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22\Data\영업팀\⑤월마감현황(송나래)_대외비\2025년 마감현황\"/>
    </mc:Choice>
  </mc:AlternateContent>
  <xr:revisionPtr revIDLastSave="0" documentId="13_ncr:1_{4EDA03EC-7791-4E67-8AE6-588881585F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5년(세부_실적)" sheetId="1" r:id="rId1"/>
    <sheet name="매출내역" sheetId="4" r:id="rId2"/>
    <sheet name="기본" sheetId="5" r:id="rId3"/>
    <sheet name="25년 신규" sheetId="6" r:id="rId4"/>
  </sheets>
  <definedNames>
    <definedName name="_xlnm._FilterDatabase" localSheetId="3" hidden="1">'25년 신규'!$C$2:$J$283</definedName>
    <definedName name="_xlnm._FilterDatabase" localSheetId="0" hidden="1">'25년(세부_실적)'!$A$7:$BG$1314</definedName>
    <definedName name="_xlnm._FilterDatabase" localSheetId="2" hidden="1">기본!$B$2:$G$68</definedName>
    <definedName name="_xlnm._FilterDatabase" localSheetId="1" hidden="1">매출내역!$B$2:$L$4579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7" i="1" l="1"/>
  <c r="AX67" i="1"/>
  <c r="AV67" i="1"/>
  <c r="AT67" i="1"/>
  <c r="AQ67" i="1"/>
  <c r="BA67" i="1" s="1"/>
  <c r="AP67" i="1"/>
  <c r="AN67" i="1"/>
  <c r="AL67" i="1"/>
  <c r="AG67" i="1"/>
  <c r="AF67" i="1"/>
  <c r="AD67" i="1"/>
  <c r="AB67" i="1"/>
  <c r="Y67" i="1"/>
  <c r="AI67" i="1" s="1"/>
  <c r="Q67" i="1" s="1"/>
  <c r="X67" i="1"/>
  <c r="V67" i="1"/>
  <c r="T67" i="1"/>
  <c r="AY176" i="1"/>
  <c r="AX176" i="1"/>
  <c r="AV176" i="1"/>
  <c r="AT176" i="1"/>
  <c r="AQ176" i="1"/>
  <c r="AP176" i="1"/>
  <c r="AN176" i="1"/>
  <c r="AL176" i="1"/>
  <c r="AG176" i="1"/>
  <c r="AF176" i="1"/>
  <c r="AD176" i="1"/>
  <c r="AB176" i="1"/>
  <c r="Y176" i="1"/>
  <c r="X176" i="1"/>
  <c r="V176" i="1"/>
  <c r="T176" i="1"/>
  <c r="AX395" i="1"/>
  <c r="AT647" i="1"/>
  <c r="AY832" i="1"/>
  <c r="AX832" i="1"/>
  <c r="AV832" i="1"/>
  <c r="AT832" i="1"/>
  <c r="AQ832" i="1"/>
  <c r="BA832" i="1" s="1"/>
  <c r="AP832" i="1"/>
  <c r="AN832" i="1"/>
  <c r="AL832" i="1"/>
  <c r="AG832" i="1"/>
  <c r="AF832" i="1"/>
  <c r="AD832" i="1"/>
  <c r="AB832" i="1"/>
  <c r="Y832" i="1"/>
  <c r="AI832" i="1" s="1"/>
  <c r="Q832" i="1" s="1"/>
  <c r="X832" i="1"/>
  <c r="V832" i="1"/>
  <c r="T832" i="1"/>
  <c r="AH67" i="1" l="1"/>
  <c r="AR67" i="1"/>
  <c r="AZ67" i="1"/>
  <c r="BB67" i="1" s="1"/>
  <c r="Z67" i="1"/>
  <c r="AJ67" i="1" s="1"/>
  <c r="Z832" i="1"/>
  <c r="AH832" i="1"/>
  <c r="AR832" i="1"/>
  <c r="AZ832" i="1"/>
  <c r="AI176" i="1"/>
  <c r="BA176" i="1"/>
  <c r="AZ176" i="1"/>
  <c r="Z176" i="1"/>
  <c r="AH176" i="1"/>
  <c r="AR176" i="1"/>
  <c r="R67" i="1" l="1"/>
  <c r="BB832" i="1"/>
  <c r="AJ832" i="1"/>
  <c r="R832" i="1" s="1"/>
  <c r="Q176" i="1"/>
  <c r="BB176" i="1"/>
  <c r="AJ176" i="1"/>
  <c r="R176" i="1" l="1"/>
  <c r="AY56" i="1" l="1"/>
  <c r="AX56" i="1"/>
  <c r="AV56" i="1"/>
  <c r="AT56" i="1"/>
  <c r="AQ56" i="1"/>
  <c r="AP56" i="1"/>
  <c r="AN56" i="1"/>
  <c r="AL56" i="1"/>
  <c r="AG56" i="1"/>
  <c r="AF56" i="1"/>
  <c r="AD56" i="1"/>
  <c r="AB56" i="1"/>
  <c r="Y56" i="1"/>
  <c r="X56" i="1"/>
  <c r="V56" i="1"/>
  <c r="T56" i="1"/>
  <c r="AY427" i="1"/>
  <c r="AX427" i="1"/>
  <c r="AV427" i="1"/>
  <c r="AT427" i="1"/>
  <c r="AQ427" i="1"/>
  <c r="BA427" i="1" s="1"/>
  <c r="AP427" i="1"/>
  <c r="AN427" i="1"/>
  <c r="AL427" i="1"/>
  <c r="AG427" i="1"/>
  <c r="AF427" i="1"/>
  <c r="AD427" i="1"/>
  <c r="AB427" i="1"/>
  <c r="Y427" i="1"/>
  <c r="AI427" i="1" s="1"/>
  <c r="Q427" i="1" s="1"/>
  <c r="X427" i="1"/>
  <c r="V427" i="1"/>
  <c r="T427" i="1"/>
  <c r="AY426" i="1"/>
  <c r="AX426" i="1"/>
  <c r="AV426" i="1"/>
  <c r="AT426" i="1"/>
  <c r="AQ426" i="1"/>
  <c r="AP426" i="1"/>
  <c r="AN426" i="1"/>
  <c r="AL426" i="1"/>
  <c r="AG426" i="1"/>
  <c r="AF426" i="1"/>
  <c r="AD426" i="1"/>
  <c r="AB426" i="1"/>
  <c r="Y426" i="1"/>
  <c r="AI426" i="1" s="1"/>
  <c r="X426" i="1"/>
  <c r="V426" i="1"/>
  <c r="T426" i="1"/>
  <c r="AY199" i="1"/>
  <c r="AX199" i="1"/>
  <c r="AV199" i="1"/>
  <c r="AT199" i="1"/>
  <c r="AQ199" i="1"/>
  <c r="BA199" i="1" s="1"/>
  <c r="AP199" i="1"/>
  <c r="AN199" i="1"/>
  <c r="AL199" i="1"/>
  <c r="AG199" i="1"/>
  <c r="AF199" i="1"/>
  <c r="AD199" i="1"/>
  <c r="AB199" i="1"/>
  <c r="Y199" i="1"/>
  <c r="AI199" i="1" s="1"/>
  <c r="X199" i="1"/>
  <c r="V199" i="1"/>
  <c r="T199" i="1"/>
  <c r="AY198" i="1"/>
  <c r="AX198" i="1"/>
  <c r="AV198" i="1"/>
  <c r="AT198" i="1"/>
  <c r="AQ198" i="1"/>
  <c r="AP198" i="1"/>
  <c r="AN198" i="1"/>
  <c r="AL198" i="1"/>
  <c r="AG198" i="1"/>
  <c r="AF198" i="1"/>
  <c r="AD198" i="1"/>
  <c r="AB198" i="1"/>
  <c r="Y198" i="1"/>
  <c r="AI198" i="1" s="1"/>
  <c r="X198" i="1"/>
  <c r="V198" i="1"/>
  <c r="T198" i="1"/>
  <c r="AY502" i="1"/>
  <c r="AX502" i="1"/>
  <c r="AV502" i="1"/>
  <c r="AT502" i="1"/>
  <c r="AQ502" i="1"/>
  <c r="BA502" i="1" s="1"/>
  <c r="AP502" i="1"/>
  <c r="AN502" i="1"/>
  <c r="AL502" i="1"/>
  <c r="AG502" i="1"/>
  <c r="AF502" i="1"/>
  <c r="AD502" i="1"/>
  <c r="AB502" i="1"/>
  <c r="Y502" i="1"/>
  <c r="AI502" i="1" s="1"/>
  <c r="Q502" i="1" s="1"/>
  <c r="X502" i="1"/>
  <c r="V502" i="1"/>
  <c r="T502" i="1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AI56" i="1" l="1"/>
  <c r="BA56" i="1"/>
  <c r="Z56" i="1"/>
  <c r="AJ56" i="1" s="1"/>
  <c r="AR56" i="1"/>
  <c r="BB56" i="1" s="1"/>
  <c r="AZ56" i="1"/>
  <c r="AH56" i="1"/>
  <c r="Z427" i="1"/>
  <c r="AH427" i="1"/>
  <c r="AR427" i="1"/>
  <c r="AZ427" i="1"/>
  <c r="Q199" i="1"/>
  <c r="Z502" i="1"/>
  <c r="AR502" i="1"/>
  <c r="Z426" i="1"/>
  <c r="AH426" i="1"/>
  <c r="AR426" i="1"/>
  <c r="AZ426" i="1"/>
  <c r="BA426" i="1"/>
  <c r="Q426" i="1" s="1"/>
  <c r="AR198" i="1"/>
  <c r="Z199" i="1"/>
  <c r="AH199" i="1"/>
  <c r="AR199" i="1"/>
  <c r="BA198" i="1"/>
  <c r="Q198" i="1" s="1"/>
  <c r="AZ199" i="1"/>
  <c r="AZ198" i="1"/>
  <c r="AH198" i="1"/>
  <c r="Z198" i="1"/>
  <c r="AZ502" i="1"/>
  <c r="AH502" i="1"/>
  <c r="I1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AY907" i="1"/>
  <c r="AX907" i="1"/>
  <c r="AV907" i="1"/>
  <c r="AT907" i="1"/>
  <c r="AQ907" i="1"/>
  <c r="AP907" i="1"/>
  <c r="AN907" i="1"/>
  <c r="AL907" i="1"/>
  <c r="AG907" i="1"/>
  <c r="AF907" i="1"/>
  <c r="AD907" i="1"/>
  <c r="AB907" i="1"/>
  <c r="Y907" i="1"/>
  <c r="AI907" i="1" s="1"/>
  <c r="X907" i="1"/>
  <c r="V907" i="1"/>
  <c r="T907" i="1"/>
  <c r="AY908" i="1"/>
  <c r="AX908" i="1"/>
  <c r="AV908" i="1"/>
  <c r="AT908" i="1"/>
  <c r="AQ908" i="1"/>
  <c r="AP908" i="1"/>
  <c r="AN908" i="1"/>
  <c r="AL908" i="1"/>
  <c r="AG908" i="1"/>
  <c r="AF908" i="1"/>
  <c r="AD908" i="1"/>
  <c r="AB908" i="1"/>
  <c r="Y908" i="1"/>
  <c r="AI908" i="1" s="1"/>
  <c r="X908" i="1"/>
  <c r="V908" i="1"/>
  <c r="T908" i="1"/>
  <c r="AY905" i="1"/>
  <c r="AX905" i="1"/>
  <c r="AV905" i="1"/>
  <c r="AT905" i="1"/>
  <c r="AQ905" i="1"/>
  <c r="BA905" i="1" s="1"/>
  <c r="AP905" i="1"/>
  <c r="AN905" i="1"/>
  <c r="AL905" i="1"/>
  <c r="AG905" i="1"/>
  <c r="AF905" i="1"/>
  <c r="AD905" i="1"/>
  <c r="AB905" i="1"/>
  <c r="Y905" i="1"/>
  <c r="AI905" i="1" s="1"/>
  <c r="Q905" i="1" s="1"/>
  <c r="X905" i="1"/>
  <c r="V905" i="1"/>
  <c r="T905" i="1"/>
  <c r="AY906" i="1"/>
  <c r="AX906" i="1"/>
  <c r="AV906" i="1"/>
  <c r="AT906" i="1"/>
  <c r="AQ906" i="1"/>
  <c r="AP906" i="1"/>
  <c r="AN906" i="1"/>
  <c r="AL906" i="1"/>
  <c r="AG906" i="1"/>
  <c r="AF906" i="1"/>
  <c r="AD906" i="1"/>
  <c r="AB906" i="1"/>
  <c r="Y906" i="1"/>
  <c r="X906" i="1"/>
  <c r="V906" i="1"/>
  <c r="T906" i="1"/>
  <c r="AY909" i="1"/>
  <c r="AX909" i="1"/>
  <c r="AV909" i="1"/>
  <c r="AT909" i="1"/>
  <c r="AQ909" i="1"/>
  <c r="BA909" i="1" s="1"/>
  <c r="AP909" i="1"/>
  <c r="AN909" i="1"/>
  <c r="AL909" i="1"/>
  <c r="AG909" i="1"/>
  <c r="AF909" i="1"/>
  <c r="AD909" i="1"/>
  <c r="AB909" i="1"/>
  <c r="Y909" i="1"/>
  <c r="AI909" i="1" s="1"/>
  <c r="X909" i="1"/>
  <c r="V909" i="1"/>
  <c r="T909" i="1"/>
  <c r="AY910" i="1"/>
  <c r="AX910" i="1"/>
  <c r="AV910" i="1"/>
  <c r="AT910" i="1"/>
  <c r="AQ910" i="1"/>
  <c r="AP910" i="1"/>
  <c r="AN910" i="1"/>
  <c r="AL910" i="1"/>
  <c r="AG910" i="1"/>
  <c r="AF910" i="1"/>
  <c r="AD910" i="1"/>
  <c r="AB910" i="1"/>
  <c r="Y910" i="1"/>
  <c r="AI910" i="1" s="1"/>
  <c r="X910" i="1"/>
  <c r="V910" i="1"/>
  <c r="T910" i="1"/>
  <c r="AY394" i="1"/>
  <c r="AX394" i="1"/>
  <c r="AV394" i="1"/>
  <c r="AT394" i="1"/>
  <c r="AQ394" i="1"/>
  <c r="BA394" i="1" s="1"/>
  <c r="AP394" i="1"/>
  <c r="AN394" i="1"/>
  <c r="AL394" i="1"/>
  <c r="AG394" i="1"/>
  <c r="AF394" i="1"/>
  <c r="AD394" i="1"/>
  <c r="AB394" i="1"/>
  <c r="Y394" i="1"/>
  <c r="AI394" i="1" s="1"/>
  <c r="X394" i="1"/>
  <c r="V394" i="1"/>
  <c r="T394" i="1"/>
  <c r="AY391" i="1"/>
  <c r="AX391" i="1"/>
  <c r="AV391" i="1"/>
  <c r="AT391" i="1"/>
  <c r="AQ391" i="1"/>
  <c r="AP391" i="1"/>
  <c r="AN391" i="1"/>
  <c r="AL391" i="1"/>
  <c r="AG391" i="1"/>
  <c r="AF391" i="1"/>
  <c r="AD391" i="1"/>
  <c r="AB391" i="1"/>
  <c r="Y391" i="1"/>
  <c r="AI391" i="1" s="1"/>
  <c r="X391" i="1"/>
  <c r="V391" i="1"/>
  <c r="T391" i="1"/>
  <c r="AY392" i="1"/>
  <c r="AX392" i="1"/>
  <c r="AV392" i="1"/>
  <c r="AT392" i="1"/>
  <c r="AQ392" i="1"/>
  <c r="AP392" i="1"/>
  <c r="AN392" i="1"/>
  <c r="AL392" i="1"/>
  <c r="AG392" i="1"/>
  <c r="AF392" i="1"/>
  <c r="AD392" i="1"/>
  <c r="AB392" i="1"/>
  <c r="Y392" i="1"/>
  <c r="AI392" i="1" s="1"/>
  <c r="X392" i="1"/>
  <c r="V392" i="1"/>
  <c r="T392" i="1"/>
  <c r="AY705" i="1"/>
  <c r="AX705" i="1"/>
  <c r="AV705" i="1"/>
  <c r="AT705" i="1"/>
  <c r="AQ705" i="1"/>
  <c r="AP705" i="1"/>
  <c r="AN705" i="1"/>
  <c r="AL705" i="1"/>
  <c r="AG705" i="1"/>
  <c r="AF705" i="1"/>
  <c r="AD705" i="1"/>
  <c r="AB705" i="1"/>
  <c r="Y705" i="1"/>
  <c r="X705" i="1"/>
  <c r="V705" i="1"/>
  <c r="T705" i="1"/>
  <c r="Q56" i="1" l="1"/>
  <c r="BA392" i="1"/>
  <c r="BA391" i="1"/>
  <c r="Q391" i="1" s="1"/>
  <c r="BB427" i="1"/>
  <c r="R56" i="1"/>
  <c r="BB502" i="1"/>
  <c r="AJ427" i="1"/>
  <c r="BB426" i="1"/>
  <c r="AJ426" i="1"/>
  <c r="AJ502" i="1"/>
  <c r="R502" i="1" s="1"/>
  <c r="BB198" i="1"/>
  <c r="BB199" i="1"/>
  <c r="AJ199" i="1"/>
  <c r="AJ198" i="1"/>
  <c r="BA705" i="1"/>
  <c r="AI705" i="1"/>
  <c r="AR907" i="1"/>
  <c r="BA910" i="1"/>
  <c r="Q910" i="1" s="1"/>
  <c r="Q909" i="1"/>
  <c r="BA908" i="1"/>
  <c r="Q908" i="1" s="1"/>
  <c r="BA907" i="1"/>
  <c r="Q907" i="1" s="1"/>
  <c r="AZ907" i="1"/>
  <c r="BA906" i="1"/>
  <c r="Z908" i="1"/>
  <c r="AH908" i="1"/>
  <c r="Z907" i="1"/>
  <c r="AH907" i="1"/>
  <c r="AR908" i="1"/>
  <c r="AZ908" i="1"/>
  <c r="Z905" i="1"/>
  <c r="AH905" i="1"/>
  <c r="AR905" i="1"/>
  <c r="AZ905" i="1"/>
  <c r="AI906" i="1"/>
  <c r="Z906" i="1"/>
  <c r="AH906" i="1"/>
  <c r="AR906" i="1"/>
  <c r="AZ906" i="1"/>
  <c r="Z909" i="1"/>
  <c r="AH909" i="1"/>
  <c r="AR909" i="1"/>
  <c r="AZ909" i="1"/>
  <c r="Z394" i="1"/>
  <c r="AH394" i="1"/>
  <c r="Z910" i="1"/>
  <c r="AH910" i="1"/>
  <c r="AR910" i="1"/>
  <c r="AZ910" i="1"/>
  <c r="AR394" i="1"/>
  <c r="AZ394" i="1"/>
  <c r="Z705" i="1"/>
  <c r="AH705" i="1"/>
  <c r="AZ705" i="1"/>
  <c r="Q392" i="1"/>
  <c r="Q394" i="1"/>
  <c r="Z391" i="1"/>
  <c r="AH391" i="1"/>
  <c r="AR391" i="1"/>
  <c r="AZ391" i="1"/>
  <c r="Z392" i="1"/>
  <c r="AH392" i="1"/>
  <c r="AZ392" i="1"/>
  <c r="AR392" i="1"/>
  <c r="AR705" i="1"/>
  <c r="AU495" i="1"/>
  <c r="R427" i="1" l="1"/>
  <c r="R198" i="1"/>
  <c r="R426" i="1"/>
  <c r="R199" i="1"/>
  <c r="BB907" i="1"/>
  <c r="AJ394" i="1"/>
  <c r="AJ908" i="1"/>
  <c r="Q705" i="1"/>
  <c r="Q906" i="1"/>
  <c r="AJ907" i="1"/>
  <c r="BB908" i="1"/>
  <c r="R908" i="1" s="1"/>
  <c r="BB905" i="1"/>
  <c r="AJ905" i="1"/>
  <c r="BB906" i="1"/>
  <c r="AJ909" i="1"/>
  <c r="AJ906" i="1"/>
  <c r="BB909" i="1"/>
  <c r="BB705" i="1"/>
  <c r="AJ910" i="1"/>
  <c r="BB394" i="1"/>
  <c r="AJ705" i="1"/>
  <c r="BB391" i="1"/>
  <c r="BB910" i="1"/>
  <c r="R910" i="1" s="1"/>
  <c r="AJ391" i="1"/>
  <c r="BB392" i="1"/>
  <c r="AJ392" i="1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R907" i="1" l="1"/>
  <c r="R394" i="1"/>
  <c r="R905" i="1"/>
  <c r="R906" i="1"/>
  <c r="R909" i="1"/>
  <c r="R705" i="1"/>
  <c r="R391" i="1"/>
  <c r="R392" i="1"/>
  <c r="AY826" i="1"/>
  <c r="AX826" i="1"/>
  <c r="AV826" i="1"/>
  <c r="AT826" i="1"/>
  <c r="AQ826" i="1"/>
  <c r="BA826" i="1" s="1"/>
  <c r="AP826" i="1"/>
  <c r="AN826" i="1"/>
  <c r="AL826" i="1"/>
  <c r="AG826" i="1"/>
  <c r="AF826" i="1"/>
  <c r="AD826" i="1"/>
  <c r="AB826" i="1"/>
  <c r="Y826" i="1"/>
  <c r="AI826" i="1" s="1"/>
  <c r="Q826" i="1" s="1"/>
  <c r="X826" i="1"/>
  <c r="V826" i="1"/>
  <c r="T826" i="1"/>
  <c r="Z826" i="1" l="1"/>
  <c r="AH826" i="1"/>
  <c r="AR826" i="1"/>
  <c r="AZ826" i="1"/>
  <c r="AY1183" i="1"/>
  <c r="AX1183" i="1"/>
  <c r="AV1183" i="1"/>
  <c r="AT1183" i="1"/>
  <c r="AQ1183" i="1"/>
  <c r="AP1183" i="1"/>
  <c r="AN1183" i="1"/>
  <c r="AL1183" i="1"/>
  <c r="AG1183" i="1"/>
  <c r="AF1183" i="1"/>
  <c r="AD1183" i="1"/>
  <c r="AB1183" i="1"/>
  <c r="Y1183" i="1"/>
  <c r="AI1183" i="1" s="1"/>
  <c r="X1183" i="1"/>
  <c r="V1183" i="1"/>
  <c r="T1183" i="1"/>
  <c r="AT50" i="1"/>
  <c r="AY50" i="1"/>
  <c r="AY929" i="1"/>
  <c r="AY884" i="1"/>
  <c r="AX884" i="1"/>
  <c r="AV884" i="1"/>
  <c r="AT884" i="1"/>
  <c r="AQ884" i="1"/>
  <c r="AP884" i="1"/>
  <c r="AN884" i="1"/>
  <c r="AL884" i="1"/>
  <c r="AG884" i="1"/>
  <c r="AF884" i="1"/>
  <c r="AD884" i="1"/>
  <c r="AB884" i="1"/>
  <c r="Y884" i="1"/>
  <c r="AI884" i="1" s="1"/>
  <c r="X884" i="1"/>
  <c r="V884" i="1"/>
  <c r="T884" i="1"/>
  <c r="AY883" i="1"/>
  <c r="AX883" i="1"/>
  <c r="AV883" i="1"/>
  <c r="AT883" i="1"/>
  <c r="AQ883" i="1"/>
  <c r="BA883" i="1" s="1"/>
  <c r="AP883" i="1"/>
  <c r="AN883" i="1"/>
  <c r="AL883" i="1"/>
  <c r="AG883" i="1"/>
  <c r="AF883" i="1"/>
  <c r="AD883" i="1"/>
  <c r="AB883" i="1"/>
  <c r="Y883" i="1"/>
  <c r="AI883" i="1" s="1"/>
  <c r="X883" i="1"/>
  <c r="V883" i="1"/>
  <c r="T883" i="1"/>
  <c r="AY892" i="1"/>
  <c r="AX892" i="1"/>
  <c r="AV892" i="1"/>
  <c r="AT892" i="1"/>
  <c r="AQ892" i="1"/>
  <c r="AP892" i="1"/>
  <c r="AN892" i="1"/>
  <c r="AL892" i="1"/>
  <c r="AG892" i="1"/>
  <c r="AF892" i="1"/>
  <c r="AD892" i="1"/>
  <c r="AB892" i="1"/>
  <c r="Y892" i="1"/>
  <c r="X892" i="1"/>
  <c r="V892" i="1"/>
  <c r="T892" i="1"/>
  <c r="AY891" i="1"/>
  <c r="AX891" i="1"/>
  <c r="AV891" i="1"/>
  <c r="AT891" i="1"/>
  <c r="AQ891" i="1"/>
  <c r="AP891" i="1"/>
  <c r="AN891" i="1"/>
  <c r="AL891" i="1"/>
  <c r="AG891" i="1"/>
  <c r="AF891" i="1"/>
  <c r="AD891" i="1"/>
  <c r="AB891" i="1"/>
  <c r="Y891" i="1"/>
  <c r="AI891" i="1" s="1"/>
  <c r="X891" i="1"/>
  <c r="V891" i="1"/>
  <c r="T891" i="1"/>
  <c r="AY890" i="1"/>
  <c r="AX890" i="1"/>
  <c r="AV890" i="1"/>
  <c r="AT890" i="1"/>
  <c r="AQ890" i="1"/>
  <c r="AP890" i="1"/>
  <c r="AN890" i="1"/>
  <c r="AL890" i="1"/>
  <c r="AG890" i="1"/>
  <c r="AF890" i="1"/>
  <c r="AD890" i="1"/>
  <c r="AB890" i="1"/>
  <c r="Y890" i="1"/>
  <c r="X890" i="1"/>
  <c r="V890" i="1"/>
  <c r="T890" i="1"/>
  <c r="AY889" i="1"/>
  <c r="AX889" i="1"/>
  <c r="AV889" i="1"/>
  <c r="AT889" i="1"/>
  <c r="AQ889" i="1"/>
  <c r="BA889" i="1" s="1"/>
  <c r="AP889" i="1"/>
  <c r="AN889" i="1"/>
  <c r="AL889" i="1"/>
  <c r="AG889" i="1"/>
  <c r="AF889" i="1"/>
  <c r="AD889" i="1"/>
  <c r="AB889" i="1"/>
  <c r="Y889" i="1"/>
  <c r="AI889" i="1" s="1"/>
  <c r="X889" i="1"/>
  <c r="V889" i="1"/>
  <c r="T889" i="1"/>
  <c r="AY888" i="1"/>
  <c r="AX888" i="1"/>
  <c r="AV888" i="1"/>
  <c r="AT888" i="1"/>
  <c r="AQ888" i="1"/>
  <c r="BA888" i="1" s="1"/>
  <c r="AP888" i="1"/>
  <c r="AN888" i="1"/>
  <c r="AL888" i="1"/>
  <c r="AG888" i="1"/>
  <c r="AF888" i="1"/>
  <c r="AD888" i="1"/>
  <c r="AB888" i="1"/>
  <c r="Y888" i="1"/>
  <c r="X888" i="1"/>
  <c r="V888" i="1"/>
  <c r="T888" i="1"/>
  <c r="AY881" i="1"/>
  <c r="AX881" i="1"/>
  <c r="AV881" i="1"/>
  <c r="AT881" i="1"/>
  <c r="AQ881" i="1"/>
  <c r="AP881" i="1"/>
  <c r="AN881" i="1"/>
  <c r="AL881" i="1"/>
  <c r="AG881" i="1"/>
  <c r="AF881" i="1"/>
  <c r="AD881" i="1"/>
  <c r="AB881" i="1"/>
  <c r="Y881" i="1"/>
  <c r="AI881" i="1" s="1"/>
  <c r="X881" i="1"/>
  <c r="V881" i="1"/>
  <c r="T881" i="1"/>
  <c r="AY882" i="1"/>
  <c r="AX882" i="1"/>
  <c r="AV882" i="1"/>
  <c r="AT882" i="1"/>
  <c r="AQ882" i="1"/>
  <c r="BA882" i="1" s="1"/>
  <c r="AP882" i="1"/>
  <c r="AN882" i="1"/>
  <c r="AL882" i="1"/>
  <c r="AG882" i="1"/>
  <c r="AF882" i="1"/>
  <c r="AD882" i="1"/>
  <c r="AB882" i="1"/>
  <c r="Y882" i="1"/>
  <c r="AI882" i="1" s="1"/>
  <c r="Q882" i="1" s="1"/>
  <c r="X882" i="1"/>
  <c r="V882" i="1"/>
  <c r="T882" i="1"/>
  <c r="AY885" i="1"/>
  <c r="AX885" i="1"/>
  <c r="AV885" i="1"/>
  <c r="AT885" i="1"/>
  <c r="AQ885" i="1"/>
  <c r="BA885" i="1" s="1"/>
  <c r="AP885" i="1"/>
  <c r="AN885" i="1"/>
  <c r="AL885" i="1"/>
  <c r="AG885" i="1"/>
  <c r="AF885" i="1"/>
  <c r="AD885" i="1"/>
  <c r="AB885" i="1"/>
  <c r="Y885" i="1"/>
  <c r="AI885" i="1" s="1"/>
  <c r="X885" i="1"/>
  <c r="V885" i="1"/>
  <c r="T885" i="1"/>
  <c r="AY886" i="1"/>
  <c r="AX886" i="1"/>
  <c r="AV886" i="1"/>
  <c r="AT886" i="1"/>
  <c r="AQ886" i="1"/>
  <c r="AP886" i="1"/>
  <c r="AN886" i="1"/>
  <c r="AL886" i="1"/>
  <c r="AG886" i="1"/>
  <c r="AF886" i="1"/>
  <c r="AD886" i="1"/>
  <c r="AB886" i="1"/>
  <c r="Y886" i="1"/>
  <c r="X886" i="1"/>
  <c r="V886" i="1"/>
  <c r="T886" i="1"/>
  <c r="AY887" i="1"/>
  <c r="AX887" i="1"/>
  <c r="AV887" i="1"/>
  <c r="AT887" i="1"/>
  <c r="AQ887" i="1"/>
  <c r="BA887" i="1" s="1"/>
  <c r="AP887" i="1"/>
  <c r="AN887" i="1"/>
  <c r="AL887" i="1"/>
  <c r="AG887" i="1"/>
  <c r="AF887" i="1"/>
  <c r="AD887" i="1"/>
  <c r="AB887" i="1"/>
  <c r="Y887" i="1"/>
  <c r="AI887" i="1" s="1"/>
  <c r="Q887" i="1" s="1"/>
  <c r="X887" i="1"/>
  <c r="V887" i="1"/>
  <c r="T887" i="1"/>
  <c r="AT878" i="1"/>
  <c r="AY903" i="1"/>
  <c r="AX903" i="1"/>
  <c r="AV903" i="1"/>
  <c r="AT903" i="1"/>
  <c r="AQ903" i="1"/>
  <c r="BA903" i="1" s="1"/>
  <c r="AP903" i="1"/>
  <c r="AN903" i="1"/>
  <c r="AL903" i="1"/>
  <c r="AG903" i="1"/>
  <c r="AF903" i="1"/>
  <c r="AD903" i="1"/>
  <c r="AB903" i="1"/>
  <c r="Y903" i="1"/>
  <c r="AI903" i="1" s="1"/>
  <c r="Q903" i="1" s="1"/>
  <c r="X903" i="1"/>
  <c r="V903" i="1"/>
  <c r="T903" i="1"/>
  <c r="AY902" i="1"/>
  <c r="AX902" i="1"/>
  <c r="AV902" i="1"/>
  <c r="AT902" i="1"/>
  <c r="AQ902" i="1"/>
  <c r="BA902" i="1" s="1"/>
  <c r="AP902" i="1"/>
  <c r="AN902" i="1"/>
  <c r="AL902" i="1"/>
  <c r="AG902" i="1"/>
  <c r="AF902" i="1"/>
  <c r="AD902" i="1"/>
  <c r="AB902" i="1"/>
  <c r="Y902" i="1"/>
  <c r="AI902" i="1" s="1"/>
  <c r="Q902" i="1" s="1"/>
  <c r="X902" i="1"/>
  <c r="V902" i="1"/>
  <c r="T902" i="1"/>
  <c r="AY901" i="1"/>
  <c r="AX901" i="1"/>
  <c r="AV901" i="1"/>
  <c r="AT901" i="1"/>
  <c r="AQ901" i="1"/>
  <c r="BA901" i="1" s="1"/>
  <c r="AP901" i="1"/>
  <c r="AN901" i="1"/>
  <c r="AL901" i="1"/>
  <c r="AG901" i="1"/>
  <c r="AF901" i="1"/>
  <c r="AD901" i="1"/>
  <c r="AB901" i="1"/>
  <c r="Y901" i="1"/>
  <c r="AI901" i="1" s="1"/>
  <c r="X901" i="1"/>
  <c r="V901" i="1"/>
  <c r="T901" i="1"/>
  <c r="AY900" i="1"/>
  <c r="AX900" i="1"/>
  <c r="AV900" i="1"/>
  <c r="AT900" i="1"/>
  <c r="AQ900" i="1"/>
  <c r="AP900" i="1"/>
  <c r="AN900" i="1"/>
  <c r="AL900" i="1"/>
  <c r="AG900" i="1"/>
  <c r="AF900" i="1"/>
  <c r="AD900" i="1"/>
  <c r="AB900" i="1"/>
  <c r="Y900" i="1"/>
  <c r="AI900" i="1" s="1"/>
  <c r="X900" i="1"/>
  <c r="V900" i="1"/>
  <c r="T900" i="1"/>
  <c r="AY895" i="1"/>
  <c r="AX895" i="1"/>
  <c r="AV895" i="1"/>
  <c r="AT895" i="1"/>
  <c r="AQ895" i="1"/>
  <c r="BA895" i="1" s="1"/>
  <c r="AP895" i="1"/>
  <c r="AN895" i="1"/>
  <c r="AL895" i="1"/>
  <c r="AG895" i="1"/>
  <c r="AF895" i="1"/>
  <c r="AD895" i="1"/>
  <c r="AB895" i="1"/>
  <c r="Y895" i="1"/>
  <c r="AI895" i="1" s="1"/>
  <c r="Q895" i="1" s="1"/>
  <c r="X895" i="1"/>
  <c r="V895" i="1"/>
  <c r="T895" i="1"/>
  <c r="AY896" i="1"/>
  <c r="AX896" i="1"/>
  <c r="AV896" i="1"/>
  <c r="AT896" i="1"/>
  <c r="AQ896" i="1"/>
  <c r="AP896" i="1"/>
  <c r="AN896" i="1"/>
  <c r="AL896" i="1"/>
  <c r="AG896" i="1"/>
  <c r="AF896" i="1"/>
  <c r="AD896" i="1"/>
  <c r="AB896" i="1"/>
  <c r="Y896" i="1"/>
  <c r="X896" i="1"/>
  <c r="V896" i="1"/>
  <c r="T896" i="1"/>
  <c r="AY897" i="1"/>
  <c r="AX897" i="1"/>
  <c r="AV897" i="1"/>
  <c r="AT897" i="1"/>
  <c r="AQ897" i="1"/>
  <c r="AP897" i="1"/>
  <c r="AN897" i="1"/>
  <c r="AL897" i="1"/>
  <c r="AG897" i="1"/>
  <c r="AF897" i="1"/>
  <c r="AD897" i="1"/>
  <c r="AB897" i="1"/>
  <c r="Y897" i="1"/>
  <c r="AI897" i="1" s="1"/>
  <c r="X897" i="1"/>
  <c r="V897" i="1"/>
  <c r="T897" i="1"/>
  <c r="AY898" i="1"/>
  <c r="AX898" i="1"/>
  <c r="AV898" i="1"/>
  <c r="AT898" i="1"/>
  <c r="AQ898" i="1"/>
  <c r="AP898" i="1"/>
  <c r="AN898" i="1"/>
  <c r="AL898" i="1"/>
  <c r="AG898" i="1"/>
  <c r="AF898" i="1"/>
  <c r="AD898" i="1"/>
  <c r="AB898" i="1"/>
  <c r="Y898" i="1"/>
  <c r="X898" i="1"/>
  <c r="V898" i="1"/>
  <c r="T898" i="1"/>
  <c r="AY899" i="1"/>
  <c r="AX899" i="1"/>
  <c r="AV899" i="1"/>
  <c r="AT899" i="1"/>
  <c r="AQ899" i="1"/>
  <c r="AP899" i="1"/>
  <c r="AN899" i="1"/>
  <c r="AL899" i="1"/>
  <c r="AG899" i="1"/>
  <c r="AF899" i="1"/>
  <c r="AD899" i="1"/>
  <c r="AB899" i="1"/>
  <c r="Y899" i="1"/>
  <c r="X899" i="1"/>
  <c r="V899" i="1"/>
  <c r="T899" i="1"/>
  <c r="AY878" i="1"/>
  <c r="AX878" i="1"/>
  <c r="AV878" i="1"/>
  <c r="AQ878" i="1"/>
  <c r="AP878" i="1"/>
  <c r="AN878" i="1"/>
  <c r="AL878" i="1"/>
  <c r="AG878" i="1"/>
  <c r="AF878" i="1"/>
  <c r="AD878" i="1"/>
  <c r="AB878" i="1"/>
  <c r="Y878" i="1"/>
  <c r="AI878" i="1" s="1"/>
  <c r="X878" i="1"/>
  <c r="V878" i="1"/>
  <c r="T878" i="1"/>
  <c r="AY876" i="1"/>
  <c r="AX876" i="1"/>
  <c r="AV876" i="1"/>
  <c r="AT876" i="1"/>
  <c r="AZ876" i="1" s="1"/>
  <c r="AQ876" i="1"/>
  <c r="AP876" i="1"/>
  <c r="AN876" i="1"/>
  <c r="AL876" i="1"/>
  <c r="AG876" i="1"/>
  <c r="AF876" i="1"/>
  <c r="AD876" i="1"/>
  <c r="AB876" i="1"/>
  <c r="Y876" i="1"/>
  <c r="AI876" i="1" s="1"/>
  <c r="X876" i="1"/>
  <c r="V876" i="1"/>
  <c r="T876" i="1"/>
  <c r="Y918" i="1"/>
  <c r="AY1309" i="1"/>
  <c r="AX1309" i="1"/>
  <c r="AV1309" i="1"/>
  <c r="AT1309" i="1"/>
  <c r="AQ1309" i="1"/>
  <c r="AP1309" i="1"/>
  <c r="AN1309" i="1"/>
  <c r="AL1309" i="1"/>
  <c r="AG1309" i="1"/>
  <c r="AF1309" i="1"/>
  <c r="AD1309" i="1"/>
  <c r="AB1309" i="1"/>
  <c r="Y1309" i="1"/>
  <c r="AI1309" i="1" s="1"/>
  <c r="X1309" i="1"/>
  <c r="V1309" i="1"/>
  <c r="T1309" i="1"/>
  <c r="AY1311" i="1"/>
  <c r="AX1311" i="1"/>
  <c r="AV1311" i="1"/>
  <c r="AT1311" i="1"/>
  <c r="AQ1311" i="1"/>
  <c r="BA1311" i="1" s="1"/>
  <c r="AP1311" i="1"/>
  <c r="AN1311" i="1"/>
  <c r="AL1311" i="1"/>
  <c r="AG1311" i="1"/>
  <c r="AF1311" i="1"/>
  <c r="AD1311" i="1"/>
  <c r="AB1311" i="1"/>
  <c r="Y1311" i="1"/>
  <c r="X1311" i="1"/>
  <c r="V1311" i="1"/>
  <c r="T1311" i="1"/>
  <c r="AY1310" i="1"/>
  <c r="AX1310" i="1"/>
  <c r="AV1310" i="1"/>
  <c r="AT1310" i="1"/>
  <c r="AQ1310" i="1"/>
  <c r="AP1310" i="1"/>
  <c r="AN1310" i="1"/>
  <c r="AL1310" i="1"/>
  <c r="AG1310" i="1"/>
  <c r="AF1310" i="1"/>
  <c r="AD1310" i="1"/>
  <c r="AB1310" i="1"/>
  <c r="Y1310" i="1"/>
  <c r="AI1310" i="1" s="1"/>
  <c r="X1310" i="1"/>
  <c r="V1310" i="1"/>
  <c r="T1310" i="1"/>
  <c r="AY1308" i="1"/>
  <c r="AX1308" i="1"/>
  <c r="AV1308" i="1"/>
  <c r="AT1308" i="1"/>
  <c r="AQ1308" i="1"/>
  <c r="BA1308" i="1" s="1"/>
  <c r="AP1308" i="1"/>
  <c r="AN1308" i="1"/>
  <c r="AL1308" i="1"/>
  <c r="AG1308" i="1"/>
  <c r="AF1308" i="1"/>
  <c r="AD1308" i="1"/>
  <c r="AB1308" i="1"/>
  <c r="Y1308" i="1"/>
  <c r="AI1308" i="1" s="1"/>
  <c r="Q1308" i="1" s="1"/>
  <c r="X1308" i="1"/>
  <c r="V1308" i="1"/>
  <c r="T1308" i="1"/>
  <c r="AY1307" i="1"/>
  <c r="AX1307" i="1"/>
  <c r="AV1307" i="1"/>
  <c r="AT1307" i="1"/>
  <c r="AQ1307" i="1"/>
  <c r="BA1307" i="1" s="1"/>
  <c r="AP1307" i="1"/>
  <c r="AN1307" i="1"/>
  <c r="AL1307" i="1"/>
  <c r="AG1307" i="1"/>
  <c r="AF1307" i="1"/>
  <c r="AD1307" i="1"/>
  <c r="AB1307" i="1"/>
  <c r="Y1307" i="1"/>
  <c r="X1307" i="1"/>
  <c r="V1307" i="1"/>
  <c r="T1307" i="1"/>
  <c r="AY1306" i="1"/>
  <c r="AX1306" i="1"/>
  <c r="AV1306" i="1"/>
  <c r="AT1306" i="1"/>
  <c r="AQ1306" i="1"/>
  <c r="AP1306" i="1"/>
  <c r="AN1306" i="1"/>
  <c r="AL1306" i="1"/>
  <c r="AG1306" i="1"/>
  <c r="AF1306" i="1"/>
  <c r="AD1306" i="1"/>
  <c r="AB1306" i="1"/>
  <c r="Y1306" i="1"/>
  <c r="X1306" i="1"/>
  <c r="V1306" i="1"/>
  <c r="T1306" i="1"/>
  <c r="AY1305" i="1"/>
  <c r="AX1305" i="1"/>
  <c r="AV1305" i="1"/>
  <c r="AT1305" i="1"/>
  <c r="AQ1305" i="1"/>
  <c r="AP1305" i="1"/>
  <c r="AN1305" i="1"/>
  <c r="AL1305" i="1"/>
  <c r="AG1305" i="1"/>
  <c r="AF1305" i="1"/>
  <c r="AD1305" i="1"/>
  <c r="AB1305" i="1"/>
  <c r="Y1305" i="1"/>
  <c r="AI1305" i="1" s="1"/>
  <c r="X1305" i="1"/>
  <c r="V1305" i="1"/>
  <c r="T1305" i="1"/>
  <c r="AW1313" i="1"/>
  <c r="AU1313" i="1"/>
  <c r="AS1313" i="1"/>
  <c r="AO1313" i="1"/>
  <c r="AM1313" i="1"/>
  <c r="AK1313" i="1"/>
  <c r="AE1313" i="1"/>
  <c r="AC1313" i="1"/>
  <c r="AA1313" i="1"/>
  <c r="W1313" i="1"/>
  <c r="U1313" i="1"/>
  <c r="S1313" i="1"/>
  <c r="AY1312" i="1"/>
  <c r="AX1312" i="1"/>
  <c r="AV1312" i="1"/>
  <c r="AT1312" i="1"/>
  <c r="AQ1312" i="1"/>
  <c r="BA1312" i="1" s="1"/>
  <c r="AP1312" i="1"/>
  <c r="AN1312" i="1"/>
  <c r="AL1312" i="1"/>
  <c r="AG1312" i="1"/>
  <c r="AF1312" i="1"/>
  <c r="AD1312" i="1"/>
  <c r="AB1312" i="1"/>
  <c r="Y1312" i="1"/>
  <c r="X1312" i="1"/>
  <c r="V1312" i="1"/>
  <c r="T1312" i="1"/>
  <c r="AY1304" i="1"/>
  <c r="AX1304" i="1"/>
  <c r="AV1304" i="1"/>
  <c r="AT1304" i="1"/>
  <c r="AQ1304" i="1"/>
  <c r="BA1304" i="1" s="1"/>
  <c r="AP1304" i="1"/>
  <c r="AN1304" i="1"/>
  <c r="AL1304" i="1"/>
  <c r="AG1304" i="1"/>
  <c r="AF1304" i="1"/>
  <c r="AD1304" i="1"/>
  <c r="AB1304" i="1"/>
  <c r="Y1304" i="1"/>
  <c r="AI1304" i="1" s="1"/>
  <c r="Q1304" i="1" s="1"/>
  <c r="X1304" i="1"/>
  <c r="V1304" i="1"/>
  <c r="T1304" i="1"/>
  <c r="AY1303" i="1"/>
  <c r="AX1303" i="1"/>
  <c r="AV1303" i="1"/>
  <c r="AT1303" i="1"/>
  <c r="AQ1303" i="1"/>
  <c r="BA1303" i="1" s="1"/>
  <c r="AP1303" i="1"/>
  <c r="AN1303" i="1"/>
  <c r="AL1303" i="1"/>
  <c r="AG1303" i="1"/>
  <c r="AF1303" i="1"/>
  <c r="AD1303" i="1"/>
  <c r="AB1303" i="1"/>
  <c r="Y1303" i="1"/>
  <c r="AI1303" i="1" s="1"/>
  <c r="Q1303" i="1" s="1"/>
  <c r="X1303" i="1"/>
  <c r="V1303" i="1"/>
  <c r="T1303" i="1"/>
  <c r="AY1302" i="1"/>
  <c r="AX1302" i="1"/>
  <c r="AV1302" i="1"/>
  <c r="AT1302" i="1"/>
  <c r="AQ1302" i="1"/>
  <c r="BA1302" i="1" s="1"/>
  <c r="AP1302" i="1"/>
  <c r="AN1302" i="1"/>
  <c r="AL1302" i="1"/>
  <c r="AG1302" i="1"/>
  <c r="AF1302" i="1"/>
  <c r="AD1302" i="1"/>
  <c r="AB1302" i="1"/>
  <c r="Y1302" i="1"/>
  <c r="X1302" i="1"/>
  <c r="V1302" i="1"/>
  <c r="T1302" i="1"/>
  <c r="T1283" i="1"/>
  <c r="Y1288" i="1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BA886" i="1" l="1"/>
  <c r="BA884" i="1"/>
  <c r="Q884" i="1" s="1"/>
  <c r="BA881" i="1"/>
  <c r="Q881" i="1" s="1"/>
  <c r="Q883" i="1"/>
  <c r="AI886" i="1"/>
  <c r="BA876" i="1"/>
  <c r="Q876" i="1" s="1"/>
  <c r="BA891" i="1"/>
  <c r="Q891" i="1" s="1"/>
  <c r="BA892" i="1"/>
  <c r="AI1312" i="1"/>
  <c r="Q1312" i="1" s="1"/>
  <c r="AI898" i="1"/>
  <c r="BA897" i="1"/>
  <c r="Q897" i="1" s="1"/>
  <c r="BB826" i="1"/>
  <c r="AJ826" i="1"/>
  <c r="BA1183" i="1"/>
  <c r="Q1183" i="1" s="1"/>
  <c r="BA1305" i="1"/>
  <c r="Q1305" i="1" s="1"/>
  <c r="Z897" i="1"/>
  <c r="AH897" i="1"/>
  <c r="AZ897" i="1"/>
  <c r="Z895" i="1"/>
  <c r="AH895" i="1"/>
  <c r="AZ895" i="1"/>
  <c r="Z886" i="1"/>
  <c r="AH886" i="1"/>
  <c r="Z881" i="1"/>
  <c r="AH881" i="1"/>
  <c r="Z884" i="1"/>
  <c r="AH884" i="1"/>
  <c r="AR884" i="1"/>
  <c r="AZ884" i="1"/>
  <c r="BA1310" i="1"/>
  <c r="Q1310" i="1" s="1"/>
  <c r="BA1309" i="1"/>
  <c r="Q1309" i="1" s="1"/>
  <c r="BA900" i="1"/>
  <c r="Q900" i="1" s="1"/>
  <c r="AZ886" i="1"/>
  <c r="AZ881" i="1"/>
  <c r="AI890" i="1"/>
  <c r="AI892" i="1"/>
  <c r="Z1183" i="1"/>
  <c r="AH1183" i="1"/>
  <c r="AR1183" i="1"/>
  <c r="AZ1183" i="1"/>
  <c r="BA890" i="1"/>
  <c r="Q885" i="1"/>
  <c r="Z890" i="1"/>
  <c r="AH890" i="1"/>
  <c r="AR890" i="1"/>
  <c r="AZ890" i="1"/>
  <c r="AZ892" i="1"/>
  <c r="Z883" i="1"/>
  <c r="AH883" i="1"/>
  <c r="Z901" i="1"/>
  <c r="AH901" i="1"/>
  <c r="AR901" i="1"/>
  <c r="AZ901" i="1"/>
  <c r="AR903" i="1"/>
  <c r="AZ903" i="1"/>
  <c r="Q889" i="1"/>
  <c r="AR883" i="1"/>
  <c r="AZ883" i="1"/>
  <c r="Z888" i="1"/>
  <c r="AH888" i="1"/>
  <c r="AR888" i="1"/>
  <c r="AZ888" i="1"/>
  <c r="Z891" i="1"/>
  <c r="AH891" i="1"/>
  <c r="Z889" i="1"/>
  <c r="AH889" i="1"/>
  <c r="AR891" i="1"/>
  <c r="AZ891" i="1"/>
  <c r="AI888" i="1"/>
  <c r="Q888" i="1" s="1"/>
  <c r="AR889" i="1"/>
  <c r="AZ889" i="1"/>
  <c r="Z892" i="1"/>
  <c r="AH892" i="1"/>
  <c r="AR892" i="1"/>
  <c r="Z882" i="1"/>
  <c r="AH882" i="1"/>
  <c r="AR882" i="1"/>
  <c r="AZ882" i="1"/>
  <c r="AR881" i="1"/>
  <c r="Z885" i="1"/>
  <c r="AH885" i="1"/>
  <c r="AR885" i="1"/>
  <c r="AZ885" i="1"/>
  <c r="Z887" i="1"/>
  <c r="AH887" i="1"/>
  <c r="AR887" i="1"/>
  <c r="AZ887" i="1"/>
  <c r="AR886" i="1"/>
  <c r="AZ900" i="1"/>
  <c r="Q901" i="1"/>
  <c r="BA878" i="1"/>
  <c r="Q878" i="1" s="1"/>
  <c r="AR895" i="1"/>
  <c r="Z902" i="1"/>
  <c r="AH902" i="1"/>
  <c r="AZ902" i="1"/>
  <c r="Z900" i="1"/>
  <c r="AH900" i="1"/>
  <c r="AR902" i="1"/>
  <c r="AR900" i="1"/>
  <c r="Z903" i="1"/>
  <c r="AH903" i="1"/>
  <c r="BA896" i="1"/>
  <c r="AI1311" i="1"/>
  <c r="Q1311" i="1" s="1"/>
  <c r="Z898" i="1"/>
  <c r="AH898" i="1"/>
  <c r="AR898" i="1"/>
  <c r="AR897" i="1"/>
  <c r="Z896" i="1"/>
  <c r="AH896" i="1"/>
  <c r="AR896" i="1"/>
  <c r="AZ896" i="1"/>
  <c r="AI896" i="1"/>
  <c r="AR1310" i="1"/>
  <c r="AZ1310" i="1"/>
  <c r="Z1309" i="1"/>
  <c r="AH1309" i="1"/>
  <c r="AR1309" i="1"/>
  <c r="AZ1309" i="1"/>
  <c r="BA898" i="1"/>
  <c r="AZ898" i="1"/>
  <c r="AI1307" i="1"/>
  <c r="Q1307" i="1" s="1"/>
  <c r="AI899" i="1"/>
  <c r="Z878" i="1"/>
  <c r="AH878" i="1"/>
  <c r="AR878" i="1"/>
  <c r="AZ878" i="1"/>
  <c r="Z899" i="1"/>
  <c r="AH899" i="1"/>
  <c r="AR899" i="1"/>
  <c r="AZ899" i="1"/>
  <c r="BA899" i="1"/>
  <c r="Z876" i="1"/>
  <c r="AH876" i="1"/>
  <c r="AR876" i="1"/>
  <c r="BB876" i="1" s="1"/>
  <c r="Z1306" i="1"/>
  <c r="AH1306" i="1"/>
  <c r="AR1306" i="1"/>
  <c r="Z1307" i="1"/>
  <c r="AH1307" i="1"/>
  <c r="Z1310" i="1"/>
  <c r="AH1310" i="1"/>
  <c r="AZ1306" i="1"/>
  <c r="Y1313" i="1"/>
  <c r="AR1307" i="1"/>
  <c r="AZ1307" i="1"/>
  <c r="Z1311" i="1"/>
  <c r="AH1311" i="1"/>
  <c r="AR1311" i="1"/>
  <c r="AZ1311" i="1"/>
  <c r="Z1308" i="1"/>
  <c r="AH1308" i="1"/>
  <c r="AR1308" i="1"/>
  <c r="AZ1308" i="1"/>
  <c r="Z1305" i="1"/>
  <c r="AH1305" i="1"/>
  <c r="AF1313" i="1"/>
  <c r="AP1313" i="1"/>
  <c r="AX1313" i="1"/>
  <c r="AR1305" i="1"/>
  <c r="AZ1305" i="1"/>
  <c r="AI1306" i="1"/>
  <c r="BA1306" i="1"/>
  <c r="X1313" i="1"/>
  <c r="AG1313" i="1"/>
  <c r="AY1313" i="1"/>
  <c r="T1313" i="1"/>
  <c r="AH1302" i="1"/>
  <c r="AL1313" i="1"/>
  <c r="AT1313" i="1"/>
  <c r="Z1303" i="1"/>
  <c r="AH1303" i="1"/>
  <c r="AR1303" i="1"/>
  <c r="AZ1303" i="1"/>
  <c r="Z1304" i="1"/>
  <c r="AH1304" i="1"/>
  <c r="AR1304" i="1"/>
  <c r="AZ1304" i="1"/>
  <c r="Z1312" i="1"/>
  <c r="AH1312" i="1"/>
  <c r="AR1312" i="1"/>
  <c r="AZ1312" i="1"/>
  <c r="V1313" i="1"/>
  <c r="AD1313" i="1"/>
  <c r="AN1313" i="1"/>
  <c r="AV1313" i="1"/>
  <c r="Z1302" i="1"/>
  <c r="AR1302" i="1"/>
  <c r="AQ1313" i="1"/>
  <c r="AB1313" i="1"/>
  <c r="AI1302" i="1"/>
  <c r="AZ1302" i="1"/>
  <c r="AY175" i="1"/>
  <c r="AX175" i="1"/>
  <c r="AV175" i="1"/>
  <c r="AT175" i="1"/>
  <c r="AQ175" i="1"/>
  <c r="AP175" i="1"/>
  <c r="AN175" i="1"/>
  <c r="AL175" i="1"/>
  <c r="AG175" i="1"/>
  <c r="AF175" i="1"/>
  <c r="AD175" i="1"/>
  <c r="AB175" i="1"/>
  <c r="Y175" i="1"/>
  <c r="AI175" i="1" s="1"/>
  <c r="X175" i="1"/>
  <c r="V175" i="1"/>
  <c r="T175" i="1"/>
  <c r="AY55" i="1"/>
  <c r="AX55" i="1"/>
  <c r="AV55" i="1"/>
  <c r="AT55" i="1"/>
  <c r="AQ55" i="1"/>
  <c r="AP55" i="1"/>
  <c r="AN55" i="1"/>
  <c r="AL55" i="1"/>
  <c r="AG55" i="1"/>
  <c r="AF55" i="1"/>
  <c r="AD55" i="1"/>
  <c r="AB55" i="1"/>
  <c r="Y55" i="1"/>
  <c r="X55" i="1"/>
  <c r="V55" i="1"/>
  <c r="T55" i="1"/>
  <c r="AY52" i="1"/>
  <c r="AX52" i="1"/>
  <c r="AV52" i="1"/>
  <c r="AT52" i="1"/>
  <c r="AQ52" i="1"/>
  <c r="BA52" i="1" s="1"/>
  <c r="AP52" i="1"/>
  <c r="AN52" i="1"/>
  <c r="AL52" i="1"/>
  <c r="AG52" i="1"/>
  <c r="AF52" i="1"/>
  <c r="AD52" i="1"/>
  <c r="AB52" i="1"/>
  <c r="Y52" i="1"/>
  <c r="X52" i="1"/>
  <c r="V52" i="1"/>
  <c r="T52" i="1"/>
  <c r="AY38" i="1"/>
  <c r="AX38" i="1"/>
  <c r="AV38" i="1"/>
  <c r="AT38" i="1"/>
  <c r="AQ38" i="1"/>
  <c r="AP38" i="1"/>
  <c r="AN38" i="1"/>
  <c r="AL38" i="1"/>
  <c r="AG38" i="1"/>
  <c r="AF38" i="1"/>
  <c r="AD38" i="1"/>
  <c r="AB38" i="1"/>
  <c r="Y38" i="1"/>
  <c r="X38" i="1"/>
  <c r="V38" i="1"/>
  <c r="T38" i="1"/>
  <c r="AX50" i="1"/>
  <c r="AV50" i="1"/>
  <c r="AQ50" i="1"/>
  <c r="BA50" i="1" s="1"/>
  <c r="AP50" i="1"/>
  <c r="AN50" i="1"/>
  <c r="AL50" i="1"/>
  <c r="AG50" i="1"/>
  <c r="AF50" i="1"/>
  <c r="AD50" i="1"/>
  <c r="AB50" i="1"/>
  <c r="Y50" i="1"/>
  <c r="AI50" i="1" s="1"/>
  <c r="X50" i="1"/>
  <c r="V50" i="1"/>
  <c r="T50" i="1"/>
  <c r="Q892" i="1" l="1"/>
  <c r="Q886" i="1"/>
  <c r="Q898" i="1"/>
  <c r="AI52" i="1"/>
  <c r="Q52" i="1" s="1"/>
  <c r="BB892" i="1"/>
  <c r="BB884" i="1"/>
  <c r="R826" i="1"/>
  <c r="BB903" i="1"/>
  <c r="AJ901" i="1"/>
  <c r="BB901" i="1"/>
  <c r="AJ881" i="1"/>
  <c r="BB895" i="1"/>
  <c r="BB902" i="1"/>
  <c r="BA1313" i="1"/>
  <c r="AJ884" i="1"/>
  <c r="BA175" i="1"/>
  <c r="Q175" i="1" s="1"/>
  <c r="BB1183" i="1"/>
  <c r="Q890" i="1"/>
  <c r="AJ1183" i="1"/>
  <c r="Q50" i="1"/>
  <c r="BB890" i="1"/>
  <c r="AJ889" i="1"/>
  <c r="BB883" i="1"/>
  <c r="AJ883" i="1"/>
  <c r="AJ892" i="1"/>
  <c r="AJ890" i="1"/>
  <c r="BB888" i="1"/>
  <c r="BB889" i="1"/>
  <c r="BB891" i="1"/>
  <c r="AJ891" i="1"/>
  <c r="AJ888" i="1"/>
  <c r="BB882" i="1"/>
  <c r="BB881" i="1"/>
  <c r="BB887" i="1"/>
  <c r="AJ882" i="1"/>
  <c r="AJ885" i="1"/>
  <c r="BB886" i="1"/>
  <c r="BB885" i="1"/>
  <c r="AJ895" i="1"/>
  <c r="AJ886" i="1"/>
  <c r="AJ887" i="1"/>
  <c r="BB900" i="1"/>
  <c r="AJ902" i="1"/>
  <c r="BB898" i="1"/>
  <c r="BB1309" i="1"/>
  <c r="BB897" i="1"/>
  <c r="AJ903" i="1"/>
  <c r="AJ900" i="1"/>
  <c r="BB1310" i="1"/>
  <c r="BB896" i="1"/>
  <c r="Q896" i="1"/>
  <c r="BB899" i="1"/>
  <c r="BB878" i="1"/>
  <c r="Q899" i="1"/>
  <c r="AJ898" i="1"/>
  <c r="AJ896" i="1"/>
  <c r="AJ897" i="1"/>
  <c r="AJ1309" i="1"/>
  <c r="AJ899" i="1"/>
  <c r="AJ878" i="1"/>
  <c r="AJ1307" i="1"/>
  <c r="AJ1308" i="1"/>
  <c r="AJ1311" i="1"/>
  <c r="AJ876" i="1"/>
  <c r="R876" i="1" s="1"/>
  <c r="BB1306" i="1"/>
  <c r="AJ1310" i="1"/>
  <c r="AJ1306" i="1"/>
  <c r="BB1307" i="1"/>
  <c r="BB1308" i="1"/>
  <c r="BB1311" i="1"/>
  <c r="BB1305" i="1"/>
  <c r="AJ1305" i="1"/>
  <c r="Q1306" i="1"/>
  <c r="BB1312" i="1"/>
  <c r="BB1304" i="1"/>
  <c r="BB1303" i="1"/>
  <c r="AZ1313" i="1"/>
  <c r="AH1313" i="1"/>
  <c r="AJ1312" i="1"/>
  <c r="AJ1304" i="1"/>
  <c r="AJ1303" i="1"/>
  <c r="AH175" i="1"/>
  <c r="AR175" i="1"/>
  <c r="AZ175" i="1"/>
  <c r="BB1302" i="1"/>
  <c r="AR1313" i="1"/>
  <c r="Q1302" i="1"/>
  <c r="AI1313" i="1"/>
  <c r="Z1313" i="1"/>
  <c r="AJ1302" i="1"/>
  <c r="Z175" i="1"/>
  <c r="AI55" i="1"/>
  <c r="AZ50" i="1"/>
  <c r="AH38" i="1"/>
  <c r="AZ38" i="1"/>
  <c r="Z52" i="1"/>
  <c r="AH52" i="1"/>
  <c r="AZ52" i="1"/>
  <c r="Z55" i="1"/>
  <c r="AH55" i="1"/>
  <c r="AR55" i="1"/>
  <c r="AZ55" i="1"/>
  <c r="BA55" i="1"/>
  <c r="AI38" i="1"/>
  <c r="AR52" i="1"/>
  <c r="BA38" i="1"/>
  <c r="Z38" i="1"/>
  <c r="AR38" i="1"/>
  <c r="AH50" i="1"/>
  <c r="AR50" i="1"/>
  <c r="Z50" i="1"/>
  <c r="R892" i="1" l="1"/>
  <c r="R903" i="1"/>
  <c r="R881" i="1"/>
  <c r="R884" i="1"/>
  <c r="R902" i="1"/>
  <c r="R901" i="1"/>
  <c r="R895" i="1"/>
  <c r="R1183" i="1"/>
  <c r="R888" i="1"/>
  <c r="R890" i="1"/>
  <c r="R889" i="1"/>
  <c r="R883" i="1"/>
  <c r="R891" i="1"/>
  <c r="R887" i="1"/>
  <c r="R885" i="1"/>
  <c r="R886" i="1"/>
  <c r="R882" i="1"/>
  <c r="R1309" i="1"/>
  <c r="R878" i="1"/>
  <c r="R900" i="1"/>
  <c r="R899" i="1"/>
  <c r="R1310" i="1"/>
  <c r="R898" i="1"/>
  <c r="R896" i="1"/>
  <c r="R897" i="1"/>
  <c r="R1307" i="1"/>
  <c r="R1311" i="1"/>
  <c r="R1308" i="1"/>
  <c r="R1303" i="1"/>
  <c r="R1306" i="1"/>
  <c r="R1305" i="1"/>
  <c r="R1304" i="1"/>
  <c r="BB1313" i="1"/>
  <c r="BB52" i="1"/>
  <c r="AJ175" i="1"/>
  <c r="Q1313" i="1"/>
  <c r="R1312" i="1"/>
  <c r="BB175" i="1"/>
  <c r="AJ50" i="1"/>
  <c r="BB50" i="1"/>
  <c r="Q38" i="1"/>
  <c r="R1302" i="1"/>
  <c r="AJ1313" i="1"/>
  <c r="AJ52" i="1"/>
  <c r="AJ38" i="1"/>
  <c r="Q55" i="1"/>
  <c r="AJ55" i="1"/>
  <c r="BB38" i="1"/>
  <c r="BB55" i="1"/>
  <c r="R50" i="1" l="1"/>
  <c r="R175" i="1"/>
  <c r="R52" i="1"/>
  <c r="R1313" i="1"/>
  <c r="R38" i="1"/>
  <c r="R55" i="1"/>
  <c r="AY877" i="1"/>
  <c r="AX877" i="1"/>
  <c r="AV877" i="1"/>
  <c r="AT877" i="1"/>
  <c r="AQ877" i="1"/>
  <c r="AP877" i="1"/>
  <c r="AN877" i="1"/>
  <c r="AL877" i="1"/>
  <c r="AG877" i="1"/>
  <c r="AF877" i="1"/>
  <c r="AD877" i="1"/>
  <c r="AB877" i="1"/>
  <c r="Y877" i="1"/>
  <c r="AI877" i="1" s="1"/>
  <c r="X877" i="1"/>
  <c r="V877" i="1"/>
  <c r="T877" i="1"/>
  <c r="AZ877" i="1" l="1"/>
  <c r="Z877" i="1"/>
  <c r="AH877" i="1"/>
  <c r="BA877" i="1"/>
  <c r="Q877" i="1" s="1"/>
  <c r="AR877" i="1"/>
  <c r="AY647" i="1"/>
  <c r="AV647" i="1"/>
  <c r="AQ647" i="1"/>
  <c r="AP647" i="1"/>
  <c r="AX647" i="1"/>
  <c r="AN647" i="1"/>
  <c r="AL647" i="1"/>
  <c r="AG647" i="1"/>
  <c r="AF647" i="1"/>
  <c r="AD647" i="1"/>
  <c r="AB647" i="1"/>
  <c r="Y647" i="1"/>
  <c r="X647" i="1"/>
  <c r="V647" i="1"/>
  <c r="T647" i="1"/>
  <c r="BA647" i="1" l="1"/>
  <c r="AI647" i="1"/>
  <c r="AJ877" i="1"/>
  <c r="BB877" i="1"/>
  <c r="AZ647" i="1"/>
  <c r="Z647" i="1"/>
  <c r="AH647" i="1"/>
  <c r="AR647" i="1"/>
  <c r="AY1247" i="1"/>
  <c r="AX1247" i="1"/>
  <c r="AV1247" i="1"/>
  <c r="AT1247" i="1"/>
  <c r="AQ1247" i="1"/>
  <c r="BA1247" i="1" s="1"/>
  <c r="AP1247" i="1"/>
  <c r="AN1247" i="1"/>
  <c r="AL1247" i="1"/>
  <c r="AG1247" i="1"/>
  <c r="AF1247" i="1"/>
  <c r="AD1247" i="1"/>
  <c r="AB1247" i="1"/>
  <c r="Y1247" i="1"/>
  <c r="AI1247" i="1" s="1"/>
  <c r="X1247" i="1"/>
  <c r="V1247" i="1"/>
  <c r="T1247" i="1"/>
  <c r="AY1040" i="1"/>
  <c r="AX1040" i="1"/>
  <c r="AV1040" i="1"/>
  <c r="AT1040" i="1"/>
  <c r="AQ1040" i="1"/>
  <c r="BA1040" i="1" s="1"/>
  <c r="AP1040" i="1"/>
  <c r="AN1040" i="1"/>
  <c r="AL1040" i="1"/>
  <c r="AG1040" i="1"/>
  <c r="AF1040" i="1"/>
  <c r="AD1040" i="1"/>
  <c r="AB1040" i="1"/>
  <c r="Y1040" i="1"/>
  <c r="AI1040" i="1" s="1"/>
  <c r="X1040" i="1"/>
  <c r="V1040" i="1"/>
  <c r="T1040" i="1"/>
  <c r="AX929" i="1"/>
  <c r="AV929" i="1"/>
  <c r="AT929" i="1"/>
  <c r="AQ929" i="1"/>
  <c r="BA929" i="1" s="1"/>
  <c r="AP929" i="1"/>
  <c r="AN929" i="1"/>
  <c r="AL929" i="1"/>
  <c r="AG929" i="1"/>
  <c r="AF929" i="1"/>
  <c r="AD929" i="1"/>
  <c r="AB929" i="1"/>
  <c r="Y929" i="1"/>
  <c r="AI929" i="1" s="1"/>
  <c r="X929" i="1"/>
  <c r="V929" i="1"/>
  <c r="T929" i="1"/>
  <c r="R877" i="1" l="1"/>
  <c r="Q929" i="1"/>
  <c r="Q647" i="1"/>
  <c r="BB647" i="1"/>
  <c r="Q1040" i="1"/>
  <c r="Q1247" i="1"/>
  <c r="AJ647" i="1"/>
  <c r="Z1247" i="1"/>
  <c r="AR1247" i="1"/>
  <c r="AZ1247" i="1"/>
  <c r="AH1247" i="1"/>
  <c r="Z1040" i="1"/>
  <c r="AH1040" i="1"/>
  <c r="AR1040" i="1"/>
  <c r="AZ1040" i="1"/>
  <c r="Z929" i="1"/>
  <c r="AH929" i="1"/>
  <c r="AR929" i="1"/>
  <c r="AZ929" i="1"/>
  <c r="R647" i="1" l="1"/>
  <c r="BB1247" i="1"/>
  <c r="AJ1040" i="1"/>
  <c r="AJ1247" i="1"/>
  <c r="BB1040" i="1"/>
  <c r="AJ929" i="1"/>
  <c r="BB929" i="1"/>
  <c r="R929" i="1" l="1"/>
  <c r="R1247" i="1"/>
  <c r="R1040" i="1"/>
  <c r="AY210" i="1"/>
  <c r="AX210" i="1"/>
  <c r="AV210" i="1"/>
  <c r="AT210" i="1"/>
  <c r="AQ210" i="1"/>
  <c r="AP210" i="1"/>
  <c r="AN210" i="1"/>
  <c r="AL210" i="1"/>
  <c r="AG210" i="1"/>
  <c r="AF210" i="1"/>
  <c r="AD210" i="1"/>
  <c r="AB210" i="1"/>
  <c r="Y210" i="1"/>
  <c r="X210" i="1"/>
  <c r="V210" i="1"/>
  <c r="T210" i="1"/>
  <c r="AI210" i="1" l="1"/>
  <c r="BA210" i="1"/>
  <c r="AZ210" i="1"/>
  <c r="AH210" i="1"/>
  <c r="AR210" i="1"/>
  <c r="Z210" i="1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Q210" i="1" l="1"/>
  <c r="BB210" i="1"/>
  <c r="AJ210" i="1"/>
  <c r="AY742" i="1"/>
  <c r="AX742" i="1"/>
  <c r="AV742" i="1"/>
  <c r="AT742" i="1"/>
  <c r="AQ742" i="1"/>
  <c r="AP742" i="1"/>
  <c r="AN742" i="1"/>
  <c r="AL742" i="1"/>
  <c r="AG742" i="1"/>
  <c r="AF742" i="1"/>
  <c r="AD742" i="1"/>
  <c r="AB742" i="1"/>
  <c r="Y742" i="1"/>
  <c r="AI742" i="1" s="1"/>
  <c r="X742" i="1"/>
  <c r="V742" i="1"/>
  <c r="T742" i="1"/>
  <c r="AY828" i="1"/>
  <c r="AX828" i="1"/>
  <c r="AV828" i="1"/>
  <c r="AT828" i="1"/>
  <c r="AQ828" i="1"/>
  <c r="AP828" i="1"/>
  <c r="AN828" i="1"/>
  <c r="AL828" i="1"/>
  <c r="AG828" i="1"/>
  <c r="AF828" i="1"/>
  <c r="AD828" i="1"/>
  <c r="AB828" i="1"/>
  <c r="Y828" i="1"/>
  <c r="X828" i="1"/>
  <c r="V828" i="1"/>
  <c r="T828" i="1"/>
  <c r="R210" i="1" l="1"/>
  <c r="BA742" i="1"/>
  <c r="Q742" i="1" s="1"/>
  <c r="Z828" i="1"/>
  <c r="AH828" i="1"/>
  <c r="AZ828" i="1"/>
  <c r="AH742" i="1"/>
  <c r="AR742" i="1"/>
  <c r="AZ742" i="1"/>
  <c r="Z742" i="1"/>
  <c r="AI828" i="1"/>
  <c r="BA828" i="1"/>
  <c r="AR828" i="1"/>
  <c r="AY1074" i="1"/>
  <c r="AX1074" i="1"/>
  <c r="AV1074" i="1"/>
  <c r="AT1074" i="1"/>
  <c r="AQ1074" i="1"/>
  <c r="BA1074" i="1" s="1"/>
  <c r="AP1074" i="1"/>
  <c r="AN1074" i="1"/>
  <c r="AL1074" i="1"/>
  <c r="AG1074" i="1"/>
  <c r="AF1074" i="1"/>
  <c r="AD1074" i="1"/>
  <c r="AB1074" i="1"/>
  <c r="Y1074" i="1"/>
  <c r="AI1074" i="1" s="1"/>
  <c r="X1074" i="1"/>
  <c r="V1074" i="1"/>
  <c r="T1074" i="1"/>
  <c r="AY1075" i="1"/>
  <c r="AX1075" i="1"/>
  <c r="AV1075" i="1"/>
  <c r="AT1075" i="1"/>
  <c r="AQ1075" i="1"/>
  <c r="AP1075" i="1"/>
  <c r="AN1075" i="1"/>
  <c r="AL1075" i="1"/>
  <c r="AG1075" i="1"/>
  <c r="AF1075" i="1"/>
  <c r="AD1075" i="1"/>
  <c r="AB1075" i="1"/>
  <c r="Y1075" i="1"/>
  <c r="X1075" i="1"/>
  <c r="V1075" i="1"/>
  <c r="T1075" i="1"/>
  <c r="AY230" i="1"/>
  <c r="AX230" i="1"/>
  <c r="AV230" i="1"/>
  <c r="AT230" i="1"/>
  <c r="AQ230" i="1"/>
  <c r="AP230" i="1"/>
  <c r="AN230" i="1"/>
  <c r="AL230" i="1"/>
  <c r="AG230" i="1"/>
  <c r="AF230" i="1"/>
  <c r="AD230" i="1"/>
  <c r="AB230" i="1"/>
  <c r="Y230" i="1"/>
  <c r="X230" i="1"/>
  <c r="V230" i="1"/>
  <c r="T230" i="1"/>
  <c r="AY239" i="1"/>
  <c r="AX239" i="1"/>
  <c r="AV239" i="1"/>
  <c r="AT239" i="1"/>
  <c r="AQ239" i="1"/>
  <c r="BA239" i="1" s="1"/>
  <c r="AP239" i="1"/>
  <c r="AN239" i="1"/>
  <c r="AL239" i="1"/>
  <c r="AG239" i="1"/>
  <c r="AF239" i="1"/>
  <c r="AD239" i="1"/>
  <c r="AB239" i="1"/>
  <c r="Y239" i="1"/>
  <c r="AI239" i="1" s="1"/>
  <c r="X239" i="1"/>
  <c r="V239" i="1"/>
  <c r="T239" i="1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BA1075" i="1" l="1"/>
  <c r="Q239" i="1"/>
  <c r="Q828" i="1"/>
  <c r="AI1075" i="1"/>
  <c r="AJ742" i="1"/>
  <c r="Z1074" i="1"/>
  <c r="AH1074" i="1"/>
  <c r="AR1074" i="1"/>
  <c r="AZ1074" i="1"/>
  <c r="BB828" i="1"/>
  <c r="BB742" i="1"/>
  <c r="AJ828" i="1"/>
  <c r="Q1074" i="1"/>
  <c r="Z230" i="1"/>
  <c r="AH230" i="1"/>
  <c r="AR230" i="1"/>
  <c r="AZ230" i="1"/>
  <c r="Z1075" i="1"/>
  <c r="AH1075" i="1"/>
  <c r="AR1075" i="1"/>
  <c r="AZ1075" i="1"/>
  <c r="AI230" i="1"/>
  <c r="BA230" i="1"/>
  <c r="Z239" i="1"/>
  <c r="AH239" i="1"/>
  <c r="AR239" i="1"/>
  <c r="AZ239" i="1"/>
  <c r="AL1314" i="1"/>
  <c r="AL242" i="1"/>
  <c r="AL351" i="1"/>
  <c r="Q1075" i="1" l="1"/>
  <c r="AJ1074" i="1"/>
  <c r="AJ239" i="1"/>
  <c r="R828" i="1"/>
  <c r="AJ1075" i="1"/>
  <c r="BB1074" i="1"/>
  <c r="AJ230" i="1"/>
  <c r="R742" i="1"/>
  <c r="Q230" i="1"/>
  <c r="BB230" i="1"/>
  <c r="BB1075" i="1"/>
  <c r="BB239" i="1"/>
  <c r="AL875" i="1"/>
  <c r="AY875" i="1"/>
  <c r="AX875" i="1"/>
  <c r="AV875" i="1"/>
  <c r="AT875" i="1"/>
  <c r="AQ875" i="1"/>
  <c r="AP875" i="1"/>
  <c r="AN875" i="1"/>
  <c r="AG875" i="1"/>
  <c r="AF875" i="1"/>
  <c r="AD875" i="1"/>
  <c r="AB875" i="1"/>
  <c r="Y875" i="1"/>
  <c r="X875" i="1"/>
  <c r="V875" i="1"/>
  <c r="T875" i="1"/>
  <c r="BA875" i="1" l="1"/>
  <c r="AI875" i="1"/>
  <c r="R239" i="1"/>
  <c r="R1074" i="1"/>
  <c r="R1075" i="1"/>
  <c r="R230" i="1"/>
  <c r="AR875" i="1"/>
  <c r="AZ875" i="1"/>
  <c r="Z875" i="1"/>
  <c r="AH875" i="1"/>
  <c r="AY567" i="1"/>
  <c r="AX567" i="1"/>
  <c r="AV567" i="1"/>
  <c r="AT567" i="1"/>
  <c r="AQ567" i="1"/>
  <c r="AP567" i="1"/>
  <c r="AN567" i="1"/>
  <c r="AL567" i="1"/>
  <c r="AG567" i="1"/>
  <c r="AF567" i="1"/>
  <c r="AD567" i="1"/>
  <c r="AB567" i="1"/>
  <c r="Y567" i="1"/>
  <c r="X567" i="1"/>
  <c r="V567" i="1"/>
  <c r="T567" i="1"/>
  <c r="AY568" i="1"/>
  <c r="AX568" i="1"/>
  <c r="AV568" i="1"/>
  <c r="AT568" i="1"/>
  <c r="AQ568" i="1"/>
  <c r="BA568" i="1" s="1"/>
  <c r="AP568" i="1"/>
  <c r="AN568" i="1"/>
  <c r="AL568" i="1"/>
  <c r="AG568" i="1"/>
  <c r="AF568" i="1"/>
  <c r="AD568" i="1"/>
  <c r="AB568" i="1"/>
  <c r="Y568" i="1"/>
  <c r="X568" i="1"/>
  <c r="V568" i="1"/>
  <c r="T568" i="1"/>
  <c r="AL874" i="1"/>
  <c r="Q875" i="1" l="1"/>
  <c r="AI568" i="1"/>
  <c r="Q568" i="1" s="1"/>
  <c r="AJ875" i="1"/>
  <c r="BB875" i="1"/>
  <c r="Z567" i="1"/>
  <c r="AH567" i="1"/>
  <c r="AR567" i="1"/>
  <c r="AZ567" i="1"/>
  <c r="AI567" i="1"/>
  <c r="BA567" i="1"/>
  <c r="Z568" i="1"/>
  <c r="AH568" i="1"/>
  <c r="AR568" i="1"/>
  <c r="AZ568" i="1"/>
  <c r="R875" i="1" l="1"/>
  <c r="Q567" i="1"/>
  <c r="AJ567" i="1"/>
  <c r="BB567" i="1"/>
  <c r="BB568" i="1"/>
  <c r="AJ568" i="1"/>
  <c r="R567" i="1" l="1"/>
  <c r="R568" i="1"/>
  <c r="AY844" i="1" l="1"/>
  <c r="AX844" i="1"/>
  <c r="AV844" i="1"/>
  <c r="AT844" i="1"/>
  <c r="AQ844" i="1"/>
  <c r="AP844" i="1"/>
  <c r="AN844" i="1"/>
  <c r="AL844" i="1"/>
  <c r="AG844" i="1"/>
  <c r="AF844" i="1"/>
  <c r="AD844" i="1"/>
  <c r="AB844" i="1"/>
  <c r="Y844" i="1"/>
  <c r="AI844" i="1" s="1"/>
  <c r="X844" i="1"/>
  <c r="V844" i="1"/>
  <c r="T844" i="1"/>
  <c r="AY845" i="1"/>
  <c r="AX845" i="1"/>
  <c r="AV845" i="1"/>
  <c r="AT845" i="1"/>
  <c r="AQ845" i="1"/>
  <c r="AP845" i="1"/>
  <c r="AN845" i="1"/>
  <c r="AL845" i="1"/>
  <c r="AG845" i="1"/>
  <c r="AF845" i="1"/>
  <c r="AD845" i="1"/>
  <c r="AB845" i="1"/>
  <c r="Y845" i="1"/>
  <c r="AI845" i="1" s="1"/>
  <c r="X845" i="1"/>
  <c r="V845" i="1"/>
  <c r="T845" i="1"/>
  <c r="AL522" i="1"/>
  <c r="AY522" i="1"/>
  <c r="AX522" i="1"/>
  <c r="AV522" i="1"/>
  <c r="AT522" i="1"/>
  <c r="AQ522" i="1"/>
  <c r="AP522" i="1"/>
  <c r="AN522" i="1"/>
  <c r="AG522" i="1"/>
  <c r="AF522" i="1"/>
  <c r="AD522" i="1"/>
  <c r="AB522" i="1"/>
  <c r="Y522" i="1"/>
  <c r="AI522" i="1" s="1"/>
  <c r="X522" i="1"/>
  <c r="V522" i="1"/>
  <c r="T522" i="1"/>
  <c r="AY927" i="1"/>
  <c r="AY918" i="1"/>
  <c r="AQ927" i="1"/>
  <c r="AQ918" i="1"/>
  <c r="AY54" i="1"/>
  <c r="AY37" i="1"/>
  <c r="AQ54" i="1"/>
  <c r="AQ37" i="1"/>
  <c r="AK200" i="1"/>
  <c r="BA844" i="1" l="1"/>
  <c r="Q844" i="1" s="1"/>
  <c r="BA522" i="1"/>
  <c r="Q522" i="1" s="1"/>
  <c r="BA845" i="1"/>
  <c r="Q845" i="1" s="1"/>
  <c r="Z522" i="1"/>
  <c r="AH522" i="1"/>
  <c r="AZ845" i="1"/>
  <c r="Z844" i="1"/>
  <c r="AH844" i="1"/>
  <c r="AZ844" i="1"/>
  <c r="AR522" i="1"/>
  <c r="AR844" i="1"/>
  <c r="Z845" i="1"/>
  <c r="AH845" i="1"/>
  <c r="AR845" i="1"/>
  <c r="AZ522" i="1"/>
  <c r="BA54" i="1"/>
  <c r="BB845" i="1" l="1"/>
  <c r="AJ844" i="1"/>
  <c r="BB844" i="1"/>
  <c r="AJ522" i="1"/>
  <c r="BB522" i="1"/>
  <c r="AJ845" i="1"/>
  <c r="AG927" i="1"/>
  <c r="AY196" i="1"/>
  <c r="AX196" i="1"/>
  <c r="AV196" i="1"/>
  <c r="AT196" i="1"/>
  <c r="AQ196" i="1"/>
  <c r="BA196" i="1" s="1"/>
  <c r="AP196" i="1"/>
  <c r="AN196" i="1"/>
  <c r="AL196" i="1"/>
  <c r="AG196" i="1"/>
  <c r="AF196" i="1"/>
  <c r="AD196" i="1"/>
  <c r="AB196" i="1"/>
  <c r="Y196" i="1"/>
  <c r="X196" i="1"/>
  <c r="V196" i="1"/>
  <c r="T196" i="1"/>
  <c r="AE28" i="1"/>
  <c r="AX37" i="1"/>
  <c r="AV37" i="1"/>
  <c r="AT37" i="1"/>
  <c r="BA37" i="1"/>
  <c r="AP37" i="1"/>
  <c r="AN37" i="1"/>
  <c r="AL37" i="1"/>
  <c r="AG37" i="1"/>
  <c r="AF37" i="1"/>
  <c r="AD37" i="1"/>
  <c r="AB37" i="1"/>
  <c r="Y37" i="1"/>
  <c r="X37" i="1"/>
  <c r="V37" i="1"/>
  <c r="T37" i="1"/>
  <c r="AX54" i="1"/>
  <c r="AV54" i="1"/>
  <c r="AT54" i="1"/>
  <c r="AP54" i="1"/>
  <c r="AN54" i="1"/>
  <c r="AL54" i="1"/>
  <c r="AG54" i="1"/>
  <c r="AF54" i="1"/>
  <c r="AD54" i="1"/>
  <c r="AB54" i="1"/>
  <c r="Y54" i="1"/>
  <c r="X54" i="1"/>
  <c r="V54" i="1"/>
  <c r="T54" i="1"/>
  <c r="AY873" i="1"/>
  <c r="AX873" i="1"/>
  <c r="AV873" i="1"/>
  <c r="AT873" i="1"/>
  <c r="AQ873" i="1"/>
  <c r="AP873" i="1"/>
  <c r="AN873" i="1"/>
  <c r="AL873" i="1"/>
  <c r="AG873" i="1"/>
  <c r="AF873" i="1"/>
  <c r="AD873" i="1"/>
  <c r="AB873" i="1"/>
  <c r="Y873" i="1"/>
  <c r="X873" i="1"/>
  <c r="V873" i="1"/>
  <c r="T873" i="1"/>
  <c r="BA873" i="1" l="1"/>
  <c r="R845" i="1"/>
  <c r="AI196" i="1"/>
  <c r="Q196" i="1" s="1"/>
  <c r="AI873" i="1"/>
  <c r="AI54" i="1"/>
  <c r="Q54" i="1" s="1"/>
  <c r="R844" i="1"/>
  <c r="R522" i="1"/>
  <c r="AR873" i="1"/>
  <c r="AZ873" i="1"/>
  <c r="Z196" i="1"/>
  <c r="AR196" i="1"/>
  <c r="AZ196" i="1"/>
  <c r="AH196" i="1"/>
  <c r="AH873" i="1"/>
  <c r="AR37" i="1"/>
  <c r="AZ37" i="1"/>
  <c r="AI37" i="1"/>
  <c r="Q37" i="1" s="1"/>
  <c r="Z37" i="1"/>
  <c r="AH37" i="1"/>
  <c r="Z54" i="1"/>
  <c r="AH54" i="1"/>
  <c r="AR54" i="1"/>
  <c r="AZ54" i="1"/>
  <c r="Z873" i="1"/>
  <c r="Q873" i="1" l="1"/>
  <c r="AJ196" i="1"/>
  <c r="BB196" i="1"/>
  <c r="BB873" i="1"/>
  <c r="AJ54" i="1"/>
  <c r="AJ873" i="1"/>
  <c r="BB37" i="1"/>
  <c r="AJ37" i="1"/>
  <c r="BB54" i="1"/>
  <c r="AY1056" i="1"/>
  <c r="AX1056" i="1"/>
  <c r="AV1056" i="1"/>
  <c r="AT1056" i="1"/>
  <c r="AQ1056" i="1"/>
  <c r="AP1056" i="1"/>
  <c r="AN1056" i="1"/>
  <c r="AL1056" i="1"/>
  <c r="AG1056" i="1"/>
  <c r="AF1056" i="1"/>
  <c r="AD1056" i="1"/>
  <c r="AB1056" i="1"/>
  <c r="Y1056" i="1"/>
  <c r="AI1056" i="1" s="1"/>
  <c r="X1056" i="1"/>
  <c r="V1056" i="1"/>
  <c r="T1056" i="1"/>
  <c r="AY1057" i="1"/>
  <c r="AX1057" i="1"/>
  <c r="AV1057" i="1"/>
  <c r="AT1057" i="1"/>
  <c r="AQ1057" i="1"/>
  <c r="BA1057" i="1" s="1"/>
  <c r="AP1057" i="1"/>
  <c r="AN1057" i="1"/>
  <c r="AL1057" i="1"/>
  <c r="AG1057" i="1"/>
  <c r="AF1057" i="1"/>
  <c r="AD1057" i="1"/>
  <c r="AB1057" i="1"/>
  <c r="Y1057" i="1"/>
  <c r="X1057" i="1"/>
  <c r="V1057" i="1"/>
  <c r="T1057" i="1"/>
  <c r="AX927" i="1"/>
  <c r="AV927" i="1"/>
  <c r="AT927" i="1"/>
  <c r="AP927" i="1"/>
  <c r="AN927" i="1"/>
  <c r="AL927" i="1"/>
  <c r="AF927" i="1"/>
  <c r="AD927" i="1"/>
  <c r="AB927" i="1"/>
  <c r="Y927" i="1"/>
  <c r="AI927" i="1" s="1"/>
  <c r="X927" i="1"/>
  <c r="V927" i="1"/>
  <c r="T927" i="1"/>
  <c r="AX918" i="1"/>
  <c r="AV918" i="1"/>
  <c r="AT918" i="1"/>
  <c r="BA918" i="1"/>
  <c r="AP918" i="1"/>
  <c r="AN918" i="1"/>
  <c r="AL918" i="1"/>
  <c r="AG918" i="1"/>
  <c r="AF918" i="1"/>
  <c r="AD918" i="1"/>
  <c r="AB918" i="1"/>
  <c r="X918" i="1"/>
  <c r="V918" i="1"/>
  <c r="T918" i="1"/>
  <c r="AY197" i="1"/>
  <c r="AX197" i="1"/>
  <c r="AV197" i="1"/>
  <c r="AT197" i="1"/>
  <c r="AQ197" i="1"/>
  <c r="AP197" i="1"/>
  <c r="AN197" i="1"/>
  <c r="AL197" i="1"/>
  <c r="AG197" i="1"/>
  <c r="AF197" i="1"/>
  <c r="AD197" i="1"/>
  <c r="AB197" i="1"/>
  <c r="Y197" i="1"/>
  <c r="X197" i="1"/>
  <c r="V197" i="1"/>
  <c r="T197" i="1"/>
  <c r="AY190" i="1"/>
  <c r="AX190" i="1"/>
  <c r="AV190" i="1"/>
  <c r="AT190" i="1"/>
  <c r="AQ190" i="1"/>
  <c r="BA190" i="1" s="1"/>
  <c r="AP190" i="1"/>
  <c r="AN190" i="1"/>
  <c r="AL190" i="1"/>
  <c r="AG190" i="1"/>
  <c r="AF190" i="1"/>
  <c r="AD190" i="1"/>
  <c r="AB190" i="1"/>
  <c r="Y190" i="1"/>
  <c r="X190" i="1"/>
  <c r="V190" i="1"/>
  <c r="T190" i="1"/>
  <c r="AY410" i="1"/>
  <c r="AX410" i="1"/>
  <c r="AV410" i="1"/>
  <c r="AT410" i="1"/>
  <c r="AQ410" i="1"/>
  <c r="AP410" i="1"/>
  <c r="AN410" i="1"/>
  <c r="AL410" i="1"/>
  <c r="AG410" i="1"/>
  <c r="AF410" i="1"/>
  <c r="AD410" i="1"/>
  <c r="AB410" i="1"/>
  <c r="Y410" i="1"/>
  <c r="X410" i="1"/>
  <c r="V410" i="1"/>
  <c r="T410" i="1"/>
  <c r="BA410" i="1" l="1"/>
  <c r="BA197" i="1"/>
  <c r="AI1057" i="1"/>
  <c r="BA1056" i="1"/>
  <c r="Q1056" i="1" s="1"/>
  <c r="AI190" i="1"/>
  <c r="Q190" i="1" s="1"/>
  <c r="AI197" i="1"/>
  <c r="Q197" i="1" s="1"/>
  <c r="Q1057" i="1"/>
  <c r="R196" i="1"/>
  <c r="AI918" i="1"/>
  <c r="Q918" i="1" s="1"/>
  <c r="R37" i="1"/>
  <c r="R873" i="1"/>
  <c r="R54" i="1"/>
  <c r="AR927" i="1"/>
  <c r="AZ927" i="1"/>
  <c r="Z1056" i="1"/>
  <c r="AH1056" i="1"/>
  <c r="AR1056" i="1"/>
  <c r="AZ1056" i="1"/>
  <c r="Z1057" i="1"/>
  <c r="AH1057" i="1"/>
  <c r="AR1057" i="1"/>
  <c r="AZ1057" i="1"/>
  <c r="BA927" i="1"/>
  <c r="Q927" i="1" s="1"/>
  <c r="AH927" i="1"/>
  <c r="Z927" i="1"/>
  <c r="Z918" i="1"/>
  <c r="AH918" i="1"/>
  <c r="AR918" i="1"/>
  <c r="AZ918" i="1"/>
  <c r="Z197" i="1"/>
  <c r="AH197" i="1"/>
  <c r="AR197" i="1"/>
  <c r="AZ197" i="1"/>
  <c r="Z190" i="1"/>
  <c r="AH190" i="1"/>
  <c r="AR190" i="1"/>
  <c r="AZ190" i="1"/>
  <c r="Z410" i="1"/>
  <c r="AR410" i="1"/>
  <c r="AZ410" i="1"/>
  <c r="AI410" i="1"/>
  <c r="Q410" i="1" s="1"/>
  <c r="AH410" i="1"/>
  <c r="AJ410" i="1" s="1"/>
  <c r="BB1056" i="1" l="1"/>
  <c r="BB927" i="1"/>
  <c r="AJ1056" i="1"/>
  <c r="AJ927" i="1"/>
  <c r="BB190" i="1"/>
  <c r="AJ1057" i="1"/>
  <c r="BB1057" i="1"/>
  <c r="BB918" i="1"/>
  <c r="AJ197" i="1"/>
  <c r="AJ918" i="1"/>
  <c r="BB197" i="1"/>
  <c r="AJ190" i="1"/>
  <c r="BB410" i="1"/>
  <c r="R410" i="1" s="1"/>
  <c r="R927" i="1" l="1"/>
  <c r="R918" i="1"/>
  <c r="R190" i="1"/>
  <c r="R1056" i="1"/>
  <c r="R1057" i="1"/>
  <c r="R197" i="1"/>
  <c r="AY172" i="1"/>
  <c r="AX172" i="1"/>
  <c r="AV172" i="1"/>
  <c r="AT172" i="1"/>
  <c r="AQ172" i="1"/>
  <c r="AP172" i="1"/>
  <c r="AN172" i="1"/>
  <c r="AL172" i="1"/>
  <c r="AG172" i="1"/>
  <c r="AF172" i="1"/>
  <c r="AD172" i="1"/>
  <c r="AB172" i="1"/>
  <c r="Y172" i="1"/>
  <c r="X172" i="1"/>
  <c r="V172" i="1"/>
  <c r="T172" i="1"/>
  <c r="AY158" i="1"/>
  <c r="AX158" i="1"/>
  <c r="AV158" i="1"/>
  <c r="AT158" i="1"/>
  <c r="AQ158" i="1"/>
  <c r="BA158" i="1" s="1"/>
  <c r="AP158" i="1"/>
  <c r="AN158" i="1"/>
  <c r="AL158" i="1"/>
  <c r="AG158" i="1"/>
  <c r="AF158" i="1"/>
  <c r="AD158" i="1"/>
  <c r="AB158" i="1"/>
  <c r="Y158" i="1"/>
  <c r="X158" i="1"/>
  <c r="V158" i="1"/>
  <c r="T158" i="1"/>
  <c r="AY240" i="1"/>
  <c r="AX240" i="1"/>
  <c r="AV240" i="1"/>
  <c r="AT240" i="1"/>
  <c r="AQ240" i="1"/>
  <c r="BA240" i="1" s="1"/>
  <c r="AP240" i="1"/>
  <c r="AN240" i="1"/>
  <c r="AL240" i="1"/>
  <c r="AG240" i="1"/>
  <c r="AF240" i="1"/>
  <c r="AD240" i="1"/>
  <c r="AB240" i="1"/>
  <c r="Y240" i="1"/>
  <c r="X240" i="1"/>
  <c r="V240" i="1"/>
  <c r="T240" i="1"/>
  <c r="AI240" i="1" l="1"/>
  <c r="AI172" i="1"/>
  <c r="BA172" i="1"/>
  <c r="Z172" i="1"/>
  <c r="AH172" i="1"/>
  <c r="AR172" i="1"/>
  <c r="AZ172" i="1"/>
  <c r="AI158" i="1"/>
  <c r="Q158" i="1" s="1"/>
  <c r="AR240" i="1"/>
  <c r="Z158" i="1"/>
  <c r="AH158" i="1"/>
  <c r="AR158" i="1"/>
  <c r="AZ158" i="1"/>
  <c r="Z240" i="1"/>
  <c r="AH240" i="1"/>
  <c r="AZ240" i="1"/>
  <c r="Q240" i="1"/>
  <c r="BB172" i="1" l="1"/>
  <c r="Q172" i="1"/>
  <c r="AJ172" i="1"/>
  <c r="BB240" i="1"/>
  <c r="BB158" i="1"/>
  <c r="AJ158" i="1"/>
  <c r="AJ240" i="1"/>
  <c r="AY681" i="1"/>
  <c r="AX681" i="1"/>
  <c r="AV681" i="1"/>
  <c r="AT681" i="1"/>
  <c r="AQ681" i="1"/>
  <c r="AP681" i="1"/>
  <c r="AN681" i="1"/>
  <c r="AL681" i="1"/>
  <c r="AG681" i="1"/>
  <c r="AF681" i="1"/>
  <c r="AD681" i="1"/>
  <c r="AB681" i="1"/>
  <c r="Y681" i="1"/>
  <c r="X681" i="1"/>
  <c r="V681" i="1"/>
  <c r="T681" i="1"/>
  <c r="AY682" i="1"/>
  <c r="AX682" i="1"/>
  <c r="AV682" i="1"/>
  <c r="AT682" i="1"/>
  <c r="AQ682" i="1"/>
  <c r="AP682" i="1"/>
  <c r="AN682" i="1"/>
  <c r="AL682" i="1"/>
  <c r="AG682" i="1"/>
  <c r="AF682" i="1"/>
  <c r="AD682" i="1"/>
  <c r="AB682" i="1"/>
  <c r="Y682" i="1"/>
  <c r="X682" i="1"/>
  <c r="V682" i="1"/>
  <c r="T682" i="1"/>
  <c r="AY1077" i="1"/>
  <c r="AX1077" i="1"/>
  <c r="AV1077" i="1"/>
  <c r="AT1077" i="1"/>
  <c r="AQ1077" i="1"/>
  <c r="AP1077" i="1"/>
  <c r="AN1077" i="1"/>
  <c r="AL1077" i="1"/>
  <c r="AG1077" i="1"/>
  <c r="AF1077" i="1"/>
  <c r="AD1077" i="1"/>
  <c r="AB1077" i="1"/>
  <c r="Y1077" i="1"/>
  <c r="X1077" i="1"/>
  <c r="V1077" i="1"/>
  <c r="T1077" i="1"/>
  <c r="AY1072" i="1"/>
  <c r="AX1072" i="1"/>
  <c r="AV1072" i="1"/>
  <c r="AT1072" i="1"/>
  <c r="AQ1072" i="1"/>
  <c r="AP1072" i="1"/>
  <c r="AN1072" i="1"/>
  <c r="AL1072" i="1"/>
  <c r="AG1072" i="1"/>
  <c r="AF1072" i="1"/>
  <c r="AD1072" i="1"/>
  <c r="AB1072" i="1"/>
  <c r="Y1072" i="1"/>
  <c r="X1072" i="1"/>
  <c r="V1072" i="1"/>
  <c r="T1072" i="1"/>
  <c r="AY1068" i="1"/>
  <c r="AX1068" i="1"/>
  <c r="AV1068" i="1"/>
  <c r="AT1068" i="1"/>
  <c r="AQ1068" i="1"/>
  <c r="AP1068" i="1"/>
  <c r="AN1068" i="1"/>
  <c r="AL1068" i="1"/>
  <c r="AG1068" i="1"/>
  <c r="AF1068" i="1"/>
  <c r="AD1068" i="1"/>
  <c r="AB1068" i="1"/>
  <c r="Y1068" i="1"/>
  <c r="X1068" i="1"/>
  <c r="V1068" i="1"/>
  <c r="T1068" i="1"/>
  <c r="AY1069" i="1"/>
  <c r="AX1069" i="1"/>
  <c r="AV1069" i="1"/>
  <c r="AT1069" i="1"/>
  <c r="AQ1069" i="1"/>
  <c r="AP1069" i="1"/>
  <c r="AN1069" i="1"/>
  <c r="AL1069" i="1"/>
  <c r="AG1069" i="1"/>
  <c r="AF1069" i="1"/>
  <c r="AD1069" i="1"/>
  <c r="AB1069" i="1"/>
  <c r="Y1069" i="1"/>
  <c r="X1069" i="1"/>
  <c r="V1069" i="1"/>
  <c r="T1069" i="1"/>
  <c r="AY1189" i="1"/>
  <c r="AX1189" i="1"/>
  <c r="AV1189" i="1"/>
  <c r="AT1189" i="1"/>
  <c r="AQ1189" i="1"/>
  <c r="BA1189" i="1" s="1"/>
  <c r="AP1189" i="1"/>
  <c r="AN1189" i="1"/>
  <c r="AL1189" i="1"/>
  <c r="AG1189" i="1"/>
  <c r="AF1189" i="1"/>
  <c r="AD1189" i="1"/>
  <c r="AB1189" i="1"/>
  <c r="Y1189" i="1"/>
  <c r="X1189" i="1"/>
  <c r="V1189" i="1"/>
  <c r="T1189" i="1"/>
  <c r="AY1166" i="1"/>
  <c r="AX1166" i="1"/>
  <c r="AV1166" i="1"/>
  <c r="AT1166" i="1"/>
  <c r="AQ1166" i="1"/>
  <c r="AP1166" i="1"/>
  <c r="AN1166" i="1"/>
  <c r="AL1166" i="1"/>
  <c r="AG1166" i="1"/>
  <c r="AF1166" i="1"/>
  <c r="AD1166" i="1"/>
  <c r="AB1166" i="1"/>
  <c r="Y1166" i="1"/>
  <c r="X1166" i="1"/>
  <c r="V1166" i="1"/>
  <c r="T1166" i="1"/>
  <c r="AY1162" i="1"/>
  <c r="AX1162" i="1"/>
  <c r="AV1162" i="1"/>
  <c r="AT1162" i="1"/>
  <c r="AQ1162" i="1"/>
  <c r="AP1162" i="1"/>
  <c r="AN1162" i="1"/>
  <c r="AL1162" i="1"/>
  <c r="AG1162" i="1"/>
  <c r="AF1162" i="1"/>
  <c r="AD1162" i="1"/>
  <c r="AB1162" i="1"/>
  <c r="Y1162" i="1"/>
  <c r="X1162" i="1"/>
  <c r="V1162" i="1"/>
  <c r="T1162" i="1"/>
  <c r="BA681" i="1" l="1"/>
  <c r="AI1166" i="1"/>
  <c r="AI1069" i="1"/>
  <c r="AI1072" i="1"/>
  <c r="AI1189" i="1"/>
  <c r="Q1189" i="1" s="1"/>
  <c r="BA1077" i="1"/>
  <c r="BA1068" i="1"/>
  <c r="BA1069" i="1"/>
  <c r="BA1162" i="1"/>
  <c r="AI1162" i="1"/>
  <c r="R172" i="1"/>
  <c r="BA1072" i="1"/>
  <c r="R240" i="1"/>
  <c r="R158" i="1"/>
  <c r="BA1166" i="1"/>
  <c r="AI1068" i="1"/>
  <c r="AI681" i="1"/>
  <c r="Q681" i="1" s="1"/>
  <c r="Z681" i="1"/>
  <c r="AH681" i="1"/>
  <c r="AR681" i="1"/>
  <c r="AZ681" i="1"/>
  <c r="AI682" i="1"/>
  <c r="BA682" i="1"/>
  <c r="Z682" i="1"/>
  <c r="AH682" i="1"/>
  <c r="AR682" i="1"/>
  <c r="AZ682" i="1"/>
  <c r="Z1072" i="1"/>
  <c r="AH1072" i="1"/>
  <c r="AR1072" i="1"/>
  <c r="Z1077" i="1"/>
  <c r="AH1077" i="1"/>
  <c r="AR1077" i="1"/>
  <c r="AZ1077" i="1"/>
  <c r="AI1077" i="1"/>
  <c r="AZ1072" i="1"/>
  <c r="Z1068" i="1"/>
  <c r="AH1068" i="1"/>
  <c r="AR1068" i="1"/>
  <c r="AZ1068" i="1"/>
  <c r="Z1069" i="1"/>
  <c r="AH1069" i="1"/>
  <c r="AR1069" i="1"/>
  <c r="AZ1069" i="1"/>
  <c r="Z1189" i="1"/>
  <c r="AH1189" i="1"/>
  <c r="AR1189" i="1"/>
  <c r="AZ1189" i="1"/>
  <c r="Z1166" i="1"/>
  <c r="AR1166" i="1"/>
  <c r="AZ1166" i="1"/>
  <c r="AH1166" i="1"/>
  <c r="AH1162" i="1"/>
  <c r="AR1162" i="1"/>
  <c r="AZ1162" i="1"/>
  <c r="Z1162" i="1"/>
  <c r="AY213" i="1"/>
  <c r="AX213" i="1"/>
  <c r="AV213" i="1"/>
  <c r="AT213" i="1"/>
  <c r="AQ213" i="1"/>
  <c r="AP213" i="1"/>
  <c r="AN213" i="1"/>
  <c r="AL213" i="1"/>
  <c r="AG213" i="1"/>
  <c r="AF213" i="1"/>
  <c r="AD213" i="1"/>
  <c r="AB213" i="1"/>
  <c r="Y213" i="1"/>
  <c r="X213" i="1"/>
  <c r="V213" i="1"/>
  <c r="T213" i="1"/>
  <c r="AY344" i="1"/>
  <c r="AX344" i="1"/>
  <c r="AV344" i="1"/>
  <c r="AT344" i="1"/>
  <c r="AQ344" i="1"/>
  <c r="AP344" i="1"/>
  <c r="AN344" i="1"/>
  <c r="AL344" i="1"/>
  <c r="AG344" i="1"/>
  <c r="AF344" i="1"/>
  <c r="AD344" i="1"/>
  <c r="AB344" i="1"/>
  <c r="Y344" i="1"/>
  <c r="X344" i="1"/>
  <c r="V344" i="1"/>
  <c r="T344" i="1"/>
  <c r="AY343" i="1"/>
  <c r="AX343" i="1"/>
  <c r="AV343" i="1"/>
  <c r="AT343" i="1"/>
  <c r="AQ343" i="1"/>
  <c r="BA343" i="1" s="1"/>
  <c r="AP343" i="1"/>
  <c r="AN343" i="1"/>
  <c r="AL343" i="1"/>
  <c r="AG343" i="1"/>
  <c r="AF343" i="1"/>
  <c r="AD343" i="1"/>
  <c r="AB343" i="1"/>
  <c r="Y343" i="1"/>
  <c r="X343" i="1"/>
  <c r="V343" i="1"/>
  <c r="T343" i="1"/>
  <c r="AY342" i="1"/>
  <c r="AX342" i="1"/>
  <c r="AV342" i="1"/>
  <c r="AT342" i="1"/>
  <c r="AQ342" i="1"/>
  <c r="AP342" i="1"/>
  <c r="AN342" i="1"/>
  <c r="AL342" i="1"/>
  <c r="AG342" i="1"/>
  <c r="AF342" i="1"/>
  <c r="AD342" i="1"/>
  <c r="AB342" i="1"/>
  <c r="Y342" i="1"/>
  <c r="X342" i="1"/>
  <c r="V342" i="1"/>
  <c r="T342" i="1"/>
  <c r="AY341" i="1"/>
  <c r="AX341" i="1"/>
  <c r="AV341" i="1"/>
  <c r="AT341" i="1"/>
  <c r="AQ341" i="1"/>
  <c r="BA341" i="1" s="1"/>
  <c r="AP341" i="1"/>
  <c r="AN341" i="1"/>
  <c r="AL341" i="1"/>
  <c r="AG341" i="1"/>
  <c r="AF341" i="1"/>
  <c r="AD341" i="1"/>
  <c r="AB341" i="1"/>
  <c r="Y341" i="1"/>
  <c r="X341" i="1"/>
  <c r="V341" i="1"/>
  <c r="T341" i="1"/>
  <c r="AY340" i="1"/>
  <c r="AX340" i="1"/>
  <c r="AV340" i="1"/>
  <c r="AT340" i="1"/>
  <c r="AQ340" i="1"/>
  <c r="BA340" i="1" s="1"/>
  <c r="AP340" i="1"/>
  <c r="AN340" i="1"/>
  <c r="AL340" i="1"/>
  <c r="AG340" i="1"/>
  <c r="AF340" i="1"/>
  <c r="AD340" i="1"/>
  <c r="AB340" i="1"/>
  <c r="Y340" i="1"/>
  <c r="X340" i="1"/>
  <c r="V340" i="1"/>
  <c r="T340" i="1"/>
  <c r="AY339" i="1"/>
  <c r="AX339" i="1"/>
  <c r="AV339" i="1"/>
  <c r="AT339" i="1"/>
  <c r="AQ339" i="1"/>
  <c r="BA339" i="1" s="1"/>
  <c r="AP339" i="1"/>
  <c r="AN339" i="1"/>
  <c r="AL339" i="1"/>
  <c r="AG339" i="1"/>
  <c r="AF339" i="1"/>
  <c r="AD339" i="1"/>
  <c r="AB339" i="1"/>
  <c r="Y339" i="1"/>
  <c r="X339" i="1"/>
  <c r="V339" i="1"/>
  <c r="T339" i="1"/>
  <c r="AY347" i="1"/>
  <c r="AX347" i="1"/>
  <c r="AV347" i="1"/>
  <c r="AT347" i="1"/>
  <c r="AQ347" i="1"/>
  <c r="BA347" i="1" s="1"/>
  <c r="AP347" i="1"/>
  <c r="AN347" i="1"/>
  <c r="AL347" i="1"/>
  <c r="AG347" i="1"/>
  <c r="AF347" i="1"/>
  <c r="AD347" i="1"/>
  <c r="AB347" i="1"/>
  <c r="Y347" i="1"/>
  <c r="X347" i="1"/>
  <c r="V347" i="1"/>
  <c r="T347" i="1"/>
  <c r="AY346" i="1"/>
  <c r="AX346" i="1"/>
  <c r="AV346" i="1"/>
  <c r="AT346" i="1"/>
  <c r="AQ346" i="1"/>
  <c r="AP346" i="1"/>
  <c r="AN346" i="1"/>
  <c r="AL346" i="1"/>
  <c r="AG346" i="1"/>
  <c r="AF346" i="1"/>
  <c r="AD346" i="1"/>
  <c r="AB346" i="1"/>
  <c r="Y346" i="1"/>
  <c r="X346" i="1"/>
  <c r="V346" i="1"/>
  <c r="T346" i="1"/>
  <c r="AY345" i="1"/>
  <c r="AX345" i="1"/>
  <c r="AV345" i="1"/>
  <c r="AT345" i="1"/>
  <c r="AQ345" i="1"/>
  <c r="AP345" i="1"/>
  <c r="AN345" i="1"/>
  <c r="AL345" i="1"/>
  <c r="AG345" i="1"/>
  <c r="AF345" i="1"/>
  <c r="AD345" i="1"/>
  <c r="AB345" i="1"/>
  <c r="Y345" i="1"/>
  <c r="X345" i="1"/>
  <c r="V345" i="1"/>
  <c r="T345" i="1"/>
  <c r="AY338" i="1"/>
  <c r="AX338" i="1"/>
  <c r="AV338" i="1"/>
  <c r="AT338" i="1"/>
  <c r="AQ338" i="1"/>
  <c r="AP338" i="1"/>
  <c r="AN338" i="1"/>
  <c r="AL338" i="1"/>
  <c r="AG338" i="1"/>
  <c r="AF338" i="1"/>
  <c r="AD338" i="1"/>
  <c r="AB338" i="1"/>
  <c r="Y338" i="1"/>
  <c r="X338" i="1"/>
  <c r="V338" i="1"/>
  <c r="T338" i="1"/>
  <c r="Q1166" i="1" l="1"/>
  <c r="Q1072" i="1"/>
  <c r="AI343" i="1"/>
  <c r="Q343" i="1" s="1"/>
  <c r="AI347" i="1"/>
  <c r="Q347" i="1" s="1"/>
  <c r="AI341" i="1"/>
  <c r="Q341" i="1" s="1"/>
  <c r="AI346" i="1"/>
  <c r="AI340" i="1"/>
  <c r="Q340" i="1" s="1"/>
  <c r="Q1069" i="1"/>
  <c r="Q1077" i="1"/>
  <c r="Q1162" i="1"/>
  <c r="Q1068" i="1"/>
  <c r="AI345" i="1"/>
  <c r="BA342" i="1"/>
  <c r="AI339" i="1"/>
  <c r="Q339" i="1" s="1"/>
  <c r="BA213" i="1"/>
  <c r="BA345" i="1"/>
  <c r="BA346" i="1"/>
  <c r="AI213" i="1"/>
  <c r="BB681" i="1"/>
  <c r="AJ681" i="1"/>
  <c r="AJ682" i="1"/>
  <c r="AJ1077" i="1"/>
  <c r="BB1072" i="1"/>
  <c r="BB682" i="1"/>
  <c r="Q682" i="1"/>
  <c r="BA338" i="1"/>
  <c r="BB1077" i="1"/>
  <c r="AJ1072" i="1"/>
  <c r="AJ1068" i="1"/>
  <c r="AH344" i="1"/>
  <c r="AR344" i="1"/>
  <c r="Z213" i="1"/>
  <c r="AH213" i="1"/>
  <c r="AR213" i="1"/>
  <c r="AZ213" i="1"/>
  <c r="AJ1162" i="1"/>
  <c r="AJ1166" i="1"/>
  <c r="BB1068" i="1"/>
  <c r="BB1069" i="1"/>
  <c r="AJ1069" i="1"/>
  <c r="BB1189" i="1"/>
  <c r="AJ1189" i="1"/>
  <c r="BB1166" i="1"/>
  <c r="BB1162" i="1"/>
  <c r="R1162" i="1" s="1"/>
  <c r="AH341" i="1"/>
  <c r="AR343" i="1"/>
  <c r="AZ343" i="1"/>
  <c r="AR341" i="1"/>
  <c r="AZ341" i="1"/>
  <c r="AR342" i="1"/>
  <c r="AZ342" i="1"/>
  <c r="AZ344" i="1"/>
  <c r="AI344" i="1"/>
  <c r="BA344" i="1"/>
  <c r="AI342" i="1"/>
  <c r="AI338" i="1"/>
  <c r="AH343" i="1"/>
  <c r="Z343" i="1"/>
  <c r="Z341" i="1"/>
  <c r="Z344" i="1"/>
  <c r="Z342" i="1"/>
  <c r="AH342" i="1"/>
  <c r="Z345" i="1"/>
  <c r="AH345" i="1"/>
  <c r="AR345" i="1"/>
  <c r="AZ345" i="1"/>
  <c r="Z346" i="1"/>
  <c r="AH346" i="1"/>
  <c r="AR347" i="1"/>
  <c r="AZ347" i="1"/>
  <c r="Z340" i="1"/>
  <c r="AH340" i="1"/>
  <c r="AR340" i="1"/>
  <c r="AZ340" i="1"/>
  <c r="Z339" i="1"/>
  <c r="AH339" i="1"/>
  <c r="AR339" i="1"/>
  <c r="AZ339" i="1"/>
  <c r="Z338" i="1"/>
  <c r="AH338" i="1"/>
  <c r="AR346" i="1"/>
  <c r="AZ346" i="1"/>
  <c r="AR338" i="1"/>
  <c r="AZ338" i="1"/>
  <c r="Z347" i="1"/>
  <c r="AH347" i="1"/>
  <c r="Q346" i="1" l="1"/>
  <c r="AJ344" i="1"/>
  <c r="Q338" i="1"/>
  <c r="Q342" i="1"/>
  <c r="Q213" i="1"/>
  <c r="Q345" i="1"/>
  <c r="R1189" i="1"/>
  <c r="R1072" i="1"/>
  <c r="R681" i="1"/>
  <c r="R1166" i="1"/>
  <c r="R1077" i="1"/>
  <c r="R682" i="1"/>
  <c r="R1069" i="1"/>
  <c r="AJ213" i="1"/>
  <c r="BB344" i="1"/>
  <c r="BB213" i="1"/>
  <c r="R1068" i="1"/>
  <c r="BB343" i="1"/>
  <c r="AJ341" i="1"/>
  <c r="BB347" i="1"/>
  <c r="BB342" i="1"/>
  <c r="Q344" i="1"/>
  <c r="BB341" i="1"/>
  <c r="AJ343" i="1"/>
  <c r="BB340" i="1"/>
  <c r="BB345" i="1"/>
  <c r="AJ342" i="1"/>
  <c r="AJ340" i="1"/>
  <c r="AJ346" i="1"/>
  <c r="AJ345" i="1"/>
  <c r="BB339" i="1"/>
  <c r="AJ339" i="1"/>
  <c r="BB338" i="1"/>
  <c r="BB346" i="1"/>
  <c r="AJ347" i="1"/>
  <c r="AJ338" i="1"/>
  <c r="G3" i="4"/>
  <c r="AB1314" i="1"/>
  <c r="R344" i="1" l="1"/>
  <c r="R345" i="1"/>
  <c r="R339" i="1"/>
  <c r="R213" i="1"/>
  <c r="R341" i="1"/>
  <c r="R343" i="1"/>
  <c r="R340" i="1"/>
  <c r="R347" i="1"/>
  <c r="R342" i="1"/>
  <c r="R346" i="1"/>
  <c r="R338" i="1"/>
  <c r="AY363" i="1"/>
  <c r="AX363" i="1"/>
  <c r="AV363" i="1"/>
  <c r="AT363" i="1"/>
  <c r="AQ363" i="1"/>
  <c r="AP363" i="1"/>
  <c r="AN363" i="1"/>
  <c r="AL363" i="1"/>
  <c r="AG363" i="1"/>
  <c r="AF363" i="1"/>
  <c r="AD363" i="1"/>
  <c r="AB363" i="1"/>
  <c r="Y363" i="1"/>
  <c r="X363" i="1"/>
  <c r="V363" i="1"/>
  <c r="T363" i="1"/>
  <c r="AY684" i="1"/>
  <c r="AX684" i="1"/>
  <c r="AV684" i="1"/>
  <c r="AT684" i="1"/>
  <c r="AQ684" i="1"/>
  <c r="AP684" i="1"/>
  <c r="AN684" i="1"/>
  <c r="AL684" i="1"/>
  <c r="AG684" i="1"/>
  <c r="AF684" i="1"/>
  <c r="AD684" i="1"/>
  <c r="AB684" i="1"/>
  <c r="Y684" i="1"/>
  <c r="X684" i="1"/>
  <c r="V684" i="1"/>
  <c r="T684" i="1"/>
  <c r="BA363" i="1" l="1"/>
  <c r="AI363" i="1"/>
  <c r="Z363" i="1"/>
  <c r="AR363" i="1"/>
  <c r="AZ363" i="1"/>
  <c r="AH363" i="1"/>
  <c r="AI684" i="1"/>
  <c r="BA684" i="1"/>
  <c r="Z684" i="1"/>
  <c r="AH684" i="1"/>
  <c r="AR684" i="1"/>
  <c r="AZ684" i="1"/>
  <c r="Q363" i="1" l="1"/>
  <c r="AJ363" i="1"/>
  <c r="BB363" i="1"/>
  <c r="AJ684" i="1"/>
  <c r="BB684" i="1"/>
  <c r="Q684" i="1"/>
  <c r="R363" i="1" l="1"/>
  <c r="R684" i="1"/>
  <c r="AY1070" i="1" l="1"/>
  <c r="AX1070" i="1"/>
  <c r="AV1070" i="1"/>
  <c r="AT1070" i="1"/>
  <c r="AQ1070" i="1"/>
  <c r="AP1070" i="1"/>
  <c r="AN1070" i="1"/>
  <c r="AL1070" i="1"/>
  <c r="AG1070" i="1"/>
  <c r="AF1070" i="1"/>
  <c r="AD1070" i="1"/>
  <c r="AB1070" i="1"/>
  <c r="Y1070" i="1"/>
  <c r="X1070" i="1"/>
  <c r="V1070" i="1"/>
  <c r="T1070" i="1"/>
  <c r="AY1071" i="1"/>
  <c r="AX1071" i="1"/>
  <c r="AV1071" i="1"/>
  <c r="AT1071" i="1"/>
  <c r="AQ1071" i="1"/>
  <c r="AP1071" i="1"/>
  <c r="AN1071" i="1"/>
  <c r="AL1071" i="1"/>
  <c r="AG1071" i="1"/>
  <c r="AF1071" i="1"/>
  <c r="AD1071" i="1"/>
  <c r="AB1071" i="1"/>
  <c r="Y1071" i="1"/>
  <c r="X1071" i="1"/>
  <c r="V1071" i="1"/>
  <c r="T1071" i="1"/>
  <c r="AY1042" i="1"/>
  <c r="AX1042" i="1"/>
  <c r="AV1042" i="1"/>
  <c r="AT1042" i="1"/>
  <c r="AQ1042" i="1"/>
  <c r="AP1042" i="1"/>
  <c r="AN1042" i="1"/>
  <c r="AL1042" i="1"/>
  <c r="AG1042" i="1"/>
  <c r="AF1042" i="1"/>
  <c r="AD1042" i="1"/>
  <c r="AB1042" i="1"/>
  <c r="Y1042" i="1"/>
  <c r="AI1042" i="1" s="1"/>
  <c r="X1042" i="1"/>
  <c r="V1042" i="1"/>
  <c r="T1042" i="1"/>
  <c r="AB177" i="1"/>
  <c r="X1314" i="1"/>
  <c r="AY1288" i="1"/>
  <c r="AX1288" i="1"/>
  <c r="AV1288" i="1"/>
  <c r="AT1288" i="1"/>
  <c r="AQ1288" i="1"/>
  <c r="AP1288" i="1"/>
  <c r="AN1288" i="1"/>
  <c r="AL1288" i="1"/>
  <c r="AG1288" i="1"/>
  <c r="AI1288" i="1" s="1"/>
  <c r="AF1288" i="1"/>
  <c r="AD1288" i="1"/>
  <c r="AB1288" i="1"/>
  <c r="X1288" i="1"/>
  <c r="V1288" i="1"/>
  <c r="T1288" i="1"/>
  <c r="AY195" i="1"/>
  <c r="AX195" i="1"/>
  <c r="AV195" i="1"/>
  <c r="AT195" i="1"/>
  <c r="AQ195" i="1"/>
  <c r="AP195" i="1"/>
  <c r="AN195" i="1"/>
  <c r="AL195" i="1"/>
  <c r="AG195" i="1"/>
  <c r="AF195" i="1"/>
  <c r="AD195" i="1"/>
  <c r="AB195" i="1"/>
  <c r="Y195" i="1"/>
  <c r="X195" i="1"/>
  <c r="V195" i="1"/>
  <c r="T195" i="1"/>
  <c r="BA1071" i="1" l="1"/>
  <c r="BA195" i="1"/>
  <c r="Z1288" i="1"/>
  <c r="AI1070" i="1"/>
  <c r="BA1042" i="1"/>
  <c r="Q1042" i="1" s="1"/>
  <c r="Z1070" i="1"/>
  <c r="AH1070" i="1"/>
  <c r="AR1070" i="1"/>
  <c r="AZ1070" i="1"/>
  <c r="AI1071" i="1"/>
  <c r="BA1288" i="1"/>
  <c r="Q1288" i="1" s="1"/>
  <c r="AI195" i="1"/>
  <c r="BA1070" i="1"/>
  <c r="AH1288" i="1"/>
  <c r="AR1288" i="1"/>
  <c r="AZ1288" i="1"/>
  <c r="Z1071" i="1"/>
  <c r="AH1071" i="1"/>
  <c r="AR1071" i="1"/>
  <c r="AZ1071" i="1"/>
  <c r="Z1042" i="1"/>
  <c r="AH1042" i="1"/>
  <c r="AR1042" i="1"/>
  <c r="AZ1042" i="1"/>
  <c r="Z195" i="1"/>
  <c r="AH195" i="1"/>
  <c r="AR195" i="1"/>
  <c r="AZ195" i="1"/>
  <c r="Q1071" i="1" l="1"/>
  <c r="Q195" i="1"/>
  <c r="Q1070" i="1"/>
  <c r="AJ1070" i="1"/>
  <c r="BB1070" i="1"/>
  <c r="AJ1288" i="1"/>
  <c r="BB1288" i="1"/>
  <c r="BB1071" i="1"/>
  <c r="AJ1071" i="1"/>
  <c r="BB1042" i="1"/>
  <c r="AJ1042" i="1"/>
  <c r="AJ195" i="1"/>
  <c r="BB195" i="1"/>
  <c r="R1070" i="1" l="1"/>
  <c r="R1071" i="1"/>
  <c r="R1042" i="1"/>
  <c r="R1288" i="1"/>
  <c r="R195" i="1"/>
  <c r="AY401" i="1" l="1"/>
  <c r="AX401" i="1"/>
  <c r="AV401" i="1"/>
  <c r="AT401" i="1"/>
  <c r="AQ401" i="1"/>
  <c r="BA401" i="1" s="1"/>
  <c r="AP401" i="1"/>
  <c r="AN401" i="1"/>
  <c r="AL401" i="1"/>
  <c r="AG401" i="1"/>
  <c r="AF401" i="1"/>
  <c r="AD401" i="1"/>
  <c r="AB401" i="1"/>
  <c r="Y401" i="1"/>
  <c r="AI401" i="1" s="1"/>
  <c r="Q401" i="1" s="1"/>
  <c r="X401" i="1"/>
  <c r="V401" i="1"/>
  <c r="T401" i="1"/>
  <c r="AY358" i="1"/>
  <c r="AX358" i="1"/>
  <c r="AV358" i="1"/>
  <c r="AT358" i="1"/>
  <c r="AQ358" i="1"/>
  <c r="BA358" i="1" s="1"/>
  <c r="AP358" i="1"/>
  <c r="AN358" i="1"/>
  <c r="AL358" i="1"/>
  <c r="AG358" i="1"/>
  <c r="AF358" i="1"/>
  <c r="AD358" i="1"/>
  <c r="AB358" i="1"/>
  <c r="Y358" i="1"/>
  <c r="X358" i="1"/>
  <c r="V358" i="1"/>
  <c r="T358" i="1"/>
  <c r="T359" i="1"/>
  <c r="V359" i="1"/>
  <c r="X359" i="1"/>
  <c r="Y359" i="1"/>
  <c r="AB359" i="1"/>
  <c r="AD359" i="1"/>
  <c r="AF359" i="1"/>
  <c r="AG359" i="1"/>
  <c r="AL359" i="1"/>
  <c r="AN359" i="1"/>
  <c r="AP359" i="1"/>
  <c r="AQ359" i="1"/>
  <c r="AT359" i="1"/>
  <c r="AV359" i="1"/>
  <c r="AX359" i="1"/>
  <c r="AY359" i="1"/>
  <c r="AY390" i="1"/>
  <c r="AX390" i="1"/>
  <c r="AV390" i="1"/>
  <c r="AT390" i="1"/>
  <c r="AQ390" i="1"/>
  <c r="BA390" i="1" s="1"/>
  <c r="AP390" i="1"/>
  <c r="AN390" i="1"/>
  <c r="AL390" i="1"/>
  <c r="AG390" i="1"/>
  <c r="AF390" i="1"/>
  <c r="AD390" i="1"/>
  <c r="AB390" i="1"/>
  <c r="Y390" i="1"/>
  <c r="AI390" i="1" s="1"/>
  <c r="Q390" i="1" s="1"/>
  <c r="X390" i="1"/>
  <c r="V390" i="1"/>
  <c r="T390" i="1"/>
  <c r="AY399" i="1"/>
  <c r="AX399" i="1"/>
  <c r="AV399" i="1"/>
  <c r="AT399" i="1"/>
  <c r="AQ399" i="1"/>
  <c r="BA399" i="1" s="1"/>
  <c r="AP399" i="1"/>
  <c r="AN399" i="1"/>
  <c r="AL399" i="1"/>
  <c r="AG399" i="1"/>
  <c r="AF399" i="1"/>
  <c r="AD399" i="1"/>
  <c r="AB399" i="1"/>
  <c r="Y399" i="1"/>
  <c r="AI399" i="1" s="1"/>
  <c r="Q399" i="1" s="1"/>
  <c r="X399" i="1"/>
  <c r="V399" i="1"/>
  <c r="T399" i="1"/>
  <c r="AY397" i="1"/>
  <c r="AX397" i="1"/>
  <c r="AV397" i="1"/>
  <c r="AT397" i="1"/>
  <c r="AQ397" i="1"/>
  <c r="AP397" i="1"/>
  <c r="AN397" i="1"/>
  <c r="AL397" i="1"/>
  <c r="AG397" i="1"/>
  <c r="AF397" i="1"/>
  <c r="AD397" i="1"/>
  <c r="AB397" i="1"/>
  <c r="Y397" i="1"/>
  <c r="AI397" i="1" s="1"/>
  <c r="X397" i="1"/>
  <c r="V397" i="1"/>
  <c r="T397" i="1"/>
  <c r="AY1073" i="1"/>
  <c r="AX1073" i="1"/>
  <c r="AV1073" i="1"/>
  <c r="AT1073" i="1"/>
  <c r="AQ1073" i="1"/>
  <c r="BA1073" i="1" s="1"/>
  <c r="AP1073" i="1"/>
  <c r="AN1073" i="1"/>
  <c r="AL1073" i="1"/>
  <c r="AG1073" i="1"/>
  <c r="AF1073" i="1"/>
  <c r="AD1073" i="1"/>
  <c r="AB1073" i="1"/>
  <c r="Y1073" i="1"/>
  <c r="AI1073" i="1" s="1"/>
  <c r="X1073" i="1"/>
  <c r="V1073" i="1"/>
  <c r="T1073" i="1"/>
  <c r="AY1076" i="1"/>
  <c r="AX1076" i="1"/>
  <c r="AV1076" i="1"/>
  <c r="AT1076" i="1"/>
  <c r="AQ1076" i="1"/>
  <c r="AP1076" i="1"/>
  <c r="AN1076" i="1"/>
  <c r="AL1076" i="1"/>
  <c r="AG1076" i="1"/>
  <c r="AF1076" i="1"/>
  <c r="AD1076" i="1"/>
  <c r="AB1076" i="1"/>
  <c r="Y1076" i="1"/>
  <c r="X1076" i="1"/>
  <c r="V1076" i="1"/>
  <c r="T1076" i="1"/>
  <c r="AY1044" i="1"/>
  <c r="AX1044" i="1"/>
  <c r="AV1044" i="1"/>
  <c r="AT1044" i="1"/>
  <c r="AQ1044" i="1"/>
  <c r="AP1044" i="1"/>
  <c r="AN1044" i="1"/>
  <c r="AL1044" i="1"/>
  <c r="AG1044" i="1"/>
  <c r="AF1044" i="1"/>
  <c r="AD1044" i="1"/>
  <c r="AB1044" i="1"/>
  <c r="Y1044" i="1"/>
  <c r="X1044" i="1"/>
  <c r="V1044" i="1"/>
  <c r="T1044" i="1"/>
  <c r="AY1154" i="1"/>
  <c r="AX1154" i="1"/>
  <c r="AV1154" i="1"/>
  <c r="AT1154" i="1"/>
  <c r="AQ1154" i="1"/>
  <c r="BA1154" i="1" s="1"/>
  <c r="AP1154" i="1"/>
  <c r="AN1154" i="1"/>
  <c r="AL1154" i="1"/>
  <c r="AG1154" i="1"/>
  <c r="AF1154" i="1"/>
  <c r="AD1154" i="1"/>
  <c r="AB1154" i="1"/>
  <c r="Y1154" i="1"/>
  <c r="AI1154" i="1" s="1"/>
  <c r="Q1154" i="1" s="1"/>
  <c r="X1154" i="1"/>
  <c r="V1154" i="1"/>
  <c r="T1154" i="1"/>
  <c r="AY1017" i="1"/>
  <c r="AX1017" i="1"/>
  <c r="AV1017" i="1"/>
  <c r="AT1017" i="1"/>
  <c r="AQ1017" i="1"/>
  <c r="BA1017" i="1" s="1"/>
  <c r="AP1017" i="1"/>
  <c r="AN1017" i="1"/>
  <c r="AL1017" i="1"/>
  <c r="AG1017" i="1"/>
  <c r="AF1017" i="1"/>
  <c r="AD1017" i="1"/>
  <c r="AB1017" i="1"/>
  <c r="Y1017" i="1"/>
  <c r="AI1017" i="1" s="1"/>
  <c r="Q1017" i="1" s="1"/>
  <c r="X1017" i="1"/>
  <c r="V1017" i="1"/>
  <c r="T1017" i="1"/>
  <c r="U429" i="1"/>
  <c r="W429" i="1"/>
  <c r="AA429" i="1"/>
  <c r="AC429" i="1"/>
  <c r="AE429" i="1"/>
  <c r="AK429" i="1"/>
  <c r="AM429" i="1"/>
  <c r="AO429" i="1"/>
  <c r="AS429" i="1"/>
  <c r="AU429" i="1"/>
  <c r="AW429" i="1"/>
  <c r="S429" i="1"/>
  <c r="AY428" i="1"/>
  <c r="AX428" i="1"/>
  <c r="AV428" i="1"/>
  <c r="AT428" i="1"/>
  <c r="AQ428" i="1"/>
  <c r="AP428" i="1"/>
  <c r="AN428" i="1"/>
  <c r="AL428" i="1"/>
  <c r="AG428" i="1"/>
  <c r="AF428" i="1"/>
  <c r="AD428" i="1"/>
  <c r="AB428" i="1"/>
  <c r="Y428" i="1"/>
  <c r="AI428" i="1" s="1"/>
  <c r="X428" i="1"/>
  <c r="V428" i="1"/>
  <c r="T428" i="1"/>
  <c r="AY425" i="1"/>
  <c r="AX425" i="1"/>
  <c r="AV425" i="1"/>
  <c r="AT425" i="1"/>
  <c r="AQ425" i="1"/>
  <c r="AP425" i="1"/>
  <c r="AN425" i="1"/>
  <c r="AL425" i="1"/>
  <c r="AG425" i="1"/>
  <c r="AF425" i="1"/>
  <c r="AD425" i="1"/>
  <c r="AB425" i="1"/>
  <c r="Y425" i="1"/>
  <c r="AI425" i="1" s="1"/>
  <c r="X425" i="1"/>
  <c r="V425" i="1"/>
  <c r="T425" i="1"/>
  <c r="C3" i="4"/>
  <c r="BA397" i="1" l="1"/>
  <c r="Q397" i="1" s="1"/>
  <c r="BA425" i="1"/>
  <c r="Q425" i="1" s="1"/>
  <c r="BA428" i="1"/>
  <c r="Q428" i="1" s="1"/>
  <c r="Q1073" i="1"/>
  <c r="AZ401" i="1"/>
  <c r="Z401" i="1"/>
  <c r="AH401" i="1"/>
  <c r="AR401" i="1"/>
  <c r="AZ359" i="1"/>
  <c r="AR359" i="1"/>
  <c r="AH359" i="1"/>
  <c r="Z359" i="1"/>
  <c r="Z390" i="1"/>
  <c r="AH390" i="1"/>
  <c r="AR390" i="1"/>
  <c r="AZ390" i="1"/>
  <c r="BA359" i="1"/>
  <c r="AI359" i="1"/>
  <c r="Z358" i="1"/>
  <c r="AH358" i="1"/>
  <c r="AR358" i="1"/>
  <c r="AZ358" i="1"/>
  <c r="AI358" i="1"/>
  <c r="Q358" i="1" s="1"/>
  <c r="Z399" i="1"/>
  <c r="AH399" i="1"/>
  <c r="AR399" i="1"/>
  <c r="AZ399" i="1"/>
  <c r="Z397" i="1"/>
  <c r="AH397" i="1"/>
  <c r="AR397" i="1"/>
  <c r="AZ397" i="1"/>
  <c r="BA1076" i="1"/>
  <c r="Z1073" i="1"/>
  <c r="AH1073" i="1"/>
  <c r="AR1073" i="1"/>
  <c r="AZ1073" i="1"/>
  <c r="AI1076" i="1"/>
  <c r="Z1076" i="1"/>
  <c r="AH1076" i="1"/>
  <c r="AR1076" i="1"/>
  <c r="AZ1076" i="1"/>
  <c r="BA1044" i="1"/>
  <c r="Z1044" i="1"/>
  <c r="AH1044" i="1"/>
  <c r="AR1044" i="1"/>
  <c r="AZ1044" i="1"/>
  <c r="AI1044" i="1"/>
  <c r="Z1154" i="1"/>
  <c r="AH1154" i="1"/>
  <c r="AR1154" i="1"/>
  <c r="AZ1154" i="1"/>
  <c r="AH425" i="1"/>
  <c r="Z1017" i="1"/>
  <c r="AH1017" i="1"/>
  <c r="AR1017" i="1"/>
  <c r="AZ1017" i="1"/>
  <c r="AR425" i="1"/>
  <c r="AZ425" i="1"/>
  <c r="AH428" i="1"/>
  <c r="AR428" i="1"/>
  <c r="AZ428" i="1"/>
  <c r="Z428" i="1"/>
  <c r="Z425" i="1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BB401" i="1" l="1"/>
  <c r="BB359" i="1"/>
  <c r="AJ359" i="1"/>
  <c r="AJ401" i="1"/>
  <c r="Q359" i="1"/>
  <c r="AJ358" i="1"/>
  <c r="BB390" i="1"/>
  <c r="BB358" i="1"/>
  <c r="AJ390" i="1"/>
  <c r="AJ399" i="1"/>
  <c r="BB399" i="1"/>
  <c r="Q1076" i="1"/>
  <c r="BB397" i="1"/>
  <c r="AJ1073" i="1"/>
  <c r="BB1076" i="1"/>
  <c r="AJ397" i="1"/>
  <c r="BB1073" i="1"/>
  <c r="AJ1076" i="1"/>
  <c r="Q1044" i="1"/>
  <c r="BB1044" i="1"/>
  <c r="AJ425" i="1"/>
  <c r="BB1154" i="1"/>
  <c r="AJ1044" i="1"/>
  <c r="AJ1154" i="1"/>
  <c r="BB1017" i="1"/>
  <c r="AJ1017" i="1"/>
  <c r="BB428" i="1"/>
  <c r="AJ428" i="1"/>
  <c r="BB425" i="1"/>
  <c r="V1314" i="1"/>
  <c r="R401" i="1" l="1"/>
  <c r="R359" i="1"/>
  <c r="R399" i="1"/>
  <c r="R390" i="1"/>
  <c r="R425" i="1"/>
  <c r="R358" i="1"/>
  <c r="R1073" i="1"/>
  <c r="R397" i="1"/>
  <c r="R1044" i="1"/>
  <c r="R1076" i="1"/>
  <c r="R1154" i="1"/>
  <c r="R1017" i="1"/>
  <c r="R428" i="1"/>
  <c r="AY1241" i="1"/>
  <c r="AX1241" i="1"/>
  <c r="AV1241" i="1"/>
  <c r="AT1241" i="1"/>
  <c r="AQ1241" i="1"/>
  <c r="AP1241" i="1"/>
  <c r="AN1241" i="1"/>
  <c r="AL1241" i="1"/>
  <c r="AG1241" i="1"/>
  <c r="AF1241" i="1"/>
  <c r="AD1241" i="1"/>
  <c r="AB1241" i="1"/>
  <c r="Y1241" i="1"/>
  <c r="AI1241" i="1" s="1"/>
  <c r="X1241" i="1"/>
  <c r="V1241" i="1"/>
  <c r="T1241" i="1"/>
  <c r="AY1065" i="1"/>
  <c r="AX1065" i="1"/>
  <c r="AV1065" i="1"/>
  <c r="AT1065" i="1"/>
  <c r="AQ1065" i="1"/>
  <c r="AP1065" i="1"/>
  <c r="AN1065" i="1"/>
  <c r="AL1065" i="1"/>
  <c r="AG1065" i="1"/>
  <c r="AF1065" i="1"/>
  <c r="AD1065" i="1"/>
  <c r="AB1065" i="1"/>
  <c r="Y1065" i="1"/>
  <c r="AI1065" i="1" s="1"/>
  <c r="X1065" i="1"/>
  <c r="V1065" i="1"/>
  <c r="T1065" i="1"/>
  <c r="AY1058" i="1"/>
  <c r="AX1058" i="1"/>
  <c r="AV1058" i="1"/>
  <c r="AT1058" i="1"/>
  <c r="AQ1058" i="1"/>
  <c r="AP1058" i="1"/>
  <c r="AN1058" i="1"/>
  <c r="AL1058" i="1"/>
  <c r="AG1058" i="1"/>
  <c r="AF1058" i="1"/>
  <c r="AD1058" i="1"/>
  <c r="AB1058" i="1"/>
  <c r="Y1058" i="1"/>
  <c r="X1058" i="1"/>
  <c r="V1058" i="1"/>
  <c r="T1058" i="1"/>
  <c r="AY1180" i="1"/>
  <c r="AX1180" i="1"/>
  <c r="AV1180" i="1"/>
  <c r="AT1180" i="1"/>
  <c r="AQ1180" i="1"/>
  <c r="AP1180" i="1"/>
  <c r="AN1180" i="1"/>
  <c r="AL1180" i="1"/>
  <c r="AG1180" i="1"/>
  <c r="AF1180" i="1"/>
  <c r="AD1180" i="1"/>
  <c r="AB1180" i="1"/>
  <c r="Y1180" i="1"/>
  <c r="X1180" i="1"/>
  <c r="V1180" i="1"/>
  <c r="T1180" i="1"/>
  <c r="AY1177" i="1"/>
  <c r="AX1177" i="1"/>
  <c r="AV1177" i="1"/>
  <c r="AT1177" i="1"/>
  <c r="AQ1177" i="1"/>
  <c r="AP1177" i="1"/>
  <c r="AN1177" i="1"/>
  <c r="AL1177" i="1"/>
  <c r="AG1177" i="1"/>
  <c r="AF1177" i="1"/>
  <c r="AD1177" i="1"/>
  <c r="AB1177" i="1"/>
  <c r="Y1177" i="1"/>
  <c r="X1177" i="1"/>
  <c r="V1177" i="1"/>
  <c r="T1177" i="1"/>
  <c r="AY1174" i="1"/>
  <c r="AX1174" i="1"/>
  <c r="AV1174" i="1"/>
  <c r="AT1174" i="1"/>
  <c r="AQ1174" i="1"/>
  <c r="AP1174" i="1"/>
  <c r="AN1174" i="1"/>
  <c r="AL1174" i="1"/>
  <c r="AG1174" i="1"/>
  <c r="AF1174" i="1"/>
  <c r="AD1174" i="1"/>
  <c r="AB1174" i="1"/>
  <c r="Y1174" i="1"/>
  <c r="X1174" i="1"/>
  <c r="V1174" i="1"/>
  <c r="T1174" i="1"/>
  <c r="AY1150" i="1"/>
  <c r="AX1150" i="1"/>
  <c r="AV1150" i="1"/>
  <c r="AT1150" i="1"/>
  <c r="AQ1150" i="1"/>
  <c r="AP1150" i="1"/>
  <c r="AN1150" i="1"/>
  <c r="AL1150" i="1"/>
  <c r="AG1150" i="1"/>
  <c r="AF1150" i="1"/>
  <c r="AD1150" i="1"/>
  <c r="AB1150" i="1"/>
  <c r="Y1150" i="1"/>
  <c r="X1150" i="1"/>
  <c r="V1150" i="1"/>
  <c r="T1150" i="1"/>
  <c r="AI1177" i="1" l="1"/>
  <c r="BA1058" i="1"/>
  <c r="BA1065" i="1"/>
  <c r="Q1065" i="1" s="1"/>
  <c r="BA1241" i="1"/>
  <c r="Q1241" i="1" s="1"/>
  <c r="BA1150" i="1"/>
  <c r="BA1177" i="1"/>
  <c r="AI1150" i="1"/>
  <c r="AI1058" i="1"/>
  <c r="Z1058" i="1"/>
  <c r="AH1058" i="1"/>
  <c r="AH1241" i="1"/>
  <c r="AR1241" i="1"/>
  <c r="AZ1241" i="1"/>
  <c r="Z1241" i="1"/>
  <c r="AR1058" i="1"/>
  <c r="AZ1058" i="1"/>
  <c r="Z1065" i="1"/>
  <c r="AH1065" i="1"/>
  <c r="AR1065" i="1"/>
  <c r="AZ1065" i="1"/>
  <c r="Z1180" i="1"/>
  <c r="AH1180" i="1"/>
  <c r="AR1180" i="1"/>
  <c r="AZ1180" i="1"/>
  <c r="AI1180" i="1"/>
  <c r="BA1180" i="1"/>
  <c r="BA1174" i="1"/>
  <c r="AR1177" i="1"/>
  <c r="AH1177" i="1"/>
  <c r="AZ1177" i="1"/>
  <c r="Z1177" i="1"/>
  <c r="AH1174" i="1"/>
  <c r="AR1174" i="1"/>
  <c r="AZ1174" i="1"/>
  <c r="AI1174" i="1"/>
  <c r="Z1174" i="1"/>
  <c r="AJ1174" i="1" s="1"/>
  <c r="Z1150" i="1"/>
  <c r="AH1150" i="1"/>
  <c r="AR1150" i="1"/>
  <c r="AZ1150" i="1"/>
  <c r="T1284" i="1"/>
  <c r="T1282" i="1"/>
  <c r="T1281" i="1"/>
  <c r="T1279" i="1"/>
  <c r="AY740" i="1"/>
  <c r="AX740" i="1"/>
  <c r="AV740" i="1"/>
  <c r="AT740" i="1"/>
  <c r="AQ740" i="1"/>
  <c r="AP740" i="1"/>
  <c r="AN740" i="1"/>
  <c r="AL740" i="1"/>
  <c r="AG740" i="1"/>
  <c r="AF740" i="1"/>
  <c r="AD740" i="1"/>
  <c r="AB740" i="1"/>
  <c r="Y740" i="1"/>
  <c r="X740" i="1"/>
  <c r="V740" i="1"/>
  <c r="T740" i="1"/>
  <c r="AY802" i="1"/>
  <c r="AX802" i="1"/>
  <c r="AV802" i="1"/>
  <c r="AT802" i="1"/>
  <c r="AQ802" i="1"/>
  <c r="AP802" i="1"/>
  <c r="AN802" i="1"/>
  <c r="AL802" i="1"/>
  <c r="AG802" i="1"/>
  <c r="AF802" i="1"/>
  <c r="AD802" i="1"/>
  <c r="AB802" i="1"/>
  <c r="Y802" i="1"/>
  <c r="X802" i="1"/>
  <c r="V802" i="1"/>
  <c r="T802" i="1"/>
  <c r="Q1177" i="1" l="1"/>
  <c r="Q1058" i="1"/>
  <c r="Q1150" i="1"/>
  <c r="Q1174" i="1"/>
  <c r="AJ1058" i="1"/>
  <c r="BB1241" i="1"/>
  <c r="AJ1241" i="1"/>
  <c r="AJ1180" i="1"/>
  <c r="AJ1065" i="1"/>
  <c r="BB1065" i="1"/>
  <c r="BB1058" i="1"/>
  <c r="BB1180" i="1"/>
  <c r="Q1180" i="1"/>
  <c r="BB1177" i="1"/>
  <c r="AJ1177" i="1"/>
  <c r="BB1174" i="1"/>
  <c r="R1174" i="1" s="1"/>
  <c r="T1285" i="1"/>
  <c r="BB1150" i="1"/>
  <c r="AJ1150" i="1"/>
  <c r="Z740" i="1"/>
  <c r="AR740" i="1"/>
  <c r="AZ740" i="1"/>
  <c r="BA802" i="1"/>
  <c r="BA740" i="1"/>
  <c r="AI740" i="1"/>
  <c r="AH740" i="1"/>
  <c r="Z802" i="1"/>
  <c r="AH802" i="1"/>
  <c r="AR802" i="1"/>
  <c r="AZ802" i="1"/>
  <c r="AI802" i="1"/>
  <c r="R1241" i="1" l="1"/>
  <c r="R1180" i="1"/>
  <c r="R1058" i="1"/>
  <c r="R1065" i="1"/>
  <c r="R1177" i="1"/>
  <c r="Q740" i="1"/>
  <c r="R1150" i="1"/>
  <c r="AJ740" i="1"/>
  <c r="BB740" i="1"/>
  <c r="Q802" i="1"/>
  <c r="BB802" i="1"/>
  <c r="AJ802" i="1"/>
  <c r="R740" i="1" l="1"/>
  <c r="R802" i="1"/>
  <c r="AY452" i="1"/>
  <c r="AX452" i="1"/>
  <c r="AV452" i="1"/>
  <c r="AT452" i="1"/>
  <c r="AQ452" i="1"/>
  <c r="AP452" i="1"/>
  <c r="AN452" i="1"/>
  <c r="AL452" i="1"/>
  <c r="AG452" i="1"/>
  <c r="AF452" i="1"/>
  <c r="AD452" i="1"/>
  <c r="AB452" i="1"/>
  <c r="Y452" i="1"/>
  <c r="X452" i="1"/>
  <c r="V452" i="1"/>
  <c r="T452" i="1"/>
  <c r="AY418" i="1"/>
  <c r="AX418" i="1"/>
  <c r="AV418" i="1"/>
  <c r="AT418" i="1"/>
  <c r="AQ418" i="1"/>
  <c r="AP418" i="1"/>
  <c r="AN418" i="1"/>
  <c r="AL418" i="1"/>
  <c r="AG418" i="1"/>
  <c r="AF418" i="1"/>
  <c r="AD418" i="1"/>
  <c r="AB418" i="1"/>
  <c r="Y418" i="1"/>
  <c r="X418" i="1"/>
  <c r="V418" i="1"/>
  <c r="T418" i="1"/>
  <c r="AY241" i="1"/>
  <c r="AX241" i="1"/>
  <c r="AV241" i="1"/>
  <c r="AT241" i="1"/>
  <c r="AQ241" i="1"/>
  <c r="AP241" i="1"/>
  <c r="AN241" i="1"/>
  <c r="AL241" i="1"/>
  <c r="AG241" i="1"/>
  <c r="AF241" i="1"/>
  <c r="AD241" i="1"/>
  <c r="AB241" i="1"/>
  <c r="Y241" i="1"/>
  <c r="X241" i="1"/>
  <c r="V241" i="1"/>
  <c r="T241" i="1"/>
  <c r="AY238" i="1"/>
  <c r="AX238" i="1"/>
  <c r="AV238" i="1"/>
  <c r="AT238" i="1"/>
  <c r="AQ238" i="1"/>
  <c r="AP238" i="1"/>
  <c r="AN238" i="1"/>
  <c r="AL238" i="1"/>
  <c r="AG238" i="1"/>
  <c r="AF238" i="1"/>
  <c r="AD238" i="1"/>
  <c r="AB238" i="1"/>
  <c r="Y238" i="1"/>
  <c r="X238" i="1"/>
  <c r="V238" i="1"/>
  <c r="T238" i="1"/>
  <c r="AY237" i="1"/>
  <c r="AX237" i="1"/>
  <c r="AV237" i="1"/>
  <c r="AT237" i="1"/>
  <c r="AQ237" i="1"/>
  <c r="BA237" i="1" s="1"/>
  <c r="AP237" i="1"/>
  <c r="AN237" i="1"/>
  <c r="AL237" i="1"/>
  <c r="AG237" i="1"/>
  <c r="AF237" i="1"/>
  <c r="AD237" i="1"/>
  <c r="AB237" i="1"/>
  <c r="Y237" i="1"/>
  <c r="X237" i="1"/>
  <c r="V237" i="1"/>
  <c r="T237" i="1"/>
  <c r="AY236" i="1"/>
  <c r="AX236" i="1"/>
  <c r="AV236" i="1"/>
  <c r="AT236" i="1"/>
  <c r="AQ236" i="1"/>
  <c r="AP236" i="1"/>
  <c r="AN236" i="1"/>
  <c r="AL236" i="1"/>
  <c r="AG236" i="1"/>
  <c r="AF236" i="1"/>
  <c r="AD236" i="1"/>
  <c r="AB236" i="1"/>
  <c r="Y236" i="1"/>
  <c r="X236" i="1"/>
  <c r="V236" i="1"/>
  <c r="T236" i="1"/>
  <c r="AY235" i="1"/>
  <c r="AX235" i="1"/>
  <c r="AV235" i="1"/>
  <c r="AT235" i="1"/>
  <c r="AQ235" i="1"/>
  <c r="AP235" i="1"/>
  <c r="AN235" i="1"/>
  <c r="AL235" i="1"/>
  <c r="AG235" i="1"/>
  <c r="AF235" i="1"/>
  <c r="AD235" i="1"/>
  <c r="AB235" i="1"/>
  <c r="Y235" i="1"/>
  <c r="X235" i="1"/>
  <c r="V235" i="1"/>
  <c r="T235" i="1"/>
  <c r="AY234" i="1"/>
  <c r="AX234" i="1"/>
  <c r="AV234" i="1"/>
  <c r="AT234" i="1"/>
  <c r="AQ234" i="1"/>
  <c r="AP234" i="1"/>
  <c r="AN234" i="1"/>
  <c r="AL234" i="1"/>
  <c r="AG234" i="1"/>
  <c r="AF234" i="1"/>
  <c r="AD234" i="1"/>
  <c r="AB234" i="1"/>
  <c r="Y234" i="1"/>
  <c r="X234" i="1"/>
  <c r="V234" i="1"/>
  <c r="T234" i="1"/>
  <c r="AY231" i="1"/>
  <c r="AX231" i="1"/>
  <c r="AV231" i="1"/>
  <c r="AT231" i="1"/>
  <c r="AQ231" i="1"/>
  <c r="AP231" i="1"/>
  <c r="AN231" i="1"/>
  <c r="AL231" i="1"/>
  <c r="AG231" i="1"/>
  <c r="AF231" i="1"/>
  <c r="AD231" i="1"/>
  <c r="AB231" i="1"/>
  <c r="Y231" i="1"/>
  <c r="AI231" i="1" s="1"/>
  <c r="X231" i="1"/>
  <c r="V231" i="1"/>
  <c r="T231" i="1"/>
  <c r="AY232" i="1"/>
  <c r="AX232" i="1"/>
  <c r="AV232" i="1"/>
  <c r="AT232" i="1"/>
  <c r="AQ232" i="1"/>
  <c r="AP232" i="1"/>
  <c r="AN232" i="1"/>
  <c r="AL232" i="1"/>
  <c r="AG232" i="1"/>
  <c r="AF232" i="1"/>
  <c r="AD232" i="1"/>
  <c r="AB232" i="1"/>
  <c r="Y232" i="1"/>
  <c r="X232" i="1"/>
  <c r="V232" i="1"/>
  <c r="T232" i="1"/>
  <c r="AY229" i="1"/>
  <c r="AX229" i="1"/>
  <c r="AV229" i="1"/>
  <c r="AT229" i="1"/>
  <c r="AQ229" i="1"/>
  <c r="BA229" i="1" s="1"/>
  <c r="AP229" i="1"/>
  <c r="AN229" i="1"/>
  <c r="AL229" i="1"/>
  <c r="AG229" i="1"/>
  <c r="AF229" i="1"/>
  <c r="AD229" i="1"/>
  <c r="AB229" i="1"/>
  <c r="Y229" i="1"/>
  <c r="X229" i="1"/>
  <c r="V229" i="1"/>
  <c r="T229" i="1"/>
  <c r="AY228" i="1"/>
  <c r="AX228" i="1"/>
  <c r="AV228" i="1"/>
  <c r="AT228" i="1"/>
  <c r="AQ228" i="1"/>
  <c r="AP228" i="1"/>
  <c r="AN228" i="1"/>
  <c r="AL228" i="1"/>
  <c r="AG228" i="1"/>
  <c r="AF228" i="1"/>
  <c r="AD228" i="1"/>
  <c r="AB228" i="1"/>
  <c r="Y228" i="1"/>
  <c r="X228" i="1"/>
  <c r="V228" i="1"/>
  <c r="T228" i="1"/>
  <c r="AY227" i="1"/>
  <c r="AX227" i="1"/>
  <c r="AV227" i="1"/>
  <c r="AT227" i="1"/>
  <c r="AQ227" i="1"/>
  <c r="AP227" i="1"/>
  <c r="AN227" i="1"/>
  <c r="AL227" i="1"/>
  <c r="AG227" i="1"/>
  <c r="AF227" i="1"/>
  <c r="AD227" i="1"/>
  <c r="AB227" i="1"/>
  <c r="Y227" i="1"/>
  <c r="X227" i="1"/>
  <c r="V227" i="1"/>
  <c r="T227" i="1"/>
  <c r="AY226" i="1"/>
  <c r="AX226" i="1"/>
  <c r="AV226" i="1"/>
  <c r="AT226" i="1"/>
  <c r="AQ226" i="1"/>
  <c r="AP226" i="1"/>
  <c r="AN226" i="1"/>
  <c r="AL226" i="1"/>
  <c r="AG226" i="1"/>
  <c r="AF226" i="1"/>
  <c r="AD226" i="1"/>
  <c r="AB226" i="1"/>
  <c r="Y226" i="1"/>
  <c r="X226" i="1"/>
  <c r="V226" i="1"/>
  <c r="T226" i="1"/>
  <c r="AY225" i="1"/>
  <c r="AX225" i="1"/>
  <c r="AV225" i="1"/>
  <c r="AT225" i="1"/>
  <c r="AQ225" i="1"/>
  <c r="AP225" i="1"/>
  <c r="AN225" i="1"/>
  <c r="AL225" i="1"/>
  <c r="AG225" i="1"/>
  <c r="AF225" i="1"/>
  <c r="AD225" i="1"/>
  <c r="AB225" i="1"/>
  <c r="Y225" i="1"/>
  <c r="X225" i="1"/>
  <c r="V225" i="1"/>
  <c r="T225" i="1"/>
  <c r="AY224" i="1"/>
  <c r="AX224" i="1"/>
  <c r="AV224" i="1"/>
  <c r="AT224" i="1"/>
  <c r="AQ224" i="1"/>
  <c r="AP224" i="1"/>
  <c r="AN224" i="1"/>
  <c r="AL224" i="1"/>
  <c r="AG224" i="1"/>
  <c r="AF224" i="1"/>
  <c r="AD224" i="1"/>
  <c r="AB224" i="1"/>
  <c r="Y224" i="1"/>
  <c r="X224" i="1"/>
  <c r="V224" i="1"/>
  <c r="T224" i="1"/>
  <c r="AY221" i="1"/>
  <c r="AX221" i="1"/>
  <c r="AV221" i="1"/>
  <c r="AT221" i="1"/>
  <c r="AQ221" i="1"/>
  <c r="AP221" i="1"/>
  <c r="AN221" i="1"/>
  <c r="AL221" i="1"/>
  <c r="AG221" i="1"/>
  <c r="AF221" i="1"/>
  <c r="AD221" i="1"/>
  <c r="AB221" i="1"/>
  <c r="Y221" i="1"/>
  <c r="X221" i="1"/>
  <c r="V221" i="1"/>
  <c r="T221" i="1"/>
  <c r="AY222" i="1"/>
  <c r="AX222" i="1"/>
  <c r="AV222" i="1"/>
  <c r="AT222" i="1"/>
  <c r="AQ222" i="1"/>
  <c r="AP222" i="1"/>
  <c r="AN222" i="1"/>
  <c r="AL222" i="1"/>
  <c r="AG222" i="1"/>
  <c r="AF222" i="1"/>
  <c r="AD222" i="1"/>
  <c r="AB222" i="1"/>
  <c r="Y222" i="1"/>
  <c r="X222" i="1"/>
  <c r="V222" i="1"/>
  <c r="T222" i="1"/>
  <c r="AY220" i="1"/>
  <c r="AX220" i="1"/>
  <c r="AV220" i="1"/>
  <c r="AT220" i="1"/>
  <c r="AQ220" i="1"/>
  <c r="AP220" i="1"/>
  <c r="AN220" i="1"/>
  <c r="AL220" i="1"/>
  <c r="AG220" i="1"/>
  <c r="AF220" i="1"/>
  <c r="AD220" i="1"/>
  <c r="AB220" i="1"/>
  <c r="Y220" i="1"/>
  <c r="X220" i="1"/>
  <c r="V220" i="1"/>
  <c r="T220" i="1"/>
  <c r="AY219" i="1"/>
  <c r="AX219" i="1"/>
  <c r="AV219" i="1"/>
  <c r="AT219" i="1"/>
  <c r="AQ219" i="1"/>
  <c r="AP219" i="1"/>
  <c r="AN219" i="1"/>
  <c r="AL219" i="1"/>
  <c r="AG219" i="1"/>
  <c r="AF219" i="1"/>
  <c r="AD219" i="1"/>
  <c r="AB219" i="1"/>
  <c r="Y219" i="1"/>
  <c r="X219" i="1"/>
  <c r="V219" i="1"/>
  <c r="T219" i="1"/>
  <c r="AY218" i="1"/>
  <c r="AX218" i="1"/>
  <c r="AV218" i="1"/>
  <c r="AT218" i="1"/>
  <c r="AQ218" i="1"/>
  <c r="AP218" i="1"/>
  <c r="AN218" i="1"/>
  <c r="AL218" i="1"/>
  <c r="AG218" i="1"/>
  <c r="AF218" i="1"/>
  <c r="AD218" i="1"/>
  <c r="AB218" i="1"/>
  <c r="Y218" i="1"/>
  <c r="X218" i="1"/>
  <c r="V218" i="1"/>
  <c r="T218" i="1"/>
  <c r="AY217" i="1"/>
  <c r="AX217" i="1"/>
  <c r="AV217" i="1"/>
  <c r="AT217" i="1"/>
  <c r="AQ217" i="1"/>
  <c r="AP217" i="1"/>
  <c r="AN217" i="1"/>
  <c r="AL217" i="1"/>
  <c r="AG217" i="1"/>
  <c r="AF217" i="1"/>
  <c r="AD217" i="1"/>
  <c r="AB217" i="1"/>
  <c r="Y217" i="1"/>
  <c r="X217" i="1"/>
  <c r="V217" i="1"/>
  <c r="T217" i="1"/>
  <c r="AY216" i="1"/>
  <c r="AX216" i="1"/>
  <c r="AV216" i="1"/>
  <c r="AT216" i="1"/>
  <c r="AQ216" i="1"/>
  <c r="AP216" i="1"/>
  <c r="AN216" i="1"/>
  <c r="AL216" i="1"/>
  <c r="AG216" i="1"/>
  <c r="AF216" i="1"/>
  <c r="AD216" i="1"/>
  <c r="AB216" i="1"/>
  <c r="Y216" i="1"/>
  <c r="X216" i="1"/>
  <c r="V216" i="1"/>
  <c r="T216" i="1"/>
  <c r="AY215" i="1"/>
  <c r="AX215" i="1"/>
  <c r="AV215" i="1"/>
  <c r="AT215" i="1"/>
  <c r="AQ215" i="1"/>
  <c r="AP215" i="1"/>
  <c r="AN215" i="1"/>
  <c r="AL215" i="1"/>
  <c r="AG215" i="1"/>
  <c r="AF215" i="1"/>
  <c r="AD215" i="1"/>
  <c r="AB215" i="1"/>
  <c r="Y215" i="1"/>
  <c r="X215" i="1"/>
  <c r="V215" i="1"/>
  <c r="T215" i="1"/>
  <c r="AY211" i="1"/>
  <c r="AX211" i="1"/>
  <c r="AV211" i="1"/>
  <c r="AT211" i="1"/>
  <c r="AQ211" i="1"/>
  <c r="AP211" i="1"/>
  <c r="AN211" i="1"/>
  <c r="AL211" i="1"/>
  <c r="AG211" i="1"/>
  <c r="AF211" i="1"/>
  <c r="AD211" i="1"/>
  <c r="AB211" i="1"/>
  <c r="Y211" i="1"/>
  <c r="X211" i="1"/>
  <c r="V211" i="1"/>
  <c r="T211" i="1"/>
  <c r="AY212" i="1"/>
  <c r="AX212" i="1"/>
  <c r="AV212" i="1"/>
  <c r="AT212" i="1"/>
  <c r="AQ212" i="1"/>
  <c r="AP212" i="1"/>
  <c r="AN212" i="1"/>
  <c r="AL212" i="1"/>
  <c r="AG212" i="1"/>
  <c r="AF212" i="1"/>
  <c r="AD212" i="1"/>
  <c r="AB212" i="1"/>
  <c r="Y212" i="1"/>
  <c r="X212" i="1"/>
  <c r="V212" i="1"/>
  <c r="T212" i="1"/>
  <c r="AY201" i="1"/>
  <c r="AX201" i="1"/>
  <c r="AV201" i="1"/>
  <c r="AT201" i="1"/>
  <c r="AQ201" i="1"/>
  <c r="AP201" i="1"/>
  <c r="AN201" i="1"/>
  <c r="AL201" i="1"/>
  <c r="AG201" i="1"/>
  <c r="AF201" i="1"/>
  <c r="AD201" i="1"/>
  <c r="AB201" i="1"/>
  <c r="Y201" i="1"/>
  <c r="X201" i="1"/>
  <c r="V201" i="1"/>
  <c r="T201" i="1"/>
  <c r="AY209" i="1"/>
  <c r="AX209" i="1"/>
  <c r="AV209" i="1"/>
  <c r="AT209" i="1"/>
  <c r="AQ209" i="1"/>
  <c r="AP209" i="1"/>
  <c r="AN209" i="1"/>
  <c r="AL209" i="1"/>
  <c r="AG209" i="1"/>
  <c r="AF209" i="1"/>
  <c r="AD209" i="1"/>
  <c r="AB209" i="1"/>
  <c r="Y209" i="1"/>
  <c r="X209" i="1"/>
  <c r="V209" i="1"/>
  <c r="T209" i="1"/>
  <c r="AY208" i="1"/>
  <c r="AX208" i="1"/>
  <c r="AV208" i="1"/>
  <c r="AT208" i="1"/>
  <c r="AQ208" i="1"/>
  <c r="AP208" i="1"/>
  <c r="AN208" i="1"/>
  <c r="AL208" i="1"/>
  <c r="AG208" i="1"/>
  <c r="AF208" i="1"/>
  <c r="AD208" i="1"/>
  <c r="AB208" i="1"/>
  <c r="Y208" i="1"/>
  <c r="X208" i="1"/>
  <c r="V208" i="1"/>
  <c r="T208" i="1"/>
  <c r="AY207" i="1"/>
  <c r="AX207" i="1"/>
  <c r="AV207" i="1"/>
  <c r="AT207" i="1"/>
  <c r="AQ207" i="1"/>
  <c r="AP207" i="1"/>
  <c r="AN207" i="1"/>
  <c r="AL207" i="1"/>
  <c r="AG207" i="1"/>
  <c r="AF207" i="1"/>
  <c r="AD207" i="1"/>
  <c r="AB207" i="1"/>
  <c r="Y207" i="1"/>
  <c r="X207" i="1"/>
  <c r="V207" i="1"/>
  <c r="T207" i="1"/>
  <c r="AY206" i="1"/>
  <c r="AX206" i="1"/>
  <c r="AV206" i="1"/>
  <c r="AT206" i="1"/>
  <c r="AQ206" i="1"/>
  <c r="AP206" i="1"/>
  <c r="AN206" i="1"/>
  <c r="AL206" i="1"/>
  <c r="AG206" i="1"/>
  <c r="AF206" i="1"/>
  <c r="AD206" i="1"/>
  <c r="AB206" i="1"/>
  <c r="Y206" i="1"/>
  <c r="X206" i="1"/>
  <c r="V206" i="1"/>
  <c r="T206" i="1"/>
  <c r="AY202" i="1"/>
  <c r="AX202" i="1"/>
  <c r="AV202" i="1"/>
  <c r="AT202" i="1"/>
  <c r="AQ202" i="1"/>
  <c r="AP202" i="1"/>
  <c r="AN202" i="1"/>
  <c r="AL202" i="1"/>
  <c r="AG202" i="1"/>
  <c r="AF202" i="1"/>
  <c r="AD202" i="1"/>
  <c r="AB202" i="1"/>
  <c r="Y202" i="1"/>
  <c r="X202" i="1"/>
  <c r="V202" i="1"/>
  <c r="T202" i="1"/>
  <c r="AY203" i="1"/>
  <c r="AX203" i="1"/>
  <c r="AV203" i="1"/>
  <c r="AT203" i="1"/>
  <c r="AQ203" i="1"/>
  <c r="AP203" i="1"/>
  <c r="AN203" i="1"/>
  <c r="AL203" i="1"/>
  <c r="AG203" i="1"/>
  <c r="AF203" i="1"/>
  <c r="AD203" i="1"/>
  <c r="AB203" i="1"/>
  <c r="Y203" i="1"/>
  <c r="X203" i="1"/>
  <c r="V203" i="1"/>
  <c r="T203" i="1"/>
  <c r="AY204" i="1"/>
  <c r="AX204" i="1"/>
  <c r="AV204" i="1"/>
  <c r="AT204" i="1"/>
  <c r="AQ204" i="1"/>
  <c r="AP204" i="1"/>
  <c r="AN204" i="1"/>
  <c r="AL204" i="1"/>
  <c r="AG204" i="1"/>
  <c r="AF204" i="1"/>
  <c r="AD204" i="1"/>
  <c r="AB204" i="1"/>
  <c r="Y204" i="1"/>
  <c r="X204" i="1"/>
  <c r="V204" i="1"/>
  <c r="T204" i="1"/>
  <c r="BA418" i="1" l="1"/>
  <c r="AI218" i="1"/>
  <c r="BA221" i="1"/>
  <c r="AI225" i="1"/>
  <c r="BA208" i="1"/>
  <c r="AI241" i="1"/>
  <c r="BA212" i="1"/>
  <c r="AI207" i="1"/>
  <c r="AI201" i="1"/>
  <c r="AI222" i="1"/>
  <c r="BA234" i="1"/>
  <c r="BA216" i="1"/>
  <c r="AI236" i="1"/>
  <c r="AI228" i="1"/>
  <c r="AI215" i="1"/>
  <c r="AI203" i="1"/>
  <c r="BA204" i="1"/>
  <c r="BA206" i="1"/>
  <c r="AI208" i="1"/>
  <c r="AI212" i="1"/>
  <c r="BA211" i="1"/>
  <c r="AI216" i="1"/>
  <c r="BA217" i="1"/>
  <c r="AI219" i="1"/>
  <c r="AI221" i="1"/>
  <c r="BA227" i="1"/>
  <c r="AI229" i="1"/>
  <c r="Q229" i="1" s="1"/>
  <c r="BA232" i="1"/>
  <c r="AI234" i="1"/>
  <c r="BA235" i="1"/>
  <c r="BA238" i="1"/>
  <c r="AI418" i="1"/>
  <c r="Q418" i="1" s="1"/>
  <c r="BA452" i="1"/>
  <c r="AI204" i="1"/>
  <c r="BA219" i="1"/>
  <c r="BA220" i="1"/>
  <c r="BA203" i="1"/>
  <c r="AI206" i="1"/>
  <c r="BA207" i="1"/>
  <c r="AI209" i="1"/>
  <c r="BA201" i="1"/>
  <c r="AI211" i="1"/>
  <c r="BA215" i="1"/>
  <c r="AI217" i="1"/>
  <c r="BA218" i="1"/>
  <c r="AI220" i="1"/>
  <c r="BA222" i="1"/>
  <c r="BA225" i="1"/>
  <c r="AI227" i="1"/>
  <c r="BA228" i="1"/>
  <c r="AI232" i="1"/>
  <c r="BA231" i="1"/>
  <c r="Q231" i="1" s="1"/>
  <c r="AI235" i="1"/>
  <c r="BA236" i="1"/>
  <c r="AI238" i="1"/>
  <c r="BA241" i="1"/>
  <c r="AI452" i="1"/>
  <c r="BA209" i="1"/>
  <c r="Z452" i="1"/>
  <c r="AH452" i="1"/>
  <c r="AR452" i="1"/>
  <c r="AZ452" i="1"/>
  <c r="AH235" i="1"/>
  <c r="AR235" i="1"/>
  <c r="Z418" i="1"/>
  <c r="AH418" i="1"/>
  <c r="AR418" i="1"/>
  <c r="AZ418" i="1"/>
  <c r="AH241" i="1"/>
  <c r="AR241" i="1"/>
  <c r="AZ241" i="1"/>
  <c r="AI237" i="1"/>
  <c r="Q237" i="1" s="1"/>
  <c r="AZ235" i="1"/>
  <c r="AH237" i="1"/>
  <c r="AR237" i="1"/>
  <c r="AZ237" i="1"/>
  <c r="AH238" i="1"/>
  <c r="AR238" i="1"/>
  <c r="AZ238" i="1"/>
  <c r="Z235" i="1"/>
  <c r="Z241" i="1"/>
  <c r="AJ241" i="1" s="1"/>
  <c r="Z237" i="1"/>
  <c r="Z238" i="1"/>
  <c r="Z236" i="1"/>
  <c r="AH236" i="1"/>
  <c r="AR236" i="1"/>
  <c r="AZ236" i="1"/>
  <c r="Z228" i="1"/>
  <c r="AH228" i="1"/>
  <c r="Z231" i="1"/>
  <c r="AH231" i="1"/>
  <c r="AR231" i="1"/>
  <c r="Z234" i="1"/>
  <c r="AH234" i="1"/>
  <c r="AR234" i="1"/>
  <c r="AZ234" i="1"/>
  <c r="AZ231" i="1"/>
  <c r="AR228" i="1"/>
  <c r="AZ228" i="1"/>
  <c r="Z232" i="1"/>
  <c r="AH232" i="1"/>
  <c r="AR232" i="1"/>
  <c r="AZ232" i="1"/>
  <c r="AI202" i="1"/>
  <c r="Z225" i="1"/>
  <c r="AH225" i="1"/>
  <c r="Z229" i="1"/>
  <c r="AH229" i="1"/>
  <c r="AR229" i="1"/>
  <c r="AZ229" i="1"/>
  <c r="AR225" i="1"/>
  <c r="AZ225" i="1"/>
  <c r="Z227" i="1"/>
  <c r="AH227" i="1"/>
  <c r="AR227" i="1"/>
  <c r="AZ227" i="1"/>
  <c r="AI226" i="1"/>
  <c r="BA226" i="1"/>
  <c r="AI224" i="1"/>
  <c r="BA224" i="1"/>
  <c r="Z226" i="1"/>
  <c r="AH226" i="1"/>
  <c r="AR226" i="1"/>
  <c r="AZ226" i="1"/>
  <c r="AH219" i="1"/>
  <c r="Z221" i="1"/>
  <c r="AH221" i="1"/>
  <c r="AR221" i="1"/>
  <c r="Z224" i="1"/>
  <c r="AH224" i="1"/>
  <c r="AR224" i="1"/>
  <c r="AZ224" i="1"/>
  <c r="AZ221" i="1"/>
  <c r="Z222" i="1"/>
  <c r="AH222" i="1"/>
  <c r="AR222" i="1"/>
  <c r="AZ222" i="1"/>
  <c r="BA202" i="1"/>
  <c r="AR219" i="1"/>
  <c r="AZ219" i="1"/>
  <c r="Z216" i="1"/>
  <c r="AH216" i="1"/>
  <c r="Z220" i="1"/>
  <c r="AH220" i="1"/>
  <c r="AR220" i="1"/>
  <c r="AZ220" i="1"/>
  <c r="AR216" i="1"/>
  <c r="AZ216" i="1"/>
  <c r="Z218" i="1"/>
  <c r="AH218" i="1"/>
  <c r="AR218" i="1"/>
  <c r="AZ218" i="1"/>
  <c r="Z219" i="1"/>
  <c r="Z217" i="1"/>
  <c r="AH217" i="1"/>
  <c r="AR217" i="1"/>
  <c r="AZ217" i="1"/>
  <c r="Z215" i="1"/>
  <c r="AH215" i="1"/>
  <c r="AR215" i="1"/>
  <c r="AZ215" i="1"/>
  <c r="Z211" i="1"/>
  <c r="AH211" i="1"/>
  <c r="AR211" i="1"/>
  <c r="AZ211" i="1"/>
  <c r="Z202" i="1"/>
  <c r="AH202" i="1"/>
  <c r="AR202" i="1"/>
  <c r="AZ202" i="1"/>
  <c r="Z206" i="1"/>
  <c r="Z208" i="1"/>
  <c r="AH208" i="1"/>
  <c r="Z212" i="1"/>
  <c r="AH212" i="1"/>
  <c r="AR212" i="1"/>
  <c r="AZ212" i="1"/>
  <c r="AR208" i="1"/>
  <c r="AZ208" i="1"/>
  <c r="Z201" i="1"/>
  <c r="AH201" i="1"/>
  <c r="AR201" i="1"/>
  <c r="AZ201" i="1"/>
  <c r="AH206" i="1"/>
  <c r="AR206" i="1"/>
  <c r="AZ206" i="1"/>
  <c r="Z209" i="1"/>
  <c r="AH209" i="1"/>
  <c r="AR209" i="1"/>
  <c r="AZ209" i="1"/>
  <c r="Z207" i="1"/>
  <c r="AH207" i="1"/>
  <c r="AR207" i="1"/>
  <c r="AZ207" i="1"/>
  <c r="Z203" i="1"/>
  <c r="AH203" i="1"/>
  <c r="AR203" i="1"/>
  <c r="AZ203" i="1"/>
  <c r="Z204" i="1"/>
  <c r="AH204" i="1"/>
  <c r="AR204" i="1"/>
  <c r="AZ204" i="1"/>
  <c r="Q225" i="1" l="1"/>
  <c r="Q218" i="1"/>
  <c r="Q221" i="1"/>
  <c r="Q208" i="1"/>
  <c r="Q241" i="1"/>
  <c r="Q207" i="1"/>
  <c r="Q201" i="1"/>
  <c r="Q212" i="1"/>
  <c r="Q234" i="1"/>
  <c r="Q222" i="1"/>
  <c r="Q236" i="1"/>
  <c r="Q215" i="1"/>
  <c r="Q216" i="1"/>
  <c r="Q219" i="1"/>
  <c r="Q203" i="1"/>
  <c r="Q228" i="1"/>
  <c r="Q211" i="1"/>
  <c r="Q232" i="1"/>
  <c r="Q217" i="1"/>
  <c r="Q204" i="1"/>
  <c r="Q238" i="1"/>
  <c r="Q206" i="1"/>
  <c r="Q235" i="1"/>
  <c r="Q227" i="1"/>
  <c r="Q220" i="1"/>
  <c r="Q452" i="1"/>
  <c r="BB452" i="1"/>
  <c r="AJ237" i="1"/>
  <c r="Q209" i="1"/>
  <c r="AJ452" i="1"/>
  <c r="BB231" i="1"/>
  <c r="AJ235" i="1"/>
  <c r="BB227" i="1"/>
  <c r="BB238" i="1"/>
  <c r="BB418" i="1"/>
  <c r="BB235" i="1"/>
  <c r="AJ418" i="1"/>
  <c r="BB241" i="1"/>
  <c r="R241" i="1" s="1"/>
  <c r="AJ238" i="1"/>
  <c r="BB234" i="1"/>
  <c r="BB237" i="1"/>
  <c r="AJ231" i="1"/>
  <c r="BB236" i="1"/>
  <c r="AJ234" i="1"/>
  <c r="AJ228" i="1"/>
  <c r="AJ236" i="1"/>
  <c r="AJ227" i="1"/>
  <c r="BB229" i="1"/>
  <c r="BB221" i="1"/>
  <c r="AJ225" i="1"/>
  <c r="AJ232" i="1"/>
  <c r="Q202" i="1"/>
  <c r="BB232" i="1"/>
  <c r="BB228" i="1"/>
  <c r="AJ221" i="1"/>
  <c r="BB225" i="1"/>
  <c r="AJ229" i="1"/>
  <c r="AJ224" i="1"/>
  <c r="AJ226" i="1"/>
  <c r="Q226" i="1"/>
  <c r="AJ219" i="1"/>
  <c r="BB224" i="1"/>
  <c r="BB226" i="1"/>
  <c r="Q224" i="1"/>
  <c r="AJ222" i="1"/>
  <c r="AJ206" i="1"/>
  <c r="BB222" i="1"/>
  <c r="BB218" i="1"/>
  <c r="BB216" i="1"/>
  <c r="AJ220" i="1"/>
  <c r="BB219" i="1"/>
  <c r="AJ212" i="1"/>
  <c r="AJ218" i="1"/>
  <c r="BB220" i="1"/>
  <c r="AJ216" i="1"/>
  <c r="BB215" i="1"/>
  <c r="BB217" i="1"/>
  <c r="AJ215" i="1"/>
  <c r="AJ217" i="1"/>
  <c r="BB211" i="1"/>
  <c r="AJ207" i="1"/>
  <c r="AJ209" i="1"/>
  <c r="AJ202" i="1"/>
  <c r="AJ211" i="1"/>
  <c r="BB202" i="1"/>
  <c r="BB212" i="1"/>
  <c r="AJ208" i="1"/>
  <c r="BB201" i="1"/>
  <c r="BB208" i="1"/>
  <c r="AJ201" i="1"/>
  <c r="BB209" i="1"/>
  <c r="BB206" i="1"/>
  <c r="BB207" i="1"/>
  <c r="AJ204" i="1"/>
  <c r="AJ203" i="1"/>
  <c r="BB203" i="1"/>
  <c r="BB204" i="1"/>
  <c r="R237" i="1" l="1"/>
  <c r="R452" i="1"/>
  <c r="R211" i="1"/>
  <c r="R235" i="1"/>
  <c r="R207" i="1"/>
  <c r="R238" i="1"/>
  <c r="R234" i="1"/>
  <c r="R227" i="1"/>
  <c r="R231" i="1"/>
  <c r="R418" i="1"/>
  <c r="R228" i="1"/>
  <c r="R229" i="1"/>
  <c r="R236" i="1"/>
  <c r="R225" i="1"/>
  <c r="R221" i="1"/>
  <c r="R206" i="1"/>
  <c r="R232" i="1"/>
  <c r="R219" i="1"/>
  <c r="R226" i="1"/>
  <c r="R224" i="1"/>
  <c r="R201" i="1"/>
  <c r="R212" i="1"/>
  <c r="R215" i="1"/>
  <c r="R218" i="1"/>
  <c r="R222" i="1"/>
  <c r="R220" i="1"/>
  <c r="R202" i="1"/>
  <c r="R217" i="1"/>
  <c r="R216" i="1"/>
  <c r="R209" i="1"/>
  <c r="R208" i="1"/>
  <c r="R203" i="1"/>
  <c r="R204" i="1"/>
  <c r="AG1060" i="1" l="1"/>
  <c r="AG1050" i="1"/>
  <c r="Y1083" i="1"/>
  <c r="S851" i="1"/>
  <c r="AY90" i="1"/>
  <c r="AX90" i="1"/>
  <c r="AV90" i="1"/>
  <c r="AT90" i="1"/>
  <c r="AQ90" i="1"/>
  <c r="AP90" i="1"/>
  <c r="AN90" i="1"/>
  <c r="AL90" i="1"/>
  <c r="AG90" i="1"/>
  <c r="AF90" i="1"/>
  <c r="AD90" i="1"/>
  <c r="AB90" i="1"/>
  <c r="Y90" i="1"/>
  <c r="X90" i="1"/>
  <c r="V90" i="1"/>
  <c r="T90" i="1"/>
  <c r="BA90" i="1" l="1"/>
  <c r="AI90" i="1"/>
  <c r="Z90" i="1"/>
  <c r="AH90" i="1"/>
  <c r="AR90" i="1"/>
  <c r="AZ90" i="1"/>
  <c r="Q90" i="1" l="1"/>
  <c r="AJ90" i="1"/>
  <c r="BB90" i="1"/>
  <c r="AY894" i="1"/>
  <c r="AX894" i="1"/>
  <c r="AV894" i="1"/>
  <c r="AT894" i="1"/>
  <c r="AQ894" i="1"/>
  <c r="AP894" i="1"/>
  <c r="AN894" i="1"/>
  <c r="AL894" i="1"/>
  <c r="AG894" i="1"/>
  <c r="AF894" i="1"/>
  <c r="AD894" i="1"/>
  <c r="AB894" i="1"/>
  <c r="Y894" i="1"/>
  <c r="X894" i="1"/>
  <c r="V894" i="1"/>
  <c r="T894" i="1"/>
  <c r="AY893" i="1"/>
  <c r="AX893" i="1"/>
  <c r="AV893" i="1"/>
  <c r="AT893" i="1"/>
  <c r="AQ893" i="1"/>
  <c r="AP893" i="1"/>
  <c r="AN893" i="1"/>
  <c r="AL893" i="1"/>
  <c r="AG893" i="1"/>
  <c r="AF893" i="1"/>
  <c r="AD893" i="1"/>
  <c r="AB893" i="1"/>
  <c r="Y893" i="1"/>
  <c r="X893" i="1"/>
  <c r="V893" i="1"/>
  <c r="T893" i="1"/>
  <c r="AY922" i="1"/>
  <c r="AX922" i="1"/>
  <c r="AV922" i="1"/>
  <c r="AT922" i="1"/>
  <c r="AQ922" i="1"/>
  <c r="AP922" i="1"/>
  <c r="AN922" i="1"/>
  <c r="AL922" i="1"/>
  <c r="AG922" i="1"/>
  <c r="AF922" i="1"/>
  <c r="AD922" i="1"/>
  <c r="AB922" i="1"/>
  <c r="Y922" i="1"/>
  <c r="X922" i="1"/>
  <c r="V922" i="1"/>
  <c r="T922" i="1"/>
  <c r="AQ921" i="1"/>
  <c r="AI922" i="1" l="1"/>
  <c r="AI893" i="1"/>
  <c r="BA922" i="1"/>
  <c r="AI894" i="1"/>
  <c r="BA894" i="1"/>
  <c r="BA893" i="1"/>
  <c r="R90" i="1"/>
  <c r="AZ894" i="1"/>
  <c r="Z894" i="1"/>
  <c r="AH894" i="1"/>
  <c r="AR894" i="1"/>
  <c r="Z893" i="1"/>
  <c r="AH893" i="1"/>
  <c r="AR893" i="1"/>
  <c r="AZ893" i="1"/>
  <c r="Z922" i="1"/>
  <c r="AH922" i="1"/>
  <c r="AZ922" i="1"/>
  <c r="AR922" i="1"/>
  <c r="Q922" i="1" l="1"/>
  <c r="Q893" i="1"/>
  <c r="Q894" i="1"/>
  <c r="BB894" i="1"/>
  <c r="AJ894" i="1"/>
  <c r="BB893" i="1"/>
  <c r="AJ893" i="1"/>
  <c r="AJ922" i="1"/>
  <c r="BB922" i="1"/>
  <c r="AY400" i="1"/>
  <c r="AX400" i="1"/>
  <c r="AV400" i="1"/>
  <c r="AT400" i="1"/>
  <c r="AQ400" i="1"/>
  <c r="AP400" i="1"/>
  <c r="AN400" i="1"/>
  <c r="AL400" i="1"/>
  <c r="AG400" i="1"/>
  <c r="AF400" i="1"/>
  <c r="AD400" i="1"/>
  <c r="AB400" i="1"/>
  <c r="Y400" i="1"/>
  <c r="X400" i="1"/>
  <c r="V400" i="1"/>
  <c r="T400" i="1"/>
  <c r="AY838" i="1"/>
  <c r="AX838" i="1"/>
  <c r="AV838" i="1"/>
  <c r="AT838" i="1"/>
  <c r="AQ838" i="1"/>
  <c r="AP838" i="1"/>
  <c r="AN838" i="1"/>
  <c r="AL838" i="1"/>
  <c r="AG838" i="1"/>
  <c r="AF838" i="1"/>
  <c r="AD838" i="1"/>
  <c r="AB838" i="1"/>
  <c r="Y838" i="1"/>
  <c r="X838" i="1"/>
  <c r="V838" i="1"/>
  <c r="T838" i="1"/>
  <c r="R894" i="1" l="1"/>
  <c r="BA838" i="1"/>
  <c r="R893" i="1"/>
  <c r="R922" i="1"/>
  <c r="Z838" i="1"/>
  <c r="AH838" i="1"/>
  <c r="AR838" i="1"/>
  <c r="AI400" i="1"/>
  <c r="BA400" i="1"/>
  <c r="AZ400" i="1"/>
  <c r="Z400" i="1"/>
  <c r="AH400" i="1"/>
  <c r="AR400" i="1"/>
  <c r="AI838" i="1"/>
  <c r="AZ838" i="1"/>
  <c r="AY398" i="1"/>
  <c r="AX398" i="1"/>
  <c r="AV398" i="1"/>
  <c r="AT398" i="1"/>
  <c r="AQ398" i="1"/>
  <c r="AP398" i="1"/>
  <c r="AN398" i="1"/>
  <c r="AL398" i="1"/>
  <c r="AG398" i="1"/>
  <c r="AF398" i="1"/>
  <c r="AD398" i="1"/>
  <c r="AB398" i="1"/>
  <c r="Y398" i="1"/>
  <c r="X398" i="1"/>
  <c r="V398" i="1"/>
  <c r="T398" i="1"/>
  <c r="AY396" i="1"/>
  <c r="AX396" i="1"/>
  <c r="AV396" i="1"/>
  <c r="AT396" i="1"/>
  <c r="AQ396" i="1"/>
  <c r="AP396" i="1"/>
  <c r="AN396" i="1"/>
  <c r="AL396" i="1"/>
  <c r="AG396" i="1"/>
  <c r="AF396" i="1"/>
  <c r="AD396" i="1"/>
  <c r="AB396" i="1"/>
  <c r="Y396" i="1"/>
  <c r="X396" i="1"/>
  <c r="V396" i="1"/>
  <c r="T396" i="1"/>
  <c r="AY781" i="1"/>
  <c r="AY703" i="1"/>
  <c r="AX703" i="1"/>
  <c r="AV703" i="1"/>
  <c r="AT703" i="1"/>
  <c r="AQ703" i="1"/>
  <c r="AP703" i="1"/>
  <c r="AN703" i="1"/>
  <c r="AL703" i="1"/>
  <c r="AG703" i="1"/>
  <c r="AF703" i="1"/>
  <c r="AD703" i="1"/>
  <c r="AB703" i="1"/>
  <c r="Y703" i="1"/>
  <c r="X703" i="1"/>
  <c r="V703" i="1"/>
  <c r="T703" i="1"/>
  <c r="BA398" i="1" l="1"/>
  <c r="Q838" i="1"/>
  <c r="BA703" i="1"/>
  <c r="AI703" i="1"/>
  <c r="AI396" i="1"/>
  <c r="AI398" i="1"/>
  <c r="Q400" i="1"/>
  <c r="BB838" i="1"/>
  <c r="AJ400" i="1"/>
  <c r="AJ838" i="1"/>
  <c r="BB400" i="1"/>
  <c r="Z398" i="1"/>
  <c r="AH398" i="1"/>
  <c r="AR398" i="1"/>
  <c r="AZ398" i="1"/>
  <c r="BA396" i="1"/>
  <c r="AZ396" i="1"/>
  <c r="Z396" i="1"/>
  <c r="AH396" i="1"/>
  <c r="AR396" i="1"/>
  <c r="Z703" i="1"/>
  <c r="AH703" i="1"/>
  <c r="AR703" i="1"/>
  <c r="AZ703" i="1"/>
  <c r="Q398" i="1" l="1"/>
  <c r="Q703" i="1"/>
  <c r="Q396" i="1"/>
  <c r="R838" i="1"/>
  <c r="R400" i="1"/>
  <c r="BB398" i="1"/>
  <c r="AJ398" i="1"/>
  <c r="BB396" i="1"/>
  <c r="AJ396" i="1"/>
  <c r="BB703" i="1"/>
  <c r="AJ703" i="1"/>
  <c r="R703" i="1" l="1"/>
  <c r="R398" i="1"/>
  <c r="R396" i="1"/>
  <c r="H1" i="4" l="1"/>
  <c r="AY71" i="1" l="1"/>
  <c r="AX71" i="1"/>
  <c r="AV71" i="1"/>
  <c r="AT71" i="1"/>
  <c r="AQ71" i="1"/>
  <c r="AP71" i="1"/>
  <c r="AN71" i="1"/>
  <c r="AL71" i="1"/>
  <c r="AG71" i="1"/>
  <c r="AF71" i="1"/>
  <c r="AD71" i="1"/>
  <c r="AB71" i="1"/>
  <c r="Y71" i="1"/>
  <c r="X71" i="1"/>
  <c r="V71" i="1"/>
  <c r="T71" i="1"/>
  <c r="AY66" i="1"/>
  <c r="AX66" i="1"/>
  <c r="AV66" i="1"/>
  <c r="AT66" i="1"/>
  <c r="AQ66" i="1"/>
  <c r="AP66" i="1"/>
  <c r="AN66" i="1"/>
  <c r="AL66" i="1"/>
  <c r="AG66" i="1"/>
  <c r="AF66" i="1"/>
  <c r="AD66" i="1"/>
  <c r="AB66" i="1"/>
  <c r="Y66" i="1"/>
  <c r="X66" i="1"/>
  <c r="V66" i="1"/>
  <c r="T66" i="1"/>
  <c r="AH71" i="1" l="1"/>
  <c r="AH66" i="1"/>
  <c r="AI66" i="1"/>
  <c r="AR66" i="1"/>
  <c r="AZ66" i="1"/>
  <c r="AR71" i="1"/>
  <c r="AZ71" i="1"/>
  <c r="Z66" i="1"/>
  <c r="Z71" i="1"/>
  <c r="BA66" i="1"/>
  <c r="BA71" i="1"/>
  <c r="AI71" i="1"/>
  <c r="Q66" i="1" l="1"/>
  <c r="AJ71" i="1"/>
  <c r="BB66" i="1"/>
  <c r="BB71" i="1"/>
  <c r="Q71" i="1"/>
  <c r="AJ66" i="1"/>
  <c r="R71" i="1" l="1"/>
  <c r="R66" i="1"/>
  <c r="AY1299" i="1"/>
  <c r="AX1299" i="1"/>
  <c r="AV1299" i="1"/>
  <c r="AT1299" i="1"/>
  <c r="AQ1299" i="1"/>
  <c r="AP1299" i="1"/>
  <c r="AN1299" i="1"/>
  <c r="AL1299" i="1"/>
  <c r="AG1299" i="1"/>
  <c r="AF1299" i="1"/>
  <c r="AD1299" i="1"/>
  <c r="AB1299" i="1"/>
  <c r="Y1299" i="1"/>
  <c r="X1299" i="1"/>
  <c r="V1299" i="1"/>
  <c r="T1299" i="1"/>
  <c r="S912" i="1"/>
  <c r="AW912" i="1"/>
  <c r="AU912" i="1"/>
  <c r="AS912" i="1"/>
  <c r="AO912" i="1"/>
  <c r="AM912" i="1"/>
  <c r="AK912" i="1"/>
  <c r="AE912" i="1"/>
  <c r="AC912" i="1"/>
  <c r="AA912" i="1"/>
  <c r="W912" i="1"/>
  <c r="U912" i="1"/>
  <c r="AY911" i="1"/>
  <c r="AX911" i="1"/>
  <c r="AV911" i="1"/>
  <c r="AT911" i="1"/>
  <c r="AQ911" i="1"/>
  <c r="AP911" i="1"/>
  <c r="AN911" i="1"/>
  <c r="AL911" i="1"/>
  <c r="AG911" i="1"/>
  <c r="AF911" i="1"/>
  <c r="AD911" i="1"/>
  <c r="AB911" i="1"/>
  <c r="Y911" i="1"/>
  <c r="X911" i="1"/>
  <c r="V911" i="1"/>
  <c r="T911" i="1"/>
  <c r="AY904" i="1"/>
  <c r="AX904" i="1"/>
  <c r="AV904" i="1"/>
  <c r="AT904" i="1"/>
  <c r="AQ904" i="1"/>
  <c r="AP904" i="1"/>
  <c r="AN904" i="1"/>
  <c r="AL904" i="1"/>
  <c r="AG904" i="1"/>
  <c r="AF904" i="1"/>
  <c r="AD904" i="1"/>
  <c r="AB904" i="1"/>
  <c r="Y904" i="1"/>
  <c r="X904" i="1"/>
  <c r="V904" i="1"/>
  <c r="T904" i="1"/>
  <c r="AY880" i="1"/>
  <c r="AX880" i="1"/>
  <c r="AV880" i="1"/>
  <c r="AT880" i="1"/>
  <c r="AQ880" i="1"/>
  <c r="AP880" i="1"/>
  <c r="AN880" i="1"/>
  <c r="AL880" i="1"/>
  <c r="AG880" i="1"/>
  <c r="AF880" i="1"/>
  <c r="AD880" i="1"/>
  <c r="AB880" i="1"/>
  <c r="Y880" i="1"/>
  <c r="X880" i="1"/>
  <c r="V880" i="1"/>
  <c r="T880" i="1"/>
  <c r="AY879" i="1"/>
  <c r="AX879" i="1"/>
  <c r="AV879" i="1"/>
  <c r="AT879" i="1"/>
  <c r="AQ879" i="1"/>
  <c r="AP879" i="1"/>
  <c r="AN879" i="1"/>
  <c r="AL879" i="1"/>
  <c r="AG879" i="1"/>
  <c r="AF879" i="1"/>
  <c r="AD879" i="1"/>
  <c r="AB879" i="1"/>
  <c r="Y879" i="1"/>
  <c r="X879" i="1"/>
  <c r="V879" i="1"/>
  <c r="T879" i="1"/>
  <c r="AY874" i="1"/>
  <c r="AX874" i="1"/>
  <c r="AV874" i="1"/>
  <c r="AT874" i="1"/>
  <c r="AQ874" i="1"/>
  <c r="AP874" i="1"/>
  <c r="AN874" i="1"/>
  <c r="AG874" i="1"/>
  <c r="AF874" i="1"/>
  <c r="AD874" i="1"/>
  <c r="AB874" i="1"/>
  <c r="Y874" i="1"/>
  <c r="X874" i="1"/>
  <c r="V874" i="1"/>
  <c r="T874" i="1"/>
  <c r="AY872" i="1"/>
  <c r="AX872" i="1"/>
  <c r="AV872" i="1"/>
  <c r="AT872" i="1"/>
  <c r="AQ872" i="1"/>
  <c r="AP872" i="1"/>
  <c r="AN872" i="1"/>
  <c r="AL872" i="1"/>
  <c r="AG872" i="1"/>
  <c r="AF872" i="1"/>
  <c r="AD872" i="1"/>
  <c r="AB872" i="1"/>
  <c r="Y872" i="1"/>
  <c r="X872" i="1"/>
  <c r="V872" i="1"/>
  <c r="T872" i="1"/>
  <c r="AG912" i="1" l="1"/>
  <c r="AI911" i="1"/>
  <c r="AI1299" i="1"/>
  <c r="Y912" i="1"/>
  <c r="AI874" i="1"/>
  <c r="BA874" i="1"/>
  <c r="BA911" i="1"/>
  <c r="BA880" i="1"/>
  <c r="Z904" i="1"/>
  <c r="AR904" i="1"/>
  <c r="Z1299" i="1"/>
  <c r="AZ904" i="1"/>
  <c r="AH1299" i="1"/>
  <c r="AH904" i="1"/>
  <c r="BA1299" i="1"/>
  <c r="AZ1299" i="1"/>
  <c r="AQ912" i="1"/>
  <c r="AR1299" i="1"/>
  <c r="Z872" i="1"/>
  <c r="Z879" i="1"/>
  <c r="AH879" i="1"/>
  <c r="AR879" i="1"/>
  <c r="AZ879" i="1"/>
  <c r="Z880" i="1"/>
  <c r="AH880" i="1"/>
  <c r="AR880" i="1"/>
  <c r="AZ880" i="1"/>
  <c r="AI904" i="1"/>
  <c r="AB912" i="1"/>
  <c r="AL912" i="1"/>
  <c r="V912" i="1"/>
  <c r="AD912" i="1"/>
  <c r="AN912" i="1"/>
  <c r="AV912" i="1"/>
  <c r="Z874" i="1"/>
  <c r="AH874" i="1"/>
  <c r="Z911" i="1"/>
  <c r="AH911" i="1"/>
  <c r="BA872" i="1"/>
  <c r="AT912" i="1"/>
  <c r="X912" i="1"/>
  <c r="AF912" i="1"/>
  <c r="AP912" i="1"/>
  <c r="AX912" i="1"/>
  <c r="AR874" i="1"/>
  <c r="AZ874" i="1"/>
  <c r="AI879" i="1"/>
  <c r="BA879" i="1"/>
  <c r="AI880" i="1"/>
  <c r="AR911" i="1"/>
  <c r="AZ911" i="1"/>
  <c r="BA904" i="1"/>
  <c r="AR872" i="1"/>
  <c r="AY912" i="1"/>
  <c r="AH872" i="1"/>
  <c r="AZ872" i="1"/>
  <c r="T912" i="1"/>
  <c r="AI872" i="1"/>
  <c r="Q1299" i="1" l="1"/>
  <c r="Q911" i="1"/>
  <c r="Q874" i="1"/>
  <c r="Q880" i="1"/>
  <c r="BB904" i="1"/>
  <c r="AJ1299" i="1"/>
  <c r="AJ904" i="1"/>
  <c r="Q904" i="1"/>
  <c r="BB1299" i="1"/>
  <c r="AJ911" i="1"/>
  <c r="BB880" i="1"/>
  <c r="BB879" i="1"/>
  <c r="BA912" i="1"/>
  <c r="Q879" i="1"/>
  <c r="AJ880" i="1"/>
  <c r="AJ879" i="1"/>
  <c r="BB911" i="1"/>
  <c r="AJ874" i="1"/>
  <c r="AH912" i="1"/>
  <c r="Z912" i="1"/>
  <c r="BB874" i="1"/>
  <c r="AZ912" i="1"/>
  <c r="BB872" i="1"/>
  <c r="AR912" i="1"/>
  <c r="AJ872" i="1"/>
  <c r="Q872" i="1"/>
  <c r="AI912" i="1"/>
  <c r="R904" i="1" l="1"/>
  <c r="R1299" i="1"/>
  <c r="Q912" i="1"/>
  <c r="R911" i="1"/>
  <c r="R879" i="1"/>
  <c r="R880" i="1"/>
  <c r="BB912" i="1"/>
  <c r="R874" i="1"/>
  <c r="R872" i="1"/>
  <c r="AJ912" i="1"/>
  <c r="R912" i="1" l="1"/>
  <c r="AY1300" i="1" l="1"/>
  <c r="AX1300" i="1"/>
  <c r="AV1300" i="1"/>
  <c r="AT1300" i="1"/>
  <c r="AQ1300" i="1"/>
  <c r="AP1300" i="1"/>
  <c r="AN1300" i="1"/>
  <c r="AL1300" i="1"/>
  <c r="AG1300" i="1"/>
  <c r="AF1300" i="1"/>
  <c r="AD1300" i="1"/>
  <c r="AB1300" i="1"/>
  <c r="Y1300" i="1"/>
  <c r="X1300" i="1"/>
  <c r="V1300" i="1"/>
  <c r="T1300" i="1"/>
  <c r="AY1298" i="1"/>
  <c r="AX1298" i="1"/>
  <c r="AV1298" i="1"/>
  <c r="AT1298" i="1"/>
  <c r="AQ1298" i="1"/>
  <c r="AP1298" i="1"/>
  <c r="AN1298" i="1"/>
  <c r="AL1298" i="1"/>
  <c r="AG1298" i="1"/>
  <c r="AF1298" i="1"/>
  <c r="AD1298" i="1"/>
  <c r="AB1298" i="1"/>
  <c r="Y1298" i="1"/>
  <c r="X1298" i="1"/>
  <c r="V1298" i="1"/>
  <c r="T1298" i="1"/>
  <c r="AY523" i="1"/>
  <c r="AX523" i="1"/>
  <c r="AV523" i="1"/>
  <c r="AT523" i="1"/>
  <c r="AQ523" i="1"/>
  <c r="AP523" i="1"/>
  <c r="AN523" i="1"/>
  <c r="AL523" i="1"/>
  <c r="AG523" i="1"/>
  <c r="AF523" i="1"/>
  <c r="AD523" i="1"/>
  <c r="AB523" i="1"/>
  <c r="Y523" i="1"/>
  <c r="X523" i="1"/>
  <c r="V523" i="1"/>
  <c r="T523" i="1"/>
  <c r="AY675" i="1"/>
  <c r="AX675" i="1"/>
  <c r="AV675" i="1"/>
  <c r="AT675" i="1"/>
  <c r="AQ675" i="1"/>
  <c r="AP675" i="1"/>
  <c r="AN675" i="1"/>
  <c r="AL675" i="1"/>
  <c r="AG675" i="1"/>
  <c r="AF675" i="1"/>
  <c r="AD675" i="1"/>
  <c r="AB675" i="1"/>
  <c r="Y675" i="1"/>
  <c r="X675" i="1"/>
  <c r="V675" i="1"/>
  <c r="T675" i="1"/>
  <c r="BA1300" i="1" l="1"/>
  <c r="AI1300" i="1"/>
  <c r="AI523" i="1"/>
  <c r="BA523" i="1"/>
  <c r="BA1298" i="1"/>
  <c r="AR1300" i="1"/>
  <c r="AZ1300" i="1"/>
  <c r="Z1300" i="1"/>
  <c r="AH1300" i="1"/>
  <c r="AR1298" i="1"/>
  <c r="AH1298" i="1"/>
  <c r="AZ1298" i="1"/>
  <c r="AI1298" i="1"/>
  <c r="Z1298" i="1"/>
  <c r="Z523" i="1"/>
  <c r="AH523" i="1"/>
  <c r="AZ523" i="1"/>
  <c r="AR523" i="1"/>
  <c r="Z675" i="1"/>
  <c r="AH675" i="1"/>
  <c r="AR675" i="1"/>
  <c r="AZ675" i="1"/>
  <c r="AI675" i="1"/>
  <c r="BA675" i="1"/>
  <c r="Q1300" i="1" l="1"/>
  <c r="Q523" i="1"/>
  <c r="BB1300" i="1"/>
  <c r="AJ1300" i="1"/>
  <c r="Q1298" i="1"/>
  <c r="AJ1298" i="1"/>
  <c r="BB1298" i="1"/>
  <c r="Q675" i="1"/>
  <c r="BB523" i="1"/>
  <c r="AJ523" i="1"/>
  <c r="BB675" i="1"/>
  <c r="AJ675" i="1"/>
  <c r="R1300" i="1" l="1"/>
  <c r="R1298" i="1"/>
  <c r="R675" i="1"/>
  <c r="R523" i="1"/>
  <c r="T812" i="1" l="1"/>
  <c r="V812" i="1"/>
  <c r="X812" i="1"/>
  <c r="Y812" i="1"/>
  <c r="AB812" i="1"/>
  <c r="AD812" i="1"/>
  <c r="AF812" i="1"/>
  <c r="AG812" i="1"/>
  <c r="AL812" i="1"/>
  <c r="AN812" i="1"/>
  <c r="AP812" i="1"/>
  <c r="AQ812" i="1"/>
  <c r="AY89" i="1"/>
  <c r="AX89" i="1"/>
  <c r="AV89" i="1"/>
  <c r="AT89" i="1"/>
  <c r="AQ89" i="1"/>
  <c r="AP89" i="1"/>
  <c r="AN89" i="1"/>
  <c r="AL89" i="1"/>
  <c r="AG89" i="1"/>
  <c r="AF89" i="1"/>
  <c r="AD89" i="1"/>
  <c r="AB89" i="1"/>
  <c r="Y89" i="1"/>
  <c r="X89" i="1"/>
  <c r="V89" i="1"/>
  <c r="T89" i="1"/>
  <c r="AY88" i="1"/>
  <c r="AX88" i="1"/>
  <c r="AV88" i="1"/>
  <c r="AT88" i="1"/>
  <c r="AQ88" i="1"/>
  <c r="AP88" i="1"/>
  <c r="AN88" i="1"/>
  <c r="AL88" i="1"/>
  <c r="AG88" i="1"/>
  <c r="AF88" i="1"/>
  <c r="AD88" i="1"/>
  <c r="AB88" i="1"/>
  <c r="Y88" i="1"/>
  <c r="X88" i="1"/>
  <c r="V88" i="1"/>
  <c r="T88" i="1"/>
  <c r="AI88" i="1" l="1"/>
  <c r="AI89" i="1"/>
  <c r="BA89" i="1"/>
  <c r="BA88" i="1"/>
  <c r="Z812" i="1"/>
  <c r="Z89" i="1"/>
  <c r="AH89" i="1"/>
  <c r="AZ89" i="1"/>
  <c r="AZ88" i="1"/>
  <c r="AH812" i="1"/>
  <c r="AI812" i="1"/>
  <c r="AR812" i="1"/>
  <c r="AR89" i="1"/>
  <c r="AR88" i="1"/>
  <c r="AH88" i="1"/>
  <c r="Z88" i="1"/>
  <c r="Q88" i="1" l="1"/>
  <c r="Q89" i="1"/>
  <c r="AJ812" i="1"/>
  <c r="AJ89" i="1"/>
  <c r="BB88" i="1"/>
  <c r="BB89" i="1"/>
  <c r="AJ88" i="1"/>
  <c r="AQ87" i="1"/>
  <c r="AY233" i="1"/>
  <c r="AX233" i="1"/>
  <c r="AV233" i="1"/>
  <c r="AT233" i="1"/>
  <c r="AQ233" i="1"/>
  <c r="AP233" i="1"/>
  <c r="AN233" i="1"/>
  <c r="AL233" i="1"/>
  <c r="AG233" i="1"/>
  <c r="AF233" i="1"/>
  <c r="AD233" i="1"/>
  <c r="AB233" i="1"/>
  <c r="Y233" i="1"/>
  <c r="X233" i="1"/>
  <c r="V233" i="1"/>
  <c r="T233" i="1"/>
  <c r="AY223" i="1"/>
  <c r="AX223" i="1"/>
  <c r="AV223" i="1"/>
  <c r="AT223" i="1"/>
  <c r="AQ223" i="1"/>
  <c r="AP223" i="1"/>
  <c r="AN223" i="1"/>
  <c r="AL223" i="1"/>
  <c r="AG223" i="1"/>
  <c r="AF223" i="1"/>
  <c r="AD223" i="1"/>
  <c r="AB223" i="1"/>
  <c r="Y223" i="1"/>
  <c r="X223" i="1"/>
  <c r="V223" i="1"/>
  <c r="T223" i="1"/>
  <c r="AI223" i="1" l="1"/>
  <c r="AI233" i="1"/>
  <c r="BA223" i="1"/>
  <c r="R88" i="1"/>
  <c r="R89" i="1"/>
  <c r="BA233" i="1"/>
  <c r="Z223" i="1"/>
  <c r="AH223" i="1"/>
  <c r="AZ223" i="1"/>
  <c r="Z233" i="1"/>
  <c r="AH233" i="1"/>
  <c r="AZ233" i="1"/>
  <c r="AR233" i="1"/>
  <c r="AR223" i="1"/>
  <c r="AY329" i="1"/>
  <c r="AX329" i="1"/>
  <c r="AV329" i="1"/>
  <c r="AT329" i="1"/>
  <c r="AQ329" i="1"/>
  <c r="AP329" i="1"/>
  <c r="AN329" i="1"/>
  <c r="AL329" i="1"/>
  <c r="AG329" i="1"/>
  <c r="AF329" i="1"/>
  <c r="AD329" i="1"/>
  <c r="AB329" i="1"/>
  <c r="Y329" i="1"/>
  <c r="X329" i="1"/>
  <c r="V329" i="1"/>
  <c r="T329" i="1"/>
  <c r="AY330" i="1"/>
  <c r="AX330" i="1"/>
  <c r="AV330" i="1"/>
  <c r="AT330" i="1"/>
  <c r="AQ330" i="1"/>
  <c r="AP330" i="1"/>
  <c r="AN330" i="1"/>
  <c r="AL330" i="1"/>
  <c r="AG330" i="1"/>
  <c r="AF330" i="1"/>
  <c r="AD330" i="1"/>
  <c r="AB330" i="1"/>
  <c r="Y330" i="1"/>
  <c r="X330" i="1"/>
  <c r="V330" i="1"/>
  <c r="T330" i="1"/>
  <c r="AY331" i="1"/>
  <c r="AX331" i="1"/>
  <c r="AV331" i="1"/>
  <c r="AT331" i="1"/>
  <c r="AQ331" i="1"/>
  <c r="AP331" i="1"/>
  <c r="AN331" i="1"/>
  <c r="AL331" i="1"/>
  <c r="AG331" i="1"/>
  <c r="AF331" i="1"/>
  <c r="AD331" i="1"/>
  <c r="AB331" i="1"/>
  <c r="Y331" i="1"/>
  <c r="X331" i="1"/>
  <c r="V331" i="1"/>
  <c r="T331" i="1"/>
  <c r="AY332" i="1"/>
  <c r="AX332" i="1"/>
  <c r="AV332" i="1"/>
  <c r="AT332" i="1"/>
  <c r="AQ332" i="1"/>
  <c r="AP332" i="1"/>
  <c r="AN332" i="1"/>
  <c r="AL332" i="1"/>
  <c r="AG332" i="1"/>
  <c r="AF332" i="1"/>
  <c r="AD332" i="1"/>
  <c r="AB332" i="1"/>
  <c r="Y332" i="1"/>
  <c r="X332" i="1"/>
  <c r="V332" i="1"/>
  <c r="T332" i="1"/>
  <c r="AY333" i="1"/>
  <c r="AX333" i="1"/>
  <c r="AV333" i="1"/>
  <c r="AT333" i="1"/>
  <c r="AQ333" i="1"/>
  <c r="AP333" i="1"/>
  <c r="AN333" i="1"/>
  <c r="AL333" i="1"/>
  <c r="AG333" i="1"/>
  <c r="AF333" i="1"/>
  <c r="AD333" i="1"/>
  <c r="AB333" i="1"/>
  <c r="Y333" i="1"/>
  <c r="X333" i="1"/>
  <c r="V333" i="1"/>
  <c r="T333" i="1"/>
  <c r="AY334" i="1"/>
  <c r="AX334" i="1"/>
  <c r="AV334" i="1"/>
  <c r="AT334" i="1"/>
  <c r="AQ334" i="1"/>
  <c r="AP334" i="1"/>
  <c r="AN334" i="1"/>
  <c r="AL334" i="1"/>
  <c r="AG334" i="1"/>
  <c r="AF334" i="1"/>
  <c r="AD334" i="1"/>
  <c r="AB334" i="1"/>
  <c r="Y334" i="1"/>
  <c r="X334" i="1"/>
  <c r="V334" i="1"/>
  <c r="T334" i="1"/>
  <c r="AY335" i="1"/>
  <c r="AX335" i="1"/>
  <c r="AV335" i="1"/>
  <c r="AT335" i="1"/>
  <c r="AQ335" i="1"/>
  <c r="AP335" i="1"/>
  <c r="AN335" i="1"/>
  <c r="AL335" i="1"/>
  <c r="AG335" i="1"/>
  <c r="AF335" i="1"/>
  <c r="AD335" i="1"/>
  <c r="AB335" i="1"/>
  <c r="Y335" i="1"/>
  <c r="X335" i="1"/>
  <c r="V335" i="1"/>
  <c r="T335" i="1"/>
  <c r="AY336" i="1"/>
  <c r="AX336" i="1"/>
  <c r="AV336" i="1"/>
  <c r="AT336" i="1"/>
  <c r="AQ336" i="1"/>
  <c r="AP336" i="1"/>
  <c r="AN336" i="1"/>
  <c r="AL336" i="1"/>
  <c r="AG336" i="1"/>
  <c r="AF336" i="1"/>
  <c r="AD336" i="1"/>
  <c r="AB336" i="1"/>
  <c r="Y336" i="1"/>
  <c r="AI336" i="1" s="1"/>
  <c r="X336" i="1"/>
  <c r="V336" i="1"/>
  <c r="T336" i="1"/>
  <c r="AY337" i="1"/>
  <c r="AX337" i="1"/>
  <c r="AV337" i="1"/>
  <c r="AT337" i="1"/>
  <c r="AQ337" i="1"/>
  <c r="AP337" i="1"/>
  <c r="AN337" i="1"/>
  <c r="AL337" i="1"/>
  <c r="AG337" i="1"/>
  <c r="AF337" i="1"/>
  <c r="AD337" i="1"/>
  <c r="AB337" i="1"/>
  <c r="Y337" i="1"/>
  <c r="X337" i="1"/>
  <c r="V337" i="1"/>
  <c r="T337" i="1"/>
  <c r="AY666" i="1"/>
  <c r="AX666" i="1"/>
  <c r="AV666" i="1"/>
  <c r="AT666" i="1"/>
  <c r="AQ666" i="1"/>
  <c r="AP666" i="1"/>
  <c r="AN666" i="1"/>
  <c r="AL666" i="1"/>
  <c r="AG666" i="1"/>
  <c r="AF666" i="1"/>
  <c r="AD666" i="1"/>
  <c r="AB666" i="1"/>
  <c r="Y666" i="1"/>
  <c r="X666" i="1"/>
  <c r="V666" i="1"/>
  <c r="T666" i="1"/>
  <c r="BA330" i="1" l="1"/>
  <c r="AI333" i="1"/>
  <c r="BA333" i="1"/>
  <c r="AI337" i="1"/>
  <c r="AI334" i="1"/>
  <c r="BA336" i="1"/>
  <c r="AI331" i="1"/>
  <c r="Q223" i="1"/>
  <c r="BA332" i="1"/>
  <c r="AI335" i="1"/>
  <c r="BA337" i="1"/>
  <c r="AI329" i="1"/>
  <c r="BA666" i="1"/>
  <c r="BA335" i="1"/>
  <c r="AI332" i="1"/>
  <c r="Q233" i="1"/>
  <c r="BA329" i="1"/>
  <c r="BA334" i="1"/>
  <c r="AI330" i="1"/>
  <c r="AJ223" i="1"/>
  <c r="AJ233" i="1"/>
  <c r="BB223" i="1"/>
  <c r="AR329" i="1"/>
  <c r="AZ329" i="1"/>
  <c r="BB233" i="1"/>
  <c r="Q336" i="1"/>
  <c r="Z329" i="1"/>
  <c r="AH329" i="1"/>
  <c r="Z331" i="1"/>
  <c r="AH331" i="1"/>
  <c r="AR331" i="1"/>
  <c r="AZ331" i="1"/>
  <c r="Z330" i="1"/>
  <c r="AH330" i="1"/>
  <c r="AR330" i="1"/>
  <c r="AZ330" i="1"/>
  <c r="Z666" i="1"/>
  <c r="AR666" i="1"/>
  <c r="AZ666" i="1"/>
  <c r="BA331" i="1"/>
  <c r="Z332" i="1"/>
  <c r="AH332" i="1"/>
  <c r="AR332" i="1"/>
  <c r="AZ332" i="1"/>
  <c r="Z334" i="1"/>
  <c r="AH334" i="1"/>
  <c r="AR334" i="1"/>
  <c r="Z333" i="1"/>
  <c r="AH333" i="1"/>
  <c r="AR333" i="1"/>
  <c r="AZ333" i="1"/>
  <c r="AZ334" i="1"/>
  <c r="Z335" i="1"/>
  <c r="AH335" i="1"/>
  <c r="AR335" i="1"/>
  <c r="AZ335" i="1"/>
  <c r="Z337" i="1"/>
  <c r="AH337" i="1"/>
  <c r="AR337" i="1"/>
  <c r="Z336" i="1"/>
  <c r="AH336" i="1"/>
  <c r="AR336" i="1"/>
  <c r="AZ336" i="1"/>
  <c r="AZ337" i="1"/>
  <c r="AI666" i="1"/>
  <c r="AH666" i="1"/>
  <c r="Q330" i="1" l="1"/>
  <c r="Q333" i="1"/>
  <c r="Q337" i="1"/>
  <c r="Q334" i="1"/>
  <c r="Q331" i="1"/>
  <c r="Q332" i="1"/>
  <c r="Q335" i="1"/>
  <c r="Q329" i="1"/>
  <c r="Q666" i="1"/>
  <c r="R233" i="1"/>
  <c r="R223" i="1"/>
  <c r="BB329" i="1"/>
  <c r="AJ329" i="1"/>
  <c r="AJ330" i="1"/>
  <c r="AJ331" i="1"/>
  <c r="BB330" i="1"/>
  <c r="BB331" i="1"/>
  <c r="BB666" i="1"/>
  <c r="AJ333" i="1"/>
  <c r="AJ666" i="1"/>
  <c r="BB334" i="1"/>
  <c r="BB332" i="1"/>
  <c r="AJ332" i="1"/>
  <c r="BB333" i="1"/>
  <c r="AJ334" i="1"/>
  <c r="AJ335" i="1"/>
  <c r="AJ336" i="1"/>
  <c r="BB337" i="1"/>
  <c r="BB335" i="1"/>
  <c r="BB336" i="1"/>
  <c r="AJ337" i="1"/>
  <c r="AY1060" i="1"/>
  <c r="AX1060" i="1"/>
  <c r="AV1060" i="1"/>
  <c r="AT1060" i="1"/>
  <c r="AQ1060" i="1"/>
  <c r="AP1060" i="1"/>
  <c r="AN1060" i="1"/>
  <c r="AL1060" i="1"/>
  <c r="AF1060" i="1"/>
  <c r="AD1060" i="1"/>
  <c r="AB1060" i="1"/>
  <c r="Y1060" i="1"/>
  <c r="X1060" i="1"/>
  <c r="V1060" i="1"/>
  <c r="T1060" i="1"/>
  <c r="AY1050" i="1"/>
  <c r="AX1050" i="1"/>
  <c r="AV1050" i="1"/>
  <c r="AT1050" i="1"/>
  <c r="AQ1050" i="1"/>
  <c r="AP1050" i="1"/>
  <c r="AN1050" i="1"/>
  <c r="AL1050" i="1"/>
  <c r="AF1050" i="1"/>
  <c r="AD1050" i="1"/>
  <c r="AB1050" i="1"/>
  <c r="Y1050" i="1"/>
  <c r="X1050" i="1"/>
  <c r="V1050" i="1"/>
  <c r="T1050" i="1"/>
  <c r="AQ373" i="1"/>
  <c r="AQ371" i="1"/>
  <c r="AY373" i="1"/>
  <c r="AY371" i="1"/>
  <c r="AY61" i="1"/>
  <c r="AX61" i="1"/>
  <c r="AV61" i="1"/>
  <c r="AT61" i="1"/>
  <c r="AQ61" i="1"/>
  <c r="AP61" i="1"/>
  <c r="AN61" i="1"/>
  <c r="AL61" i="1"/>
  <c r="AG61" i="1"/>
  <c r="AF61" i="1"/>
  <c r="AD61" i="1"/>
  <c r="AB61" i="1"/>
  <c r="Y61" i="1"/>
  <c r="AI61" i="1" s="1"/>
  <c r="X61" i="1"/>
  <c r="V61" i="1"/>
  <c r="T61" i="1"/>
  <c r="AY63" i="1"/>
  <c r="AX63" i="1"/>
  <c r="AV63" i="1"/>
  <c r="AT63" i="1"/>
  <c r="AQ63" i="1"/>
  <c r="AP63" i="1"/>
  <c r="AN63" i="1"/>
  <c r="AL63" i="1"/>
  <c r="AG63" i="1"/>
  <c r="AF63" i="1"/>
  <c r="AD63" i="1"/>
  <c r="AB63" i="1"/>
  <c r="Y63" i="1"/>
  <c r="X63" i="1"/>
  <c r="V63" i="1"/>
  <c r="T63" i="1"/>
  <c r="AY62" i="1"/>
  <c r="AX62" i="1"/>
  <c r="AV62" i="1"/>
  <c r="AT62" i="1"/>
  <c r="AQ62" i="1"/>
  <c r="AP62" i="1"/>
  <c r="AN62" i="1"/>
  <c r="AL62" i="1"/>
  <c r="AG62" i="1"/>
  <c r="AF62" i="1"/>
  <c r="AD62" i="1"/>
  <c r="AB62" i="1"/>
  <c r="Y62" i="1"/>
  <c r="X62" i="1"/>
  <c r="V62" i="1"/>
  <c r="T62" i="1"/>
  <c r="AY60" i="1"/>
  <c r="AX60" i="1"/>
  <c r="AV60" i="1"/>
  <c r="AT60" i="1"/>
  <c r="AQ60" i="1"/>
  <c r="AP60" i="1"/>
  <c r="AN60" i="1"/>
  <c r="AL60" i="1"/>
  <c r="AG60" i="1"/>
  <c r="AF60" i="1"/>
  <c r="AD60" i="1"/>
  <c r="AB60" i="1"/>
  <c r="Y60" i="1"/>
  <c r="X60" i="1"/>
  <c r="V60" i="1"/>
  <c r="T60" i="1"/>
  <c r="AQ45" i="1"/>
  <c r="BA62" i="1" l="1"/>
  <c r="BA1060" i="1"/>
  <c r="AI1060" i="1"/>
  <c r="BA63" i="1"/>
  <c r="BA61" i="1"/>
  <c r="Q61" i="1" s="1"/>
  <c r="R334" i="1"/>
  <c r="BA60" i="1"/>
  <c r="R329" i="1"/>
  <c r="AI62" i="1"/>
  <c r="AI63" i="1"/>
  <c r="R666" i="1"/>
  <c r="R332" i="1"/>
  <c r="R333" i="1"/>
  <c r="R331" i="1"/>
  <c r="R330" i="1"/>
  <c r="R337" i="1"/>
  <c r="R336" i="1"/>
  <c r="R335" i="1"/>
  <c r="BA1050" i="1"/>
  <c r="AI60" i="1"/>
  <c r="Z1060" i="1"/>
  <c r="AH1060" i="1"/>
  <c r="AR1060" i="1"/>
  <c r="AZ1060" i="1"/>
  <c r="AZ60" i="1"/>
  <c r="AH63" i="1"/>
  <c r="AZ63" i="1"/>
  <c r="Z61" i="1"/>
  <c r="AH61" i="1"/>
  <c r="AR61" i="1"/>
  <c r="AZ61" i="1"/>
  <c r="Z1050" i="1"/>
  <c r="AH1050" i="1"/>
  <c r="AR1050" i="1"/>
  <c r="AZ1050" i="1"/>
  <c r="AI1050" i="1"/>
  <c r="AR62" i="1"/>
  <c r="AZ62" i="1"/>
  <c r="Z63" i="1"/>
  <c r="Z60" i="1"/>
  <c r="AH60" i="1"/>
  <c r="AR60" i="1"/>
  <c r="AR63" i="1"/>
  <c r="Z62" i="1"/>
  <c r="AH62" i="1"/>
  <c r="Q62" i="1" l="1"/>
  <c r="Q1060" i="1"/>
  <c r="Q63" i="1"/>
  <c r="Q60" i="1"/>
  <c r="BB60" i="1"/>
  <c r="BB61" i="1"/>
  <c r="Q1050" i="1"/>
  <c r="BB1060" i="1"/>
  <c r="AJ1050" i="1"/>
  <c r="AJ61" i="1"/>
  <c r="AJ1060" i="1"/>
  <c r="BB1050" i="1"/>
  <c r="BB63" i="1"/>
  <c r="AJ63" i="1"/>
  <c r="AJ62" i="1"/>
  <c r="AJ60" i="1"/>
  <c r="BB62" i="1"/>
  <c r="R61" i="1" l="1"/>
  <c r="R60" i="1"/>
  <c r="R1060" i="1"/>
  <c r="R63" i="1"/>
  <c r="R62" i="1"/>
  <c r="R1050" i="1"/>
  <c r="AY59" i="1"/>
  <c r="AX59" i="1"/>
  <c r="AV59" i="1"/>
  <c r="AT59" i="1"/>
  <c r="AQ59" i="1"/>
  <c r="AP59" i="1"/>
  <c r="AN59" i="1"/>
  <c r="AL59" i="1"/>
  <c r="AG59" i="1"/>
  <c r="AF59" i="1"/>
  <c r="AD59" i="1"/>
  <c r="AB59" i="1"/>
  <c r="Y59" i="1"/>
  <c r="X59" i="1"/>
  <c r="V59" i="1"/>
  <c r="T59" i="1"/>
  <c r="AY58" i="1"/>
  <c r="AX58" i="1"/>
  <c r="AV58" i="1"/>
  <c r="AT58" i="1"/>
  <c r="AQ58" i="1"/>
  <c r="AP58" i="1"/>
  <c r="AN58" i="1"/>
  <c r="AL58" i="1"/>
  <c r="AG58" i="1"/>
  <c r="AF58" i="1"/>
  <c r="AD58" i="1"/>
  <c r="AB58" i="1"/>
  <c r="Y58" i="1"/>
  <c r="X58" i="1"/>
  <c r="V58" i="1"/>
  <c r="T58" i="1"/>
  <c r="AY57" i="1"/>
  <c r="AX57" i="1"/>
  <c r="AV57" i="1"/>
  <c r="AT57" i="1"/>
  <c r="AQ57" i="1"/>
  <c r="AP57" i="1"/>
  <c r="AN57" i="1"/>
  <c r="AL57" i="1"/>
  <c r="AG57" i="1"/>
  <c r="AF57" i="1"/>
  <c r="AD57" i="1"/>
  <c r="AB57" i="1"/>
  <c r="Y57" i="1"/>
  <c r="X57" i="1"/>
  <c r="V57" i="1"/>
  <c r="T57" i="1"/>
  <c r="BA58" i="1" l="1"/>
  <c r="AI57" i="1"/>
  <c r="BA59" i="1"/>
  <c r="AH57" i="1"/>
  <c r="AR57" i="1"/>
  <c r="AZ58" i="1"/>
  <c r="Z59" i="1"/>
  <c r="AZ59" i="1"/>
  <c r="AR59" i="1"/>
  <c r="BA57" i="1"/>
  <c r="AI58" i="1"/>
  <c r="Z57" i="1"/>
  <c r="AZ57" i="1"/>
  <c r="AR58" i="1"/>
  <c r="AI59" i="1"/>
  <c r="AH59" i="1"/>
  <c r="Z58" i="1"/>
  <c r="AH58" i="1"/>
  <c r="Q59" i="1" l="1"/>
  <c r="BB57" i="1"/>
  <c r="Q57" i="1"/>
  <c r="Q58" i="1"/>
  <c r="AJ57" i="1"/>
  <c r="BB58" i="1"/>
  <c r="BB59" i="1"/>
  <c r="AJ59" i="1"/>
  <c r="AJ58" i="1"/>
  <c r="AY653" i="1"/>
  <c r="AX653" i="1"/>
  <c r="AV653" i="1"/>
  <c r="AT653" i="1"/>
  <c r="AQ653" i="1"/>
  <c r="AP653" i="1"/>
  <c r="AN653" i="1"/>
  <c r="AL653" i="1"/>
  <c r="AG653" i="1"/>
  <c r="AF653" i="1"/>
  <c r="AD653" i="1"/>
  <c r="AB653" i="1"/>
  <c r="Y653" i="1"/>
  <c r="X653" i="1"/>
  <c r="V653" i="1"/>
  <c r="T653" i="1"/>
  <c r="AY86" i="1"/>
  <c r="AX86" i="1"/>
  <c r="AV86" i="1"/>
  <c r="AT86" i="1"/>
  <c r="AQ86" i="1"/>
  <c r="AP86" i="1"/>
  <c r="AN86" i="1"/>
  <c r="AL86" i="1"/>
  <c r="AG86" i="1"/>
  <c r="AF86" i="1"/>
  <c r="AD86" i="1"/>
  <c r="AB86" i="1"/>
  <c r="Y86" i="1"/>
  <c r="X86" i="1"/>
  <c r="V86" i="1"/>
  <c r="T86" i="1"/>
  <c r="AY326" i="1"/>
  <c r="AX326" i="1"/>
  <c r="AV326" i="1"/>
  <c r="AT326" i="1"/>
  <c r="AQ326" i="1"/>
  <c r="AP326" i="1"/>
  <c r="AN326" i="1"/>
  <c r="AL326" i="1"/>
  <c r="AG326" i="1"/>
  <c r="AF326" i="1"/>
  <c r="AD326" i="1"/>
  <c r="AB326" i="1"/>
  <c r="Y326" i="1"/>
  <c r="X326" i="1"/>
  <c r="V326" i="1"/>
  <c r="T326" i="1"/>
  <c r="AY325" i="1"/>
  <c r="AX325" i="1"/>
  <c r="AV325" i="1"/>
  <c r="AT325" i="1"/>
  <c r="AQ325" i="1"/>
  <c r="AP325" i="1"/>
  <c r="AN325" i="1"/>
  <c r="AL325" i="1"/>
  <c r="AG325" i="1"/>
  <c r="AF325" i="1"/>
  <c r="AD325" i="1"/>
  <c r="AB325" i="1"/>
  <c r="Y325" i="1"/>
  <c r="X325" i="1"/>
  <c r="V325" i="1"/>
  <c r="T325" i="1"/>
  <c r="AY676" i="1"/>
  <c r="AX676" i="1"/>
  <c r="AV676" i="1"/>
  <c r="AT676" i="1"/>
  <c r="AQ676" i="1"/>
  <c r="AP676" i="1"/>
  <c r="AN676" i="1"/>
  <c r="AL676" i="1"/>
  <c r="AG676" i="1"/>
  <c r="AF676" i="1"/>
  <c r="AD676" i="1"/>
  <c r="AB676" i="1"/>
  <c r="Y676" i="1"/>
  <c r="X676" i="1"/>
  <c r="V676" i="1"/>
  <c r="T676" i="1"/>
  <c r="AY1199" i="1"/>
  <c r="AX1199" i="1"/>
  <c r="AV1199" i="1"/>
  <c r="AT1199" i="1"/>
  <c r="AQ1199" i="1"/>
  <c r="AP1199" i="1"/>
  <c r="AN1199" i="1"/>
  <c r="AL1199" i="1"/>
  <c r="AG1199" i="1"/>
  <c r="AF1199" i="1"/>
  <c r="AD1199" i="1"/>
  <c r="AB1199" i="1"/>
  <c r="Y1199" i="1"/>
  <c r="X1199" i="1"/>
  <c r="V1199" i="1"/>
  <c r="T1199" i="1"/>
  <c r="AY1198" i="1"/>
  <c r="AX1198" i="1"/>
  <c r="AV1198" i="1"/>
  <c r="AT1198" i="1"/>
  <c r="AQ1198" i="1"/>
  <c r="AP1198" i="1"/>
  <c r="AN1198" i="1"/>
  <c r="AL1198" i="1"/>
  <c r="AG1198" i="1"/>
  <c r="AF1198" i="1"/>
  <c r="AD1198" i="1"/>
  <c r="AB1198" i="1"/>
  <c r="Y1198" i="1"/>
  <c r="X1198" i="1"/>
  <c r="V1198" i="1"/>
  <c r="T1198" i="1"/>
  <c r="AY191" i="1"/>
  <c r="AX191" i="1"/>
  <c r="AV191" i="1"/>
  <c r="AT191" i="1"/>
  <c r="AQ191" i="1"/>
  <c r="AP191" i="1"/>
  <c r="AN191" i="1"/>
  <c r="AL191" i="1"/>
  <c r="AG191" i="1"/>
  <c r="AF191" i="1"/>
  <c r="AD191" i="1"/>
  <c r="AB191" i="1"/>
  <c r="Y191" i="1"/>
  <c r="X191" i="1"/>
  <c r="V191" i="1"/>
  <c r="T191" i="1"/>
  <c r="AY187" i="1"/>
  <c r="AX187" i="1"/>
  <c r="AV187" i="1"/>
  <c r="AT187" i="1"/>
  <c r="AQ187" i="1"/>
  <c r="AP187" i="1"/>
  <c r="AN187" i="1"/>
  <c r="AL187" i="1"/>
  <c r="AG187" i="1"/>
  <c r="AF187" i="1"/>
  <c r="AD187" i="1"/>
  <c r="AB187" i="1"/>
  <c r="Y187" i="1"/>
  <c r="AI187" i="1" s="1"/>
  <c r="X187" i="1"/>
  <c r="V187" i="1"/>
  <c r="T187" i="1"/>
  <c r="AY185" i="1"/>
  <c r="AX185" i="1"/>
  <c r="AV185" i="1"/>
  <c r="AT185" i="1"/>
  <c r="AQ185" i="1"/>
  <c r="AP185" i="1"/>
  <c r="AN185" i="1"/>
  <c r="AL185" i="1"/>
  <c r="AG185" i="1"/>
  <c r="AF185" i="1"/>
  <c r="AD185" i="1"/>
  <c r="AB185" i="1"/>
  <c r="Y185" i="1"/>
  <c r="X185" i="1"/>
  <c r="V185" i="1"/>
  <c r="T185" i="1"/>
  <c r="AY412" i="1"/>
  <c r="AX412" i="1"/>
  <c r="AV412" i="1"/>
  <c r="AT412" i="1"/>
  <c r="AQ412" i="1"/>
  <c r="AP412" i="1"/>
  <c r="AN412" i="1"/>
  <c r="AL412" i="1"/>
  <c r="AG412" i="1"/>
  <c r="AF412" i="1"/>
  <c r="AD412" i="1"/>
  <c r="AB412" i="1"/>
  <c r="Y412" i="1"/>
  <c r="X412" i="1"/>
  <c r="V412" i="1"/>
  <c r="T412" i="1"/>
  <c r="AY717" i="1"/>
  <c r="AX717" i="1"/>
  <c r="AV717" i="1"/>
  <c r="AT717" i="1"/>
  <c r="AQ717" i="1"/>
  <c r="AP717" i="1"/>
  <c r="AN717" i="1"/>
  <c r="AL717" i="1"/>
  <c r="AG717" i="1"/>
  <c r="AF717" i="1"/>
  <c r="AD717" i="1"/>
  <c r="AB717" i="1"/>
  <c r="Y717" i="1"/>
  <c r="X717" i="1"/>
  <c r="V717" i="1"/>
  <c r="T717" i="1"/>
  <c r="AY1175" i="1"/>
  <c r="AX1175" i="1"/>
  <c r="AV1175" i="1"/>
  <c r="AT1175" i="1"/>
  <c r="AQ1175" i="1"/>
  <c r="AP1175" i="1"/>
  <c r="AN1175" i="1"/>
  <c r="AL1175" i="1"/>
  <c r="AG1175" i="1"/>
  <c r="AF1175" i="1"/>
  <c r="AD1175" i="1"/>
  <c r="AB1175" i="1"/>
  <c r="Y1175" i="1"/>
  <c r="X1175" i="1"/>
  <c r="V1175" i="1"/>
  <c r="T1175" i="1"/>
  <c r="AY370" i="1"/>
  <c r="AX370" i="1"/>
  <c r="AV370" i="1"/>
  <c r="AT370" i="1"/>
  <c r="AQ370" i="1"/>
  <c r="AP370" i="1"/>
  <c r="AN370" i="1"/>
  <c r="AL370" i="1"/>
  <c r="AG370" i="1"/>
  <c r="AF370" i="1"/>
  <c r="AD370" i="1"/>
  <c r="AB370" i="1"/>
  <c r="Y370" i="1"/>
  <c r="X370" i="1"/>
  <c r="V370" i="1"/>
  <c r="T370" i="1"/>
  <c r="AX371" i="1"/>
  <c r="AV371" i="1"/>
  <c r="AT371" i="1"/>
  <c r="BA371" i="1"/>
  <c r="AP371" i="1"/>
  <c r="AN371" i="1"/>
  <c r="AL371" i="1"/>
  <c r="AG371" i="1"/>
  <c r="AF371" i="1"/>
  <c r="AD371" i="1"/>
  <c r="AB371" i="1"/>
  <c r="Y371" i="1"/>
  <c r="X371" i="1"/>
  <c r="V371" i="1"/>
  <c r="T371" i="1"/>
  <c r="AY247" i="1"/>
  <c r="AX247" i="1"/>
  <c r="AV247" i="1"/>
  <c r="AT247" i="1"/>
  <c r="AQ247" i="1"/>
  <c r="AP247" i="1"/>
  <c r="AN247" i="1"/>
  <c r="AL247" i="1"/>
  <c r="AG247" i="1"/>
  <c r="AF247" i="1"/>
  <c r="AD247" i="1"/>
  <c r="AB247" i="1"/>
  <c r="Y247" i="1"/>
  <c r="X247" i="1"/>
  <c r="V247" i="1"/>
  <c r="T247" i="1"/>
  <c r="AY408" i="1"/>
  <c r="AX408" i="1"/>
  <c r="AV408" i="1"/>
  <c r="AT408" i="1"/>
  <c r="AQ408" i="1"/>
  <c r="AP408" i="1"/>
  <c r="AN408" i="1"/>
  <c r="AL408" i="1"/>
  <c r="AG408" i="1"/>
  <c r="AF408" i="1"/>
  <c r="AD408" i="1"/>
  <c r="AB408" i="1"/>
  <c r="Y408" i="1"/>
  <c r="X408" i="1"/>
  <c r="V408" i="1"/>
  <c r="T408" i="1"/>
  <c r="AY323" i="1"/>
  <c r="AX323" i="1"/>
  <c r="AV323" i="1"/>
  <c r="AT323" i="1"/>
  <c r="AQ323" i="1"/>
  <c r="AP323" i="1"/>
  <c r="AN323" i="1"/>
  <c r="AL323" i="1"/>
  <c r="AG323" i="1"/>
  <c r="AF323" i="1"/>
  <c r="AD323" i="1"/>
  <c r="AB323" i="1"/>
  <c r="Y323" i="1"/>
  <c r="X323" i="1"/>
  <c r="V323" i="1"/>
  <c r="T323" i="1"/>
  <c r="AY324" i="1"/>
  <c r="AX324" i="1"/>
  <c r="AV324" i="1"/>
  <c r="AT324" i="1"/>
  <c r="AQ324" i="1"/>
  <c r="AP324" i="1"/>
  <c r="AN324" i="1"/>
  <c r="AL324" i="1"/>
  <c r="AG324" i="1"/>
  <c r="AF324" i="1"/>
  <c r="AD324" i="1"/>
  <c r="AB324" i="1"/>
  <c r="Y324" i="1"/>
  <c r="X324" i="1"/>
  <c r="V324" i="1"/>
  <c r="T324" i="1"/>
  <c r="AY921" i="1"/>
  <c r="AX921" i="1"/>
  <c r="AV921" i="1"/>
  <c r="AT921" i="1"/>
  <c r="AP921" i="1"/>
  <c r="AN921" i="1"/>
  <c r="AL921" i="1"/>
  <c r="AG921" i="1"/>
  <c r="AF921" i="1"/>
  <c r="AD921" i="1"/>
  <c r="AB921" i="1"/>
  <c r="Y921" i="1"/>
  <c r="X921" i="1"/>
  <c r="V921" i="1"/>
  <c r="T921" i="1"/>
  <c r="AY1287" i="1"/>
  <c r="AX1287" i="1"/>
  <c r="AV1287" i="1"/>
  <c r="AT1287" i="1"/>
  <c r="AQ1287" i="1"/>
  <c r="AP1287" i="1"/>
  <c r="AN1287" i="1"/>
  <c r="AL1287" i="1"/>
  <c r="AG1287" i="1"/>
  <c r="AF1287" i="1"/>
  <c r="AD1287" i="1"/>
  <c r="AB1287" i="1"/>
  <c r="Y1287" i="1"/>
  <c r="X1287" i="1"/>
  <c r="V1287" i="1"/>
  <c r="T1287" i="1"/>
  <c r="R58" i="1" l="1"/>
  <c r="R57" i="1"/>
  <c r="BA717" i="1"/>
  <c r="BA185" i="1"/>
  <c r="BA1175" i="1"/>
  <c r="AI921" i="1"/>
  <c r="BA676" i="1"/>
  <c r="BA412" i="1"/>
  <c r="AI412" i="1"/>
  <c r="BA191" i="1"/>
  <c r="AI191" i="1"/>
  <c r="AI1199" i="1"/>
  <c r="BA921" i="1"/>
  <c r="BA247" i="1"/>
  <c r="AI408" i="1"/>
  <c r="BA1198" i="1"/>
  <c r="BA324" i="1"/>
  <c r="BA323" i="1"/>
  <c r="BA1287" i="1"/>
  <c r="R59" i="1"/>
  <c r="AR653" i="1"/>
  <c r="BA187" i="1"/>
  <c r="Q187" i="1" s="1"/>
  <c r="AI185" i="1"/>
  <c r="BA1199" i="1"/>
  <c r="BA408" i="1"/>
  <c r="AI371" i="1"/>
  <c r="Q371" i="1" s="1"/>
  <c r="BA370" i="1"/>
  <c r="AI653" i="1"/>
  <c r="AR86" i="1"/>
  <c r="BA653" i="1"/>
  <c r="AZ653" i="1"/>
  <c r="AI676" i="1"/>
  <c r="AH653" i="1"/>
  <c r="Z653" i="1"/>
  <c r="AI86" i="1"/>
  <c r="Z86" i="1"/>
  <c r="AH86" i="1"/>
  <c r="BA86" i="1"/>
  <c r="BA325" i="1"/>
  <c r="AZ86" i="1"/>
  <c r="AI325" i="1"/>
  <c r="Z326" i="1"/>
  <c r="AZ326" i="1"/>
  <c r="AH326" i="1"/>
  <c r="AR326" i="1"/>
  <c r="Z325" i="1"/>
  <c r="AH325" i="1"/>
  <c r="AR325" i="1"/>
  <c r="AZ325" i="1"/>
  <c r="AI326" i="1"/>
  <c r="BA326" i="1"/>
  <c r="AR676" i="1"/>
  <c r="AZ676" i="1"/>
  <c r="AH676" i="1"/>
  <c r="Z676" i="1"/>
  <c r="Z1199" i="1"/>
  <c r="AH1199" i="1"/>
  <c r="AR1199" i="1"/>
  <c r="AZ1199" i="1"/>
  <c r="Z1198" i="1"/>
  <c r="AH1198" i="1"/>
  <c r="AR1198" i="1"/>
  <c r="AZ1198" i="1"/>
  <c r="AI1198" i="1"/>
  <c r="Z191" i="1"/>
  <c r="AR191" i="1"/>
  <c r="AZ191" i="1"/>
  <c r="AI1175" i="1"/>
  <c r="AI324" i="1"/>
  <c r="AH191" i="1"/>
  <c r="AZ185" i="1"/>
  <c r="Z187" i="1"/>
  <c r="AH187" i="1"/>
  <c r="AR187" i="1"/>
  <c r="AZ187" i="1"/>
  <c r="AR412" i="1"/>
  <c r="AZ412" i="1"/>
  <c r="Z185" i="1"/>
  <c r="AH185" i="1"/>
  <c r="AR185" i="1"/>
  <c r="AI370" i="1"/>
  <c r="AH412" i="1"/>
  <c r="Z412" i="1"/>
  <c r="Z921" i="1"/>
  <c r="AH1175" i="1"/>
  <c r="AR1175" i="1"/>
  <c r="AZ1175" i="1"/>
  <c r="AI717" i="1"/>
  <c r="Z717" i="1"/>
  <c r="AR717" i="1"/>
  <c r="AZ717" i="1"/>
  <c r="AH717" i="1"/>
  <c r="Z1175" i="1"/>
  <c r="AR247" i="1"/>
  <c r="AZ247" i="1"/>
  <c r="AI247" i="1"/>
  <c r="AR371" i="1"/>
  <c r="AZ371" i="1"/>
  <c r="AH370" i="1"/>
  <c r="AR370" i="1"/>
  <c r="AZ370" i="1"/>
  <c r="AH371" i="1"/>
  <c r="Z371" i="1"/>
  <c r="Z370" i="1"/>
  <c r="AI323" i="1"/>
  <c r="Z247" i="1"/>
  <c r="AH247" i="1"/>
  <c r="AI1287" i="1"/>
  <c r="AR921" i="1"/>
  <c r="AR1287" i="1"/>
  <c r="AZ1287" i="1"/>
  <c r="AZ324" i="1"/>
  <c r="AH408" i="1"/>
  <c r="AR408" i="1"/>
  <c r="AZ408" i="1"/>
  <c r="Z1287" i="1"/>
  <c r="AZ921" i="1"/>
  <c r="Z408" i="1"/>
  <c r="AR323" i="1"/>
  <c r="AZ323" i="1"/>
  <c r="AH323" i="1"/>
  <c r="Z324" i="1"/>
  <c r="Z323" i="1"/>
  <c r="AH324" i="1"/>
  <c r="AR324" i="1"/>
  <c r="AH921" i="1"/>
  <c r="AH1287" i="1"/>
  <c r="AY493" i="1"/>
  <c r="AX493" i="1"/>
  <c r="AV493" i="1"/>
  <c r="AT493" i="1"/>
  <c r="AQ493" i="1"/>
  <c r="AP493" i="1"/>
  <c r="AN493" i="1"/>
  <c r="AL493" i="1"/>
  <c r="AG493" i="1"/>
  <c r="AF493" i="1"/>
  <c r="AD493" i="1"/>
  <c r="AB493" i="1"/>
  <c r="Y493" i="1"/>
  <c r="X493" i="1"/>
  <c r="V493" i="1"/>
  <c r="T493" i="1"/>
  <c r="AY474" i="1"/>
  <c r="AX474" i="1"/>
  <c r="AV474" i="1"/>
  <c r="AT474" i="1"/>
  <c r="AQ474" i="1"/>
  <c r="AP474" i="1"/>
  <c r="AN474" i="1"/>
  <c r="AL474" i="1"/>
  <c r="AG474" i="1"/>
  <c r="AF474" i="1"/>
  <c r="AD474" i="1"/>
  <c r="AB474" i="1"/>
  <c r="Y474" i="1"/>
  <c r="X474" i="1"/>
  <c r="V474" i="1"/>
  <c r="T474" i="1"/>
  <c r="T470" i="1"/>
  <c r="AY470" i="1"/>
  <c r="AX470" i="1"/>
  <c r="AV470" i="1"/>
  <c r="AT470" i="1"/>
  <c r="AQ470" i="1"/>
  <c r="AP470" i="1"/>
  <c r="AN470" i="1"/>
  <c r="AL470" i="1"/>
  <c r="AG470" i="1"/>
  <c r="AF470" i="1"/>
  <c r="AD470" i="1"/>
  <c r="AB470" i="1"/>
  <c r="Y470" i="1"/>
  <c r="X470" i="1"/>
  <c r="V470" i="1"/>
  <c r="AY1053" i="1"/>
  <c r="AX1053" i="1"/>
  <c r="AV1053" i="1"/>
  <c r="AT1053" i="1"/>
  <c r="AQ1053" i="1"/>
  <c r="AP1053" i="1"/>
  <c r="AN1053" i="1"/>
  <c r="AL1053" i="1"/>
  <c r="AG1053" i="1"/>
  <c r="AF1053" i="1"/>
  <c r="AD1053" i="1"/>
  <c r="AB1053" i="1"/>
  <c r="Y1053" i="1"/>
  <c r="X1053" i="1"/>
  <c r="V1053" i="1"/>
  <c r="T1053" i="1"/>
  <c r="AY1054" i="1"/>
  <c r="AX1054" i="1"/>
  <c r="AV1054" i="1"/>
  <c r="AT1054" i="1"/>
  <c r="AQ1054" i="1"/>
  <c r="AP1054" i="1"/>
  <c r="AN1054" i="1"/>
  <c r="AL1054" i="1"/>
  <c r="AG1054" i="1"/>
  <c r="AF1054" i="1"/>
  <c r="AD1054" i="1"/>
  <c r="AB1054" i="1"/>
  <c r="Y1054" i="1"/>
  <c r="X1054" i="1"/>
  <c r="V1054" i="1"/>
  <c r="T1054" i="1"/>
  <c r="AY1047" i="1"/>
  <c r="AX1047" i="1"/>
  <c r="AV1047" i="1"/>
  <c r="AT1047" i="1"/>
  <c r="AQ1047" i="1"/>
  <c r="AP1047" i="1"/>
  <c r="AN1047" i="1"/>
  <c r="AL1047" i="1"/>
  <c r="AG1047" i="1"/>
  <c r="AF1047" i="1"/>
  <c r="AD1047" i="1"/>
  <c r="AB1047" i="1"/>
  <c r="Y1047" i="1"/>
  <c r="X1047" i="1"/>
  <c r="V1047" i="1"/>
  <c r="T1047" i="1"/>
  <c r="AY1048" i="1"/>
  <c r="AX1048" i="1"/>
  <c r="AV1048" i="1"/>
  <c r="AT1048" i="1"/>
  <c r="AQ1048" i="1"/>
  <c r="AP1048" i="1"/>
  <c r="AN1048" i="1"/>
  <c r="AL1048" i="1"/>
  <c r="AG1048" i="1"/>
  <c r="AF1048" i="1"/>
  <c r="AD1048" i="1"/>
  <c r="AB1048" i="1"/>
  <c r="Y1048" i="1"/>
  <c r="X1048" i="1"/>
  <c r="V1048" i="1"/>
  <c r="T1048" i="1"/>
  <c r="AX373" i="1"/>
  <c r="AV373" i="1"/>
  <c r="AT373" i="1"/>
  <c r="BA373" i="1"/>
  <c r="AP373" i="1"/>
  <c r="AN373" i="1"/>
  <c r="AL373" i="1"/>
  <c r="AG373" i="1"/>
  <c r="AF373" i="1"/>
  <c r="AD373" i="1"/>
  <c r="AB373" i="1"/>
  <c r="Y373" i="1"/>
  <c r="X373" i="1"/>
  <c r="V373" i="1"/>
  <c r="T373" i="1"/>
  <c r="Y351" i="1"/>
  <c r="V328" i="1"/>
  <c r="AY328" i="1"/>
  <c r="AX328" i="1"/>
  <c r="AV328" i="1"/>
  <c r="AT328" i="1"/>
  <c r="AQ328" i="1"/>
  <c r="AP328" i="1"/>
  <c r="AN328" i="1"/>
  <c r="AL328" i="1"/>
  <c r="AG328" i="1"/>
  <c r="AF328" i="1"/>
  <c r="AD328" i="1"/>
  <c r="AB328" i="1"/>
  <c r="Y328" i="1"/>
  <c r="X328" i="1"/>
  <c r="T328" i="1"/>
  <c r="AI474" i="1" l="1"/>
  <c r="Q717" i="1"/>
  <c r="Q185" i="1"/>
  <c r="Q1175" i="1"/>
  <c r="Q247" i="1"/>
  <c r="Q412" i="1"/>
  <c r="Q191" i="1"/>
  <c r="Q676" i="1"/>
  <c r="BA1054" i="1"/>
  <c r="Q1199" i="1"/>
  <c r="Q921" i="1"/>
  <c r="Q408" i="1"/>
  <c r="Q1287" i="1"/>
  <c r="Q324" i="1"/>
  <c r="Q1198" i="1"/>
  <c r="Q323" i="1"/>
  <c r="AZ474" i="1"/>
  <c r="BA493" i="1"/>
  <c r="AI1047" i="1"/>
  <c r="BB653" i="1"/>
  <c r="AJ653" i="1"/>
  <c r="BB86" i="1"/>
  <c r="AI493" i="1"/>
  <c r="BA1048" i="1"/>
  <c r="AI1054" i="1"/>
  <c r="BA328" i="1"/>
  <c r="Q370" i="1"/>
  <c r="BA1053" i="1"/>
  <c r="AJ1175" i="1"/>
  <c r="AH493" i="1"/>
  <c r="AI1048" i="1"/>
  <c r="BA1047" i="1"/>
  <c r="BA474" i="1"/>
  <c r="Q474" i="1" s="1"/>
  <c r="AI328" i="1"/>
  <c r="AI470" i="1"/>
  <c r="AJ86" i="1"/>
  <c r="Q86" i="1"/>
  <c r="Q653" i="1"/>
  <c r="BB326" i="1"/>
  <c r="Q325" i="1"/>
  <c r="BB325" i="1"/>
  <c r="AJ326" i="1"/>
  <c r="AJ676" i="1"/>
  <c r="Q326" i="1"/>
  <c r="AJ325" i="1"/>
  <c r="BB676" i="1"/>
  <c r="AJ191" i="1"/>
  <c r="AJ1199" i="1"/>
  <c r="BB1199" i="1"/>
  <c r="BB187" i="1"/>
  <c r="BB1198" i="1"/>
  <c r="BB185" i="1"/>
  <c r="BB412" i="1"/>
  <c r="AJ1198" i="1"/>
  <c r="BB191" i="1"/>
  <c r="AJ921" i="1"/>
  <c r="AJ187" i="1"/>
  <c r="AJ185" i="1"/>
  <c r="AJ408" i="1"/>
  <c r="AJ412" i="1"/>
  <c r="AJ1287" i="1"/>
  <c r="AJ717" i="1"/>
  <c r="BB717" i="1"/>
  <c r="BB1175" i="1"/>
  <c r="BB371" i="1"/>
  <c r="AH1048" i="1"/>
  <c r="Z493" i="1"/>
  <c r="BB247" i="1"/>
  <c r="AJ370" i="1"/>
  <c r="AJ323" i="1"/>
  <c r="BB324" i="1"/>
  <c r="BB408" i="1"/>
  <c r="BB1287" i="1"/>
  <c r="BB370" i="1"/>
  <c r="AI373" i="1"/>
  <c r="Q373" i="1" s="1"/>
  <c r="AJ371" i="1"/>
  <c r="AJ247" i="1"/>
  <c r="AI1053" i="1"/>
  <c r="AR474" i="1"/>
  <c r="AJ324" i="1"/>
  <c r="AR493" i="1"/>
  <c r="AZ493" i="1"/>
  <c r="BB921" i="1"/>
  <c r="BB323" i="1"/>
  <c r="AH474" i="1"/>
  <c r="AR1053" i="1"/>
  <c r="AZ1053" i="1"/>
  <c r="Z474" i="1"/>
  <c r="AH328" i="1"/>
  <c r="AR328" i="1"/>
  <c r="AZ328" i="1"/>
  <c r="Z373" i="1"/>
  <c r="AH373" i="1"/>
  <c r="AR373" i="1"/>
  <c r="AZ373" i="1"/>
  <c r="AR1048" i="1"/>
  <c r="AZ1048" i="1"/>
  <c r="Z1054" i="1"/>
  <c r="AH1054" i="1"/>
  <c r="BA470" i="1"/>
  <c r="Z470" i="1"/>
  <c r="Z328" i="1"/>
  <c r="Z1053" i="1"/>
  <c r="AH1053" i="1"/>
  <c r="AR1054" i="1"/>
  <c r="AZ1054" i="1"/>
  <c r="AH470" i="1"/>
  <c r="AR470" i="1"/>
  <c r="AZ470" i="1"/>
  <c r="AH1047" i="1"/>
  <c r="AR1047" i="1"/>
  <c r="AZ1047" i="1"/>
  <c r="Z1048" i="1"/>
  <c r="Z1047" i="1"/>
  <c r="AY362" i="1"/>
  <c r="AX362" i="1"/>
  <c r="AV362" i="1"/>
  <c r="AT362" i="1"/>
  <c r="AQ362" i="1"/>
  <c r="AP362" i="1"/>
  <c r="AN362" i="1"/>
  <c r="AL362" i="1"/>
  <c r="AG362" i="1"/>
  <c r="AF362" i="1"/>
  <c r="AD362" i="1"/>
  <c r="AB362" i="1"/>
  <c r="Y362" i="1"/>
  <c r="X362" i="1"/>
  <c r="V362" i="1"/>
  <c r="T362" i="1"/>
  <c r="AY353" i="1"/>
  <c r="AX353" i="1"/>
  <c r="AV353" i="1"/>
  <c r="AT353" i="1"/>
  <c r="AQ353" i="1"/>
  <c r="AP353" i="1"/>
  <c r="AN353" i="1"/>
  <c r="AL353" i="1"/>
  <c r="AG353" i="1"/>
  <c r="AF353" i="1"/>
  <c r="AD353" i="1"/>
  <c r="AB353" i="1"/>
  <c r="Y353" i="1"/>
  <c r="X353" i="1"/>
  <c r="V353" i="1"/>
  <c r="T353" i="1"/>
  <c r="AY385" i="1"/>
  <c r="AX385" i="1"/>
  <c r="AV385" i="1"/>
  <c r="AT385" i="1"/>
  <c r="AQ385" i="1"/>
  <c r="AP385" i="1"/>
  <c r="AN385" i="1"/>
  <c r="AL385" i="1"/>
  <c r="AG385" i="1"/>
  <c r="AF385" i="1"/>
  <c r="AD385" i="1"/>
  <c r="AB385" i="1"/>
  <c r="Y385" i="1"/>
  <c r="X385" i="1"/>
  <c r="V385" i="1"/>
  <c r="T385" i="1"/>
  <c r="AY350" i="1"/>
  <c r="AX350" i="1"/>
  <c r="AV350" i="1"/>
  <c r="AT350" i="1"/>
  <c r="AQ350" i="1"/>
  <c r="AP350" i="1"/>
  <c r="AN350" i="1"/>
  <c r="AL350" i="1"/>
  <c r="AG350" i="1"/>
  <c r="AF350" i="1"/>
  <c r="AD350" i="1"/>
  <c r="AB350" i="1"/>
  <c r="Y350" i="1"/>
  <c r="X350" i="1"/>
  <c r="V350" i="1"/>
  <c r="T350" i="1"/>
  <c r="AY1036" i="1"/>
  <c r="AX1036" i="1"/>
  <c r="AV1036" i="1"/>
  <c r="AT1036" i="1"/>
  <c r="AQ1036" i="1"/>
  <c r="AP1036" i="1"/>
  <c r="AN1036" i="1"/>
  <c r="AL1036" i="1"/>
  <c r="AG1036" i="1"/>
  <c r="AF1036" i="1"/>
  <c r="AD1036" i="1"/>
  <c r="AB1036" i="1"/>
  <c r="Y1036" i="1"/>
  <c r="X1036" i="1"/>
  <c r="V1036" i="1"/>
  <c r="T1036" i="1"/>
  <c r="Y69" i="1"/>
  <c r="R1287" i="1" l="1"/>
  <c r="Q1054" i="1"/>
  <c r="Q493" i="1"/>
  <c r="Q1053" i="1"/>
  <c r="R86" i="1"/>
  <c r="Q1047" i="1"/>
  <c r="R653" i="1"/>
  <c r="R1175" i="1"/>
  <c r="Q1048" i="1"/>
  <c r="Q328" i="1"/>
  <c r="AJ470" i="1"/>
  <c r="AI350" i="1"/>
  <c r="AI362" i="1"/>
  <c r="R325" i="1"/>
  <c r="R326" i="1"/>
  <c r="BA353" i="1"/>
  <c r="R191" i="1"/>
  <c r="Q470" i="1"/>
  <c r="BA350" i="1"/>
  <c r="BA362" i="1"/>
  <c r="R676" i="1"/>
  <c r="R1199" i="1"/>
  <c r="BA1036" i="1"/>
  <c r="R187" i="1"/>
  <c r="R1198" i="1"/>
  <c r="R412" i="1"/>
  <c r="R185" i="1"/>
  <c r="R921" i="1"/>
  <c r="R408" i="1"/>
  <c r="AJ493" i="1"/>
  <c r="R717" i="1"/>
  <c r="R371" i="1"/>
  <c r="AJ328" i="1"/>
  <c r="R247" i="1"/>
  <c r="AI353" i="1"/>
  <c r="R370" i="1"/>
  <c r="R323" i="1"/>
  <c r="R324" i="1"/>
  <c r="AJ373" i="1"/>
  <c r="BB1048" i="1"/>
  <c r="AJ474" i="1"/>
  <c r="BB493" i="1"/>
  <c r="BB1053" i="1"/>
  <c r="BB474" i="1"/>
  <c r="AJ1048" i="1"/>
  <c r="AJ1054" i="1"/>
  <c r="AI385" i="1"/>
  <c r="BB328" i="1"/>
  <c r="AZ385" i="1"/>
  <c r="AR362" i="1"/>
  <c r="BB373" i="1"/>
  <c r="AZ350" i="1"/>
  <c r="AZ362" i="1"/>
  <c r="AJ1053" i="1"/>
  <c r="BB1054" i="1"/>
  <c r="Z350" i="1"/>
  <c r="AJ1047" i="1"/>
  <c r="BB470" i="1"/>
  <c r="BA385" i="1"/>
  <c r="BB1047" i="1"/>
  <c r="AH362" i="1"/>
  <c r="AI1036" i="1"/>
  <c r="AH1036" i="1"/>
  <c r="AR1036" i="1"/>
  <c r="AH385" i="1"/>
  <c r="AR385" i="1"/>
  <c r="AZ1036" i="1"/>
  <c r="Z362" i="1"/>
  <c r="AH353" i="1"/>
  <c r="AR353" i="1"/>
  <c r="AZ353" i="1"/>
  <c r="Z353" i="1"/>
  <c r="AR350" i="1"/>
  <c r="AH350" i="1"/>
  <c r="Z385" i="1"/>
  <c r="Z1036" i="1"/>
  <c r="AY827" i="1"/>
  <c r="AX827" i="1"/>
  <c r="AV827" i="1"/>
  <c r="AT827" i="1"/>
  <c r="AQ827" i="1"/>
  <c r="AP827" i="1"/>
  <c r="AN827" i="1"/>
  <c r="AL827" i="1"/>
  <c r="AG827" i="1"/>
  <c r="AF827" i="1"/>
  <c r="AD827" i="1"/>
  <c r="AB827" i="1"/>
  <c r="Y827" i="1"/>
  <c r="X827" i="1"/>
  <c r="V827" i="1"/>
  <c r="T827" i="1"/>
  <c r="AY716" i="1"/>
  <c r="AX716" i="1"/>
  <c r="AV716" i="1"/>
  <c r="AT716" i="1"/>
  <c r="AQ716" i="1"/>
  <c r="AP716" i="1"/>
  <c r="AN716" i="1"/>
  <c r="AL716" i="1"/>
  <c r="AG716" i="1"/>
  <c r="AF716" i="1"/>
  <c r="AD716" i="1"/>
  <c r="AB716" i="1"/>
  <c r="Y716" i="1"/>
  <c r="X716" i="1"/>
  <c r="V716" i="1"/>
  <c r="T716" i="1"/>
  <c r="AY691" i="1"/>
  <c r="AX691" i="1"/>
  <c r="AV691" i="1"/>
  <c r="AT691" i="1"/>
  <c r="AQ691" i="1"/>
  <c r="AP691" i="1"/>
  <c r="AN691" i="1"/>
  <c r="AL691" i="1"/>
  <c r="AG691" i="1"/>
  <c r="AF691" i="1"/>
  <c r="AD691" i="1"/>
  <c r="AB691" i="1"/>
  <c r="Y691" i="1"/>
  <c r="X691" i="1"/>
  <c r="V691" i="1"/>
  <c r="T691" i="1"/>
  <c r="AY652" i="1"/>
  <c r="AX652" i="1"/>
  <c r="AV652" i="1"/>
  <c r="AT652" i="1"/>
  <c r="AQ652" i="1"/>
  <c r="AP652" i="1"/>
  <c r="AN652" i="1"/>
  <c r="AL652" i="1"/>
  <c r="AG652" i="1"/>
  <c r="AF652" i="1"/>
  <c r="AD652" i="1"/>
  <c r="AB652" i="1"/>
  <c r="Y652" i="1"/>
  <c r="X652" i="1"/>
  <c r="V652" i="1"/>
  <c r="T652" i="1"/>
  <c r="BA652" i="1" l="1"/>
  <c r="Q350" i="1"/>
  <c r="Q362" i="1"/>
  <c r="R470" i="1"/>
  <c r="Q353" i="1"/>
  <c r="BA691" i="1"/>
  <c r="AI691" i="1"/>
  <c r="BA716" i="1"/>
  <c r="Q1036" i="1"/>
  <c r="AI827" i="1"/>
  <c r="AI652" i="1"/>
  <c r="BA827" i="1"/>
  <c r="BB362" i="1"/>
  <c r="R493" i="1"/>
  <c r="R328" i="1"/>
  <c r="R1048" i="1"/>
  <c r="R1054" i="1"/>
  <c r="R373" i="1"/>
  <c r="AI716" i="1"/>
  <c r="R1053" i="1"/>
  <c r="R474" i="1"/>
  <c r="Q385" i="1"/>
  <c r="AJ1036" i="1"/>
  <c r="R1047" i="1"/>
  <c r="BB385" i="1"/>
  <c r="AJ350" i="1"/>
  <c r="BB350" i="1"/>
  <c r="BB1036" i="1"/>
  <c r="AJ362" i="1"/>
  <c r="Z827" i="1"/>
  <c r="AH827" i="1"/>
  <c r="AR827" i="1"/>
  <c r="AJ385" i="1"/>
  <c r="Z691" i="1"/>
  <c r="AJ353" i="1"/>
  <c r="BB353" i="1"/>
  <c r="AZ827" i="1"/>
  <c r="Z652" i="1"/>
  <c r="AH652" i="1"/>
  <c r="AR652" i="1"/>
  <c r="AZ652" i="1"/>
  <c r="AH691" i="1"/>
  <c r="AR691" i="1"/>
  <c r="AZ691" i="1"/>
  <c r="Z716" i="1"/>
  <c r="AH716" i="1"/>
  <c r="AR716" i="1"/>
  <c r="AZ716" i="1"/>
  <c r="AY322" i="1"/>
  <c r="AX322" i="1"/>
  <c r="AV322" i="1"/>
  <c r="AT322" i="1"/>
  <c r="AQ322" i="1"/>
  <c r="AP322" i="1"/>
  <c r="AN322" i="1"/>
  <c r="AL322" i="1"/>
  <c r="AG322" i="1"/>
  <c r="AF322" i="1"/>
  <c r="AD322" i="1"/>
  <c r="AB322" i="1"/>
  <c r="Y322" i="1"/>
  <c r="X322" i="1"/>
  <c r="V322" i="1"/>
  <c r="T322" i="1"/>
  <c r="AY321" i="1"/>
  <c r="AX321" i="1"/>
  <c r="AV321" i="1"/>
  <c r="AT321" i="1"/>
  <c r="AQ321" i="1"/>
  <c r="AP321" i="1"/>
  <c r="AN321" i="1"/>
  <c r="AL321" i="1"/>
  <c r="AG321" i="1"/>
  <c r="AF321" i="1"/>
  <c r="AD321" i="1"/>
  <c r="AB321" i="1"/>
  <c r="Y321" i="1"/>
  <c r="X321" i="1"/>
  <c r="V321" i="1"/>
  <c r="T321" i="1"/>
  <c r="AY69" i="1"/>
  <c r="AX69" i="1"/>
  <c r="AV69" i="1"/>
  <c r="AT69" i="1"/>
  <c r="AQ69" i="1"/>
  <c r="AP69" i="1"/>
  <c r="AN69" i="1"/>
  <c r="AL69" i="1"/>
  <c r="AG69" i="1"/>
  <c r="AI69" i="1" s="1"/>
  <c r="AF69" i="1"/>
  <c r="AD69" i="1"/>
  <c r="AB69" i="1"/>
  <c r="X69" i="1"/>
  <c r="V69" i="1"/>
  <c r="T69" i="1"/>
  <c r="Y1240" i="1"/>
  <c r="AG1208" i="1"/>
  <c r="AG1206" i="1"/>
  <c r="AG1204" i="1"/>
  <c r="Y1213" i="1"/>
  <c r="Y1184" i="1"/>
  <c r="AG1043" i="1"/>
  <c r="Y354" i="1"/>
  <c r="AG184" i="1"/>
  <c r="AG45" i="1"/>
  <c r="Q652" i="1" l="1"/>
  <c r="BA321" i="1"/>
  <c r="Q716" i="1"/>
  <c r="Q691" i="1"/>
  <c r="Q827" i="1"/>
  <c r="R362" i="1"/>
  <c r="BA69" i="1"/>
  <c r="Q69" i="1" s="1"/>
  <c r="R1036" i="1"/>
  <c r="R350" i="1"/>
  <c r="BA322" i="1"/>
  <c r="R385" i="1"/>
  <c r="AJ691" i="1"/>
  <c r="BB827" i="1"/>
  <c r="AJ827" i="1"/>
  <c r="BB691" i="1"/>
  <c r="AI322" i="1"/>
  <c r="R353" i="1"/>
  <c r="BB652" i="1"/>
  <c r="AJ652" i="1"/>
  <c r="BB716" i="1"/>
  <c r="AJ716" i="1"/>
  <c r="AI321" i="1"/>
  <c r="Z321" i="1"/>
  <c r="AH321" i="1"/>
  <c r="AR321" i="1"/>
  <c r="AZ321" i="1"/>
  <c r="Z322" i="1"/>
  <c r="AH322" i="1"/>
  <c r="AR322" i="1"/>
  <c r="AZ322" i="1"/>
  <c r="Z69" i="1"/>
  <c r="AH69" i="1"/>
  <c r="AR69" i="1"/>
  <c r="AZ69" i="1"/>
  <c r="S28" i="1"/>
  <c r="S73" i="1"/>
  <c r="S116" i="1"/>
  <c r="S144" i="1"/>
  <c r="S111" i="1" s="1"/>
  <c r="S150" i="1"/>
  <c r="S266" i="1"/>
  <c r="S280" i="1"/>
  <c r="S283" i="1"/>
  <c r="S288" i="1"/>
  <c r="S454" i="1"/>
  <c r="S471" i="1"/>
  <c r="S520" i="1"/>
  <c r="S528" i="1"/>
  <c r="S557" i="1"/>
  <c r="S579" i="1"/>
  <c r="S582" i="1"/>
  <c r="S586" i="1"/>
  <c r="S591" i="1"/>
  <c r="S597" i="1"/>
  <c r="S608" i="1"/>
  <c r="S610" i="1"/>
  <c r="S720" i="1"/>
  <c r="S747" i="1"/>
  <c r="S855" i="1"/>
  <c r="AY734" i="1"/>
  <c r="AX734" i="1"/>
  <c r="AV734" i="1"/>
  <c r="AT734" i="1"/>
  <c r="AQ734" i="1"/>
  <c r="AP734" i="1"/>
  <c r="AN734" i="1"/>
  <c r="AL734" i="1"/>
  <c r="AG734" i="1"/>
  <c r="AF734" i="1"/>
  <c r="AD734" i="1"/>
  <c r="AB734" i="1"/>
  <c r="Y734" i="1"/>
  <c r="X734" i="1"/>
  <c r="V734" i="1"/>
  <c r="T734" i="1"/>
  <c r="AY457" i="1"/>
  <c r="AX457" i="1"/>
  <c r="AV457" i="1"/>
  <c r="AT457" i="1"/>
  <c r="AQ457" i="1"/>
  <c r="AP457" i="1"/>
  <c r="AN457" i="1"/>
  <c r="AL457" i="1"/>
  <c r="AG457" i="1"/>
  <c r="AF457" i="1"/>
  <c r="AD457" i="1"/>
  <c r="AB457" i="1"/>
  <c r="X457" i="1"/>
  <c r="V457" i="1"/>
  <c r="AY458" i="1"/>
  <c r="AX458" i="1"/>
  <c r="AV458" i="1"/>
  <c r="AT458" i="1"/>
  <c r="AQ458" i="1"/>
  <c r="AP458" i="1"/>
  <c r="AN458" i="1"/>
  <c r="AL458" i="1"/>
  <c r="AG458" i="1"/>
  <c r="AF458" i="1"/>
  <c r="AD458" i="1"/>
  <c r="AB458" i="1"/>
  <c r="X458" i="1"/>
  <c r="V458" i="1"/>
  <c r="U454" i="1"/>
  <c r="W454" i="1"/>
  <c r="AA454" i="1"/>
  <c r="AC454" i="1"/>
  <c r="AE454" i="1"/>
  <c r="AK454" i="1"/>
  <c r="AM454" i="1"/>
  <c r="AO454" i="1"/>
  <c r="AS454" i="1"/>
  <c r="AU454" i="1"/>
  <c r="AW454" i="1"/>
  <c r="AY453" i="1"/>
  <c r="AX453" i="1"/>
  <c r="AV453" i="1"/>
  <c r="AT453" i="1"/>
  <c r="AQ453" i="1"/>
  <c r="AP453" i="1"/>
  <c r="AN453" i="1"/>
  <c r="AL453" i="1"/>
  <c r="AG453" i="1"/>
  <c r="AF453" i="1"/>
  <c r="AD453" i="1"/>
  <c r="AB453" i="1"/>
  <c r="X453" i="1"/>
  <c r="V453" i="1"/>
  <c r="U471" i="1"/>
  <c r="W471" i="1"/>
  <c r="AA471" i="1"/>
  <c r="AC471" i="1"/>
  <c r="AE471" i="1"/>
  <c r="AK471" i="1"/>
  <c r="AM471" i="1"/>
  <c r="AO471" i="1"/>
  <c r="AS471" i="1"/>
  <c r="AU471" i="1"/>
  <c r="AW471" i="1"/>
  <c r="AY1250" i="1"/>
  <c r="AX1250" i="1"/>
  <c r="AV1250" i="1"/>
  <c r="AT1250" i="1"/>
  <c r="AQ1250" i="1"/>
  <c r="AP1250" i="1"/>
  <c r="AN1250" i="1"/>
  <c r="AL1250" i="1"/>
  <c r="AG1250" i="1"/>
  <c r="AF1250" i="1"/>
  <c r="AD1250" i="1"/>
  <c r="AB1250" i="1"/>
  <c r="Y1250" i="1"/>
  <c r="X1250" i="1"/>
  <c r="V1250" i="1"/>
  <c r="T1250" i="1"/>
  <c r="AY1240" i="1"/>
  <c r="AX1240" i="1"/>
  <c r="AV1240" i="1"/>
  <c r="AT1240" i="1"/>
  <c r="AQ1240" i="1"/>
  <c r="AP1240" i="1"/>
  <c r="AN1240" i="1"/>
  <c r="AL1240" i="1"/>
  <c r="AG1240" i="1"/>
  <c r="AI1240" i="1" s="1"/>
  <c r="AF1240" i="1"/>
  <c r="AD1240" i="1"/>
  <c r="AB1240" i="1"/>
  <c r="X1240" i="1"/>
  <c r="V1240" i="1"/>
  <c r="T1240" i="1"/>
  <c r="AY1063" i="1"/>
  <c r="AX1063" i="1"/>
  <c r="AV1063" i="1"/>
  <c r="AT1063" i="1"/>
  <c r="AQ1063" i="1"/>
  <c r="AP1063" i="1"/>
  <c r="AN1063" i="1"/>
  <c r="AL1063" i="1"/>
  <c r="AG1063" i="1"/>
  <c r="AF1063" i="1"/>
  <c r="AD1063" i="1"/>
  <c r="AB1063" i="1"/>
  <c r="Y1063" i="1"/>
  <c r="X1063" i="1"/>
  <c r="V1063" i="1"/>
  <c r="T1063" i="1"/>
  <c r="AY1043" i="1"/>
  <c r="AX1043" i="1"/>
  <c r="AV1043" i="1"/>
  <c r="AT1043" i="1"/>
  <c r="AQ1043" i="1"/>
  <c r="AP1043" i="1"/>
  <c r="AN1043" i="1"/>
  <c r="AL1043" i="1"/>
  <c r="AF1043" i="1"/>
  <c r="AD1043" i="1"/>
  <c r="AB1043" i="1"/>
  <c r="Y1043" i="1"/>
  <c r="X1043" i="1"/>
  <c r="V1043" i="1"/>
  <c r="T1043" i="1"/>
  <c r="AY1182" i="1"/>
  <c r="AX1182" i="1"/>
  <c r="AV1182" i="1"/>
  <c r="AT1182" i="1"/>
  <c r="AQ1182" i="1"/>
  <c r="AP1182" i="1"/>
  <c r="AN1182" i="1"/>
  <c r="AL1182" i="1"/>
  <c r="AG1182" i="1"/>
  <c r="AF1182" i="1"/>
  <c r="AD1182" i="1"/>
  <c r="AB1182" i="1"/>
  <c r="Y1182" i="1"/>
  <c r="X1182" i="1"/>
  <c r="V1182" i="1"/>
  <c r="T1182" i="1"/>
  <c r="AY68" i="1"/>
  <c r="AX68" i="1"/>
  <c r="AV68" i="1"/>
  <c r="AT68" i="1"/>
  <c r="AQ68" i="1"/>
  <c r="AP68" i="1"/>
  <c r="AN68" i="1"/>
  <c r="AL68" i="1"/>
  <c r="AG68" i="1"/>
  <c r="AF68" i="1"/>
  <c r="AD68" i="1"/>
  <c r="AB68" i="1"/>
  <c r="X68" i="1"/>
  <c r="V68" i="1"/>
  <c r="Q321" i="1" l="1"/>
  <c r="AI1250" i="1"/>
  <c r="BA457" i="1"/>
  <c r="Q322" i="1"/>
  <c r="R691" i="1"/>
  <c r="R827" i="1"/>
  <c r="R716" i="1"/>
  <c r="R652" i="1"/>
  <c r="BB69" i="1"/>
  <c r="BB322" i="1"/>
  <c r="BB321" i="1"/>
  <c r="AZ1240" i="1"/>
  <c r="AJ69" i="1"/>
  <c r="AJ322" i="1"/>
  <c r="AJ321" i="1"/>
  <c r="AH1240" i="1"/>
  <c r="AR1240" i="1"/>
  <c r="BA1182" i="1"/>
  <c r="AI1182" i="1"/>
  <c r="AI1063" i="1"/>
  <c r="BA734" i="1"/>
  <c r="AI734" i="1"/>
  <c r="S611" i="1"/>
  <c r="S856" i="1"/>
  <c r="S145" i="1"/>
  <c r="S249" i="1" s="1"/>
  <c r="S281" i="1" s="1"/>
  <c r="S529" i="1"/>
  <c r="AR1182" i="1"/>
  <c r="AR1250" i="1"/>
  <c r="AZ1182" i="1"/>
  <c r="AZ1250" i="1"/>
  <c r="Z1240" i="1"/>
  <c r="BA1240" i="1"/>
  <c r="Q1240" i="1" s="1"/>
  <c r="Z1250" i="1"/>
  <c r="AH1250" i="1"/>
  <c r="BA1250" i="1"/>
  <c r="AH457" i="1"/>
  <c r="AR457" i="1"/>
  <c r="AZ457" i="1"/>
  <c r="AZ734" i="1"/>
  <c r="AR734" i="1"/>
  <c r="AH734" i="1"/>
  <c r="Z734" i="1"/>
  <c r="BA458" i="1"/>
  <c r="AH458" i="1"/>
  <c r="AR458" i="1"/>
  <c r="AZ453" i="1"/>
  <c r="AZ458" i="1"/>
  <c r="BA453" i="1"/>
  <c r="AH453" i="1"/>
  <c r="AR453" i="1"/>
  <c r="Z1063" i="1"/>
  <c r="AH1063" i="1"/>
  <c r="AZ1063" i="1"/>
  <c r="Z1182" i="1"/>
  <c r="AH1182" i="1"/>
  <c r="BA1063" i="1"/>
  <c r="AR1063" i="1"/>
  <c r="BA1043" i="1"/>
  <c r="AI1043" i="1"/>
  <c r="AZ1043" i="1"/>
  <c r="AR1043" i="1"/>
  <c r="AH1043" i="1"/>
  <c r="Z1043" i="1"/>
  <c r="BA68" i="1"/>
  <c r="AH68" i="1"/>
  <c r="AR68" i="1"/>
  <c r="AZ68" i="1"/>
  <c r="Q1250" i="1" l="1"/>
  <c r="Q1063" i="1"/>
  <c r="BB453" i="1"/>
  <c r="R322" i="1"/>
  <c r="R321" i="1"/>
  <c r="BB1250" i="1"/>
  <c r="BB1240" i="1"/>
  <c r="R69" i="1"/>
  <c r="Q1182" i="1"/>
  <c r="Q734" i="1"/>
  <c r="BB1182" i="1"/>
  <c r="BB1063" i="1"/>
  <c r="AJ1240" i="1"/>
  <c r="AJ1250" i="1"/>
  <c r="AJ1043" i="1"/>
  <c r="Q1043" i="1"/>
  <c r="AJ734" i="1"/>
  <c r="BB457" i="1"/>
  <c r="BB734" i="1"/>
  <c r="BB458" i="1"/>
  <c r="AJ1063" i="1"/>
  <c r="AJ1182" i="1"/>
  <c r="BB1043" i="1"/>
  <c r="BB68" i="1"/>
  <c r="AY417" i="1"/>
  <c r="AQ417" i="1"/>
  <c r="AP417" i="1"/>
  <c r="AN417" i="1"/>
  <c r="AL417" i="1"/>
  <c r="AG417" i="1"/>
  <c r="AF417" i="1"/>
  <c r="AD417" i="1"/>
  <c r="AB417" i="1"/>
  <c r="X417" i="1"/>
  <c r="V417" i="1"/>
  <c r="AY420" i="1"/>
  <c r="AQ420" i="1"/>
  <c r="AP420" i="1"/>
  <c r="AN420" i="1"/>
  <c r="AL420" i="1"/>
  <c r="AG420" i="1"/>
  <c r="AF420" i="1"/>
  <c r="AD420" i="1"/>
  <c r="AB420" i="1"/>
  <c r="X420" i="1"/>
  <c r="V420" i="1"/>
  <c r="AY419" i="1"/>
  <c r="AQ419" i="1"/>
  <c r="AP419" i="1"/>
  <c r="AN419" i="1"/>
  <c r="AL419" i="1"/>
  <c r="AG419" i="1"/>
  <c r="AF419" i="1"/>
  <c r="AD419" i="1"/>
  <c r="AB419" i="1"/>
  <c r="X419" i="1"/>
  <c r="V419" i="1"/>
  <c r="AY713" i="1"/>
  <c r="AX713" i="1"/>
  <c r="AV713" i="1"/>
  <c r="AT713" i="1"/>
  <c r="AQ713" i="1"/>
  <c r="AP713" i="1"/>
  <c r="AN713" i="1"/>
  <c r="AL713" i="1"/>
  <c r="AG713" i="1"/>
  <c r="AF713" i="1"/>
  <c r="AD713" i="1"/>
  <c r="AB713" i="1"/>
  <c r="Y713" i="1"/>
  <c r="X713" i="1"/>
  <c r="V713" i="1"/>
  <c r="T713" i="1"/>
  <c r="AY791" i="1"/>
  <c r="AY1246" i="1"/>
  <c r="AX1246" i="1"/>
  <c r="AV1246" i="1"/>
  <c r="AT1246" i="1"/>
  <c r="AQ1246" i="1"/>
  <c r="AP1246" i="1"/>
  <c r="AN1246" i="1"/>
  <c r="AL1246" i="1"/>
  <c r="AG1246" i="1"/>
  <c r="AF1246" i="1"/>
  <c r="AD1246" i="1"/>
  <c r="AB1246" i="1"/>
  <c r="Y1246" i="1"/>
  <c r="X1246" i="1"/>
  <c r="V1246" i="1"/>
  <c r="T1246" i="1"/>
  <c r="AY1248" i="1"/>
  <c r="AX1248" i="1"/>
  <c r="AV1248" i="1"/>
  <c r="AT1248" i="1"/>
  <c r="AQ1248" i="1"/>
  <c r="AP1248" i="1"/>
  <c r="AN1248" i="1"/>
  <c r="AL1248" i="1"/>
  <c r="AG1248" i="1"/>
  <c r="AF1248" i="1"/>
  <c r="AD1248" i="1"/>
  <c r="AB1248" i="1"/>
  <c r="Y1248" i="1"/>
  <c r="X1248" i="1"/>
  <c r="V1248" i="1"/>
  <c r="T1248" i="1"/>
  <c r="AY1046" i="1"/>
  <c r="AX1046" i="1"/>
  <c r="AV1046" i="1"/>
  <c r="AT1046" i="1"/>
  <c r="AQ1046" i="1"/>
  <c r="AP1046" i="1"/>
  <c r="AN1046" i="1"/>
  <c r="AL1046" i="1"/>
  <c r="AG1046" i="1"/>
  <c r="AF1046" i="1"/>
  <c r="AD1046" i="1"/>
  <c r="AB1046" i="1"/>
  <c r="Y1046" i="1"/>
  <c r="X1046" i="1"/>
  <c r="V1046" i="1"/>
  <c r="T1046" i="1"/>
  <c r="AY1037" i="1"/>
  <c r="AX1037" i="1"/>
  <c r="AV1037" i="1"/>
  <c r="AT1037" i="1"/>
  <c r="AQ1037" i="1"/>
  <c r="AP1037" i="1"/>
  <c r="AN1037" i="1"/>
  <c r="AL1037" i="1"/>
  <c r="AG1037" i="1"/>
  <c r="AF1037" i="1"/>
  <c r="AD1037" i="1"/>
  <c r="AB1037" i="1"/>
  <c r="Y1037" i="1"/>
  <c r="X1037" i="1"/>
  <c r="V1037" i="1"/>
  <c r="T1037" i="1"/>
  <c r="AY1218" i="1"/>
  <c r="AY64" i="1"/>
  <c r="AX64" i="1"/>
  <c r="AV64" i="1"/>
  <c r="AT64" i="1"/>
  <c r="AQ64" i="1"/>
  <c r="AP64" i="1"/>
  <c r="AN64" i="1"/>
  <c r="AL64" i="1"/>
  <c r="AG64" i="1"/>
  <c r="AF64" i="1"/>
  <c r="AD64" i="1"/>
  <c r="AB64" i="1"/>
  <c r="X64" i="1"/>
  <c r="V64" i="1"/>
  <c r="AY65" i="1"/>
  <c r="AX65" i="1"/>
  <c r="AV65" i="1"/>
  <c r="AT65" i="1"/>
  <c r="AQ65" i="1"/>
  <c r="AP65" i="1"/>
  <c r="AN65" i="1"/>
  <c r="AL65" i="1"/>
  <c r="AG65" i="1"/>
  <c r="AF65" i="1"/>
  <c r="AD65" i="1"/>
  <c r="AB65" i="1"/>
  <c r="X65" i="1"/>
  <c r="V65" i="1"/>
  <c r="AY194" i="1"/>
  <c r="AX194" i="1"/>
  <c r="AV194" i="1"/>
  <c r="AT194" i="1"/>
  <c r="AQ194" i="1"/>
  <c r="AP194" i="1"/>
  <c r="AN194" i="1"/>
  <c r="AL194" i="1"/>
  <c r="AG194" i="1"/>
  <c r="AF194" i="1"/>
  <c r="AD194" i="1"/>
  <c r="AB194" i="1"/>
  <c r="X194" i="1"/>
  <c r="V194" i="1"/>
  <c r="AY375" i="1"/>
  <c r="AQ375" i="1"/>
  <c r="AP375" i="1"/>
  <c r="AN375" i="1"/>
  <c r="AL375" i="1"/>
  <c r="AG375" i="1"/>
  <c r="AF375" i="1"/>
  <c r="AD375" i="1"/>
  <c r="AB375" i="1"/>
  <c r="X375" i="1"/>
  <c r="V375" i="1"/>
  <c r="AY374" i="1"/>
  <c r="AQ374" i="1"/>
  <c r="AP374" i="1"/>
  <c r="AN374" i="1"/>
  <c r="AL374" i="1"/>
  <c r="AG374" i="1"/>
  <c r="AF374" i="1"/>
  <c r="AD374" i="1"/>
  <c r="AB374" i="1"/>
  <c r="X374" i="1"/>
  <c r="V374" i="1"/>
  <c r="AY372" i="1"/>
  <c r="AQ372" i="1"/>
  <c r="AP372" i="1"/>
  <c r="AN372" i="1"/>
  <c r="AL372" i="1"/>
  <c r="AG372" i="1"/>
  <c r="AF372" i="1"/>
  <c r="AD372" i="1"/>
  <c r="AB372" i="1"/>
  <c r="X372" i="1"/>
  <c r="V372" i="1"/>
  <c r="AY369" i="1"/>
  <c r="AQ369" i="1"/>
  <c r="AP369" i="1"/>
  <c r="AN369" i="1"/>
  <c r="AL369" i="1"/>
  <c r="AG369" i="1"/>
  <c r="AF369" i="1"/>
  <c r="AD369" i="1"/>
  <c r="AB369" i="1"/>
  <c r="X369" i="1"/>
  <c r="V369" i="1"/>
  <c r="AY368" i="1"/>
  <c r="AQ368" i="1"/>
  <c r="AP368" i="1"/>
  <c r="AN368" i="1"/>
  <c r="AL368" i="1"/>
  <c r="AG368" i="1"/>
  <c r="AF368" i="1"/>
  <c r="AD368" i="1"/>
  <c r="AB368" i="1"/>
  <c r="X368" i="1"/>
  <c r="V368" i="1"/>
  <c r="AY367" i="1"/>
  <c r="AQ367" i="1"/>
  <c r="AP367" i="1"/>
  <c r="AN367" i="1"/>
  <c r="AL367" i="1"/>
  <c r="AG367" i="1"/>
  <c r="AF367" i="1"/>
  <c r="AD367" i="1"/>
  <c r="AB367" i="1"/>
  <c r="X367" i="1"/>
  <c r="V367" i="1"/>
  <c r="AY366" i="1"/>
  <c r="AQ366" i="1"/>
  <c r="AP366" i="1"/>
  <c r="AN366" i="1"/>
  <c r="AL366" i="1"/>
  <c r="AG366" i="1"/>
  <c r="AF366" i="1"/>
  <c r="AD366" i="1"/>
  <c r="AB366" i="1"/>
  <c r="X366" i="1"/>
  <c r="V366" i="1"/>
  <c r="AI1046" i="1" l="1"/>
  <c r="AI1246" i="1"/>
  <c r="AZ65" i="1"/>
  <c r="AI713" i="1"/>
  <c r="AI1037" i="1"/>
  <c r="R1250" i="1"/>
  <c r="R1240" i="1"/>
  <c r="R1063" i="1"/>
  <c r="BA1046" i="1"/>
  <c r="BA65" i="1"/>
  <c r="AI1248" i="1"/>
  <c r="R1182" i="1"/>
  <c r="BA64" i="1"/>
  <c r="AH417" i="1"/>
  <c r="BA417" i="1"/>
  <c r="Z1248" i="1"/>
  <c r="AH1248" i="1"/>
  <c r="Z1037" i="1"/>
  <c r="AH1037" i="1"/>
  <c r="AZ1037" i="1"/>
  <c r="R734" i="1"/>
  <c r="BA1248" i="1"/>
  <c r="AH64" i="1"/>
  <c r="BA713" i="1"/>
  <c r="R1043" i="1"/>
  <c r="BA1037" i="1"/>
  <c r="AR417" i="1"/>
  <c r="AR1248" i="1"/>
  <c r="AH420" i="1"/>
  <c r="AR367" i="1"/>
  <c r="AR420" i="1"/>
  <c r="AR368" i="1"/>
  <c r="AR375" i="1"/>
  <c r="AR369" i="1"/>
  <c r="AR366" i="1"/>
  <c r="AR372" i="1"/>
  <c r="AH419" i="1"/>
  <c r="AR419" i="1"/>
  <c r="BA419" i="1"/>
  <c r="AT417" i="1"/>
  <c r="AX417" i="1"/>
  <c r="AV417" i="1"/>
  <c r="AH369" i="1"/>
  <c r="BA420" i="1"/>
  <c r="AZ713" i="1"/>
  <c r="Z713" i="1"/>
  <c r="AH713" i="1"/>
  <c r="AR713" i="1"/>
  <c r="AZ1248" i="1"/>
  <c r="AZ1246" i="1"/>
  <c r="BA1246" i="1"/>
  <c r="Z1246" i="1"/>
  <c r="AH1246" i="1"/>
  <c r="AR1246" i="1"/>
  <c r="AZ1046" i="1"/>
  <c r="BA369" i="1"/>
  <c r="AH375" i="1"/>
  <c r="Z1046" i="1"/>
  <c r="AH1046" i="1"/>
  <c r="AR1046" i="1"/>
  <c r="BA374" i="1"/>
  <c r="AZ194" i="1"/>
  <c r="AR1037" i="1"/>
  <c r="AR65" i="1"/>
  <c r="AH372" i="1"/>
  <c r="BA375" i="1"/>
  <c r="AH65" i="1"/>
  <c r="AZ64" i="1"/>
  <c r="AR64" i="1"/>
  <c r="BA194" i="1"/>
  <c r="AH194" i="1"/>
  <c r="AR194" i="1"/>
  <c r="BA372" i="1"/>
  <c r="BA368" i="1"/>
  <c r="BA366" i="1"/>
  <c r="AX368" i="1"/>
  <c r="AT368" i="1"/>
  <c r="AV368" i="1"/>
  <c r="AT367" i="1"/>
  <c r="AH374" i="1"/>
  <c r="AR374" i="1"/>
  <c r="AH368" i="1"/>
  <c r="BA367" i="1"/>
  <c r="AH366" i="1"/>
  <c r="AH367" i="1"/>
  <c r="Q1046" i="1" l="1"/>
  <c r="Q713" i="1"/>
  <c r="Q1246" i="1"/>
  <c r="Q1037" i="1"/>
  <c r="BB1037" i="1"/>
  <c r="Q1248" i="1"/>
  <c r="BB1248" i="1"/>
  <c r="AJ1248" i="1"/>
  <c r="AJ1037" i="1"/>
  <c r="AJ713" i="1"/>
  <c r="AJ1046" i="1"/>
  <c r="BB1046" i="1"/>
  <c r="BB64" i="1"/>
  <c r="AV419" i="1"/>
  <c r="AT419" i="1"/>
  <c r="AX419" i="1"/>
  <c r="AV420" i="1"/>
  <c r="AX420" i="1"/>
  <c r="AT420" i="1"/>
  <c r="AZ417" i="1"/>
  <c r="BB417" i="1" s="1"/>
  <c r="BB194" i="1"/>
  <c r="BB713" i="1"/>
  <c r="BB1246" i="1"/>
  <c r="AJ1246" i="1"/>
  <c r="BB65" i="1"/>
  <c r="AZ368" i="1"/>
  <c r="BB368" i="1" s="1"/>
  <c r="AT374" i="1"/>
  <c r="AX374" i="1"/>
  <c r="AV374" i="1"/>
  <c r="AX367" i="1"/>
  <c r="AV367" i="1"/>
  <c r="AX372" i="1"/>
  <c r="AV372" i="1"/>
  <c r="AT372" i="1"/>
  <c r="AV369" i="1"/>
  <c r="AX369" i="1"/>
  <c r="AT369" i="1"/>
  <c r="AT366" i="1"/>
  <c r="AV366" i="1"/>
  <c r="AX366" i="1"/>
  <c r="AT375" i="1"/>
  <c r="AX375" i="1"/>
  <c r="AV375" i="1"/>
  <c r="AY712" i="1"/>
  <c r="AX712" i="1"/>
  <c r="AV712" i="1"/>
  <c r="AT712" i="1"/>
  <c r="AQ712" i="1"/>
  <c r="AP712" i="1"/>
  <c r="AN712" i="1"/>
  <c r="AL712" i="1"/>
  <c r="AG712" i="1"/>
  <c r="AF712" i="1"/>
  <c r="AD712" i="1"/>
  <c r="AB712" i="1"/>
  <c r="Y712" i="1"/>
  <c r="X712" i="1"/>
  <c r="V712" i="1"/>
  <c r="T712" i="1"/>
  <c r="U73" i="1"/>
  <c r="W73" i="1"/>
  <c r="AA73" i="1"/>
  <c r="AC73" i="1"/>
  <c r="AE73" i="1"/>
  <c r="AK73" i="1"/>
  <c r="AM73" i="1"/>
  <c r="AO73" i="1"/>
  <c r="AS73" i="1"/>
  <c r="AU73" i="1"/>
  <c r="AW73" i="1"/>
  <c r="AY70" i="1"/>
  <c r="AX70" i="1"/>
  <c r="AV70" i="1"/>
  <c r="AT70" i="1"/>
  <c r="AQ70" i="1"/>
  <c r="AP70" i="1"/>
  <c r="AN70" i="1"/>
  <c r="AL70" i="1"/>
  <c r="AG70" i="1"/>
  <c r="AF70" i="1"/>
  <c r="AD70" i="1"/>
  <c r="AB70" i="1"/>
  <c r="X70" i="1"/>
  <c r="V70" i="1"/>
  <c r="AY72" i="1"/>
  <c r="AX72" i="1"/>
  <c r="AV72" i="1"/>
  <c r="AT72" i="1"/>
  <c r="AQ72" i="1"/>
  <c r="AP72" i="1"/>
  <c r="AN72" i="1"/>
  <c r="AL72" i="1"/>
  <c r="AG72" i="1"/>
  <c r="AF72" i="1"/>
  <c r="AD72" i="1"/>
  <c r="AB72" i="1"/>
  <c r="X72" i="1"/>
  <c r="V72" i="1"/>
  <c r="AT184" i="1"/>
  <c r="AY192" i="1"/>
  <c r="AX192" i="1"/>
  <c r="AV192" i="1"/>
  <c r="AT192" i="1"/>
  <c r="AQ192" i="1"/>
  <c r="AP192" i="1"/>
  <c r="AN192" i="1"/>
  <c r="AL192" i="1"/>
  <c r="AG192" i="1"/>
  <c r="AF192" i="1"/>
  <c r="AD192" i="1"/>
  <c r="AB192" i="1"/>
  <c r="X192" i="1"/>
  <c r="V192" i="1"/>
  <c r="AY193" i="1"/>
  <c r="AX193" i="1"/>
  <c r="AV193" i="1"/>
  <c r="AT193" i="1"/>
  <c r="AQ193" i="1"/>
  <c r="AP193" i="1"/>
  <c r="AN193" i="1"/>
  <c r="AL193" i="1"/>
  <c r="AG193" i="1"/>
  <c r="AF193" i="1"/>
  <c r="AD193" i="1"/>
  <c r="AB193" i="1"/>
  <c r="X193" i="1"/>
  <c r="V193" i="1"/>
  <c r="AY188" i="1"/>
  <c r="AX188" i="1"/>
  <c r="AV188" i="1"/>
  <c r="AT188" i="1"/>
  <c r="AQ188" i="1"/>
  <c r="AP188" i="1"/>
  <c r="AN188" i="1"/>
  <c r="AL188" i="1"/>
  <c r="AG188" i="1"/>
  <c r="AF188" i="1"/>
  <c r="AD188" i="1"/>
  <c r="AB188" i="1"/>
  <c r="X188" i="1"/>
  <c r="V188" i="1"/>
  <c r="AY1251" i="1"/>
  <c r="AX1251" i="1"/>
  <c r="AV1251" i="1"/>
  <c r="AT1251" i="1"/>
  <c r="AQ1251" i="1"/>
  <c r="AP1251" i="1"/>
  <c r="AN1251" i="1"/>
  <c r="AL1251" i="1"/>
  <c r="AG1251" i="1"/>
  <c r="AF1251" i="1"/>
  <c r="AD1251" i="1"/>
  <c r="AB1251" i="1"/>
  <c r="Y1251" i="1"/>
  <c r="X1251" i="1"/>
  <c r="V1251" i="1"/>
  <c r="T1251" i="1"/>
  <c r="AY49" i="1"/>
  <c r="AX49" i="1"/>
  <c r="AV49" i="1"/>
  <c r="AT49" i="1"/>
  <c r="AQ49" i="1"/>
  <c r="AP49" i="1"/>
  <c r="AN49" i="1"/>
  <c r="AL49" i="1"/>
  <c r="AG49" i="1"/>
  <c r="AF49" i="1"/>
  <c r="AD49" i="1"/>
  <c r="AB49" i="1"/>
  <c r="X49" i="1"/>
  <c r="V49" i="1"/>
  <c r="AZ49" i="1" l="1"/>
  <c r="AR49" i="1"/>
  <c r="AI712" i="1"/>
  <c r="BA712" i="1"/>
  <c r="R1037" i="1"/>
  <c r="BA192" i="1"/>
  <c r="R1248" i="1"/>
  <c r="BA1251" i="1"/>
  <c r="AI1251" i="1"/>
  <c r="Z712" i="1"/>
  <c r="AH712" i="1"/>
  <c r="AR712" i="1"/>
  <c r="AZ712" i="1"/>
  <c r="BA72" i="1"/>
  <c r="AH49" i="1"/>
  <c r="AR1251" i="1"/>
  <c r="R713" i="1"/>
  <c r="Z1251" i="1"/>
  <c r="AH1251" i="1"/>
  <c r="R1046" i="1"/>
  <c r="AZ367" i="1"/>
  <c r="BB367" i="1" s="1"/>
  <c r="AZ1251" i="1"/>
  <c r="AZ192" i="1"/>
  <c r="AZ369" i="1"/>
  <c r="BB369" i="1" s="1"/>
  <c r="AZ72" i="1"/>
  <c r="AZ420" i="1"/>
  <c r="BB420" i="1" s="1"/>
  <c r="AZ419" i="1"/>
  <c r="BB419" i="1" s="1"/>
  <c r="R1246" i="1"/>
  <c r="AZ70" i="1"/>
  <c r="AH192" i="1"/>
  <c r="AZ372" i="1"/>
  <c r="BB372" i="1" s="1"/>
  <c r="AZ374" i="1"/>
  <c r="BB374" i="1" s="1"/>
  <c r="AZ366" i="1"/>
  <c r="BB366" i="1" s="1"/>
  <c r="AZ375" i="1"/>
  <c r="BB375" i="1" s="1"/>
  <c r="AH70" i="1"/>
  <c r="AR72" i="1"/>
  <c r="BA193" i="1"/>
  <c r="AR192" i="1"/>
  <c r="BA70" i="1"/>
  <c r="AR70" i="1"/>
  <c r="AH72" i="1"/>
  <c r="BA188" i="1"/>
  <c r="AH193" i="1"/>
  <c r="AR193" i="1"/>
  <c r="AZ193" i="1"/>
  <c r="AH188" i="1"/>
  <c r="AR188" i="1"/>
  <c r="AZ188" i="1"/>
  <c r="BA49" i="1"/>
  <c r="AY1216" i="1"/>
  <c r="AY1213" i="1"/>
  <c r="AY1207" i="1"/>
  <c r="AY1211" i="1"/>
  <c r="AY1205" i="1"/>
  <c r="AY1197" i="1"/>
  <c r="AY242" i="1"/>
  <c r="AX242" i="1"/>
  <c r="AV242" i="1"/>
  <c r="AT242" i="1"/>
  <c r="AQ242" i="1"/>
  <c r="AP242" i="1"/>
  <c r="AN242" i="1"/>
  <c r="AG242" i="1"/>
  <c r="AF242" i="1"/>
  <c r="AD242" i="1"/>
  <c r="AB242" i="1"/>
  <c r="X242" i="1"/>
  <c r="V242" i="1"/>
  <c r="AY163" i="1"/>
  <c r="AX163" i="1"/>
  <c r="AV163" i="1"/>
  <c r="AT163" i="1"/>
  <c r="AQ163" i="1"/>
  <c r="AP163" i="1"/>
  <c r="AN163" i="1"/>
  <c r="AL163" i="1"/>
  <c r="AG163" i="1"/>
  <c r="AF163" i="1"/>
  <c r="AD163" i="1"/>
  <c r="AB163" i="1"/>
  <c r="X163" i="1"/>
  <c r="V163" i="1"/>
  <c r="AY361" i="1"/>
  <c r="AX361" i="1"/>
  <c r="AV361" i="1"/>
  <c r="AT361" i="1"/>
  <c r="AQ361" i="1"/>
  <c r="AP361" i="1"/>
  <c r="AN361" i="1"/>
  <c r="AL361" i="1"/>
  <c r="AG361" i="1"/>
  <c r="AF361" i="1"/>
  <c r="AD361" i="1"/>
  <c r="AB361" i="1"/>
  <c r="X361" i="1"/>
  <c r="V361" i="1"/>
  <c r="AY352" i="1"/>
  <c r="AX352" i="1"/>
  <c r="AV352" i="1"/>
  <c r="AT352" i="1"/>
  <c r="AQ352" i="1"/>
  <c r="AP352" i="1"/>
  <c r="AN352" i="1"/>
  <c r="AL352" i="1"/>
  <c r="AG352" i="1"/>
  <c r="AF352" i="1"/>
  <c r="AD352" i="1"/>
  <c r="AB352" i="1"/>
  <c r="X352" i="1"/>
  <c r="V352" i="1"/>
  <c r="AY790" i="1"/>
  <c r="AX790" i="1"/>
  <c r="AV790" i="1"/>
  <c r="AT790" i="1"/>
  <c r="AQ790" i="1"/>
  <c r="AP790" i="1"/>
  <c r="AN790" i="1"/>
  <c r="AL790" i="1"/>
  <c r="AG790" i="1"/>
  <c r="AF790" i="1"/>
  <c r="AD790" i="1"/>
  <c r="AB790" i="1"/>
  <c r="Y790" i="1"/>
  <c r="X790" i="1"/>
  <c r="V790" i="1"/>
  <c r="T790" i="1"/>
  <c r="AX791" i="1"/>
  <c r="AV791" i="1"/>
  <c r="AT791" i="1"/>
  <c r="AQ791" i="1"/>
  <c r="BA791" i="1" s="1"/>
  <c r="AP791" i="1"/>
  <c r="AN791" i="1"/>
  <c r="AL791" i="1"/>
  <c r="AG791" i="1"/>
  <c r="AF791" i="1"/>
  <c r="AD791" i="1"/>
  <c r="AB791" i="1"/>
  <c r="X791" i="1"/>
  <c r="V791" i="1"/>
  <c r="AY1242" i="1"/>
  <c r="AX1242" i="1"/>
  <c r="AV1242" i="1"/>
  <c r="AT1242" i="1"/>
  <c r="AQ1242" i="1"/>
  <c r="AP1242" i="1"/>
  <c r="AN1242" i="1"/>
  <c r="AL1242" i="1"/>
  <c r="AG1242" i="1"/>
  <c r="AF1242" i="1"/>
  <c r="AD1242" i="1"/>
  <c r="AB1242" i="1"/>
  <c r="Y1242" i="1"/>
  <c r="X1242" i="1"/>
  <c r="V1242" i="1"/>
  <c r="T1242" i="1"/>
  <c r="AY1064" i="1"/>
  <c r="AX1064" i="1"/>
  <c r="AV1064" i="1"/>
  <c r="AT1064" i="1"/>
  <c r="AQ1064" i="1"/>
  <c r="AP1064" i="1"/>
  <c r="AN1064" i="1"/>
  <c r="AL1064" i="1"/>
  <c r="AG1064" i="1"/>
  <c r="AF1064" i="1"/>
  <c r="AD1064" i="1"/>
  <c r="AB1064" i="1"/>
  <c r="Y1064" i="1"/>
  <c r="X1064" i="1"/>
  <c r="V1064" i="1"/>
  <c r="T1064" i="1"/>
  <c r="AY1055" i="1"/>
  <c r="AX1055" i="1"/>
  <c r="AV1055" i="1"/>
  <c r="AT1055" i="1"/>
  <c r="AQ1055" i="1"/>
  <c r="AP1055" i="1"/>
  <c r="AN1055" i="1"/>
  <c r="AL1055" i="1"/>
  <c r="AG1055" i="1"/>
  <c r="AF1055" i="1"/>
  <c r="AD1055" i="1"/>
  <c r="AB1055" i="1"/>
  <c r="Y1055" i="1"/>
  <c r="X1055" i="1"/>
  <c r="V1055" i="1"/>
  <c r="T1055" i="1"/>
  <c r="AY1039" i="1"/>
  <c r="AX1039" i="1"/>
  <c r="AV1039" i="1"/>
  <c r="AT1039" i="1"/>
  <c r="AQ1039" i="1"/>
  <c r="AP1039" i="1"/>
  <c r="AN1039" i="1"/>
  <c r="AL1039" i="1"/>
  <c r="AG1039" i="1"/>
  <c r="AF1039" i="1"/>
  <c r="AD1039" i="1"/>
  <c r="AB1039" i="1"/>
  <c r="Y1039" i="1"/>
  <c r="X1039" i="1"/>
  <c r="V1039" i="1"/>
  <c r="T1039" i="1"/>
  <c r="AY1035" i="1"/>
  <c r="AX1035" i="1"/>
  <c r="AV1035" i="1"/>
  <c r="AT1035" i="1"/>
  <c r="AQ1035" i="1"/>
  <c r="AP1035" i="1"/>
  <c r="AN1035" i="1"/>
  <c r="AL1035" i="1"/>
  <c r="AG1035" i="1"/>
  <c r="AF1035" i="1"/>
  <c r="AD1035" i="1"/>
  <c r="AB1035" i="1"/>
  <c r="Y1035" i="1"/>
  <c r="X1035" i="1"/>
  <c r="V1035" i="1"/>
  <c r="T1035" i="1"/>
  <c r="AY1221" i="1"/>
  <c r="AX1221" i="1"/>
  <c r="AV1221" i="1"/>
  <c r="AT1221" i="1"/>
  <c r="AQ1221" i="1"/>
  <c r="AP1221" i="1"/>
  <c r="AN1221" i="1"/>
  <c r="AL1221" i="1"/>
  <c r="AG1221" i="1"/>
  <c r="AF1221" i="1"/>
  <c r="AD1221" i="1"/>
  <c r="AB1221" i="1"/>
  <c r="Y1221" i="1"/>
  <c r="X1221" i="1"/>
  <c r="V1221" i="1"/>
  <c r="T1221" i="1"/>
  <c r="AX1218" i="1"/>
  <c r="AV1218" i="1"/>
  <c r="AT1218" i="1"/>
  <c r="AQ1218" i="1"/>
  <c r="BA1218" i="1" s="1"/>
  <c r="AP1218" i="1"/>
  <c r="AN1218" i="1"/>
  <c r="AL1218" i="1"/>
  <c r="AG1218" i="1"/>
  <c r="AF1218" i="1"/>
  <c r="AD1218" i="1"/>
  <c r="AB1218" i="1"/>
  <c r="Y1218" i="1"/>
  <c r="X1218" i="1"/>
  <c r="V1218" i="1"/>
  <c r="T1218" i="1"/>
  <c r="AQ1216" i="1"/>
  <c r="AX1216" i="1"/>
  <c r="AV1216" i="1"/>
  <c r="AT1216" i="1"/>
  <c r="AP1216" i="1"/>
  <c r="AN1216" i="1"/>
  <c r="AL1216" i="1"/>
  <c r="AG1216" i="1"/>
  <c r="AF1216" i="1"/>
  <c r="AD1216" i="1"/>
  <c r="AB1216" i="1"/>
  <c r="Y1216" i="1"/>
  <c r="X1216" i="1"/>
  <c r="V1216" i="1"/>
  <c r="T1216" i="1"/>
  <c r="AQ1213" i="1"/>
  <c r="AX1213" i="1"/>
  <c r="AV1213" i="1"/>
  <c r="AT1213" i="1"/>
  <c r="AP1213" i="1"/>
  <c r="AN1213" i="1"/>
  <c r="AL1213" i="1"/>
  <c r="AG1213" i="1"/>
  <c r="AF1213" i="1"/>
  <c r="AD1213" i="1"/>
  <c r="AB1213" i="1"/>
  <c r="X1213" i="1"/>
  <c r="V1213" i="1"/>
  <c r="T1213" i="1"/>
  <c r="AQ1211" i="1"/>
  <c r="AX1211" i="1"/>
  <c r="AV1211" i="1"/>
  <c r="AT1211" i="1"/>
  <c r="AP1211" i="1"/>
  <c r="AN1211" i="1"/>
  <c r="AL1211" i="1"/>
  <c r="AG1211" i="1"/>
  <c r="AF1211" i="1"/>
  <c r="AD1211" i="1"/>
  <c r="AB1211" i="1"/>
  <c r="Y1211" i="1"/>
  <c r="X1211" i="1"/>
  <c r="V1211" i="1"/>
  <c r="T1211" i="1"/>
  <c r="AQ1207" i="1"/>
  <c r="AY1208" i="1"/>
  <c r="AX1208" i="1"/>
  <c r="AV1208" i="1"/>
  <c r="AT1208" i="1"/>
  <c r="AQ1208" i="1"/>
  <c r="AP1208" i="1"/>
  <c r="AN1208" i="1"/>
  <c r="AL1208" i="1"/>
  <c r="AF1208" i="1"/>
  <c r="AD1208" i="1"/>
  <c r="AB1208" i="1"/>
  <c r="Y1208" i="1"/>
  <c r="AI1208" i="1" s="1"/>
  <c r="X1208" i="1"/>
  <c r="V1208" i="1"/>
  <c r="T1208" i="1"/>
  <c r="AQ1205" i="1"/>
  <c r="AY1206" i="1"/>
  <c r="AX1206" i="1"/>
  <c r="AV1206" i="1"/>
  <c r="AT1206" i="1"/>
  <c r="AQ1206" i="1"/>
  <c r="AP1206" i="1"/>
  <c r="AN1206" i="1"/>
  <c r="AL1206" i="1"/>
  <c r="AF1206" i="1"/>
  <c r="AD1206" i="1"/>
  <c r="AB1206" i="1"/>
  <c r="Y1206" i="1"/>
  <c r="AI1206" i="1" s="1"/>
  <c r="X1206" i="1"/>
  <c r="V1206" i="1"/>
  <c r="T1206" i="1"/>
  <c r="AY1203" i="1"/>
  <c r="AX1203" i="1"/>
  <c r="AV1203" i="1"/>
  <c r="AT1203" i="1"/>
  <c r="AQ1203" i="1"/>
  <c r="AP1203" i="1"/>
  <c r="AN1203" i="1"/>
  <c r="AL1203" i="1"/>
  <c r="AG1203" i="1"/>
  <c r="AF1203" i="1"/>
  <c r="AD1203" i="1"/>
  <c r="AB1203" i="1"/>
  <c r="Y1203" i="1"/>
  <c r="X1203" i="1"/>
  <c r="V1203" i="1"/>
  <c r="T1203" i="1"/>
  <c r="AY948" i="1"/>
  <c r="AX948" i="1"/>
  <c r="AV948" i="1"/>
  <c r="AT948" i="1"/>
  <c r="AQ948" i="1"/>
  <c r="AP948" i="1"/>
  <c r="AN948" i="1"/>
  <c r="AL948" i="1"/>
  <c r="AG948" i="1"/>
  <c r="AF948" i="1"/>
  <c r="AD948" i="1"/>
  <c r="AB948" i="1"/>
  <c r="Y948" i="1"/>
  <c r="X948" i="1"/>
  <c r="V948" i="1"/>
  <c r="T948" i="1"/>
  <c r="AG1002" i="1"/>
  <c r="AG994" i="1"/>
  <c r="U1004" i="1"/>
  <c r="W1004" i="1"/>
  <c r="AA1004" i="1"/>
  <c r="AC1004" i="1"/>
  <c r="AE1004" i="1"/>
  <c r="AK1004" i="1"/>
  <c r="AM1004" i="1"/>
  <c r="AO1004" i="1"/>
  <c r="AS1004" i="1"/>
  <c r="AU1004" i="1"/>
  <c r="AW1004" i="1"/>
  <c r="S1004" i="1"/>
  <c r="AQ1002" i="1"/>
  <c r="AY1003" i="1"/>
  <c r="AX1003" i="1"/>
  <c r="AV1003" i="1"/>
  <c r="AT1003" i="1"/>
  <c r="AQ1003" i="1"/>
  <c r="AP1003" i="1"/>
  <c r="AN1003" i="1"/>
  <c r="AL1003" i="1"/>
  <c r="AG1003" i="1"/>
  <c r="AF1003" i="1"/>
  <c r="AD1003" i="1"/>
  <c r="AB1003" i="1"/>
  <c r="Y1003" i="1"/>
  <c r="X1003" i="1"/>
  <c r="V1003" i="1"/>
  <c r="T1003" i="1"/>
  <c r="AY1001" i="1"/>
  <c r="AX1001" i="1"/>
  <c r="AV1001" i="1"/>
  <c r="AT1001" i="1"/>
  <c r="AQ1001" i="1"/>
  <c r="AP1001" i="1"/>
  <c r="AN1001" i="1"/>
  <c r="AL1001" i="1"/>
  <c r="AG1001" i="1"/>
  <c r="AF1001" i="1"/>
  <c r="AD1001" i="1"/>
  <c r="AB1001" i="1"/>
  <c r="Y1001" i="1"/>
  <c r="X1001" i="1"/>
  <c r="V1001" i="1"/>
  <c r="T1001" i="1"/>
  <c r="AY999" i="1"/>
  <c r="AX999" i="1"/>
  <c r="AV999" i="1"/>
  <c r="AT999" i="1"/>
  <c r="AQ999" i="1"/>
  <c r="AP999" i="1"/>
  <c r="AN999" i="1"/>
  <c r="AL999" i="1"/>
  <c r="AG999" i="1"/>
  <c r="AF999" i="1"/>
  <c r="AD999" i="1"/>
  <c r="AB999" i="1"/>
  <c r="Y999" i="1"/>
  <c r="X999" i="1"/>
  <c r="V999" i="1"/>
  <c r="T999" i="1"/>
  <c r="AQ994" i="1"/>
  <c r="AY995" i="1"/>
  <c r="AX995" i="1"/>
  <c r="AV995" i="1"/>
  <c r="AT995" i="1"/>
  <c r="AQ995" i="1"/>
  <c r="AP995" i="1"/>
  <c r="AN995" i="1"/>
  <c r="AL995" i="1"/>
  <c r="AG995" i="1"/>
  <c r="AF995" i="1"/>
  <c r="AD995" i="1"/>
  <c r="AB995" i="1"/>
  <c r="Y995" i="1"/>
  <c r="X995" i="1"/>
  <c r="V995" i="1"/>
  <c r="T995" i="1"/>
  <c r="AY53" i="1"/>
  <c r="AX53" i="1"/>
  <c r="AV53" i="1"/>
  <c r="AT53" i="1"/>
  <c r="AQ53" i="1"/>
  <c r="AP53" i="1"/>
  <c r="AN53" i="1"/>
  <c r="AL53" i="1"/>
  <c r="AG53" i="1"/>
  <c r="AF53" i="1"/>
  <c r="AD53" i="1"/>
  <c r="AB53" i="1"/>
  <c r="X53" i="1"/>
  <c r="V53" i="1"/>
  <c r="AY51" i="1"/>
  <c r="AX51" i="1"/>
  <c r="AV51" i="1"/>
  <c r="AT51" i="1"/>
  <c r="AQ51" i="1"/>
  <c r="AP51" i="1"/>
  <c r="AN51" i="1"/>
  <c r="AL51" i="1"/>
  <c r="AG51" i="1"/>
  <c r="AF51" i="1"/>
  <c r="AD51" i="1"/>
  <c r="AB51" i="1"/>
  <c r="X51" i="1"/>
  <c r="V51" i="1"/>
  <c r="AY1289" i="1"/>
  <c r="AX1289" i="1"/>
  <c r="AV1289" i="1"/>
  <c r="AT1289" i="1"/>
  <c r="AQ1289" i="1"/>
  <c r="AP1289" i="1"/>
  <c r="AN1289" i="1"/>
  <c r="AL1289" i="1"/>
  <c r="AG1289" i="1"/>
  <c r="AF1289" i="1"/>
  <c r="AD1289" i="1"/>
  <c r="AB1289" i="1"/>
  <c r="Y1289" i="1"/>
  <c r="X1289" i="1"/>
  <c r="V1289" i="1"/>
  <c r="T1289" i="1"/>
  <c r="AZ51" i="1" l="1"/>
  <c r="AZ53" i="1"/>
  <c r="AR53" i="1"/>
  <c r="BA352" i="1"/>
  <c r="AI1211" i="1"/>
  <c r="AR51" i="1"/>
  <c r="AI1055" i="1"/>
  <c r="AI995" i="1"/>
  <c r="AI1064" i="1"/>
  <c r="Q712" i="1"/>
  <c r="AI1035" i="1"/>
  <c r="BA999" i="1"/>
  <c r="AI790" i="1"/>
  <c r="AI1221" i="1"/>
  <c r="AI999" i="1"/>
  <c r="BA1221" i="1"/>
  <c r="BA1203" i="1"/>
  <c r="AI1218" i="1"/>
  <c r="Q1218" i="1" s="1"/>
  <c r="BA790" i="1"/>
  <c r="AI1001" i="1"/>
  <c r="BA1206" i="1"/>
  <c r="Q1206" i="1" s="1"/>
  <c r="BA1055" i="1"/>
  <c r="AI1203" i="1"/>
  <c r="BA1208" i="1"/>
  <c r="Q1208" i="1" s="1"/>
  <c r="BA1064" i="1"/>
  <c r="AH1213" i="1"/>
  <c r="AH361" i="1"/>
  <c r="Q1251" i="1"/>
  <c r="AI1242" i="1"/>
  <c r="BA948" i="1"/>
  <c r="BB192" i="1"/>
  <c r="AI1039" i="1"/>
  <c r="BA51" i="1"/>
  <c r="AI1003" i="1"/>
  <c r="BA1039" i="1"/>
  <c r="BB49" i="1"/>
  <c r="BB712" i="1"/>
  <c r="BA1242" i="1"/>
  <c r="AJ712" i="1"/>
  <c r="AJ1251" i="1"/>
  <c r="BB1251" i="1"/>
  <c r="Z1203" i="1"/>
  <c r="AZ1242" i="1"/>
  <c r="BA1001" i="1"/>
  <c r="BB72" i="1"/>
  <c r="BA361" i="1"/>
  <c r="BA1003" i="1"/>
  <c r="BA242" i="1"/>
  <c r="BA1289" i="1"/>
  <c r="AI1213" i="1"/>
  <c r="BB70" i="1"/>
  <c r="BA53" i="1"/>
  <c r="BB193" i="1"/>
  <c r="BB188" i="1"/>
  <c r="BA163" i="1"/>
  <c r="AZ242" i="1"/>
  <c r="AI948" i="1"/>
  <c r="BA1216" i="1"/>
  <c r="AH1242" i="1"/>
  <c r="AH791" i="1"/>
  <c r="AR791" i="1"/>
  <c r="AZ791" i="1"/>
  <c r="AH790" i="1"/>
  <c r="AZ790" i="1"/>
  <c r="AZ352" i="1"/>
  <c r="AZ361" i="1"/>
  <c r="AZ163" i="1"/>
  <c r="AH242" i="1"/>
  <c r="AR242" i="1"/>
  <c r="AH163" i="1"/>
  <c r="AR163" i="1"/>
  <c r="AR361" i="1"/>
  <c r="AR352" i="1"/>
  <c r="AH352" i="1"/>
  <c r="AR790" i="1"/>
  <c r="Z790" i="1"/>
  <c r="AR1242" i="1"/>
  <c r="Z1242" i="1"/>
  <c r="BA1211" i="1"/>
  <c r="AZ1213" i="1"/>
  <c r="BA1213" i="1"/>
  <c r="AR1211" i="1"/>
  <c r="Z1213" i="1"/>
  <c r="AH1216" i="1"/>
  <c r="AZ1216" i="1"/>
  <c r="Z1289" i="1"/>
  <c r="Z1218" i="1"/>
  <c r="AZ1218" i="1"/>
  <c r="Z1221" i="1"/>
  <c r="AZ1221" i="1"/>
  <c r="Z1035" i="1"/>
  <c r="AR1035" i="1"/>
  <c r="AZ1035" i="1"/>
  <c r="AZ1055" i="1"/>
  <c r="AZ1064" i="1"/>
  <c r="AR1064" i="1"/>
  <c r="AH1064" i="1"/>
  <c r="Z1064" i="1"/>
  <c r="BA1035" i="1"/>
  <c r="BA995" i="1"/>
  <c r="AR1055" i="1"/>
  <c r="AH1055" i="1"/>
  <c r="Z1055" i="1"/>
  <c r="AH1039" i="1"/>
  <c r="AZ1039" i="1"/>
  <c r="AR1039" i="1"/>
  <c r="Z1039" i="1"/>
  <c r="AH1035" i="1"/>
  <c r="AR1221" i="1"/>
  <c r="AH1221" i="1"/>
  <c r="AR1218" i="1"/>
  <c r="AH1218" i="1"/>
  <c r="AI1216" i="1"/>
  <c r="AR1216" i="1"/>
  <c r="Z1216" i="1"/>
  <c r="AZ1203" i="1"/>
  <c r="Z1208" i="1"/>
  <c r="AZ1208" i="1"/>
  <c r="AH1211" i="1"/>
  <c r="AR1213" i="1"/>
  <c r="AZ1211" i="1"/>
  <c r="Z1211" i="1"/>
  <c r="Z1206" i="1"/>
  <c r="AH1206" i="1"/>
  <c r="AR1206" i="1"/>
  <c r="AR1208" i="1"/>
  <c r="AH1208" i="1"/>
  <c r="AZ1206" i="1"/>
  <c r="AR1203" i="1"/>
  <c r="AH1203" i="1"/>
  <c r="AH948" i="1"/>
  <c r="AR948" i="1"/>
  <c r="AZ948" i="1"/>
  <c r="Z1003" i="1"/>
  <c r="AH1003" i="1"/>
  <c r="AZ1003" i="1"/>
  <c r="AI1289" i="1"/>
  <c r="AZ1289" i="1"/>
  <c r="Z948" i="1"/>
  <c r="AR1003" i="1"/>
  <c r="AH51" i="1"/>
  <c r="Z999" i="1"/>
  <c r="Z1001" i="1"/>
  <c r="AH1001" i="1"/>
  <c r="AR1001" i="1"/>
  <c r="AZ1001" i="1"/>
  <c r="AR995" i="1"/>
  <c r="AZ995" i="1"/>
  <c r="AH999" i="1"/>
  <c r="AR999" i="1"/>
  <c r="AZ999" i="1"/>
  <c r="Z995" i="1"/>
  <c r="AH995" i="1"/>
  <c r="AH53" i="1"/>
  <c r="AR1289" i="1"/>
  <c r="AH1289" i="1"/>
  <c r="AY173" i="1"/>
  <c r="AX173" i="1"/>
  <c r="AV173" i="1"/>
  <c r="AT173" i="1"/>
  <c r="AQ173" i="1"/>
  <c r="AP173" i="1"/>
  <c r="AN173" i="1"/>
  <c r="AL173" i="1"/>
  <c r="AG173" i="1"/>
  <c r="AF173" i="1"/>
  <c r="AD173" i="1"/>
  <c r="AB173" i="1"/>
  <c r="X173" i="1"/>
  <c r="V173" i="1"/>
  <c r="AY45" i="1"/>
  <c r="AX45" i="1"/>
  <c r="AV45" i="1"/>
  <c r="AT45" i="1"/>
  <c r="AP45" i="1"/>
  <c r="AN45" i="1"/>
  <c r="AL45" i="1"/>
  <c r="AF45" i="1"/>
  <c r="AD45" i="1"/>
  <c r="AB45" i="1"/>
  <c r="X45" i="1"/>
  <c r="V45" i="1"/>
  <c r="AY44" i="1"/>
  <c r="AX44" i="1"/>
  <c r="AV44" i="1"/>
  <c r="AT44" i="1"/>
  <c r="AQ44" i="1"/>
  <c r="AP44" i="1"/>
  <c r="AN44" i="1"/>
  <c r="AL44" i="1"/>
  <c r="AG44" i="1"/>
  <c r="AF44" i="1"/>
  <c r="AD44" i="1"/>
  <c r="AB44" i="1"/>
  <c r="X44" i="1"/>
  <c r="V44" i="1"/>
  <c r="AY672" i="1"/>
  <c r="AX672" i="1"/>
  <c r="AV672" i="1"/>
  <c r="AT672" i="1"/>
  <c r="AQ672" i="1"/>
  <c r="AP672" i="1"/>
  <c r="AN672" i="1"/>
  <c r="AL672" i="1"/>
  <c r="AG672" i="1"/>
  <c r="AF672" i="1"/>
  <c r="AD672" i="1"/>
  <c r="AB672" i="1"/>
  <c r="Y672" i="1"/>
  <c r="X672" i="1"/>
  <c r="V672" i="1"/>
  <c r="T672" i="1"/>
  <c r="AY656" i="1"/>
  <c r="AX656" i="1"/>
  <c r="AV656" i="1"/>
  <c r="AT656" i="1"/>
  <c r="AQ656" i="1"/>
  <c r="AP656" i="1"/>
  <c r="AN656" i="1"/>
  <c r="AL656" i="1"/>
  <c r="AG656" i="1"/>
  <c r="AF656" i="1"/>
  <c r="AD656" i="1"/>
  <c r="AB656" i="1"/>
  <c r="Y656" i="1"/>
  <c r="X656" i="1"/>
  <c r="V656" i="1"/>
  <c r="T656" i="1"/>
  <c r="AY617" i="1"/>
  <c r="AX617" i="1"/>
  <c r="AV617" i="1"/>
  <c r="AT617" i="1"/>
  <c r="AQ617" i="1"/>
  <c r="AP617" i="1"/>
  <c r="AN617" i="1"/>
  <c r="AL617" i="1"/>
  <c r="AG617" i="1"/>
  <c r="AF617" i="1"/>
  <c r="AD617" i="1"/>
  <c r="AB617" i="1"/>
  <c r="X617" i="1"/>
  <c r="V617" i="1"/>
  <c r="Q1211" i="1" l="1"/>
  <c r="Q1055" i="1"/>
  <c r="Q995" i="1"/>
  <c r="Q1064" i="1"/>
  <c r="Q1035" i="1"/>
  <c r="Q999" i="1"/>
  <c r="Q790" i="1"/>
  <c r="Q1221" i="1"/>
  <c r="Q1203" i="1"/>
  <c r="BB1206" i="1"/>
  <c r="Q1001" i="1"/>
  <c r="BB1218" i="1"/>
  <c r="Q948" i="1"/>
  <c r="Q1242" i="1"/>
  <c r="BA656" i="1"/>
  <c r="AI672" i="1"/>
  <c r="BA617" i="1"/>
  <c r="BB1055" i="1"/>
  <c r="Q1039" i="1"/>
  <c r="BB1242" i="1"/>
  <c r="Q1003" i="1"/>
  <c r="BB1221" i="1"/>
  <c r="R712" i="1"/>
  <c r="AH617" i="1"/>
  <c r="R1251" i="1"/>
  <c r="AJ1289" i="1"/>
  <c r="Q1289" i="1"/>
  <c r="AJ1203" i="1"/>
  <c r="BB242" i="1"/>
  <c r="Q1213" i="1"/>
  <c r="BB1203" i="1"/>
  <c r="BA672" i="1"/>
  <c r="AJ1242" i="1"/>
  <c r="AI656" i="1"/>
  <c r="AJ1035" i="1"/>
  <c r="BB51" i="1"/>
  <c r="BB53" i="1"/>
  <c r="BB791" i="1"/>
  <c r="BA44" i="1"/>
  <c r="Q1216" i="1"/>
  <c r="BB1064" i="1"/>
  <c r="AJ1218" i="1"/>
  <c r="AJ1213" i="1"/>
  <c r="BB352" i="1"/>
  <c r="BB790" i="1"/>
  <c r="BB361" i="1"/>
  <c r="BB1213" i="1"/>
  <c r="BB163" i="1"/>
  <c r="AJ948" i="1"/>
  <c r="AJ790" i="1"/>
  <c r="AJ1216" i="1"/>
  <c r="BB1289" i="1"/>
  <c r="AJ1221" i="1"/>
  <c r="BB1035" i="1"/>
  <c r="BB1211" i="1"/>
  <c r="BB1216" i="1"/>
  <c r="AJ1039" i="1"/>
  <c r="AJ1055" i="1"/>
  <c r="BB1039" i="1"/>
  <c r="AJ1064" i="1"/>
  <c r="BA45" i="1"/>
  <c r="BB1208" i="1"/>
  <c r="BB948" i="1"/>
  <c r="AR617" i="1"/>
  <c r="AZ617" i="1"/>
  <c r="AR44" i="1"/>
  <c r="AZ44" i="1"/>
  <c r="AJ1211" i="1"/>
  <c r="AJ1208" i="1"/>
  <c r="AJ1206" i="1"/>
  <c r="AJ1003" i="1"/>
  <c r="BB999" i="1"/>
  <c r="AJ1001" i="1"/>
  <c r="BB1003" i="1"/>
  <c r="AJ999" i="1"/>
  <c r="BB1001" i="1"/>
  <c r="AZ672" i="1"/>
  <c r="AH44" i="1"/>
  <c r="AZ173" i="1"/>
  <c r="BB995" i="1"/>
  <c r="BA173" i="1"/>
  <c r="AJ995" i="1"/>
  <c r="AZ656" i="1"/>
  <c r="Z672" i="1"/>
  <c r="AH672" i="1"/>
  <c r="AH45" i="1"/>
  <c r="AZ45" i="1"/>
  <c r="AH173" i="1"/>
  <c r="AR173" i="1"/>
  <c r="AR45" i="1"/>
  <c r="AR672" i="1"/>
  <c r="AR656" i="1"/>
  <c r="AH656" i="1"/>
  <c r="Z656" i="1"/>
  <c r="AY1067" i="1"/>
  <c r="AX1067" i="1"/>
  <c r="AV1067" i="1"/>
  <c r="AT1067" i="1"/>
  <c r="AQ1067" i="1"/>
  <c r="AP1067" i="1"/>
  <c r="AN1067" i="1"/>
  <c r="AL1067" i="1"/>
  <c r="AG1067" i="1"/>
  <c r="AF1067" i="1"/>
  <c r="AD1067" i="1"/>
  <c r="AB1067" i="1"/>
  <c r="Y1067" i="1"/>
  <c r="X1067" i="1"/>
  <c r="V1067" i="1"/>
  <c r="T1067" i="1"/>
  <c r="AY1078" i="1"/>
  <c r="AX1078" i="1"/>
  <c r="AV1078" i="1"/>
  <c r="AT1078" i="1"/>
  <c r="AQ1078" i="1"/>
  <c r="AP1078" i="1"/>
  <c r="AN1078" i="1"/>
  <c r="AL1078" i="1"/>
  <c r="AG1078" i="1"/>
  <c r="AF1078" i="1"/>
  <c r="AD1078" i="1"/>
  <c r="AB1078" i="1"/>
  <c r="Y1078" i="1"/>
  <c r="X1078" i="1"/>
  <c r="V1078" i="1"/>
  <c r="T1078" i="1"/>
  <c r="AY1059" i="1"/>
  <c r="AX1059" i="1"/>
  <c r="AV1059" i="1"/>
  <c r="AT1059" i="1"/>
  <c r="AQ1059" i="1"/>
  <c r="AP1059" i="1"/>
  <c r="AN1059" i="1"/>
  <c r="AL1059" i="1"/>
  <c r="AG1059" i="1"/>
  <c r="AF1059" i="1"/>
  <c r="AD1059" i="1"/>
  <c r="AB1059" i="1"/>
  <c r="Y1059" i="1"/>
  <c r="X1059" i="1"/>
  <c r="V1059" i="1"/>
  <c r="T1059" i="1"/>
  <c r="AY1061" i="1"/>
  <c r="AX1061" i="1"/>
  <c r="AV1061" i="1"/>
  <c r="AT1061" i="1"/>
  <c r="AQ1061" i="1"/>
  <c r="AP1061" i="1"/>
  <c r="AN1061" i="1"/>
  <c r="AL1061" i="1"/>
  <c r="AG1061" i="1"/>
  <c r="AF1061" i="1"/>
  <c r="AD1061" i="1"/>
  <c r="AB1061" i="1"/>
  <c r="Y1061" i="1"/>
  <c r="X1061" i="1"/>
  <c r="V1061" i="1"/>
  <c r="T1061" i="1"/>
  <c r="AY1049" i="1"/>
  <c r="AX1049" i="1"/>
  <c r="AV1049" i="1"/>
  <c r="AT1049" i="1"/>
  <c r="AQ1049" i="1"/>
  <c r="AP1049" i="1"/>
  <c r="AN1049" i="1"/>
  <c r="AL1049" i="1"/>
  <c r="AG1049" i="1"/>
  <c r="AF1049" i="1"/>
  <c r="AD1049" i="1"/>
  <c r="AB1049" i="1"/>
  <c r="Y1049" i="1"/>
  <c r="X1049" i="1"/>
  <c r="V1049" i="1"/>
  <c r="T1049" i="1"/>
  <c r="AY1051" i="1"/>
  <c r="AX1051" i="1"/>
  <c r="AV1051" i="1"/>
  <c r="AT1051" i="1"/>
  <c r="AQ1051" i="1"/>
  <c r="AP1051" i="1"/>
  <c r="AN1051" i="1"/>
  <c r="AL1051" i="1"/>
  <c r="AG1051" i="1"/>
  <c r="AF1051" i="1"/>
  <c r="AD1051" i="1"/>
  <c r="AB1051" i="1"/>
  <c r="Y1051" i="1"/>
  <c r="X1051" i="1"/>
  <c r="V1051" i="1"/>
  <c r="T1051" i="1"/>
  <c r="AY1045" i="1"/>
  <c r="AX1045" i="1"/>
  <c r="AV1045" i="1"/>
  <c r="AT1045" i="1"/>
  <c r="AQ1045" i="1"/>
  <c r="AP1045" i="1"/>
  <c r="AN1045" i="1"/>
  <c r="AL1045" i="1"/>
  <c r="AG1045" i="1"/>
  <c r="AF1045" i="1"/>
  <c r="AD1045" i="1"/>
  <c r="AB1045" i="1"/>
  <c r="Y1045" i="1"/>
  <c r="X1045" i="1"/>
  <c r="V1045" i="1"/>
  <c r="T1045" i="1"/>
  <c r="AY937" i="1"/>
  <c r="AX937" i="1"/>
  <c r="AV937" i="1"/>
  <c r="AT937" i="1"/>
  <c r="AQ937" i="1"/>
  <c r="AP937" i="1"/>
  <c r="AN937" i="1"/>
  <c r="AL937" i="1"/>
  <c r="AG937" i="1"/>
  <c r="AF937" i="1"/>
  <c r="AD937" i="1"/>
  <c r="AB937" i="1"/>
  <c r="Y937" i="1"/>
  <c r="X937" i="1"/>
  <c r="V937" i="1"/>
  <c r="T937" i="1"/>
  <c r="AY184" i="1"/>
  <c r="AX184" i="1"/>
  <c r="AV184" i="1"/>
  <c r="AQ184" i="1"/>
  <c r="AP184" i="1"/>
  <c r="AN184" i="1"/>
  <c r="AL184" i="1"/>
  <c r="AF184" i="1"/>
  <c r="AD184" i="1"/>
  <c r="AB184" i="1"/>
  <c r="X184" i="1"/>
  <c r="V184" i="1"/>
  <c r="AY186" i="1"/>
  <c r="AX186" i="1"/>
  <c r="AV186" i="1"/>
  <c r="AT186" i="1"/>
  <c r="AQ186" i="1"/>
  <c r="AP186" i="1"/>
  <c r="AN186" i="1"/>
  <c r="AL186" i="1"/>
  <c r="AG186" i="1"/>
  <c r="AF186" i="1"/>
  <c r="AD186" i="1"/>
  <c r="AB186" i="1"/>
  <c r="X186" i="1"/>
  <c r="V186" i="1"/>
  <c r="AY189" i="1"/>
  <c r="AX189" i="1"/>
  <c r="AV189" i="1"/>
  <c r="AT189" i="1"/>
  <c r="AQ189" i="1"/>
  <c r="AP189" i="1"/>
  <c r="AN189" i="1"/>
  <c r="AL189" i="1"/>
  <c r="AG189" i="1"/>
  <c r="AF189" i="1"/>
  <c r="AD189" i="1"/>
  <c r="AB189" i="1"/>
  <c r="X189" i="1"/>
  <c r="V189" i="1"/>
  <c r="AY422" i="1"/>
  <c r="AX422" i="1"/>
  <c r="AV422" i="1"/>
  <c r="AT422" i="1"/>
  <c r="AQ422" i="1"/>
  <c r="AP422" i="1"/>
  <c r="AN422" i="1"/>
  <c r="AL422" i="1"/>
  <c r="AG422" i="1"/>
  <c r="AF422" i="1"/>
  <c r="AD422" i="1"/>
  <c r="AB422" i="1"/>
  <c r="X422" i="1"/>
  <c r="V422" i="1"/>
  <c r="AY421" i="1"/>
  <c r="AX421" i="1"/>
  <c r="AV421" i="1"/>
  <c r="AT421" i="1"/>
  <c r="AQ421" i="1"/>
  <c r="AP421" i="1"/>
  <c r="AN421" i="1"/>
  <c r="AL421" i="1"/>
  <c r="AG421" i="1"/>
  <c r="AF421" i="1"/>
  <c r="AD421" i="1"/>
  <c r="AB421" i="1"/>
  <c r="X421" i="1"/>
  <c r="V421" i="1"/>
  <c r="AY424" i="1"/>
  <c r="AX424" i="1"/>
  <c r="AV424" i="1"/>
  <c r="AT424" i="1"/>
  <c r="AQ424" i="1"/>
  <c r="AP424" i="1"/>
  <c r="AN424" i="1"/>
  <c r="AL424" i="1"/>
  <c r="AG424" i="1"/>
  <c r="AF424" i="1"/>
  <c r="AD424" i="1"/>
  <c r="AB424" i="1"/>
  <c r="X424" i="1"/>
  <c r="V424" i="1"/>
  <c r="AY423" i="1"/>
  <c r="AX423" i="1"/>
  <c r="AV423" i="1"/>
  <c r="AT423" i="1"/>
  <c r="AQ423" i="1"/>
  <c r="AP423" i="1"/>
  <c r="AN423" i="1"/>
  <c r="AL423" i="1"/>
  <c r="AG423" i="1"/>
  <c r="AF423" i="1"/>
  <c r="AD423" i="1"/>
  <c r="AB423" i="1"/>
  <c r="X423" i="1"/>
  <c r="V423" i="1"/>
  <c r="R1206" i="1" l="1"/>
  <c r="BA937" i="1"/>
  <c r="BA424" i="1"/>
  <c r="BA1051" i="1"/>
  <c r="R1055" i="1"/>
  <c r="R1218" i="1"/>
  <c r="Q672" i="1"/>
  <c r="AI937" i="1"/>
  <c r="Q656" i="1"/>
  <c r="R1221" i="1"/>
  <c r="R1242" i="1"/>
  <c r="BA1078" i="1"/>
  <c r="AI1059" i="1"/>
  <c r="BA1059" i="1"/>
  <c r="AI1078" i="1"/>
  <c r="R1213" i="1"/>
  <c r="BA1061" i="1"/>
  <c r="BA1045" i="1"/>
  <c r="AI1049" i="1"/>
  <c r="R1289" i="1"/>
  <c r="R1203" i="1"/>
  <c r="R948" i="1"/>
  <c r="R1211" i="1"/>
  <c r="R1035" i="1"/>
  <c r="BA1049" i="1"/>
  <c r="AI1045" i="1"/>
  <c r="AI1051" i="1"/>
  <c r="R1216" i="1"/>
  <c r="R790" i="1"/>
  <c r="BA189" i="1"/>
  <c r="BA184" i="1"/>
  <c r="R1064" i="1"/>
  <c r="AZ184" i="1"/>
  <c r="BB44" i="1"/>
  <c r="AZ1051" i="1"/>
  <c r="Z1059" i="1"/>
  <c r="AH1059" i="1"/>
  <c r="AZ1078" i="1"/>
  <c r="R1039" i="1"/>
  <c r="BA421" i="1"/>
  <c r="AI1061" i="1"/>
  <c r="R1208" i="1"/>
  <c r="BA186" i="1"/>
  <c r="BB173" i="1"/>
  <c r="BB617" i="1"/>
  <c r="Z937" i="1"/>
  <c r="AH937" i="1"/>
  <c r="AZ937" i="1"/>
  <c r="Z1051" i="1"/>
  <c r="AH1051" i="1"/>
  <c r="R1003" i="1"/>
  <c r="R999" i="1"/>
  <c r="R1001" i="1"/>
  <c r="Z1067" i="1"/>
  <c r="AH1067" i="1"/>
  <c r="AZ1067" i="1"/>
  <c r="AH189" i="1"/>
  <c r="AZ189" i="1"/>
  <c r="AH184" i="1"/>
  <c r="AZ1059" i="1"/>
  <c r="Z1078" i="1"/>
  <c r="AH1078" i="1"/>
  <c r="BB672" i="1"/>
  <c r="R995" i="1"/>
  <c r="AR184" i="1"/>
  <c r="BA423" i="1"/>
  <c r="BB656" i="1"/>
  <c r="AI1067" i="1"/>
  <c r="AJ672" i="1"/>
  <c r="BB45" i="1"/>
  <c r="AJ656" i="1"/>
  <c r="AR1067" i="1"/>
  <c r="BA1067" i="1"/>
  <c r="Z1049" i="1"/>
  <c r="AH1049" i="1"/>
  <c r="AZ1061" i="1"/>
  <c r="AR1078" i="1"/>
  <c r="AR1061" i="1"/>
  <c r="AR1059" i="1"/>
  <c r="AZ1049" i="1"/>
  <c r="Z1061" i="1"/>
  <c r="AH1061" i="1"/>
  <c r="AR1051" i="1"/>
  <c r="AR1049" i="1"/>
  <c r="AR1045" i="1"/>
  <c r="AZ1045" i="1"/>
  <c r="AH423" i="1"/>
  <c r="AH424" i="1"/>
  <c r="AH421" i="1"/>
  <c r="AH422" i="1"/>
  <c r="AH1045" i="1"/>
  <c r="Z1045" i="1"/>
  <c r="AZ423" i="1"/>
  <c r="BA422" i="1"/>
  <c r="AZ421" i="1"/>
  <c r="AR937" i="1"/>
  <c r="AZ422" i="1"/>
  <c r="AR422" i="1"/>
  <c r="AR189" i="1"/>
  <c r="AH186" i="1"/>
  <c r="AR186" i="1"/>
  <c r="AZ186" i="1"/>
  <c r="AR423" i="1"/>
  <c r="AR421" i="1"/>
  <c r="AR424" i="1"/>
  <c r="AZ424" i="1"/>
  <c r="Q937" i="1" l="1"/>
  <c r="Q1051" i="1"/>
  <c r="BB184" i="1"/>
  <c r="Q1045" i="1"/>
  <c r="Q1061" i="1"/>
  <c r="Q1059" i="1"/>
  <c r="Q1078" i="1"/>
  <c r="Q1049" i="1"/>
  <c r="BB1051" i="1"/>
  <c r="BB1078" i="1"/>
  <c r="BB1059" i="1"/>
  <c r="AJ1059" i="1"/>
  <c r="AJ937" i="1"/>
  <c r="BB189" i="1"/>
  <c r="BB937" i="1"/>
  <c r="AJ1051" i="1"/>
  <c r="AJ1067" i="1"/>
  <c r="Q1067" i="1"/>
  <c r="BB1067" i="1"/>
  <c r="AJ1078" i="1"/>
  <c r="R672" i="1"/>
  <c r="R656" i="1"/>
  <c r="BB1061" i="1"/>
  <c r="BB1049" i="1"/>
  <c r="AJ1061" i="1"/>
  <c r="AJ1049" i="1"/>
  <c r="BB1045" i="1"/>
  <c r="AJ1045" i="1"/>
  <c r="BB423" i="1"/>
  <c r="BB186" i="1"/>
  <c r="BB422" i="1"/>
  <c r="BB421" i="1"/>
  <c r="BB424" i="1"/>
  <c r="AY741" i="1"/>
  <c r="AX741" i="1"/>
  <c r="AV741" i="1"/>
  <c r="AT741" i="1"/>
  <c r="AQ741" i="1"/>
  <c r="AP741" i="1"/>
  <c r="AN741" i="1"/>
  <c r="AL741" i="1"/>
  <c r="AG741" i="1"/>
  <c r="AF741" i="1"/>
  <c r="AD741" i="1"/>
  <c r="AB741" i="1"/>
  <c r="Y741" i="1"/>
  <c r="X741" i="1"/>
  <c r="V741" i="1"/>
  <c r="T741" i="1"/>
  <c r="AQ1200" i="1"/>
  <c r="AI741" i="1" l="1"/>
  <c r="R1051" i="1"/>
  <c r="R1078" i="1"/>
  <c r="R1059" i="1"/>
  <c r="R1067" i="1"/>
  <c r="R937" i="1"/>
  <c r="AZ741" i="1"/>
  <c r="R1049" i="1"/>
  <c r="R1061" i="1"/>
  <c r="BA741" i="1"/>
  <c r="R1045" i="1"/>
  <c r="AH741" i="1"/>
  <c r="Z741" i="1"/>
  <c r="AR741" i="1"/>
  <c r="AG1228" i="1"/>
  <c r="AY1000" i="1"/>
  <c r="AX1000" i="1"/>
  <c r="AV1000" i="1"/>
  <c r="AT1000" i="1"/>
  <c r="AQ1000" i="1"/>
  <c r="AP1000" i="1"/>
  <c r="AN1000" i="1"/>
  <c r="AL1000" i="1"/>
  <c r="AG1000" i="1"/>
  <c r="AF1000" i="1"/>
  <c r="AD1000" i="1"/>
  <c r="AB1000" i="1"/>
  <c r="Y1000" i="1"/>
  <c r="X1000" i="1"/>
  <c r="V1000" i="1"/>
  <c r="T1000" i="1"/>
  <c r="AY1002" i="1"/>
  <c r="BA1002" i="1" s="1"/>
  <c r="AX1002" i="1"/>
  <c r="AV1002" i="1"/>
  <c r="AT1002" i="1"/>
  <c r="AP1002" i="1"/>
  <c r="AN1002" i="1"/>
  <c r="AL1002" i="1"/>
  <c r="AF1002" i="1"/>
  <c r="AD1002" i="1"/>
  <c r="AB1002" i="1"/>
  <c r="Y1002" i="1"/>
  <c r="AI1002" i="1" s="1"/>
  <c r="X1002" i="1"/>
  <c r="V1002" i="1"/>
  <c r="T1002" i="1"/>
  <c r="AY998" i="1"/>
  <c r="AX998" i="1"/>
  <c r="AV998" i="1"/>
  <c r="AT998" i="1"/>
  <c r="AQ998" i="1"/>
  <c r="AP998" i="1"/>
  <c r="AN998" i="1"/>
  <c r="AL998" i="1"/>
  <c r="AG998" i="1"/>
  <c r="AF998" i="1"/>
  <c r="AD998" i="1"/>
  <c r="AB998" i="1"/>
  <c r="Y998" i="1"/>
  <c r="X998" i="1"/>
  <c r="V998" i="1"/>
  <c r="T998" i="1"/>
  <c r="AY993" i="1"/>
  <c r="AX993" i="1"/>
  <c r="AV993" i="1"/>
  <c r="AT993" i="1"/>
  <c r="AQ993" i="1"/>
  <c r="AP993" i="1"/>
  <c r="AN993" i="1"/>
  <c r="AL993" i="1"/>
  <c r="AG993" i="1"/>
  <c r="AF993" i="1"/>
  <c r="AD993" i="1"/>
  <c r="AB993" i="1"/>
  <c r="Y993" i="1"/>
  <c r="X993" i="1"/>
  <c r="V993" i="1"/>
  <c r="T993" i="1"/>
  <c r="AQ365" i="1"/>
  <c r="BA993" i="1" l="1"/>
  <c r="Q741" i="1"/>
  <c r="AI993" i="1"/>
  <c r="AI1000" i="1"/>
  <c r="BA1000" i="1"/>
  <c r="Z993" i="1"/>
  <c r="AH993" i="1"/>
  <c r="AZ993" i="1"/>
  <c r="BB741" i="1"/>
  <c r="AI998" i="1"/>
  <c r="Z1000" i="1"/>
  <c r="AH1000" i="1"/>
  <c r="AZ1000" i="1"/>
  <c r="AJ741" i="1"/>
  <c r="AZ998" i="1"/>
  <c r="Q1002" i="1"/>
  <c r="AR993" i="1"/>
  <c r="AR998" i="1"/>
  <c r="BA998" i="1"/>
  <c r="AR1000" i="1"/>
  <c r="Z1002" i="1"/>
  <c r="AH1002" i="1"/>
  <c r="AR1002" i="1"/>
  <c r="AZ1002" i="1"/>
  <c r="Z998" i="1"/>
  <c r="AH998" i="1"/>
  <c r="U747" i="1"/>
  <c r="W747" i="1"/>
  <c r="AA747" i="1"/>
  <c r="AC747" i="1"/>
  <c r="AE747" i="1"/>
  <c r="AK747" i="1"/>
  <c r="AM747" i="1"/>
  <c r="AO747" i="1"/>
  <c r="AS747" i="1"/>
  <c r="AU747" i="1"/>
  <c r="AW747" i="1"/>
  <c r="AY746" i="1"/>
  <c r="AX746" i="1"/>
  <c r="AV746" i="1"/>
  <c r="AT746" i="1"/>
  <c r="AQ746" i="1"/>
  <c r="AP746" i="1"/>
  <c r="AN746" i="1"/>
  <c r="AL746" i="1"/>
  <c r="AG746" i="1"/>
  <c r="AF746" i="1"/>
  <c r="AD746" i="1"/>
  <c r="AB746" i="1"/>
  <c r="X746" i="1"/>
  <c r="V746" i="1"/>
  <c r="AY654" i="1"/>
  <c r="AX654" i="1"/>
  <c r="AV654" i="1"/>
  <c r="AT654" i="1"/>
  <c r="AQ654" i="1"/>
  <c r="AP654" i="1"/>
  <c r="AN654" i="1"/>
  <c r="AL654" i="1"/>
  <c r="AG654" i="1"/>
  <c r="AF654" i="1"/>
  <c r="AD654" i="1"/>
  <c r="AB654" i="1"/>
  <c r="Y654" i="1"/>
  <c r="X654" i="1"/>
  <c r="V654" i="1"/>
  <c r="T654" i="1"/>
  <c r="AG1252" i="1"/>
  <c r="AY1244" i="1"/>
  <c r="AX1244" i="1"/>
  <c r="AV1244" i="1"/>
  <c r="AT1244" i="1"/>
  <c r="AQ1244" i="1"/>
  <c r="AP1244" i="1"/>
  <c r="AN1244" i="1"/>
  <c r="AL1244" i="1"/>
  <c r="AG1244" i="1"/>
  <c r="AF1244" i="1"/>
  <c r="AD1244" i="1"/>
  <c r="AB1244" i="1"/>
  <c r="Y1244" i="1"/>
  <c r="X1244" i="1"/>
  <c r="V1244" i="1"/>
  <c r="T1244" i="1"/>
  <c r="AY1243" i="1"/>
  <c r="AX1243" i="1"/>
  <c r="AV1243" i="1"/>
  <c r="AT1243" i="1"/>
  <c r="AQ1243" i="1"/>
  <c r="AP1243" i="1"/>
  <c r="AN1243" i="1"/>
  <c r="AL1243" i="1"/>
  <c r="AG1243" i="1"/>
  <c r="AF1243" i="1"/>
  <c r="AD1243" i="1"/>
  <c r="AB1243" i="1"/>
  <c r="Y1243" i="1"/>
  <c r="X1243" i="1"/>
  <c r="V1243" i="1"/>
  <c r="T1243" i="1"/>
  <c r="AY1249" i="1"/>
  <c r="AX1249" i="1"/>
  <c r="AV1249" i="1"/>
  <c r="AT1249" i="1"/>
  <c r="AQ1249" i="1"/>
  <c r="AP1249" i="1"/>
  <c r="AN1249" i="1"/>
  <c r="AL1249" i="1"/>
  <c r="AG1249" i="1"/>
  <c r="AF1249" i="1"/>
  <c r="AD1249" i="1"/>
  <c r="AB1249" i="1"/>
  <c r="Y1249" i="1"/>
  <c r="X1249" i="1"/>
  <c r="V1249" i="1"/>
  <c r="T1249" i="1"/>
  <c r="AY1245" i="1"/>
  <c r="AX1245" i="1"/>
  <c r="AV1245" i="1"/>
  <c r="AT1245" i="1"/>
  <c r="AQ1245" i="1"/>
  <c r="AP1245" i="1"/>
  <c r="AN1245" i="1"/>
  <c r="AL1245" i="1"/>
  <c r="AG1245" i="1"/>
  <c r="AF1245" i="1"/>
  <c r="AD1245" i="1"/>
  <c r="AB1245" i="1"/>
  <c r="Y1245" i="1"/>
  <c r="X1245" i="1"/>
  <c r="V1245" i="1"/>
  <c r="T1245" i="1"/>
  <c r="AX1197" i="1"/>
  <c r="AV1197" i="1"/>
  <c r="AT1197" i="1"/>
  <c r="AQ1197" i="1"/>
  <c r="AP1197" i="1"/>
  <c r="AN1197" i="1"/>
  <c r="AL1197" i="1"/>
  <c r="AG1197" i="1"/>
  <c r="AF1197" i="1"/>
  <c r="AD1197" i="1"/>
  <c r="AB1197" i="1"/>
  <c r="Y1197" i="1"/>
  <c r="X1197" i="1"/>
  <c r="V1197" i="1"/>
  <c r="T1197" i="1"/>
  <c r="AY1201" i="1"/>
  <c r="AX1201" i="1"/>
  <c r="AV1201" i="1"/>
  <c r="AT1201" i="1"/>
  <c r="AQ1201" i="1"/>
  <c r="AP1201" i="1"/>
  <c r="AN1201" i="1"/>
  <c r="AL1201" i="1"/>
  <c r="AG1201" i="1"/>
  <c r="AF1201" i="1"/>
  <c r="AD1201" i="1"/>
  <c r="AB1201" i="1"/>
  <c r="Y1201" i="1"/>
  <c r="X1201" i="1"/>
  <c r="V1201" i="1"/>
  <c r="T1201" i="1"/>
  <c r="AY1200" i="1"/>
  <c r="AX1200" i="1"/>
  <c r="AV1200" i="1"/>
  <c r="AT1200" i="1"/>
  <c r="AP1200" i="1"/>
  <c r="AN1200" i="1"/>
  <c r="AL1200" i="1"/>
  <c r="AG1200" i="1"/>
  <c r="AF1200" i="1"/>
  <c r="AD1200" i="1"/>
  <c r="AB1200" i="1"/>
  <c r="Y1200" i="1"/>
  <c r="X1200" i="1"/>
  <c r="V1200" i="1"/>
  <c r="T1200" i="1"/>
  <c r="AY1196" i="1"/>
  <c r="AX1196" i="1"/>
  <c r="AV1196" i="1"/>
  <c r="AT1196" i="1"/>
  <c r="AQ1196" i="1"/>
  <c r="AP1196" i="1"/>
  <c r="AN1196" i="1"/>
  <c r="AL1196" i="1"/>
  <c r="AG1196" i="1"/>
  <c r="AF1196" i="1"/>
  <c r="AD1196" i="1"/>
  <c r="AB1196" i="1"/>
  <c r="Y1196" i="1"/>
  <c r="X1196" i="1"/>
  <c r="V1196" i="1"/>
  <c r="T1196" i="1"/>
  <c r="AY1195" i="1"/>
  <c r="AX1195" i="1"/>
  <c r="AV1195" i="1"/>
  <c r="AT1195" i="1"/>
  <c r="AQ1195" i="1"/>
  <c r="AP1195" i="1"/>
  <c r="AN1195" i="1"/>
  <c r="AL1195" i="1"/>
  <c r="AG1195" i="1"/>
  <c r="AF1195" i="1"/>
  <c r="AD1195" i="1"/>
  <c r="AB1195" i="1"/>
  <c r="Y1195" i="1"/>
  <c r="X1195" i="1"/>
  <c r="V1195" i="1"/>
  <c r="T1195" i="1"/>
  <c r="AY1194" i="1"/>
  <c r="AX1194" i="1"/>
  <c r="AV1194" i="1"/>
  <c r="AT1194" i="1"/>
  <c r="AQ1194" i="1"/>
  <c r="AP1194" i="1"/>
  <c r="AN1194" i="1"/>
  <c r="AL1194" i="1"/>
  <c r="AG1194" i="1"/>
  <c r="AF1194" i="1"/>
  <c r="AD1194" i="1"/>
  <c r="AB1194" i="1"/>
  <c r="Y1194" i="1"/>
  <c r="X1194" i="1"/>
  <c r="V1194" i="1"/>
  <c r="T1194" i="1"/>
  <c r="AF1066" i="1"/>
  <c r="AY1066" i="1"/>
  <c r="AX1066" i="1"/>
  <c r="AV1066" i="1"/>
  <c r="AT1066" i="1"/>
  <c r="AQ1066" i="1"/>
  <c r="AP1066" i="1"/>
  <c r="AN1066" i="1"/>
  <c r="AL1066" i="1"/>
  <c r="AG1066" i="1"/>
  <c r="AD1066" i="1"/>
  <c r="AB1066" i="1"/>
  <c r="Y1066" i="1"/>
  <c r="X1066" i="1"/>
  <c r="V1066" i="1"/>
  <c r="T1066" i="1"/>
  <c r="AG1224" i="1"/>
  <c r="AG1225" i="1"/>
  <c r="AY1224" i="1"/>
  <c r="AX1224" i="1"/>
  <c r="AV1224" i="1"/>
  <c r="AT1224" i="1"/>
  <c r="AQ1224" i="1"/>
  <c r="AP1224" i="1"/>
  <c r="AN1224" i="1"/>
  <c r="AL1224" i="1"/>
  <c r="AF1224" i="1"/>
  <c r="AD1224" i="1"/>
  <c r="AB1224" i="1"/>
  <c r="Y1224" i="1"/>
  <c r="X1224" i="1"/>
  <c r="V1224" i="1"/>
  <c r="T1224" i="1"/>
  <c r="AY450" i="1"/>
  <c r="AX450" i="1"/>
  <c r="AV450" i="1"/>
  <c r="AT450" i="1"/>
  <c r="AQ450" i="1"/>
  <c r="AP450" i="1"/>
  <c r="AN450" i="1"/>
  <c r="AL450" i="1"/>
  <c r="AG450" i="1"/>
  <c r="AF450" i="1"/>
  <c r="AD450" i="1"/>
  <c r="AB450" i="1"/>
  <c r="X450" i="1"/>
  <c r="V450" i="1"/>
  <c r="AY451" i="1"/>
  <c r="AX451" i="1"/>
  <c r="AV451" i="1"/>
  <c r="AT451" i="1"/>
  <c r="AQ451" i="1"/>
  <c r="AP451" i="1"/>
  <c r="AN451" i="1"/>
  <c r="AL451" i="1"/>
  <c r="AG451" i="1"/>
  <c r="AF451" i="1"/>
  <c r="AD451" i="1"/>
  <c r="AB451" i="1"/>
  <c r="X451" i="1"/>
  <c r="V451" i="1"/>
  <c r="Q993" i="1" l="1"/>
  <c r="BA654" i="1"/>
  <c r="BA1243" i="1"/>
  <c r="BA1201" i="1"/>
  <c r="BA1224" i="1"/>
  <c r="BA1195" i="1"/>
  <c r="AI654" i="1"/>
  <c r="Z1197" i="1"/>
  <c r="BA1245" i="1"/>
  <c r="BA1244" i="1"/>
  <c r="AI1243" i="1"/>
  <c r="AI1249" i="1"/>
  <c r="AI1195" i="1"/>
  <c r="Q1000" i="1"/>
  <c r="BA450" i="1"/>
  <c r="BB993" i="1"/>
  <c r="Z1201" i="1"/>
  <c r="AZ1249" i="1"/>
  <c r="AH1243" i="1"/>
  <c r="AJ993" i="1"/>
  <c r="R741" i="1"/>
  <c r="AZ746" i="1"/>
  <c r="BA1249" i="1"/>
  <c r="BA746" i="1"/>
  <c r="AZ1243" i="1"/>
  <c r="AJ1000" i="1"/>
  <c r="AH1224" i="1"/>
  <c r="Z1194" i="1"/>
  <c r="Z1195" i="1"/>
  <c r="Z1196" i="1"/>
  <c r="Z1200" i="1"/>
  <c r="AR1243" i="1"/>
  <c r="AR1244" i="1"/>
  <c r="AR746" i="1"/>
  <c r="BA1066" i="1"/>
  <c r="BB998" i="1"/>
  <c r="BB1002" i="1"/>
  <c r="AR1197" i="1"/>
  <c r="Q998" i="1"/>
  <c r="BB1000" i="1"/>
  <c r="AJ1002" i="1"/>
  <c r="AJ998" i="1"/>
  <c r="AH746" i="1"/>
  <c r="Z1224" i="1"/>
  <c r="AZ1197" i="1"/>
  <c r="Z1245" i="1"/>
  <c r="AZ1245" i="1"/>
  <c r="AI1244" i="1"/>
  <c r="AR654" i="1"/>
  <c r="AZ654" i="1"/>
  <c r="BA1194" i="1"/>
  <c r="BA1196" i="1"/>
  <c r="AZ1244" i="1"/>
  <c r="AI1197" i="1"/>
  <c r="AR450" i="1"/>
  <c r="AZ450" i="1"/>
  <c r="AZ1224" i="1"/>
  <c r="BA1197" i="1"/>
  <c r="AI1245" i="1"/>
  <c r="AH654" i="1"/>
  <c r="Z654" i="1"/>
  <c r="AH1245" i="1"/>
  <c r="AH1244" i="1"/>
  <c r="Z1249" i="1"/>
  <c r="Z1243" i="1"/>
  <c r="Z1244" i="1"/>
  <c r="BA451" i="1"/>
  <c r="AR1245" i="1"/>
  <c r="AH1249" i="1"/>
  <c r="AR1249" i="1"/>
  <c r="AI1201" i="1"/>
  <c r="AR1195" i="1"/>
  <c r="AZ1195" i="1"/>
  <c r="AR1201" i="1"/>
  <c r="AZ1201" i="1"/>
  <c r="AR451" i="1"/>
  <c r="AH1201" i="1"/>
  <c r="AH1196" i="1"/>
  <c r="AI1200" i="1"/>
  <c r="AH1197" i="1"/>
  <c r="AI1196" i="1"/>
  <c r="AH1195" i="1"/>
  <c r="AI1194" i="1"/>
  <c r="AH1194" i="1"/>
  <c r="AR1224" i="1"/>
  <c r="AR1196" i="1"/>
  <c r="AZ1196" i="1"/>
  <c r="BA1200" i="1"/>
  <c r="AI1066" i="1"/>
  <c r="AR1194" i="1"/>
  <c r="AZ1194" i="1"/>
  <c r="AH1200" i="1"/>
  <c r="AR1200" i="1"/>
  <c r="AZ1200" i="1"/>
  <c r="Z1066" i="1"/>
  <c r="AH1066" i="1"/>
  <c r="AR1066" i="1"/>
  <c r="AZ1066" i="1"/>
  <c r="AI1224" i="1"/>
  <c r="AZ451" i="1"/>
  <c r="AH450" i="1"/>
  <c r="AH451" i="1"/>
  <c r="AY665" i="1"/>
  <c r="AX665" i="1"/>
  <c r="AV665" i="1"/>
  <c r="AT665" i="1"/>
  <c r="AQ665" i="1"/>
  <c r="AP665" i="1"/>
  <c r="AN665" i="1"/>
  <c r="AL665" i="1"/>
  <c r="AG665" i="1"/>
  <c r="AF665" i="1"/>
  <c r="AD665" i="1"/>
  <c r="AB665" i="1"/>
  <c r="Y665" i="1"/>
  <c r="X665" i="1"/>
  <c r="V665" i="1"/>
  <c r="T665" i="1"/>
  <c r="AG1222" i="1"/>
  <c r="U953" i="1"/>
  <c r="W953" i="1"/>
  <c r="AA953" i="1"/>
  <c r="AC953" i="1"/>
  <c r="AE953" i="1"/>
  <c r="AK953" i="1"/>
  <c r="AM953" i="1"/>
  <c r="AO953" i="1"/>
  <c r="AS953" i="1"/>
  <c r="AU953" i="1"/>
  <c r="AW953" i="1"/>
  <c r="S953" i="1"/>
  <c r="AY951" i="1"/>
  <c r="AX951" i="1"/>
  <c r="AV951" i="1"/>
  <c r="AT951" i="1"/>
  <c r="AQ951" i="1"/>
  <c r="AP951" i="1"/>
  <c r="AN951" i="1"/>
  <c r="AL951" i="1"/>
  <c r="AG951" i="1"/>
  <c r="AF951" i="1"/>
  <c r="AD951" i="1"/>
  <c r="AB951" i="1"/>
  <c r="Y951" i="1"/>
  <c r="X951" i="1"/>
  <c r="V951" i="1"/>
  <c r="T951" i="1"/>
  <c r="AY952" i="1"/>
  <c r="AX952" i="1"/>
  <c r="AV952" i="1"/>
  <c r="AT952" i="1"/>
  <c r="AQ952" i="1"/>
  <c r="AP952" i="1"/>
  <c r="AN952" i="1"/>
  <c r="AL952" i="1"/>
  <c r="AG952" i="1"/>
  <c r="AF952" i="1"/>
  <c r="AD952" i="1"/>
  <c r="AB952" i="1"/>
  <c r="Y952" i="1"/>
  <c r="X952" i="1"/>
  <c r="V952" i="1"/>
  <c r="T952" i="1"/>
  <c r="AY930" i="1"/>
  <c r="AX930" i="1"/>
  <c r="AV930" i="1"/>
  <c r="AT930" i="1"/>
  <c r="AQ930" i="1"/>
  <c r="AP930" i="1"/>
  <c r="AN930" i="1"/>
  <c r="AL930" i="1"/>
  <c r="AG930" i="1"/>
  <c r="AF930" i="1"/>
  <c r="AD930" i="1"/>
  <c r="AB930" i="1"/>
  <c r="Y930" i="1"/>
  <c r="X930" i="1"/>
  <c r="V930" i="1"/>
  <c r="T930" i="1"/>
  <c r="AD1286" i="1"/>
  <c r="AY1286" i="1"/>
  <c r="AX1286" i="1"/>
  <c r="AV1286" i="1"/>
  <c r="AT1286" i="1"/>
  <c r="AQ1286" i="1"/>
  <c r="AP1286" i="1"/>
  <c r="AN1286" i="1"/>
  <c r="AL1286" i="1"/>
  <c r="AG1286" i="1"/>
  <c r="AF1286" i="1"/>
  <c r="AB1286" i="1"/>
  <c r="Y1286" i="1"/>
  <c r="X1286" i="1"/>
  <c r="V1286" i="1"/>
  <c r="T1286" i="1"/>
  <c r="Q1243" i="1" l="1"/>
  <c r="R993" i="1"/>
  <c r="Q654" i="1"/>
  <c r="Q1201" i="1"/>
  <c r="Q1224" i="1"/>
  <c r="Q1195" i="1"/>
  <c r="Q1244" i="1"/>
  <c r="Q1245" i="1"/>
  <c r="BB746" i="1"/>
  <c r="Q1249" i="1"/>
  <c r="AI951" i="1"/>
  <c r="AJ1197" i="1"/>
  <c r="BB1245" i="1"/>
  <c r="AJ1224" i="1"/>
  <c r="AJ1243" i="1"/>
  <c r="BA930" i="1"/>
  <c r="BA952" i="1"/>
  <c r="AJ1245" i="1"/>
  <c r="AJ1201" i="1"/>
  <c r="BB1249" i="1"/>
  <c r="BB1244" i="1"/>
  <c r="AJ1195" i="1"/>
  <c r="BB1243" i="1"/>
  <c r="AJ1196" i="1"/>
  <c r="AJ1244" i="1"/>
  <c r="BB450" i="1"/>
  <c r="Q1066" i="1"/>
  <c r="BB1224" i="1"/>
  <c r="AJ1200" i="1"/>
  <c r="AJ1194" i="1"/>
  <c r="Q1200" i="1"/>
  <c r="AI1286" i="1"/>
  <c r="BB1197" i="1"/>
  <c r="BA1286" i="1"/>
  <c r="R998" i="1"/>
  <c r="BB451" i="1"/>
  <c r="R1002" i="1"/>
  <c r="Q1196" i="1"/>
  <c r="Q1194" i="1"/>
  <c r="R1000" i="1"/>
  <c r="AJ654" i="1"/>
  <c r="BB654" i="1"/>
  <c r="AZ951" i="1"/>
  <c r="Q1197" i="1"/>
  <c r="Z1286" i="1"/>
  <c r="BB1194" i="1"/>
  <c r="BA951" i="1"/>
  <c r="AR951" i="1"/>
  <c r="AJ1249" i="1"/>
  <c r="AI930" i="1"/>
  <c r="BB1195" i="1"/>
  <c r="BB1201" i="1"/>
  <c r="BB1200" i="1"/>
  <c r="BB1196" i="1"/>
  <c r="AH951" i="1"/>
  <c r="AJ1066" i="1"/>
  <c r="BB1066" i="1"/>
  <c r="AI665" i="1"/>
  <c r="BA665" i="1"/>
  <c r="AR665" i="1"/>
  <c r="AZ665" i="1"/>
  <c r="AI952" i="1"/>
  <c r="AH665" i="1"/>
  <c r="Z665" i="1"/>
  <c r="Z951" i="1"/>
  <c r="Z952" i="1"/>
  <c r="AH952" i="1"/>
  <c r="AR952" i="1"/>
  <c r="AZ952" i="1"/>
  <c r="AR930" i="1"/>
  <c r="AZ930" i="1"/>
  <c r="Z930" i="1"/>
  <c r="AH930" i="1"/>
  <c r="AH1286" i="1"/>
  <c r="AR1286" i="1"/>
  <c r="AZ1286" i="1"/>
  <c r="AY840" i="1"/>
  <c r="AX840" i="1"/>
  <c r="AV840" i="1"/>
  <c r="AT840" i="1"/>
  <c r="AQ840" i="1"/>
  <c r="AP840" i="1"/>
  <c r="AN840" i="1"/>
  <c r="AL840" i="1"/>
  <c r="AG840" i="1"/>
  <c r="AF840" i="1"/>
  <c r="AD840" i="1"/>
  <c r="AB840" i="1"/>
  <c r="X840" i="1"/>
  <c r="V840" i="1"/>
  <c r="AY673" i="1"/>
  <c r="AX673" i="1"/>
  <c r="AV673" i="1"/>
  <c r="AT673" i="1"/>
  <c r="AQ673" i="1"/>
  <c r="AP673" i="1"/>
  <c r="AN673" i="1"/>
  <c r="AL673" i="1"/>
  <c r="AG673" i="1"/>
  <c r="AF673" i="1"/>
  <c r="AD673" i="1"/>
  <c r="AB673" i="1"/>
  <c r="Y673" i="1"/>
  <c r="X673" i="1"/>
  <c r="V673" i="1"/>
  <c r="T673" i="1"/>
  <c r="AY649" i="1"/>
  <c r="AX649" i="1"/>
  <c r="AV649" i="1"/>
  <c r="AT649" i="1"/>
  <c r="AQ649" i="1"/>
  <c r="AP649" i="1"/>
  <c r="AN649" i="1"/>
  <c r="AL649" i="1"/>
  <c r="AG649" i="1"/>
  <c r="AF649" i="1"/>
  <c r="AD649" i="1"/>
  <c r="AB649" i="1"/>
  <c r="Y649" i="1"/>
  <c r="X649" i="1"/>
  <c r="V649" i="1"/>
  <c r="T649" i="1"/>
  <c r="AY648" i="1"/>
  <c r="AX648" i="1"/>
  <c r="AV648" i="1"/>
  <c r="AT648" i="1"/>
  <c r="AQ648" i="1"/>
  <c r="AP648" i="1"/>
  <c r="AN648" i="1"/>
  <c r="AL648" i="1"/>
  <c r="AG648" i="1"/>
  <c r="AF648" i="1"/>
  <c r="AD648" i="1"/>
  <c r="AB648" i="1"/>
  <c r="Y648" i="1"/>
  <c r="X648" i="1"/>
  <c r="V648" i="1"/>
  <c r="T648" i="1"/>
  <c r="AY651" i="1"/>
  <c r="AX651" i="1"/>
  <c r="AV651" i="1"/>
  <c r="AT651" i="1"/>
  <c r="AQ651" i="1"/>
  <c r="AP651" i="1"/>
  <c r="AN651" i="1"/>
  <c r="AL651" i="1"/>
  <c r="AG651" i="1"/>
  <c r="AF651" i="1"/>
  <c r="AD651" i="1"/>
  <c r="AB651" i="1"/>
  <c r="Y651" i="1"/>
  <c r="X651" i="1"/>
  <c r="V651" i="1"/>
  <c r="T651" i="1"/>
  <c r="AY650" i="1"/>
  <c r="AX650" i="1"/>
  <c r="AV650" i="1"/>
  <c r="AT650" i="1"/>
  <c r="AQ650" i="1"/>
  <c r="AP650" i="1"/>
  <c r="AN650" i="1"/>
  <c r="AL650" i="1"/>
  <c r="AG650" i="1"/>
  <c r="AF650" i="1"/>
  <c r="AD650" i="1"/>
  <c r="AB650" i="1"/>
  <c r="Y650" i="1"/>
  <c r="X650" i="1"/>
  <c r="V650" i="1"/>
  <c r="T650" i="1"/>
  <c r="AY1062" i="1"/>
  <c r="AX1062" i="1"/>
  <c r="AV1062" i="1"/>
  <c r="AT1062" i="1"/>
  <c r="AQ1062" i="1"/>
  <c r="AP1062" i="1"/>
  <c r="AN1062" i="1"/>
  <c r="AL1062" i="1"/>
  <c r="AG1062" i="1"/>
  <c r="AF1062" i="1"/>
  <c r="AD1062" i="1"/>
  <c r="AB1062" i="1"/>
  <c r="Y1062" i="1"/>
  <c r="X1062" i="1"/>
  <c r="V1062" i="1"/>
  <c r="T1062" i="1"/>
  <c r="AY1052" i="1"/>
  <c r="AX1052" i="1"/>
  <c r="AV1052" i="1"/>
  <c r="AT1052" i="1"/>
  <c r="AQ1052" i="1"/>
  <c r="AP1052" i="1"/>
  <c r="AN1052" i="1"/>
  <c r="AL1052" i="1"/>
  <c r="AG1052" i="1"/>
  <c r="AF1052" i="1"/>
  <c r="AD1052" i="1"/>
  <c r="AB1052" i="1"/>
  <c r="Y1052" i="1"/>
  <c r="X1052" i="1"/>
  <c r="V1052" i="1"/>
  <c r="T1052" i="1"/>
  <c r="AY1041" i="1"/>
  <c r="AX1041" i="1"/>
  <c r="AV1041" i="1"/>
  <c r="AT1041" i="1"/>
  <c r="AQ1041" i="1"/>
  <c r="AP1041" i="1"/>
  <c r="AN1041" i="1"/>
  <c r="AL1041" i="1"/>
  <c r="AG1041" i="1"/>
  <c r="AF1041" i="1"/>
  <c r="AD1041" i="1"/>
  <c r="AB1041" i="1"/>
  <c r="Y1041" i="1"/>
  <c r="X1041" i="1"/>
  <c r="V1041" i="1"/>
  <c r="T1041" i="1"/>
  <c r="R1197" i="1" l="1"/>
  <c r="Q951" i="1"/>
  <c r="R1245" i="1"/>
  <c r="BA673" i="1"/>
  <c r="R1224" i="1"/>
  <c r="R1243" i="1"/>
  <c r="R1201" i="1"/>
  <c r="Q930" i="1"/>
  <c r="BA649" i="1"/>
  <c r="R1244" i="1"/>
  <c r="Q952" i="1"/>
  <c r="R1195" i="1"/>
  <c r="BB951" i="1"/>
  <c r="R1196" i="1"/>
  <c r="R1249" i="1"/>
  <c r="Q1286" i="1"/>
  <c r="R1194" i="1"/>
  <c r="R1200" i="1"/>
  <c r="R654" i="1"/>
  <c r="AI648" i="1"/>
  <c r="BA1062" i="1"/>
  <c r="BA840" i="1"/>
  <c r="BA650" i="1"/>
  <c r="BA648" i="1"/>
  <c r="R1066" i="1"/>
  <c r="BB952" i="1"/>
  <c r="BA1041" i="1"/>
  <c r="BA1052" i="1"/>
  <c r="BB665" i="1"/>
  <c r="Q665" i="1"/>
  <c r="AJ665" i="1"/>
  <c r="AI1062" i="1"/>
  <c r="AI1052" i="1"/>
  <c r="AJ951" i="1"/>
  <c r="AJ952" i="1"/>
  <c r="BB930" i="1"/>
  <c r="AJ930" i="1"/>
  <c r="AJ1286" i="1"/>
  <c r="BA651" i="1"/>
  <c r="AH1041" i="1"/>
  <c r="AZ1041" i="1"/>
  <c r="AH1052" i="1"/>
  <c r="AZ1052" i="1"/>
  <c r="AZ1062" i="1"/>
  <c r="Z1041" i="1"/>
  <c r="AR1041" i="1"/>
  <c r="Z1052" i="1"/>
  <c r="AR1052" i="1"/>
  <c r="Z1062" i="1"/>
  <c r="AR1062" i="1"/>
  <c r="AR673" i="1"/>
  <c r="AZ673" i="1"/>
  <c r="BB1286" i="1"/>
  <c r="AH840" i="1"/>
  <c r="AR840" i="1"/>
  <c r="AZ840" i="1"/>
  <c r="AH1062" i="1"/>
  <c r="AI673" i="1"/>
  <c r="AH673" i="1"/>
  <c r="Z673" i="1"/>
  <c r="AI649" i="1"/>
  <c r="Z650" i="1"/>
  <c r="AH650" i="1"/>
  <c r="AR650" i="1"/>
  <c r="AZ650" i="1"/>
  <c r="Z651" i="1"/>
  <c r="Z648" i="1"/>
  <c r="AR648" i="1"/>
  <c r="AZ648" i="1"/>
  <c r="Z649" i="1"/>
  <c r="AR649" i="1"/>
  <c r="AZ649" i="1"/>
  <c r="AI651" i="1"/>
  <c r="AI650" i="1"/>
  <c r="AH651" i="1"/>
  <c r="AH649" i="1"/>
  <c r="AH648" i="1"/>
  <c r="AR651" i="1"/>
  <c r="AZ651" i="1"/>
  <c r="AI1041" i="1"/>
  <c r="AJ1062" i="1" l="1"/>
  <c r="Q673" i="1"/>
  <c r="Q1041" i="1"/>
  <c r="Q649" i="1"/>
  <c r="Q648" i="1"/>
  <c r="Q1062" i="1"/>
  <c r="Q650" i="1"/>
  <c r="R952" i="1"/>
  <c r="R930" i="1"/>
  <c r="Q1052" i="1"/>
  <c r="R665" i="1"/>
  <c r="BB1052" i="1"/>
  <c r="R951" i="1"/>
  <c r="AJ1052" i="1"/>
  <c r="R1286" i="1"/>
  <c r="Q651" i="1"/>
  <c r="BB1041" i="1"/>
  <c r="BB1062" i="1"/>
  <c r="AJ1041" i="1"/>
  <c r="BB650" i="1"/>
  <c r="BB673" i="1"/>
  <c r="BB840" i="1"/>
  <c r="AJ651" i="1"/>
  <c r="AJ650" i="1"/>
  <c r="AJ648" i="1"/>
  <c r="AJ673" i="1"/>
  <c r="BB651" i="1"/>
  <c r="BB648" i="1"/>
  <c r="AJ649" i="1"/>
  <c r="BB649" i="1"/>
  <c r="AY809" i="1"/>
  <c r="AX809" i="1"/>
  <c r="AV809" i="1"/>
  <c r="AT809" i="1"/>
  <c r="AQ809" i="1"/>
  <c r="AP809" i="1"/>
  <c r="AN809" i="1"/>
  <c r="AL809" i="1"/>
  <c r="AG809" i="1"/>
  <c r="AF809" i="1"/>
  <c r="AD809" i="1"/>
  <c r="AB809" i="1"/>
  <c r="Y809" i="1"/>
  <c r="X809" i="1"/>
  <c r="V809" i="1"/>
  <c r="T809" i="1"/>
  <c r="AY1220" i="1"/>
  <c r="AX1220" i="1"/>
  <c r="AV1220" i="1"/>
  <c r="AT1220" i="1"/>
  <c r="AQ1220" i="1"/>
  <c r="AP1220" i="1"/>
  <c r="AN1220" i="1"/>
  <c r="AL1220" i="1"/>
  <c r="AG1220" i="1"/>
  <c r="AF1220" i="1"/>
  <c r="AD1220" i="1"/>
  <c r="AB1220" i="1"/>
  <c r="Y1220" i="1"/>
  <c r="X1220" i="1"/>
  <c r="V1220" i="1"/>
  <c r="T1220" i="1"/>
  <c r="AY1193" i="1"/>
  <c r="AX1193" i="1"/>
  <c r="AV1193" i="1"/>
  <c r="AT1193" i="1"/>
  <c r="AQ1193" i="1"/>
  <c r="AP1193" i="1"/>
  <c r="AN1193" i="1"/>
  <c r="AL1193" i="1"/>
  <c r="AG1193" i="1"/>
  <c r="AF1193" i="1"/>
  <c r="AD1193" i="1"/>
  <c r="AB1193" i="1"/>
  <c r="Y1193" i="1"/>
  <c r="X1193" i="1"/>
  <c r="V1193" i="1"/>
  <c r="T1193" i="1"/>
  <c r="AY518" i="1"/>
  <c r="AX518" i="1"/>
  <c r="AV518" i="1"/>
  <c r="AT518" i="1"/>
  <c r="AQ518" i="1"/>
  <c r="AP518" i="1"/>
  <c r="AN518" i="1"/>
  <c r="AL518" i="1"/>
  <c r="AG518" i="1"/>
  <c r="AF518" i="1"/>
  <c r="AD518" i="1"/>
  <c r="AB518" i="1"/>
  <c r="X518" i="1"/>
  <c r="V518" i="1"/>
  <c r="AI1220" i="1" l="1"/>
  <c r="BA1220" i="1"/>
  <c r="R1062" i="1"/>
  <c r="BA1193" i="1"/>
  <c r="R651" i="1"/>
  <c r="BA809" i="1"/>
  <c r="AI809" i="1"/>
  <c r="R1052" i="1"/>
  <c r="R1041" i="1"/>
  <c r="R650" i="1"/>
  <c r="R673" i="1"/>
  <c r="BA518" i="1"/>
  <c r="AI1193" i="1"/>
  <c r="R648" i="1"/>
  <c r="Z1220" i="1"/>
  <c r="AR1220" i="1"/>
  <c r="AZ1220" i="1"/>
  <c r="AH809" i="1"/>
  <c r="AR809" i="1"/>
  <c r="AZ809" i="1"/>
  <c r="R649" i="1"/>
  <c r="AH1193" i="1"/>
  <c r="AH1220" i="1"/>
  <c r="Z809" i="1"/>
  <c r="AR1193" i="1"/>
  <c r="AZ1193" i="1"/>
  <c r="Z1193" i="1"/>
  <c r="AR518" i="1"/>
  <c r="AZ518" i="1"/>
  <c r="AH518" i="1"/>
  <c r="AY737" i="1"/>
  <c r="AX737" i="1"/>
  <c r="AV737" i="1"/>
  <c r="AT737" i="1"/>
  <c r="AQ737" i="1"/>
  <c r="AP737" i="1"/>
  <c r="AN737" i="1"/>
  <c r="AL737" i="1"/>
  <c r="AG737" i="1"/>
  <c r="AF737" i="1"/>
  <c r="AD737" i="1"/>
  <c r="AB737" i="1"/>
  <c r="Y737" i="1"/>
  <c r="X737" i="1"/>
  <c r="V737" i="1"/>
  <c r="T737" i="1"/>
  <c r="AY812" i="1"/>
  <c r="AX812" i="1"/>
  <c r="AV812" i="1"/>
  <c r="AT812" i="1"/>
  <c r="AY1153" i="1"/>
  <c r="AX1153" i="1"/>
  <c r="AV1153" i="1"/>
  <c r="AT1153" i="1"/>
  <c r="AQ1153" i="1"/>
  <c r="BA1153" i="1" s="1"/>
  <c r="AP1153" i="1"/>
  <c r="AN1153" i="1"/>
  <c r="AL1153" i="1"/>
  <c r="AG1153" i="1"/>
  <c r="AF1153" i="1"/>
  <c r="AD1153" i="1"/>
  <c r="AB1153" i="1"/>
  <c r="Y1153" i="1"/>
  <c r="X1153" i="1"/>
  <c r="V1153" i="1"/>
  <c r="T1153" i="1"/>
  <c r="AY1235" i="1"/>
  <c r="AX1235" i="1"/>
  <c r="AV1235" i="1"/>
  <c r="AT1235" i="1"/>
  <c r="AQ1235" i="1"/>
  <c r="AP1235" i="1"/>
  <c r="AN1235" i="1"/>
  <c r="AL1235" i="1"/>
  <c r="AG1235" i="1"/>
  <c r="AF1235" i="1"/>
  <c r="AD1235" i="1"/>
  <c r="AB1235" i="1"/>
  <c r="Y1235" i="1"/>
  <c r="X1235" i="1"/>
  <c r="V1235" i="1"/>
  <c r="T1235" i="1"/>
  <c r="AY919" i="1"/>
  <c r="AX919" i="1"/>
  <c r="AV919" i="1"/>
  <c r="AT919" i="1"/>
  <c r="AQ919" i="1"/>
  <c r="AP919" i="1"/>
  <c r="AN919" i="1"/>
  <c r="AL919" i="1"/>
  <c r="AG919" i="1"/>
  <c r="AF919" i="1"/>
  <c r="AD919" i="1"/>
  <c r="AB919" i="1"/>
  <c r="Y919" i="1"/>
  <c r="X919" i="1"/>
  <c r="V919" i="1"/>
  <c r="T919" i="1"/>
  <c r="AY416" i="1"/>
  <c r="AX416" i="1"/>
  <c r="AV416" i="1"/>
  <c r="AT416" i="1"/>
  <c r="AQ416" i="1"/>
  <c r="AP416" i="1"/>
  <c r="AN416" i="1"/>
  <c r="AL416" i="1"/>
  <c r="AG416" i="1"/>
  <c r="AF416" i="1"/>
  <c r="AD416" i="1"/>
  <c r="AB416" i="1"/>
  <c r="X416" i="1"/>
  <c r="V416" i="1"/>
  <c r="AY415" i="1"/>
  <c r="AX415" i="1"/>
  <c r="AV415" i="1"/>
  <c r="AT415" i="1"/>
  <c r="AQ415" i="1"/>
  <c r="AP415" i="1"/>
  <c r="AN415" i="1"/>
  <c r="AL415" i="1"/>
  <c r="AG415" i="1"/>
  <c r="AF415" i="1"/>
  <c r="AD415" i="1"/>
  <c r="AB415" i="1"/>
  <c r="X415" i="1"/>
  <c r="V415" i="1"/>
  <c r="Q1220" i="1" l="1"/>
  <c r="AI1153" i="1"/>
  <c r="Q1153" i="1" s="1"/>
  <c r="BA812" i="1"/>
  <c r="BA1235" i="1"/>
  <c r="Q1193" i="1"/>
  <c r="AJ809" i="1"/>
  <c r="BA737" i="1"/>
  <c r="Q809" i="1"/>
  <c r="BA415" i="1"/>
  <c r="BA919" i="1"/>
  <c r="AI1235" i="1"/>
  <c r="BB809" i="1"/>
  <c r="AR919" i="1"/>
  <c r="BA416" i="1"/>
  <c r="Z1235" i="1"/>
  <c r="AR1235" i="1"/>
  <c r="AZ1235" i="1"/>
  <c r="AR1153" i="1"/>
  <c r="AZ1153" i="1"/>
  <c r="AR737" i="1"/>
  <c r="AZ737" i="1"/>
  <c r="AJ1220" i="1"/>
  <c r="BB1220" i="1"/>
  <c r="BB1193" i="1"/>
  <c r="AH919" i="1"/>
  <c r="AI737" i="1"/>
  <c r="AI919" i="1"/>
  <c r="AJ1193" i="1"/>
  <c r="AH1235" i="1"/>
  <c r="AH1153" i="1"/>
  <c r="AH737" i="1"/>
  <c r="BB518" i="1"/>
  <c r="AH416" i="1"/>
  <c r="AZ812" i="1"/>
  <c r="AR416" i="1"/>
  <c r="Z737" i="1"/>
  <c r="Z1153" i="1"/>
  <c r="AZ416" i="1"/>
  <c r="AZ919" i="1"/>
  <c r="Z919" i="1"/>
  <c r="AH415" i="1"/>
  <c r="AR415" i="1"/>
  <c r="AZ415" i="1"/>
  <c r="V481" i="1"/>
  <c r="AY481" i="1"/>
  <c r="AX481" i="1"/>
  <c r="AV481" i="1"/>
  <c r="AT481" i="1"/>
  <c r="AQ481" i="1"/>
  <c r="AP481" i="1"/>
  <c r="AN481" i="1"/>
  <c r="AL481" i="1"/>
  <c r="AG481" i="1"/>
  <c r="AF481" i="1"/>
  <c r="AD481" i="1"/>
  <c r="AB481" i="1"/>
  <c r="X481" i="1"/>
  <c r="Q812" i="1" l="1"/>
  <c r="Q1235" i="1"/>
  <c r="R809" i="1"/>
  <c r="Q737" i="1"/>
  <c r="BA481" i="1"/>
  <c r="Q919" i="1"/>
  <c r="R1193" i="1"/>
  <c r="BB919" i="1"/>
  <c r="R1220" i="1"/>
  <c r="BB1235" i="1"/>
  <c r="AJ1153" i="1"/>
  <c r="AJ1235" i="1"/>
  <c r="BB1153" i="1"/>
  <c r="BB737" i="1"/>
  <c r="AJ919" i="1"/>
  <c r="AJ737" i="1"/>
  <c r="AH481" i="1"/>
  <c r="BB416" i="1"/>
  <c r="AR481" i="1"/>
  <c r="AZ481" i="1"/>
  <c r="BB812" i="1"/>
  <c r="BB415" i="1"/>
  <c r="R919" i="1" l="1"/>
  <c r="R737" i="1"/>
  <c r="R1235" i="1"/>
  <c r="R1153" i="1"/>
  <c r="BB481" i="1"/>
  <c r="R812" i="1"/>
  <c r="AY1164" i="1"/>
  <c r="AX1164" i="1"/>
  <c r="AV1164" i="1"/>
  <c r="AT1164" i="1"/>
  <c r="AQ1164" i="1"/>
  <c r="AP1164" i="1"/>
  <c r="AN1164" i="1"/>
  <c r="AL1164" i="1"/>
  <c r="AG1164" i="1"/>
  <c r="AF1164" i="1"/>
  <c r="AD1164" i="1"/>
  <c r="AB1164" i="1"/>
  <c r="Y1164" i="1"/>
  <c r="X1164" i="1"/>
  <c r="V1164" i="1"/>
  <c r="T1164" i="1"/>
  <c r="AY1160" i="1"/>
  <c r="AX1160" i="1"/>
  <c r="AV1160" i="1"/>
  <c r="AT1160" i="1"/>
  <c r="AQ1160" i="1"/>
  <c r="AP1160" i="1"/>
  <c r="AN1160" i="1"/>
  <c r="AL1160" i="1"/>
  <c r="AG1160" i="1"/>
  <c r="AF1160" i="1"/>
  <c r="AD1160" i="1"/>
  <c r="AB1160" i="1"/>
  <c r="Y1160" i="1"/>
  <c r="X1160" i="1"/>
  <c r="V1160" i="1"/>
  <c r="T1160" i="1"/>
  <c r="AI1164" i="1" l="1"/>
  <c r="BA1164" i="1"/>
  <c r="AI1160" i="1"/>
  <c r="BA1160" i="1"/>
  <c r="Z1160" i="1"/>
  <c r="Z1164" i="1"/>
  <c r="AR1164" i="1"/>
  <c r="AZ1164" i="1"/>
  <c r="AH1160" i="1"/>
  <c r="AH1164" i="1"/>
  <c r="AR1160" i="1"/>
  <c r="AZ1160" i="1"/>
  <c r="AY455" i="1"/>
  <c r="AX455" i="1"/>
  <c r="AV455" i="1"/>
  <c r="AT455" i="1"/>
  <c r="AQ455" i="1"/>
  <c r="AP455" i="1"/>
  <c r="AN455" i="1"/>
  <c r="AL455" i="1"/>
  <c r="AG455" i="1"/>
  <c r="AF455" i="1"/>
  <c r="AD455" i="1"/>
  <c r="AB455" i="1"/>
  <c r="X455" i="1"/>
  <c r="V455" i="1"/>
  <c r="AY456" i="1"/>
  <c r="AX456" i="1"/>
  <c r="AV456" i="1"/>
  <c r="AT456" i="1"/>
  <c r="AQ456" i="1"/>
  <c r="AP456" i="1"/>
  <c r="AN456" i="1"/>
  <c r="AL456" i="1"/>
  <c r="AG456" i="1"/>
  <c r="AF456" i="1"/>
  <c r="AD456" i="1"/>
  <c r="AB456" i="1"/>
  <c r="X456" i="1"/>
  <c r="V456" i="1"/>
  <c r="AY566" i="1"/>
  <c r="AX566" i="1"/>
  <c r="AV566" i="1"/>
  <c r="AT566" i="1"/>
  <c r="AQ566" i="1"/>
  <c r="AP566" i="1"/>
  <c r="AN566" i="1"/>
  <c r="AL566" i="1"/>
  <c r="AG566" i="1"/>
  <c r="AF566" i="1"/>
  <c r="AD566" i="1"/>
  <c r="AB566" i="1"/>
  <c r="X566" i="1"/>
  <c r="V566" i="1"/>
  <c r="AY304" i="1"/>
  <c r="AX304" i="1"/>
  <c r="AV304" i="1"/>
  <c r="AT304" i="1"/>
  <c r="AQ304" i="1"/>
  <c r="AP304" i="1"/>
  <c r="AN304" i="1"/>
  <c r="AL304" i="1"/>
  <c r="AG304" i="1"/>
  <c r="AF304" i="1"/>
  <c r="AD304" i="1"/>
  <c r="AB304" i="1"/>
  <c r="X304" i="1"/>
  <c r="V304" i="1"/>
  <c r="AY303" i="1"/>
  <c r="AX303" i="1"/>
  <c r="AV303" i="1"/>
  <c r="AT303" i="1"/>
  <c r="AQ303" i="1"/>
  <c r="AP303" i="1"/>
  <c r="AN303" i="1"/>
  <c r="AL303" i="1"/>
  <c r="AG303" i="1"/>
  <c r="AF303" i="1"/>
  <c r="AD303" i="1"/>
  <c r="AB303" i="1"/>
  <c r="X303" i="1"/>
  <c r="V303" i="1"/>
  <c r="AY302" i="1"/>
  <c r="AX302" i="1"/>
  <c r="AV302" i="1"/>
  <c r="AT302" i="1"/>
  <c r="AQ302" i="1"/>
  <c r="AP302" i="1"/>
  <c r="AN302" i="1"/>
  <c r="AL302" i="1"/>
  <c r="AG302" i="1"/>
  <c r="AF302" i="1"/>
  <c r="AD302" i="1"/>
  <c r="AB302" i="1"/>
  <c r="X302" i="1"/>
  <c r="V302" i="1"/>
  <c r="AY301" i="1"/>
  <c r="AX301" i="1"/>
  <c r="AV301" i="1"/>
  <c r="AT301" i="1"/>
  <c r="AQ301" i="1"/>
  <c r="AP301" i="1"/>
  <c r="AN301" i="1"/>
  <c r="AL301" i="1"/>
  <c r="AG301" i="1"/>
  <c r="AF301" i="1"/>
  <c r="AD301" i="1"/>
  <c r="AB301" i="1"/>
  <c r="X301" i="1"/>
  <c r="V301" i="1"/>
  <c r="AY298" i="1"/>
  <c r="AX298" i="1"/>
  <c r="AV298" i="1"/>
  <c r="AT298" i="1"/>
  <c r="AQ298" i="1"/>
  <c r="AP298" i="1"/>
  <c r="AN298" i="1"/>
  <c r="AL298" i="1"/>
  <c r="AG298" i="1"/>
  <c r="AF298" i="1"/>
  <c r="AD298" i="1"/>
  <c r="AB298" i="1"/>
  <c r="X298" i="1"/>
  <c r="V298" i="1"/>
  <c r="AY299" i="1"/>
  <c r="AX299" i="1"/>
  <c r="AV299" i="1"/>
  <c r="AT299" i="1"/>
  <c r="AQ299" i="1"/>
  <c r="AP299" i="1"/>
  <c r="AN299" i="1"/>
  <c r="AL299" i="1"/>
  <c r="AG299" i="1"/>
  <c r="AF299" i="1"/>
  <c r="AD299" i="1"/>
  <c r="AB299" i="1"/>
  <c r="X299" i="1"/>
  <c r="V299" i="1"/>
  <c r="AY167" i="1"/>
  <c r="AX167" i="1"/>
  <c r="AV167" i="1"/>
  <c r="AT167" i="1"/>
  <c r="AQ167" i="1"/>
  <c r="AP167" i="1"/>
  <c r="AN167" i="1"/>
  <c r="AL167" i="1"/>
  <c r="AG167" i="1"/>
  <c r="AF167" i="1"/>
  <c r="AD167" i="1"/>
  <c r="AB167" i="1"/>
  <c r="X167" i="1"/>
  <c r="V167" i="1"/>
  <c r="T1293" i="1"/>
  <c r="AQ1225" i="1"/>
  <c r="AQ1222" i="1"/>
  <c r="AQ940" i="1"/>
  <c r="AQ494" i="1"/>
  <c r="AQ108" i="1"/>
  <c r="AG1223" i="1"/>
  <c r="AG1188" i="1"/>
  <c r="Y1223" i="1"/>
  <c r="AG940" i="1"/>
  <c r="Y924" i="1"/>
  <c r="AY1314" i="1"/>
  <c r="AQ1314" i="1"/>
  <c r="AR1314" i="1"/>
  <c r="Q1164" i="1" l="1"/>
  <c r="BA298" i="1"/>
  <c r="Q1160" i="1"/>
  <c r="AJ1160" i="1"/>
  <c r="BA299" i="1"/>
  <c r="BA456" i="1"/>
  <c r="BA566" i="1"/>
  <c r="BA455" i="1"/>
  <c r="BA302" i="1"/>
  <c r="AJ1164" i="1"/>
  <c r="BA304" i="1"/>
  <c r="BA301" i="1"/>
  <c r="BA167" i="1"/>
  <c r="AR299" i="1"/>
  <c r="AZ299" i="1"/>
  <c r="AH299" i="1"/>
  <c r="BB1164" i="1"/>
  <c r="BB1160" i="1"/>
  <c r="BA303" i="1"/>
  <c r="AH455" i="1"/>
  <c r="AR455" i="1"/>
  <c r="AZ455" i="1"/>
  <c r="AH456" i="1"/>
  <c r="AR456" i="1"/>
  <c r="AZ456" i="1"/>
  <c r="AR566" i="1"/>
  <c r="AZ566" i="1"/>
  <c r="AH301" i="1"/>
  <c r="AZ301" i="1"/>
  <c r="AH303" i="1"/>
  <c r="AR303" i="1"/>
  <c r="AZ303" i="1"/>
  <c r="AH566" i="1"/>
  <c r="AR301" i="1"/>
  <c r="AH304" i="1"/>
  <c r="AR298" i="1"/>
  <c r="AZ298" i="1"/>
  <c r="AH302" i="1"/>
  <c r="AR304" i="1"/>
  <c r="AZ304" i="1"/>
  <c r="AR302" i="1"/>
  <c r="AZ302" i="1"/>
  <c r="AH298" i="1"/>
  <c r="AH167" i="1"/>
  <c r="AR167" i="1"/>
  <c r="AZ167" i="1"/>
  <c r="BA1314" i="1"/>
  <c r="AY526" i="1"/>
  <c r="AX526" i="1"/>
  <c r="AV526" i="1"/>
  <c r="AT526" i="1"/>
  <c r="AQ526" i="1"/>
  <c r="AP526" i="1"/>
  <c r="AN526" i="1"/>
  <c r="AL526" i="1"/>
  <c r="AG526" i="1"/>
  <c r="AF526" i="1"/>
  <c r="AD526" i="1"/>
  <c r="AB526" i="1"/>
  <c r="X526" i="1"/>
  <c r="V526" i="1"/>
  <c r="AY706" i="1"/>
  <c r="AX706" i="1"/>
  <c r="AV706" i="1"/>
  <c r="AT706" i="1"/>
  <c r="AQ706" i="1"/>
  <c r="AP706" i="1"/>
  <c r="AN706" i="1"/>
  <c r="AL706" i="1"/>
  <c r="AG706" i="1"/>
  <c r="AF706" i="1"/>
  <c r="AD706" i="1"/>
  <c r="AB706" i="1"/>
  <c r="Y706" i="1"/>
  <c r="X706" i="1"/>
  <c r="V706" i="1"/>
  <c r="T706" i="1"/>
  <c r="AY715" i="1"/>
  <c r="AX715" i="1"/>
  <c r="AV715" i="1"/>
  <c r="AT715" i="1"/>
  <c r="AQ715" i="1"/>
  <c r="AP715" i="1"/>
  <c r="AN715" i="1"/>
  <c r="AL715" i="1"/>
  <c r="AG715" i="1"/>
  <c r="AF715" i="1"/>
  <c r="AD715" i="1"/>
  <c r="AB715" i="1"/>
  <c r="Y715" i="1"/>
  <c r="X715" i="1"/>
  <c r="V715" i="1"/>
  <c r="T715" i="1"/>
  <c r="AY757" i="1"/>
  <c r="AX757" i="1"/>
  <c r="AV757" i="1"/>
  <c r="AT757" i="1"/>
  <c r="AQ757" i="1"/>
  <c r="AP757" i="1"/>
  <c r="AN757" i="1"/>
  <c r="AL757" i="1"/>
  <c r="AG757" i="1"/>
  <c r="AF757" i="1"/>
  <c r="AD757" i="1"/>
  <c r="AB757" i="1"/>
  <c r="X757" i="1"/>
  <c r="V757" i="1"/>
  <c r="AY793" i="1"/>
  <c r="AX793" i="1"/>
  <c r="AV793" i="1"/>
  <c r="AT793" i="1"/>
  <c r="AQ793" i="1"/>
  <c r="AP793" i="1"/>
  <c r="AN793" i="1"/>
  <c r="AL793" i="1"/>
  <c r="AG793" i="1"/>
  <c r="AF793" i="1"/>
  <c r="AD793" i="1"/>
  <c r="AB793" i="1"/>
  <c r="X793" i="1"/>
  <c r="V793" i="1"/>
  <c r="AY1225" i="1"/>
  <c r="AY1029" i="1"/>
  <c r="AX1029" i="1"/>
  <c r="AV1029" i="1"/>
  <c r="AT1029" i="1"/>
  <c r="AQ1029" i="1"/>
  <c r="AP1029" i="1"/>
  <c r="AN1029" i="1"/>
  <c r="AL1029" i="1"/>
  <c r="AG1029" i="1"/>
  <c r="AF1029" i="1"/>
  <c r="AD1029" i="1"/>
  <c r="AB1029" i="1"/>
  <c r="Y1029" i="1"/>
  <c r="X1029" i="1"/>
  <c r="V1029" i="1"/>
  <c r="T1029" i="1"/>
  <c r="AY1019" i="1"/>
  <c r="AX1019" i="1"/>
  <c r="AV1019" i="1"/>
  <c r="AT1019" i="1"/>
  <c r="AQ1019" i="1"/>
  <c r="AP1019" i="1"/>
  <c r="AN1019" i="1"/>
  <c r="AL1019" i="1"/>
  <c r="AG1019" i="1"/>
  <c r="AF1019" i="1"/>
  <c r="AD1019" i="1"/>
  <c r="AB1019" i="1"/>
  <c r="Y1019" i="1"/>
  <c r="X1019" i="1"/>
  <c r="V1019" i="1"/>
  <c r="T1019" i="1"/>
  <c r="AX494" i="1"/>
  <c r="AY494" i="1"/>
  <c r="BA494" i="1" s="1"/>
  <c r="AV494" i="1"/>
  <c r="AT494" i="1"/>
  <c r="AP494" i="1"/>
  <c r="AN494" i="1"/>
  <c r="AL494" i="1"/>
  <c r="AG494" i="1"/>
  <c r="AF494" i="1"/>
  <c r="AD494" i="1"/>
  <c r="AB494" i="1"/>
  <c r="X494" i="1"/>
  <c r="V494" i="1"/>
  <c r="AX483" i="1"/>
  <c r="AY483" i="1"/>
  <c r="AV483" i="1"/>
  <c r="AT483" i="1"/>
  <c r="AQ483" i="1"/>
  <c r="AP483" i="1"/>
  <c r="AN483" i="1"/>
  <c r="AL483" i="1"/>
  <c r="AG483" i="1"/>
  <c r="AF483" i="1"/>
  <c r="AD483" i="1"/>
  <c r="AB483" i="1"/>
  <c r="X483" i="1"/>
  <c r="V483" i="1"/>
  <c r="R1160" i="1" l="1"/>
  <c r="AI1019" i="1"/>
  <c r="BA793" i="1"/>
  <c r="AI1029" i="1"/>
  <c r="R1164" i="1"/>
  <c r="BB299" i="1"/>
  <c r="AI715" i="1"/>
  <c r="BB455" i="1"/>
  <c r="BB301" i="1"/>
  <c r="BB566" i="1"/>
  <c r="BB456" i="1"/>
  <c r="BB303" i="1"/>
  <c r="BB302" i="1"/>
  <c r="BB304" i="1"/>
  <c r="BB298" i="1"/>
  <c r="BB167" i="1"/>
  <c r="AZ715" i="1"/>
  <c r="AH706" i="1"/>
  <c r="AR706" i="1"/>
  <c r="AH526" i="1"/>
  <c r="BA706" i="1"/>
  <c r="BA715" i="1"/>
  <c r="BA526" i="1"/>
  <c r="AR526" i="1"/>
  <c r="AI706" i="1"/>
  <c r="Z706" i="1"/>
  <c r="Z1029" i="1"/>
  <c r="AZ526" i="1"/>
  <c r="AZ706" i="1"/>
  <c r="AR715" i="1"/>
  <c r="AH715" i="1"/>
  <c r="Z715" i="1"/>
  <c r="Z1019" i="1"/>
  <c r="BA1029" i="1"/>
  <c r="AR483" i="1"/>
  <c r="AZ793" i="1"/>
  <c r="AH757" i="1"/>
  <c r="BA757" i="1"/>
  <c r="AZ757" i="1"/>
  <c r="AR757" i="1"/>
  <c r="AH793" i="1"/>
  <c r="AR793" i="1"/>
  <c r="AZ1029" i="1"/>
  <c r="AR1029" i="1"/>
  <c r="AH1029" i="1"/>
  <c r="AZ494" i="1"/>
  <c r="BA1019" i="1"/>
  <c r="AR1019" i="1"/>
  <c r="AZ1019" i="1"/>
  <c r="AH1019" i="1"/>
  <c r="AR494" i="1"/>
  <c r="AH494" i="1"/>
  <c r="BA483" i="1"/>
  <c r="AZ483" i="1"/>
  <c r="AH483" i="1"/>
  <c r="AY704" i="1"/>
  <c r="AX704" i="1"/>
  <c r="AV704" i="1"/>
  <c r="AT704" i="1"/>
  <c r="AQ704" i="1"/>
  <c r="AP704" i="1"/>
  <c r="AN704" i="1"/>
  <c r="AL704" i="1"/>
  <c r="AG704" i="1"/>
  <c r="AF704" i="1"/>
  <c r="AD704" i="1"/>
  <c r="AB704" i="1"/>
  <c r="Y704" i="1"/>
  <c r="X704" i="1"/>
  <c r="V704" i="1"/>
  <c r="T704" i="1"/>
  <c r="AY659" i="1"/>
  <c r="AX659" i="1"/>
  <c r="AV659" i="1"/>
  <c r="AT659" i="1"/>
  <c r="AQ659" i="1"/>
  <c r="AP659" i="1"/>
  <c r="AN659" i="1"/>
  <c r="AL659" i="1"/>
  <c r="AG659" i="1"/>
  <c r="AF659" i="1"/>
  <c r="AD659" i="1"/>
  <c r="AB659" i="1"/>
  <c r="Y659" i="1"/>
  <c r="X659" i="1"/>
  <c r="V659" i="1"/>
  <c r="T659" i="1"/>
  <c r="AX1225" i="1"/>
  <c r="AV1225" i="1"/>
  <c r="AT1225" i="1"/>
  <c r="AP1225" i="1"/>
  <c r="AN1225" i="1"/>
  <c r="AL1225" i="1"/>
  <c r="AF1225" i="1"/>
  <c r="AD1225" i="1"/>
  <c r="AB1225" i="1"/>
  <c r="Y1225" i="1"/>
  <c r="AI1225" i="1" s="1"/>
  <c r="X1225" i="1"/>
  <c r="V1225" i="1"/>
  <c r="T1225" i="1"/>
  <c r="AY1222" i="1"/>
  <c r="AY938" i="1"/>
  <c r="AX938" i="1"/>
  <c r="AV938" i="1"/>
  <c r="AT938" i="1"/>
  <c r="AQ938" i="1"/>
  <c r="AP938" i="1"/>
  <c r="AN938" i="1"/>
  <c r="AL938" i="1"/>
  <c r="AG938" i="1"/>
  <c r="AF938" i="1"/>
  <c r="AD938" i="1"/>
  <c r="AB938" i="1"/>
  <c r="Y938" i="1"/>
  <c r="X938" i="1"/>
  <c r="V938" i="1"/>
  <c r="T938" i="1"/>
  <c r="AY936" i="1"/>
  <c r="AX936" i="1"/>
  <c r="AV936" i="1"/>
  <c r="AT936" i="1"/>
  <c r="AQ936" i="1"/>
  <c r="AP936" i="1"/>
  <c r="AN936" i="1"/>
  <c r="AL936" i="1"/>
  <c r="AG936" i="1"/>
  <c r="AF936" i="1"/>
  <c r="AD936" i="1"/>
  <c r="AB936" i="1"/>
  <c r="Y936" i="1"/>
  <c r="X936" i="1"/>
  <c r="V936" i="1"/>
  <c r="T936" i="1"/>
  <c r="AI936" i="1" l="1"/>
  <c r="Q1019" i="1"/>
  <c r="Q1029" i="1"/>
  <c r="Q715" i="1"/>
  <c r="BB793" i="1"/>
  <c r="AJ1019" i="1"/>
  <c r="BA704" i="1"/>
  <c r="AI938" i="1"/>
  <c r="BB706" i="1"/>
  <c r="AJ706" i="1"/>
  <c r="BB715" i="1"/>
  <c r="BB526" i="1"/>
  <c r="AJ715" i="1"/>
  <c r="BA936" i="1"/>
  <c r="Q706" i="1"/>
  <c r="AI659" i="1"/>
  <c r="AI704" i="1"/>
  <c r="BB757" i="1"/>
  <c r="AR1225" i="1"/>
  <c r="AJ1029" i="1"/>
  <c r="BB483" i="1"/>
  <c r="BB1029" i="1"/>
  <c r="BA938" i="1"/>
  <c r="Z704" i="1"/>
  <c r="BB494" i="1"/>
  <c r="BA1225" i="1"/>
  <c r="Q1225" i="1" s="1"/>
  <c r="BB1019" i="1"/>
  <c r="AH936" i="1"/>
  <c r="Z938" i="1"/>
  <c r="AH938" i="1"/>
  <c r="Z936" i="1"/>
  <c r="AR936" i="1"/>
  <c r="AZ936" i="1"/>
  <c r="AZ704" i="1"/>
  <c r="AR704" i="1"/>
  <c r="AH704" i="1"/>
  <c r="AZ659" i="1"/>
  <c r="BA659" i="1"/>
  <c r="Z659" i="1"/>
  <c r="AH659" i="1"/>
  <c r="AR659" i="1"/>
  <c r="AZ1225" i="1"/>
  <c r="AH1225" i="1"/>
  <c r="Z1225" i="1"/>
  <c r="AZ938" i="1"/>
  <c r="AR938" i="1"/>
  <c r="Q936" i="1" l="1"/>
  <c r="R1019" i="1"/>
  <c r="Q704" i="1"/>
  <c r="Q938" i="1"/>
  <c r="R706" i="1"/>
  <c r="R715" i="1"/>
  <c r="AJ1225" i="1"/>
  <c r="BB1225" i="1"/>
  <c r="Q659" i="1"/>
  <c r="AJ936" i="1"/>
  <c r="R1029" i="1"/>
  <c r="AJ704" i="1"/>
  <c r="BB938" i="1"/>
  <c r="BB936" i="1"/>
  <c r="AJ938" i="1"/>
  <c r="BB704" i="1"/>
  <c r="BB659" i="1"/>
  <c r="AJ659" i="1"/>
  <c r="AX1222" i="1"/>
  <c r="AV1222" i="1"/>
  <c r="AT1222" i="1"/>
  <c r="BA1222" i="1"/>
  <c r="AP1222" i="1"/>
  <c r="AN1222" i="1"/>
  <c r="AL1222" i="1"/>
  <c r="AF1222" i="1"/>
  <c r="AD1222" i="1"/>
  <c r="AB1222" i="1"/>
  <c r="Y1222" i="1"/>
  <c r="X1222" i="1"/>
  <c r="V1222" i="1"/>
  <c r="T1222" i="1"/>
  <c r="AY1214" i="1"/>
  <c r="AY1192" i="1"/>
  <c r="AY1104" i="1"/>
  <c r="AY1102" i="1"/>
  <c r="AY1097" i="1"/>
  <c r="AY997" i="1"/>
  <c r="AX997" i="1"/>
  <c r="AV997" i="1"/>
  <c r="AT997" i="1"/>
  <c r="AQ997" i="1"/>
  <c r="AP997" i="1"/>
  <c r="AN997" i="1"/>
  <c r="AL997" i="1"/>
  <c r="AG997" i="1"/>
  <c r="AF997" i="1"/>
  <c r="AD997" i="1"/>
  <c r="AB997" i="1"/>
  <c r="Y997" i="1"/>
  <c r="X997" i="1"/>
  <c r="V997" i="1"/>
  <c r="T997" i="1"/>
  <c r="AY996" i="1"/>
  <c r="AX996" i="1"/>
  <c r="AV996" i="1"/>
  <c r="AT996" i="1"/>
  <c r="AQ996" i="1"/>
  <c r="AP996" i="1"/>
  <c r="AN996" i="1"/>
  <c r="AL996" i="1"/>
  <c r="AG996" i="1"/>
  <c r="AF996" i="1"/>
  <c r="AD996" i="1"/>
  <c r="AB996" i="1"/>
  <c r="Y996" i="1"/>
  <c r="X996" i="1"/>
  <c r="V996" i="1"/>
  <c r="T996" i="1"/>
  <c r="AY917" i="1"/>
  <c r="AX917" i="1"/>
  <c r="AV917" i="1"/>
  <c r="AT917" i="1"/>
  <c r="AQ917" i="1"/>
  <c r="AP917" i="1"/>
  <c r="AN917" i="1"/>
  <c r="AL917" i="1"/>
  <c r="AG917" i="1"/>
  <c r="AF917" i="1"/>
  <c r="AD917" i="1"/>
  <c r="AB917" i="1"/>
  <c r="Y917" i="1"/>
  <c r="X917" i="1"/>
  <c r="V917" i="1"/>
  <c r="T917" i="1"/>
  <c r="AY320" i="1"/>
  <c r="AX320" i="1"/>
  <c r="AV320" i="1"/>
  <c r="AT320" i="1"/>
  <c r="AQ320" i="1"/>
  <c r="AP320" i="1"/>
  <c r="AN320" i="1"/>
  <c r="AL320" i="1"/>
  <c r="AG320" i="1"/>
  <c r="AF320" i="1"/>
  <c r="AD320" i="1"/>
  <c r="AB320" i="1"/>
  <c r="X320" i="1"/>
  <c r="V320" i="1"/>
  <c r="AY319" i="1"/>
  <c r="AX319" i="1"/>
  <c r="AV319" i="1"/>
  <c r="AT319" i="1"/>
  <c r="AQ319" i="1"/>
  <c r="AP319" i="1"/>
  <c r="AN319" i="1"/>
  <c r="AL319" i="1"/>
  <c r="AG319" i="1"/>
  <c r="AF319" i="1"/>
  <c r="AD319" i="1"/>
  <c r="AB319" i="1"/>
  <c r="X319" i="1"/>
  <c r="V319" i="1"/>
  <c r="AY318" i="1"/>
  <c r="AX318" i="1"/>
  <c r="AV318" i="1"/>
  <c r="AT318" i="1"/>
  <c r="AQ318" i="1"/>
  <c r="AP318" i="1"/>
  <c r="AN318" i="1"/>
  <c r="AL318" i="1"/>
  <c r="AG318" i="1"/>
  <c r="AF318" i="1"/>
  <c r="AD318" i="1"/>
  <c r="AB318" i="1"/>
  <c r="X318" i="1"/>
  <c r="V318" i="1"/>
  <c r="AY317" i="1"/>
  <c r="AX317" i="1"/>
  <c r="AV317" i="1"/>
  <c r="AT317" i="1"/>
  <c r="AQ317" i="1"/>
  <c r="AP317" i="1"/>
  <c r="AN317" i="1"/>
  <c r="AL317" i="1"/>
  <c r="AG317" i="1"/>
  <c r="AF317" i="1"/>
  <c r="AD317" i="1"/>
  <c r="AB317" i="1"/>
  <c r="X317" i="1"/>
  <c r="V317" i="1"/>
  <c r="AY107" i="1"/>
  <c r="AX107" i="1"/>
  <c r="AV107" i="1"/>
  <c r="AT107" i="1"/>
  <c r="AQ107" i="1"/>
  <c r="AP107" i="1"/>
  <c r="AN107" i="1"/>
  <c r="AL107" i="1"/>
  <c r="AG107" i="1"/>
  <c r="AF107" i="1"/>
  <c r="AD107" i="1"/>
  <c r="AB107" i="1"/>
  <c r="X107" i="1"/>
  <c r="V107" i="1"/>
  <c r="AY108" i="1"/>
  <c r="AX108" i="1"/>
  <c r="AV108" i="1"/>
  <c r="AT108" i="1"/>
  <c r="AP108" i="1"/>
  <c r="AN108" i="1"/>
  <c r="AL108" i="1"/>
  <c r="AG108" i="1"/>
  <c r="AF108" i="1"/>
  <c r="AD108" i="1"/>
  <c r="AB108" i="1"/>
  <c r="X108" i="1"/>
  <c r="V108" i="1"/>
  <c r="AY102" i="1"/>
  <c r="AX102" i="1"/>
  <c r="AV102" i="1"/>
  <c r="AT102" i="1"/>
  <c r="AQ102" i="1"/>
  <c r="AP102" i="1"/>
  <c r="AN102" i="1"/>
  <c r="AL102" i="1"/>
  <c r="AG102" i="1"/>
  <c r="AF102" i="1"/>
  <c r="AD102" i="1"/>
  <c r="AB102" i="1"/>
  <c r="X102" i="1"/>
  <c r="V102" i="1"/>
  <c r="AY94" i="1"/>
  <c r="AX94" i="1"/>
  <c r="AV94" i="1"/>
  <c r="AT94" i="1"/>
  <c r="AQ94" i="1"/>
  <c r="AP94" i="1"/>
  <c r="AN94" i="1"/>
  <c r="AL94" i="1"/>
  <c r="AG94" i="1"/>
  <c r="AF94" i="1"/>
  <c r="AD94" i="1"/>
  <c r="AB94" i="1"/>
  <c r="X94" i="1"/>
  <c r="V94" i="1"/>
  <c r="AY82" i="1"/>
  <c r="AX82" i="1"/>
  <c r="AV82" i="1"/>
  <c r="AT82" i="1"/>
  <c r="AQ82" i="1"/>
  <c r="AP82" i="1"/>
  <c r="AN82" i="1"/>
  <c r="AL82" i="1"/>
  <c r="AG82" i="1"/>
  <c r="AF82" i="1"/>
  <c r="AD82" i="1"/>
  <c r="AB82" i="1"/>
  <c r="X82" i="1"/>
  <c r="V82" i="1"/>
  <c r="AY79" i="1"/>
  <c r="AX79" i="1"/>
  <c r="AV79" i="1"/>
  <c r="AT79" i="1"/>
  <c r="AQ79" i="1"/>
  <c r="AP79" i="1"/>
  <c r="AN79" i="1"/>
  <c r="AL79" i="1"/>
  <c r="AG79" i="1"/>
  <c r="AF79" i="1"/>
  <c r="AD79" i="1"/>
  <c r="AB79" i="1"/>
  <c r="X79" i="1"/>
  <c r="V79" i="1"/>
  <c r="BA917" i="1" l="1"/>
  <c r="AI997" i="1"/>
  <c r="AH917" i="1"/>
  <c r="AI917" i="1"/>
  <c r="Z917" i="1"/>
  <c r="R1225" i="1"/>
  <c r="AH107" i="1"/>
  <c r="BA94" i="1"/>
  <c r="AH102" i="1"/>
  <c r="Z1222" i="1"/>
  <c r="BA996" i="1"/>
  <c r="R659" i="1"/>
  <c r="BA319" i="1"/>
  <c r="BA320" i="1"/>
  <c r="AI1222" i="1"/>
  <c r="Q1222" i="1" s="1"/>
  <c r="R704" i="1"/>
  <c r="AR94" i="1"/>
  <c r="AR1222" i="1"/>
  <c r="R938" i="1"/>
  <c r="AH94" i="1"/>
  <c r="AH1222" i="1"/>
  <c r="R936" i="1"/>
  <c r="AI996" i="1"/>
  <c r="BA82" i="1"/>
  <c r="BA997" i="1"/>
  <c r="BA317" i="1"/>
  <c r="AZ94" i="1"/>
  <c r="AZ1222" i="1"/>
  <c r="BA107" i="1"/>
  <c r="AR107" i="1"/>
  <c r="AZ107" i="1"/>
  <c r="AH317" i="1"/>
  <c r="AH318" i="1"/>
  <c r="AH319" i="1"/>
  <c r="AR319" i="1"/>
  <c r="AZ917" i="1"/>
  <c r="BA102" i="1"/>
  <c r="AZ79" i="1"/>
  <c r="AH320" i="1"/>
  <c r="Z996" i="1"/>
  <c r="AH996" i="1"/>
  <c r="Z997" i="1"/>
  <c r="AH997" i="1"/>
  <c r="AR997" i="1"/>
  <c r="AZ997" i="1"/>
  <c r="BA108" i="1"/>
  <c r="BA318" i="1"/>
  <c r="AZ996" i="1"/>
  <c r="AR996" i="1"/>
  <c r="AR320" i="1"/>
  <c r="AR917" i="1"/>
  <c r="BA79" i="1"/>
  <c r="AZ319" i="1"/>
  <c r="AZ320" i="1"/>
  <c r="AZ317" i="1"/>
  <c r="AR317" i="1"/>
  <c r="AH108" i="1"/>
  <c r="AR108" i="1"/>
  <c r="AZ318" i="1"/>
  <c r="AR318" i="1"/>
  <c r="AZ82" i="1"/>
  <c r="AZ108" i="1"/>
  <c r="AR102" i="1"/>
  <c r="AZ102" i="1"/>
  <c r="AR82" i="1"/>
  <c r="AH82" i="1"/>
  <c r="AR79" i="1"/>
  <c r="AH79" i="1"/>
  <c r="U528" i="1"/>
  <c r="W528" i="1"/>
  <c r="AA528" i="1"/>
  <c r="AC528" i="1"/>
  <c r="AE528" i="1"/>
  <c r="AK528" i="1"/>
  <c r="AM528" i="1"/>
  <c r="AO528" i="1"/>
  <c r="AS528" i="1"/>
  <c r="AU528" i="1"/>
  <c r="AW528" i="1"/>
  <c r="AY527" i="1"/>
  <c r="AX527" i="1"/>
  <c r="AV527" i="1"/>
  <c r="AT527" i="1"/>
  <c r="AQ527" i="1"/>
  <c r="AP527" i="1"/>
  <c r="AN527" i="1"/>
  <c r="AL527" i="1"/>
  <c r="AG527" i="1"/>
  <c r="AF527" i="1"/>
  <c r="AD527" i="1"/>
  <c r="AB527" i="1"/>
  <c r="X527" i="1"/>
  <c r="V527" i="1"/>
  <c r="AY525" i="1"/>
  <c r="AX525" i="1"/>
  <c r="AV525" i="1"/>
  <c r="AT525" i="1"/>
  <c r="AQ525" i="1"/>
  <c r="AP525" i="1"/>
  <c r="AN525" i="1"/>
  <c r="AL525" i="1"/>
  <c r="AG525" i="1"/>
  <c r="AF525" i="1"/>
  <c r="AD525" i="1"/>
  <c r="AB525" i="1"/>
  <c r="X525" i="1"/>
  <c r="V525" i="1"/>
  <c r="AY694" i="1"/>
  <c r="AX694" i="1"/>
  <c r="AV694" i="1"/>
  <c r="AT694" i="1"/>
  <c r="AQ694" i="1"/>
  <c r="AP694" i="1"/>
  <c r="AN694" i="1"/>
  <c r="AL694" i="1"/>
  <c r="AG694" i="1"/>
  <c r="AF694" i="1"/>
  <c r="AD694" i="1"/>
  <c r="AB694" i="1"/>
  <c r="Y694" i="1"/>
  <c r="X694" i="1"/>
  <c r="V694" i="1"/>
  <c r="T694" i="1"/>
  <c r="AY663" i="1"/>
  <c r="AX663" i="1"/>
  <c r="AV663" i="1"/>
  <c r="AT663" i="1"/>
  <c r="AQ663" i="1"/>
  <c r="AP663" i="1"/>
  <c r="AN663" i="1"/>
  <c r="AL663" i="1"/>
  <c r="AG663" i="1"/>
  <c r="AF663" i="1"/>
  <c r="AD663" i="1"/>
  <c r="AB663" i="1"/>
  <c r="Y663" i="1"/>
  <c r="X663" i="1"/>
  <c r="V663" i="1"/>
  <c r="T663" i="1"/>
  <c r="AY622" i="1"/>
  <c r="AX622" i="1"/>
  <c r="AV622" i="1"/>
  <c r="AT622" i="1"/>
  <c r="AQ622" i="1"/>
  <c r="AP622" i="1"/>
  <c r="AN622" i="1"/>
  <c r="AL622" i="1"/>
  <c r="AG622" i="1"/>
  <c r="AF622" i="1"/>
  <c r="AD622" i="1"/>
  <c r="AB622" i="1"/>
  <c r="X622" i="1"/>
  <c r="V622" i="1"/>
  <c r="AY792" i="1"/>
  <c r="AX792" i="1"/>
  <c r="AV792" i="1"/>
  <c r="AT792" i="1"/>
  <c r="AQ792" i="1"/>
  <c r="AP792" i="1"/>
  <c r="AN792" i="1"/>
  <c r="AL792" i="1"/>
  <c r="AG792" i="1"/>
  <c r="AF792" i="1"/>
  <c r="AD792" i="1"/>
  <c r="AB792" i="1"/>
  <c r="Y792" i="1"/>
  <c r="X792" i="1"/>
  <c r="V792" i="1"/>
  <c r="T792" i="1"/>
  <c r="AQ1214" i="1"/>
  <c r="AQ1192" i="1"/>
  <c r="AY1144" i="1"/>
  <c r="AX1144" i="1"/>
  <c r="AV1144" i="1"/>
  <c r="AT1144" i="1"/>
  <c r="AQ1144" i="1"/>
  <c r="AP1144" i="1"/>
  <c r="AN1144" i="1"/>
  <c r="AL1144" i="1"/>
  <c r="AG1144" i="1"/>
  <c r="AF1144" i="1"/>
  <c r="AD1144" i="1"/>
  <c r="AB1144" i="1"/>
  <c r="Y1144" i="1"/>
  <c r="X1144" i="1"/>
  <c r="V1144" i="1"/>
  <c r="T1144" i="1"/>
  <c r="AY414" i="1"/>
  <c r="AX414" i="1"/>
  <c r="AV414" i="1"/>
  <c r="AT414" i="1"/>
  <c r="AQ414" i="1"/>
  <c r="AP414" i="1"/>
  <c r="AN414" i="1"/>
  <c r="AL414" i="1"/>
  <c r="AG414" i="1"/>
  <c r="AF414" i="1"/>
  <c r="AD414" i="1"/>
  <c r="AB414" i="1"/>
  <c r="X414" i="1"/>
  <c r="V414" i="1"/>
  <c r="AY413" i="1"/>
  <c r="AX413" i="1"/>
  <c r="AV413" i="1"/>
  <c r="AT413" i="1"/>
  <c r="AQ413" i="1"/>
  <c r="AP413" i="1"/>
  <c r="AN413" i="1"/>
  <c r="AL413" i="1"/>
  <c r="AG413" i="1"/>
  <c r="AF413" i="1"/>
  <c r="AD413" i="1"/>
  <c r="AB413" i="1"/>
  <c r="X413" i="1"/>
  <c r="V413" i="1"/>
  <c r="BB108" i="1" l="1"/>
  <c r="BA663" i="1"/>
  <c r="Q917" i="1"/>
  <c r="Q997" i="1"/>
  <c r="AI694" i="1"/>
  <c r="BB1222" i="1"/>
  <c r="AJ1222" i="1"/>
  <c r="BA1144" i="1"/>
  <c r="Q996" i="1"/>
  <c r="AI1144" i="1"/>
  <c r="BB107" i="1"/>
  <c r="BB94" i="1"/>
  <c r="BA414" i="1"/>
  <c r="AJ917" i="1"/>
  <c r="BA792" i="1"/>
  <c r="AI792" i="1"/>
  <c r="AI663" i="1"/>
  <c r="BA694" i="1"/>
  <c r="BA525" i="1"/>
  <c r="BA622" i="1"/>
  <c r="BB319" i="1"/>
  <c r="BA527" i="1"/>
  <c r="BB82" i="1"/>
  <c r="AH1144" i="1"/>
  <c r="AZ622" i="1"/>
  <c r="AH694" i="1"/>
  <c r="AR694" i="1"/>
  <c r="AH525" i="1"/>
  <c r="AH527" i="1"/>
  <c r="Z1144" i="1"/>
  <c r="AR622" i="1"/>
  <c r="AH663" i="1"/>
  <c r="Z694" i="1"/>
  <c r="BB917" i="1"/>
  <c r="BB997" i="1"/>
  <c r="AZ527" i="1"/>
  <c r="AJ996" i="1"/>
  <c r="AJ997" i="1"/>
  <c r="BB996" i="1"/>
  <c r="BB320" i="1"/>
  <c r="AH792" i="1"/>
  <c r="AH414" i="1"/>
  <c r="AZ1144" i="1"/>
  <c r="BB317" i="1"/>
  <c r="AZ792" i="1"/>
  <c r="AZ694" i="1"/>
  <c r="AZ525" i="1"/>
  <c r="BB318" i="1"/>
  <c r="BB102" i="1"/>
  <c r="BB79" i="1"/>
  <c r="AR527" i="1"/>
  <c r="AR525" i="1"/>
  <c r="Z663" i="1"/>
  <c r="AZ663" i="1"/>
  <c r="AR663" i="1"/>
  <c r="AH622" i="1"/>
  <c r="AZ414" i="1"/>
  <c r="BA413" i="1"/>
  <c r="AR792" i="1"/>
  <c r="Z792" i="1"/>
  <c r="AR1144" i="1"/>
  <c r="AH413" i="1"/>
  <c r="AR413" i="1"/>
  <c r="AZ413" i="1"/>
  <c r="AR414" i="1"/>
  <c r="Q663" i="1" l="1"/>
  <c r="Q694" i="1"/>
  <c r="AJ694" i="1"/>
  <c r="BB622" i="1"/>
  <c r="R1222" i="1"/>
  <c r="Q1144" i="1"/>
  <c r="BB694" i="1"/>
  <c r="R917" i="1"/>
  <c r="Q792" i="1"/>
  <c r="AJ663" i="1"/>
  <c r="AJ792" i="1"/>
  <c r="R997" i="1"/>
  <c r="BB1144" i="1"/>
  <c r="BB527" i="1"/>
  <c r="AJ1144" i="1"/>
  <c r="R996" i="1"/>
  <c r="BB792" i="1"/>
  <c r="BB663" i="1"/>
  <c r="BB414" i="1"/>
  <c r="BB525" i="1"/>
  <c r="BB413" i="1"/>
  <c r="AY646" i="1"/>
  <c r="AX646" i="1"/>
  <c r="AV646" i="1"/>
  <c r="AT646" i="1"/>
  <c r="AQ646" i="1"/>
  <c r="AP646" i="1"/>
  <c r="AN646" i="1"/>
  <c r="AL646" i="1"/>
  <c r="AG646" i="1"/>
  <c r="AF646" i="1"/>
  <c r="AD646" i="1"/>
  <c r="AB646" i="1"/>
  <c r="Y646" i="1"/>
  <c r="X646" i="1"/>
  <c r="V646" i="1"/>
  <c r="T646" i="1"/>
  <c r="AY1191" i="1"/>
  <c r="AX1191" i="1"/>
  <c r="AV1191" i="1"/>
  <c r="AT1191" i="1"/>
  <c r="AQ1191" i="1"/>
  <c r="AP1191" i="1"/>
  <c r="AN1191" i="1"/>
  <c r="AL1191" i="1"/>
  <c r="AG1191" i="1"/>
  <c r="AF1191" i="1"/>
  <c r="AD1191" i="1"/>
  <c r="AB1191" i="1"/>
  <c r="Y1191" i="1"/>
  <c r="X1191" i="1"/>
  <c r="V1191" i="1"/>
  <c r="T1191" i="1"/>
  <c r="AX1104" i="1"/>
  <c r="AV1104" i="1"/>
  <c r="AT1104" i="1"/>
  <c r="AQ1104" i="1"/>
  <c r="BA1104" i="1" s="1"/>
  <c r="AP1104" i="1"/>
  <c r="AN1104" i="1"/>
  <c r="AL1104" i="1"/>
  <c r="AG1104" i="1"/>
  <c r="AF1104" i="1"/>
  <c r="AD1104" i="1"/>
  <c r="AB1104" i="1"/>
  <c r="Y1104" i="1"/>
  <c r="X1104" i="1"/>
  <c r="V1104" i="1"/>
  <c r="T1104" i="1"/>
  <c r="R694" i="1" l="1"/>
  <c r="AI1104" i="1"/>
  <c r="Q1104" i="1" s="1"/>
  <c r="AI646" i="1"/>
  <c r="AI1191" i="1"/>
  <c r="R663" i="1"/>
  <c r="R792" i="1"/>
  <c r="BA1191" i="1"/>
  <c r="BA646" i="1"/>
  <c r="R1144" i="1"/>
  <c r="AR646" i="1"/>
  <c r="AZ646" i="1"/>
  <c r="AH646" i="1"/>
  <c r="Z646" i="1"/>
  <c r="Z1191" i="1"/>
  <c r="AH1191" i="1"/>
  <c r="AR1191" i="1"/>
  <c r="AZ1191" i="1"/>
  <c r="AZ1104" i="1"/>
  <c r="AR1104" i="1"/>
  <c r="Z1104" i="1"/>
  <c r="AH1104" i="1"/>
  <c r="AY941" i="1"/>
  <c r="AY926" i="1"/>
  <c r="AY920" i="1"/>
  <c r="AQ1167" i="1"/>
  <c r="AG1165" i="1"/>
  <c r="AG1168" i="1"/>
  <c r="AY1167" i="1"/>
  <c r="AX1167" i="1"/>
  <c r="AV1167" i="1"/>
  <c r="AT1167" i="1"/>
  <c r="AP1167" i="1"/>
  <c r="AN1167" i="1"/>
  <c r="AL1167" i="1"/>
  <c r="AG1167" i="1"/>
  <c r="AF1167" i="1"/>
  <c r="AD1167" i="1"/>
  <c r="AB1167" i="1"/>
  <c r="Y1167" i="1"/>
  <c r="X1167" i="1"/>
  <c r="V1167" i="1"/>
  <c r="T1167" i="1"/>
  <c r="AY1156" i="1"/>
  <c r="AX1156" i="1"/>
  <c r="AV1156" i="1"/>
  <c r="AT1156" i="1"/>
  <c r="AQ1156" i="1"/>
  <c r="AP1156" i="1"/>
  <c r="AN1156" i="1"/>
  <c r="AL1156" i="1"/>
  <c r="AG1156" i="1"/>
  <c r="AF1156" i="1"/>
  <c r="AD1156" i="1"/>
  <c r="AB1156" i="1"/>
  <c r="Y1156" i="1"/>
  <c r="X1156" i="1"/>
  <c r="V1156" i="1"/>
  <c r="T1156" i="1"/>
  <c r="AY1147" i="1"/>
  <c r="AX1147" i="1"/>
  <c r="AV1147" i="1"/>
  <c r="AT1147" i="1"/>
  <c r="AQ1147" i="1"/>
  <c r="AP1147" i="1"/>
  <c r="AN1147" i="1"/>
  <c r="AL1147" i="1"/>
  <c r="AG1147" i="1"/>
  <c r="AF1147" i="1"/>
  <c r="AD1147" i="1"/>
  <c r="AB1147" i="1"/>
  <c r="Y1147" i="1"/>
  <c r="X1147" i="1"/>
  <c r="V1147" i="1"/>
  <c r="T1147" i="1"/>
  <c r="AY81" i="1"/>
  <c r="AX81" i="1"/>
  <c r="AV81" i="1"/>
  <c r="AT81" i="1"/>
  <c r="AQ81" i="1"/>
  <c r="AP81" i="1"/>
  <c r="AN81" i="1"/>
  <c r="AL81" i="1"/>
  <c r="AG81" i="1"/>
  <c r="AF81" i="1"/>
  <c r="AD81" i="1"/>
  <c r="AB81" i="1"/>
  <c r="X81" i="1"/>
  <c r="V81" i="1"/>
  <c r="AI1167" i="1" l="1"/>
  <c r="Q646" i="1"/>
  <c r="BA1147" i="1"/>
  <c r="Z1156" i="1"/>
  <c r="BA1156" i="1"/>
  <c r="Q1191" i="1"/>
  <c r="AI1147" i="1"/>
  <c r="AI1156" i="1"/>
  <c r="BA81" i="1"/>
  <c r="BB1104" i="1"/>
  <c r="BA1167" i="1"/>
  <c r="AJ1191" i="1"/>
  <c r="AJ646" i="1"/>
  <c r="BB1191" i="1"/>
  <c r="BB646" i="1"/>
  <c r="AJ1104" i="1"/>
  <c r="AH81" i="1"/>
  <c r="AZ81" i="1"/>
  <c r="Z1147" i="1"/>
  <c r="AH1147" i="1"/>
  <c r="AR1147" i="1"/>
  <c r="AZ1147" i="1"/>
  <c r="AR1167" i="1"/>
  <c r="AZ1167" i="1"/>
  <c r="Z1167" i="1"/>
  <c r="AH1167" i="1"/>
  <c r="AH1156" i="1"/>
  <c r="AZ1156" i="1"/>
  <c r="AR1156" i="1"/>
  <c r="AR81" i="1"/>
  <c r="AF916" i="1"/>
  <c r="AY821" i="1"/>
  <c r="AX821" i="1"/>
  <c r="AV821" i="1"/>
  <c r="AT821" i="1"/>
  <c r="AQ821" i="1"/>
  <c r="AP821" i="1"/>
  <c r="AN821" i="1"/>
  <c r="AL821" i="1"/>
  <c r="AG821" i="1"/>
  <c r="AF821" i="1"/>
  <c r="AD821" i="1"/>
  <c r="AB821" i="1"/>
  <c r="X821" i="1"/>
  <c r="V821" i="1"/>
  <c r="AX926" i="1"/>
  <c r="AV926" i="1"/>
  <c r="AT926" i="1"/>
  <c r="AQ926" i="1"/>
  <c r="BA926" i="1" s="1"/>
  <c r="AP926" i="1"/>
  <c r="AN926" i="1"/>
  <c r="AL926" i="1"/>
  <c r="AG926" i="1"/>
  <c r="AF926" i="1"/>
  <c r="AD926" i="1"/>
  <c r="AB926" i="1"/>
  <c r="Y926" i="1"/>
  <c r="X926" i="1"/>
  <c r="V926" i="1"/>
  <c r="T926" i="1"/>
  <c r="AX920" i="1"/>
  <c r="AV920" i="1"/>
  <c r="AT920" i="1"/>
  <c r="AQ920" i="1"/>
  <c r="BA920" i="1" s="1"/>
  <c r="AP920" i="1"/>
  <c r="AN920" i="1"/>
  <c r="AL920" i="1"/>
  <c r="AG920" i="1"/>
  <c r="AF920" i="1"/>
  <c r="AD920" i="1"/>
  <c r="AB920" i="1"/>
  <c r="Y920" i="1"/>
  <c r="X920" i="1"/>
  <c r="V920" i="1"/>
  <c r="T920" i="1"/>
  <c r="AG487" i="1"/>
  <c r="AY487" i="1"/>
  <c r="AX487" i="1"/>
  <c r="AV487" i="1"/>
  <c r="AT487" i="1"/>
  <c r="AQ487" i="1"/>
  <c r="AP487" i="1"/>
  <c r="AN487" i="1"/>
  <c r="AL487" i="1"/>
  <c r="AF487" i="1"/>
  <c r="AD487" i="1"/>
  <c r="AB487" i="1"/>
  <c r="X487" i="1"/>
  <c r="V487" i="1"/>
  <c r="AY490" i="1"/>
  <c r="AX490" i="1"/>
  <c r="AV490" i="1"/>
  <c r="AT490" i="1"/>
  <c r="AQ490" i="1"/>
  <c r="AP490" i="1"/>
  <c r="AN490" i="1"/>
  <c r="AL490" i="1"/>
  <c r="AG490" i="1"/>
  <c r="AF490" i="1"/>
  <c r="AD490" i="1"/>
  <c r="AB490" i="1"/>
  <c r="X490" i="1"/>
  <c r="V490" i="1"/>
  <c r="Q1167" i="1" l="1"/>
  <c r="Q1147" i="1"/>
  <c r="Q1156" i="1"/>
  <c r="BA821" i="1"/>
  <c r="AI920" i="1"/>
  <c r="Q920" i="1" s="1"/>
  <c r="BA490" i="1"/>
  <c r="R1104" i="1"/>
  <c r="R646" i="1"/>
  <c r="AJ1156" i="1"/>
  <c r="R1191" i="1"/>
  <c r="Z926" i="1"/>
  <c r="AZ926" i="1"/>
  <c r="BB1156" i="1"/>
  <c r="BB1167" i="1"/>
  <c r="AJ1167" i="1"/>
  <c r="AJ1147" i="1"/>
  <c r="AZ490" i="1"/>
  <c r="Z920" i="1"/>
  <c r="AH920" i="1"/>
  <c r="AR920" i="1"/>
  <c r="AZ920" i="1"/>
  <c r="BB81" i="1"/>
  <c r="BB1147" i="1"/>
  <c r="AR926" i="1"/>
  <c r="AZ821" i="1"/>
  <c r="BA487" i="1"/>
  <c r="AR490" i="1"/>
  <c r="AR821" i="1"/>
  <c r="AH821" i="1"/>
  <c r="AI926" i="1"/>
  <c r="Q926" i="1" s="1"/>
  <c r="AH926" i="1"/>
  <c r="AR487" i="1"/>
  <c r="AZ487" i="1"/>
  <c r="AH487" i="1"/>
  <c r="AH490" i="1"/>
  <c r="AY365" i="1"/>
  <c r="AX365" i="1"/>
  <c r="AV365" i="1"/>
  <c r="AT365" i="1"/>
  <c r="AP365" i="1"/>
  <c r="AN365" i="1"/>
  <c r="AL365" i="1"/>
  <c r="AG365" i="1"/>
  <c r="AF365" i="1"/>
  <c r="AD365" i="1"/>
  <c r="AB365" i="1"/>
  <c r="X365" i="1"/>
  <c r="V365" i="1"/>
  <c r="AJ926" i="1" l="1"/>
  <c r="R1156" i="1"/>
  <c r="BB926" i="1"/>
  <c r="R1167" i="1"/>
  <c r="BB490" i="1"/>
  <c r="AJ920" i="1"/>
  <c r="BB920" i="1"/>
  <c r="R1147" i="1"/>
  <c r="BB821" i="1"/>
  <c r="BB487" i="1"/>
  <c r="BA365" i="1"/>
  <c r="AR365" i="1"/>
  <c r="AZ365" i="1"/>
  <c r="AH365" i="1"/>
  <c r="AY711" i="1"/>
  <c r="AX711" i="1"/>
  <c r="AV711" i="1"/>
  <c r="AT711" i="1"/>
  <c r="AQ711" i="1"/>
  <c r="AP711" i="1"/>
  <c r="AN711" i="1"/>
  <c r="AL711" i="1"/>
  <c r="AG711" i="1"/>
  <c r="AF711" i="1"/>
  <c r="AD711" i="1"/>
  <c r="AB711" i="1"/>
  <c r="Y711" i="1"/>
  <c r="X711" i="1"/>
  <c r="V711" i="1"/>
  <c r="T711" i="1"/>
  <c r="AY925" i="1"/>
  <c r="AX925" i="1"/>
  <c r="AV925" i="1"/>
  <c r="AT925" i="1"/>
  <c r="AQ925" i="1"/>
  <c r="AP925" i="1"/>
  <c r="AN925" i="1"/>
  <c r="AL925" i="1"/>
  <c r="AG925" i="1"/>
  <c r="AF925" i="1"/>
  <c r="AD925" i="1"/>
  <c r="AB925" i="1"/>
  <c r="Y925" i="1"/>
  <c r="X925" i="1"/>
  <c r="V925" i="1"/>
  <c r="T925" i="1"/>
  <c r="R926" i="1" l="1"/>
  <c r="BA711" i="1"/>
  <c r="R920" i="1"/>
  <c r="AI925" i="1"/>
  <c r="Z925" i="1"/>
  <c r="AZ925" i="1"/>
  <c r="AR925" i="1"/>
  <c r="AI711" i="1"/>
  <c r="AR711" i="1"/>
  <c r="AZ711" i="1"/>
  <c r="BA925" i="1"/>
  <c r="BB365" i="1"/>
  <c r="AH711" i="1"/>
  <c r="Z711" i="1"/>
  <c r="AH925" i="1"/>
  <c r="AQ488" i="1"/>
  <c r="AY819" i="1"/>
  <c r="AX819" i="1"/>
  <c r="AV819" i="1"/>
  <c r="AT819" i="1"/>
  <c r="AQ819" i="1"/>
  <c r="AP819" i="1"/>
  <c r="AN819" i="1"/>
  <c r="AL819" i="1"/>
  <c r="AG819" i="1"/>
  <c r="AF819" i="1"/>
  <c r="AD819" i="1"/>
  <c r="AB819" i="1"/>
  <c r="X819" i="1"/>
  <c r="V819" i="1"/>
  <c r="AY700" i="1"/>
  <c r="AX700" i="1"/>
  <c r="AV700" i="1"/>
  <c r="AT700" i="1"/>
  <c r="AQ700" i="1"/>
  <c r="AP700" i="1"/>
  <c r="AN700" i="1"/>
  <c r="AL700" i="1"/>
  <c r="AG700" i="1"/>
  <c r="AF700" i="1"/>
  <c r="AD700" i="1"/>
  <c r="AB700" i="1"/>
  <c r="Y700" i="1"/>
  <c r="X700" i="1"/>
  <c r="V700" i="1"/>
  <c r="T700" i="1"/>
  <c r="AY655" i="1"/>
  <c r="AX655" i="1"/>
  <c r="AV655" i="1"/>
  <c r="AT655" i="1"/>
  <c r="AQ655" i="1"/>
  <c r="AP655" i="1"/>
  <c r="AN655" i="1"/>
  <c r="AL655" i="1"/>
  <c r="AG655" i="1"/>
  <c r="AF655" i="1"/>
  <c r="AD655" i="1"/>
  <c r="AB655" i="1"/>
  <c r="Y655" i="1"/>
  <c r="X655" i="1"/>
  <c r="V655" i="1"/>
  <c r="T655" i="1"/>
  <c r="AY796" i="1"/>
  <c r="AX796" i="1"/>
  <c r="AV796" i="1"/>
  <c r="AT796" i="1"/>
  <c r="AQ796" i="1"/>
  <c r="AP796" i="1"/>
  <c r="AN796" i="1"/>
  <c r="AL796" i="1"/>
  <c r="AG796" i="1"/>
  <c r="AF796" i="1"/>
  <c r="AD796" i="1"/>
  <c r="AB796" i="1"/>
  <c r="Y796" i="1"/>
  <c r="X796" i="1"/>
  <c r="V796" i="1"/>
  <c r="T796" i="1"/>
  <c r="AQ941" i="1"/>
  <c r="AG941" i="1"/>
  <c r="AQ924" i="1"/>
  <c r="AG924" i="1"/>
  <c r="AY169" i="1"/>
  <c r="AX169" i="1"/>
  <c r="AV169" i="1"/>
  <c r="AT169" i="1"/>
  <c r="AQ169" i="1"/>
  <c r="AP169" i="1"/>
  <c r="AN169" i="1"/>
  <c r="AL169" i="1"/>
  <c r="AG169" i="1"/>
  <c r="AF169" i="1"/>
  <c r="AD169" i="1"/>
  <c r="AB169" i="1"/>
  <c r="X169" i="1"/>
  <c r="V169" i="1"/>
  <c r="AG488" i="1"/>
  <c r="AY488" i="1"/>
  <c r="AX488" i="1"/>
  <c r="AV488" i="1"/>
  <c r="AT488" i="1"/>
  <c r="AP488" i="1"/>
  <c r="AN488" i="1"/>
  <c r="AL488" i="1"/>
  <c r="AF488" i="1"/>
  <c r="AD488" i="1"/>
  <c r="AB488" i="1"/>
  <c r="X488" i="1"/>
  <c r="V488" i="1"/>
  <c r="Q711" i="1" l="1"/>
  <c r="BA819" i="1"/>
  <c r="BB925" i="1"/>
  <c r="BA488" i="1"/>
  <c r="AI796" i="1"/>
  <c r="BA796" i="1"/>
  <c r="BA655" i="1"/>
  <c r="Q925" i="1"/>
  <c r="Z796" i="1"/>
  <c r="AJ925" i="1"/>
  <c r="AZ796" i="1"/>
  <c r="AH819" i="1"/>
  <c r="AZ819" i="1"/>
  <c r="BA700" i="1"/>
  <c r="AR819" i="1"/>
  <c r="AR796" i="1"/>
  <c r="BB711" i="1"/>
  <c r="AJ711" i="1"/>
  <c r="Z700" i="1"/>
  <c r="AR700" i="1"/>
  <c r="AZ700" i="1"/>
  <c r="AH796" i="1"/>
  <c r="AR488" i="1"/>
  <c r="AZ488" i="1"/>
  <c r="AI700" i="1"/>
  <c r="AH700" i="1"/>
  <c r="Z655" i="1"/>
  <c r="AH655" i="1"/>
  <c r="AR655" i="1"/>
  <c r="AZ655" i="1"/>
  <c r="AI655" i="1"/>
  <c r="BA169" i="1"/>
  <c r="AH488" i="1"/>
  <c r="AR169" i="1"/>
  <c r="AZ169" i="1"/>
  <c r="AH169" i="1"/>
  <c r="AY168" i="1"/>
  <c r="AX168" i="1"/>
  <c r="AV168" i="1"/>
  <c r="AT168" i="1"/>
  <c r="AQ168" i="1"/>
  <c r="AP168" i="1"/>
  <c r="AN168" i="1"/>
  <c r="AL168" i="1"/>
  <c r="AG168" i="1"/>
  <c r="AF168" i="1"/>
  <c r="AD168" i="1"/>
  <c r="AB168" i="1"/>
  <c r="X168" i="1"/>
  <c r="V168" i="1"/>
  <c r="AY164" i="1"/>
  <c r="AX164" i="1"/>
  <c r="AV164" i="1"/>
  <c r="AT164" i="1"/>
  <c r="AQ164" i="1"/>
  <c r="AP164" i="1"/>
  <c r="AN164" i="1"/>
  <c r="AL164" i="1"/>
  <c r="AG164" i="1"/>
  <c r="AF164" i="1"/>
  <c r="AD164" i="1"/>
  <c r="AB164" i="1"/>
  <c r="X164" i="1"/>
  <c r="V164" i="1"/>
  <c r="V165" i="1"/>
  <c r="X165" i="1"/>
  <c r="AB165" i="1"/>
  <c r="AD165" i="1"/>
  <c r="AF165" i="1"/>
  <c r="AG165" i="1"/>
  <c r="AL165" i="1"/>
  <c r="AN165" i="1"/>
  <c r="AP165" i="1"/>
  <c r="AQ165" i="1"/>
  <c r="AT165" i="1"/>
  <c r="AV165" i="1"/>
  <c r="AX165" i="1"/>
  <c r="AY165" i="1"/>
  <c r="Q796" i="1" l="1"/>
  <c r="R925" i="1"/>
  <c r="AJ700" i="1"/>
  <c r="BA168" i="1"/>
  <c r="Q655" i="1"/>
  <c r="BA164" i="1"/>
  <c r="BB819" i="1"/>
  <c r="AJ796" i="1"/>
  <c r="BB796" i="1"/>
  <c r="Q700" i="1"/>
  <c r="R711" i="1"/>
  <c r="BB488" i="1"/>
  <c r="BB700" i="1"/>
  <c r="BB655" i="1"/>
  <c r="AJ655" i="1"/>
  <c r="BB169" i="1"/>
  <c r="AH168" i="1"/>
  <c r="AR168" i="1"/>
  <c r="AZ168" i="1"/>
  <c r="AH165" i="1"/>
  <c r="AR165" i="1"/>
  <c r="AZ165" i="1"/>
  <c r="BA165" i="1"/>
  <c r="AH164" i="1"/>
  <c r="AR164" i="1"/>
  <c r="AZ164" i="1"/>
  <c r="AY945" i="1"/>
  <c r="AX945" i="1"/>
  <c r="AV945" i="1"/>
  <c r="AT945" i="1"/>
  <c r="AQ945" i="1"/>
  <c r="AP945" i="1"/>
  <c r="AN945" i="1"/>
  <c r="AL945" i="1"/>
  <c r="AG945" i="1"/>
  <c r="AF945" i="1"/>
  <c r="AD945" i="1"/>
  <c r="AB945" i="1"/>
  <c r="Y945" i="1"/>
  <c r="X945" i="1"/>
  <c r="V945" i="1"/>
  <c r="T945" i="1"/>
  <c r="AY944" i="1"/>
  <c r="AX944" i="1"/>
  <c r="AV944" i="1"/>
  <c r="AT944" i="1"/>
  <c r="AQ944" i="1"/>
  <c r="AP944" i="1"/>
  <c r="AN944" i="1"/>
  <c r="AL944" i="1"/>
  <c r="AG944" i="1"/>
  <c r="AF944" i="1"/>
  <c r="AD944" i="1"/>
  <c r="AB944" i="1"/>
  <c r="Y944" i="1"/>
  <c r="X944" i="1"/>
  <c r="V944" i="1"/>
  <c r="T944" i="1"/>
  <c r="AY360" i="1"/>
  <c r="AX360" i="1"/>
  <c r="AV360" i="1"/>
  <c r="AT360" i="1"/>
  <c r="AQ360" i="1"/>
  <c r="AP360" i="1"/>
  <c r="AN360" i="1"/>
  <c r="AL360" i="1"/>
  <c r="AG360" i="1"/>
  <c r="AF360" i="1"/>
  <c r="AD360" i="1"/>
  <c r="AB360" i="1"/>
  <c r="Y360" i="1"/>
  <c r="X360" i="1"/>
  <c r="V360" i="1"/>
  <c r="T360" i="1"/>
  <c r="AY755" i="1"/>
  <c r="AX755" i="1"/>
  <c r="AV755" i="1"/>
  <c r="AT755" i="1"/>
  <c r="AQ755" i="1"/>
  <c r="AP755" i="1"/>
  <c r="AN755" i="1"/>
  <c r="AL755" i="1"/>
  <c r="AG755" i="1"/>
  <c r="AF755" i="1"/>
  <c r="AD755" i="1"/>
  <c r="AB755" i="1"/>
  <c r="X755" i="1"/>
  <c r="V755" i="1"/>
  <c r="AY1092" i="1"/>
  <c r="AX1092" i="1"/>
  <c r="AV1092" i="1"/>
  <c r="AT1092" i="1"/>
  <c r="AQ1092" i="1"/>
  <c r="AP1092" i="1"/>
  <c r="AN1092" i="1"/>
  <c r="AL1092" i="1"/>
  <c r="AG1092" i="1"/>
  <c r="AF1092" i="1"/>
  <c r="AD1092" i="1"/>
  <c r="AB1092" i="1"/>
  <c r="Y1092" i="1"/>
  <c r="X1092" i="1"/>
  <c r="V1092" i="1"/>
  <c r="T1092" i="1"/>
  <c r="Y941" i="1"/>
  <c r="BA1092" i="1" l="1"/>
  <c r="BA945" i="1"/>
  <c r="BA360" i="1"/>
  <c r="AI945" i="1"/>
  <c r="R700" i="1"/>
  <c r="BA755" i="1"/>
  <c r="BB165" i="1"/>
  <c r="R796" i="1"/>
  <c r="AI1092" i="1"/>
  <c r="AH945" i="1"/>
  <c r="AR945" i="1"/>
  <c r="AZ944" i="1"/>
  <c r="AZ945" i="1"/>
  <c r="AI944" i="1"/>
  <c r="R655" i="1"/>
  <c r="AI360" i="1"/>
  <c r="BB168" i="1"/>
  <c r="BA944" i="1"/>
  <c r="AH944" i="1"/>
  <c r="AR944" i="1"/>
  <c r="AH1092" i="1"/>
  <c r="AR1092" i="1"/>
  <c r="AZ1092" i="1"/>
  <c r="Z360" i="1"/>
  <c r="AH360" i="1"/>
  <c r="AR360" i="1"/>
  <c r="AZ360" i="1"/>
  <c r="BB164" i="1"/>
  <c r="Z945" i="1"/>
  <c r="Z944" i="1"/>
  <c r="AH755" i="1"/>
  <c r="AR755" i="1"/>
  <c r="AZ755" i="1"/>
  <c r="Z1092" i="1"/>
  <c r="AY469" i="1"/>
  <c r="AX469" i="1"/>
  <c r="AV469" i="1"/>
  <c r="AT469" i="1"/>
  <c r="AQ469" i="1"/>
  <c r="AP469" i="1"/>
  <c r="AN469" i="1"/>
  <c r="AL469" i="1"/>
  <c r="AG469" i="1"/>
  <c r="AF469" i="1"/>
  <c r="AD469" i="1"/>
  <c r="AB469" i="1"/>
  <c r="X469" i="1"/>
  <c r="V469" i="1"/>
  <c r="Q1092" i="1" l="1"/>
  <c r="Q945" i="1"/>
  <c r="Q360" i="1"/>
  <c r="BA469" i="1"/>
  <c r="BB944" i="1"/>
  <c r="AJ945" i="1"/>
  <c r="AJ1092" i="1"/>
  <c r="BB945" i="1"/>
  <c r="Q944" i="1"/>
  <c r="AJ944" i="1"/>
  <c r="AJ360" i="1"/>
  <c r="BB1092" i="1"/>
  <c r="BB360" i="1"/>
  <c r="AH469" i="1"/>
  <c r="AR469" i="1"/>
  <c r="AZ469" i="1"/>
  <c r="BB755" i="1"/>
  <c r="R944" i="1" l="1"/>
  <c r="R1092" i="1"/>
  <c r="R945" i="1"/>
  <c r="R360" i="1"/>
  <c r="BB469" i="1"/>
  <c r="AY1091" i="1" l="1"/>
  <c r="AX1091" i="1"/>
  <c r="AV1091" i="1"/>
  <c r="AT1091" i="1"/>
  <c r="AQ1091" i="1"/>
  <c r="AP1091" i="1"/>
  <c r="AN1091" i="1"/>
  <c r="AL1091" i="1"/>
  <c r="AG1091" i="1"/>
  <c r="AF1091" i="1"/>
  <c r="AD1091" i="1"/>
  <c r="AB1091" i="1"/>
  <c r="Y1091" i="1"/>
  <c r="X1091" i="1"/>
  <c r="V1091" i="1"/>
  <c r="T1091" i="1"/>
  <c r="BA1091" i="1" l="1"/>
  <c r="AI1091" i="1"/>
  <c r="AH1091" i="1"/>
  <c r="AR1091" i="1"/>
  <c r="AZ1091" i="1"/>
  <c r="Z1091" i="1"/>
  <c r="Q1091" i="1" l="1"/>
  <c r="AJ1091" i="1"/>
  <c r="BB1091" i="1"/>
  <c r="AY103" i="1"/>
  <c r="AX103" i="1"/>
  <c r="AV103" i="1"/>
  <c r="AT103" i="1"/>
  <c r="AQ103" i="1"/>
  <c r="AP103" i="1"/>
  <c r="AN103" i="1"/>
  <c r="AL103" i="1"/>
  <c r="AG103" i="1"/>
  <c r="AF103" i="1"/>
  <c r="AD103" i="1"/>
  <c r="AB103" i="1"/>
  <c r="X103" i="1"/>
  <c r="V103" i="1"/>
  <c r="R1091" i="1" l="1"/>
  <c r="BA103" i="1"/>
  <c r="AZ103" i="1"/>
  <c r="AH103" i="1"/>
  <c r="AR103" i="1"/>
  <c r="AY825" i="1"/>
  <c r="AX825" i="1"/>
  <c r="AV825" i="1"/>
  <c r="AT825" i="1"/>
  <c r="AQ825" i="1"/>
  <c r="AP825" i="1"/>
  <c r="AN825" i="1"/>
  <c r="AL825" i="1"/>
  <c r="AG825" i="1"/>
  <c r="AF825" i="1"/>
  <c r="AD825" i="1"/>
  <c r="AB825" i="1"/>
  <c r="X825" i="1"/>
  <c r="V825" i="1"/>
  <c r="AY1155" i="1"/>
  <c r="AX1155" i="1"/>
  <c r="AV1155" i="1"/>
  <c r="AT1155" i="1"/>
  <c r="AQ1155" i="1"/>
  <c r="AP1155" i="1"/>
  <c r="AN1155" i="1"/>
  <c r="AL1155" i="1"/>
  <c r="AG1155" i="1"/>
  <c r="AF1155" i="1"/>
  <c r="AD1155" i="1"/>
  <c r="AB1155" i="1"/>
  <c r="Y1155" i="1"/>
  <c r="X1155" i="1"/>
  <c r="V1155" i="1"/>
  <c r="T1155" i="1"/>
  <c r="AY1152" i="1"/>
  <c r="AX1152" i="1"/>
  <c r="AV1152" i="1"/>
  <c r="AT1152" i="1"/>
  <c r="AQ1152" i="1"/>
  <c r="AP1152" i="1"/>
  <c r="AN1152" i="1"/>
  <c r="AL1152" i="1"/>
  <c r="AG1152" i="1"/>
  <c r="AF1152" i="1"/>
  <c r="AD1152" i="1"/>
  <c r="AB1152" i="1"/>
  <c r="Y1152" i="1"/>
  <c r="X1152" i="1"/>
  <c r="V1152" i="1"/>
  <c r="T1152" i="1"/>
  <c r="AY1148" i="1"/>
  <c r="AX1148" i="1"/>
  <c r="AV1148" i="1"/>
  <c r="AT1148" i="1"/>
  <c r="AQ1148" i="1"/>
  <c r="AP1148" i="1"/>
  <c r="AN1148" i="1"/>
  <c r="AL1148" i="1"/>
  <c r="AG1148" i="1"/>
  <c r="AF1148" i="1"/>
  <c r="AD1148" i="1"/>
  <c r="AB1148" i="1"/>
  <c r="Y1148" i="1"/>
  <c r="X1148" i="1"/>
  <c r="V1148" i="1"/>
  <c r="T1148" i="1"/>
  <c r="BA1148" i="1" l="1"/>
  <c r="BA1152" i="1"/>
  <c r="BA1155" i="1"/>
  <c r="AI1152" i="1"/>
  <c r="BA825" i="1"/>
  <c r="AI1155" i="1"/>
  <c r="AI1148" i="1"/>
  <c r="BB103" i="1"/>
  <c r="AH1148" i="1"/>
  <c r="AR1148" i="1"/>
  <c r="AZ1148" i="1"/>
  <c r="AH1152" i="1"/>
  <c r="AR1152" i="1"/>
  <c r="AZ1152" i="1"/>
  <c r="AH1155" i="1"/>
  <c r="AR1155" i="1"/>
  <c r="AZ1155" i="1"/>
  <c r="AH825" i="1"/>
  <c r="AR825" i="1"/>
  <c r="AZ825" i="1"/>
  <c r="Z1155" i="1"/>
  <c r="Z1152" i="1"/>
  <c r="Z1148" i="1"/>
  <c r="Q1155" i="1" l="1"/>
  <c r="Q1152" i="1"/>
  <c r="Q1148" i="1"/>
  <c r="AJ1152" i="1"/>
  <c r="BB825" i="1"/>
  <c r="BB1148" i="1"/>
  <c r="AJ1155" i="1"/>
  <c r="BB1152" i="1"/>
  <c r="AJ1148" i="1"/>
  <c r="BB1155" i="1"/>
  <c r="AY708" i="1"/>
  <c r="AX708" i="1"/>
  <c r="AV708" i="1"/>
  <c r="AT708" i="1"/>
  <c r="AQ708" i="1"/>
  <c r="AP708" i="1"/>
  <c r="AN708" i="1"/>
  <c r="AL708" i="1"/>
  <c r="AG708" i="1"/>
  <c r="AF708" i="1"/>
  <c r="AD708" i="1"/>
  <c r="AB708" i="1"/>
  <c r="Y708" i="1"/>
  <c r="X708" i="1"/>
  <c r="V708" i="1"/>
  <c r="T708" i="1"/>
  <c r="AY709" i="1"/>
  <c r="AX709" i="1"/>
  <c r="AV709" i="1"/>
  <c r="AT709" i="1"/>
  <c r="AQ709" i="1"/>
  <c r="AP709" i="1"/>
  <c r="AN709" i="1"/>
  <c r="AL709" i="1"/>
  <c r="AG709" i="1"/>
  <c r="AF709" i="1"/>
  <c r="AD709" i="1"/>
  <c r="AB709" i="1"/>
  <c r="Y709" i="1"/>
  <c r="X709" i="1"/>
  <c r="V709" i="1"/>
  <c r="T709" i="1"/>
  <c r="AY643" i="1"/>
  <c r="AX643" i="1"/>
  <c r="AV643" i="1"/>
  <c r="AT643" i="1"/>
  <c r="AQ643" i="1"/>
  <c r="AP643" i="1"/>
  <c r="AN643" i="1"/>
  <c r="AL643" i="1"/>
  <c r="AG643" i="1"/>
  <c r="AF643" i="1"/>
  <c r="AD643" i="1"/>
  <c r="AB643" i="1"/>
  <c r="Y643" i="1"/>
  <c r="X643" i="1"/>
  <c r="V643" i="1"/>
  <c r="T643" i="1"/>
  <c r="AY515" i="1"/>
  <c r="AX515" i="1"/>
  <c r="AV515" i="1"/>
  <c r="AT515" i="1"/>
  <c r="AQ515" i="1"/>
  <c r="AP515" i="1"/>
  <c r="AN515" i="1"/>
  <c r="AL515" i="1"/>
  <c r="AG515" i="1"/>
  <c r="AF515" i="1"/>
  <c r="AD515" i="1"/>
  <c r="AB515" i="1"/>
  <c r="X515" i="1"/>
  <c r="V515" i="1"/>
  <c r="AY516" i="1"/>
  <c r="AX516" i="1"/>
  <c r="AV516" i="1"/>
  <c r="AT516" i="1"/>
  <c r="AQ516" i="1"/>
  <c r="AP516" i="1"/>
  <c r="AN516" i="1"/>
  <c r="AL516" i="1"/>
  <c r="AG516" i="1"/>
  <c r="AF516" i="1"/>
  <c r="AD516" i="1"/>
  <c r="AB516" i="1"/>
  <c r="X516" i="1"/>
  <c r="V516" i="1"/>
  <c r="AY513" i="1"/>
  <c r="AX513" i="1"/>
  <c r="AV513" i="1"/>
  <c r="AT513" i="1"/>
  <c r="AQ513" i="1"/>
  <c r="AP513" i="1"/>
  <c r="AN513" i="1"/>
  <c r="AL513" i="1"/>
  <c r="AG513" i="1"/>
  <c r="AF513" i="1"/>
  <c r="AD513" i="1"/>
  <c r="AB513" i="1"/>
  <c r="X513" i="1"/>
  <c r="V513" i="1"/>
  <c r="AY388" i="1"/>
  <c r="AX388" i="1"/>
  <c r="AV388" i="1"/>
  <c r="AT388" i="1"/>
  <c r="AQ388" i="1"/>
  <c r="AP388" i="1"/>
  <c r="AN388" i="1"/>
  <c r="AL388" i="1"/>
  <c r="AG388" i="1"/>
  <c r="AF388" i="1"/>
  <c r="AD388" i="1"/>
  <c r="AB388" i="1"/>
  <c r="X388" i="1"/>
  <c r="V388" i="1"/>
  <c r="AY386" i="1"/>
  <c r="AX386" i="1"/>
  <c r="AV386" i="1"/>
  <c r="AT386" i="1"/>
  <c r="AQ386" i="1"/>
  <c r="AP386" i="1"/>
  <c r="AN386" i="1"/>
  <c r="AL386" i="1"/>
  <c r="AG386" i="1"/>
  <c r="AF386" i="1"/>
  <c r="AD386" i="1"/>
  <c r="AB386" i="1"/>
  <c r="X386" i="1"/>
  <c r="V386" i="1"/>
  <c r="AY387" i="1"/>
  <c r="AX387" i="1"/>
  <c r="AV387" i="1"/>
  <c r="AT387" i="1"/>
  <c r="AQ387" i="1"/>
  <c r="AP387" i="1"/>
  <c r="AN387" i="1"/>
  <c r="AL387" i="1"/>
  <c r="AG387" i="1"/>
  <c r="AF387" i="1"/>
  <c r="AD387" i="1"/>
  <c r="AB387" i="1"/>
  <c r="X387" i="1"/>
  <c r="V387" i="1"/>
  <c r="AI643" i="1" l="1"/>
  <c r="BA516" i="1"/>
  <c r="BA643" i="1"/>
  <c r="BA515" i="1"/>
  <c r="AI709" i="1"/>
  <c r="BA709" i="1"/>
  <c r="BA513" i="1"/>
  <c r="AI708" i="1"/>
  <c r="BA708" i="1"/>
  <c r="R1152" i="1"/>
  <c r="R1155" i="1"/>
  <c r="R1148" i="1"/>
  <c r="BA386" i="1"/>
  <c r="Z709" i="1"/>
  <c r="AH709" i="1"/>
  <c r="BA387" i="1"/>
  <c r="Z643" i="1"/>
  <c r="AR643" i="1"/>
  <c r="AZ643" i="1"/>
  <c r="AH708" i="1"/>
  <c r="AR708" i="1"/>
  <c r="AZ708" i="1"/>
  <c r="AH643" i="1"/>
  <c r="AR709" i="1"/>
  <c r="Z708" i="1"/>
  <c r="AZ709" i="1"/>
  <c r="BA388" i="1"/>
  <c r="AH516" i="1"/>
  <c r="AR516" i="1"/>
  <c r="AZ516" i="1"/>
  <c r="AH515" i="1"/>
  <c r="AR515" i="1"/>
  <c r="AZ515" i="1"/>
  <c r="AH386" i="1"/>
  <c r="AH388" i="1"/>
  <c r="AH513" i="1"/>
  <c r="AR513" i="1"/>
  <c r="AZ513" i="1"/>
  <c r="AR386" i="1"/>
  <c r="AZ386" i="1"/>
  <c r="AR388" i="1"/>
  <c r="AZ388" i="1"/>
  <c r="AH387" i="1"/>
  <c r="AZ387" i="1"/>
  <c r="AR387" i="1"/>
  <c r="Q643" i="1" l="1"/>
  <c r="Q709" i="1"/>
  <c r="Q708" i="1"/>
  <c r="AJ708" i="1"/>
  <c r="AJ643" i="1"/>
  <c r="BB709" i="1"/>
  <c r="AJ709" i="1"/>
  <c r="BB708" i="1"/>
  <c r="BB386" i="1"/>
  <c r="BB643" i="1"/>
  <c r="BB387" i="1"/>
  <c r="BB515" i="1"/>
  <c r="BB516" i="1"/>
  <c r="BB388" i="1"/>
  <c r="BB513" i="1"/>
  <c r="R643" i="1" l="1"/>
  <c r="R708" i="1"/>
  <c r="R709" i="1"/>
  <c r="V25" i="1" l="1"/>
  <c r="X25" i="1"/>
  <c r="AB25" i="1"/>
  <c r="AD25" i="1"/>
  <c r="AF25" i="1"/>
  <c r="AG25" i="1"/>
  <c r="AL25" i="1"/>
  <c r="AN25" i="1"/>
  <c r="AP25" i="1"/>
  <c r="AQ25" i="1"/>
  <c r="AT25" i="1"/>
  <c r="AV25" i="1"/>
  <c r="AX25" i="1"/>
  <c r="AY25" i="1"/>
  <c r="V26" i="1"/>
  <c r="X26" i="1"/>
  <c r="AB26" i="1"/>
  <c r="AD26" i="1"/>
  <c r="AF26" i="1"/>
  <c r="AG26" i="1"/>
  <c r="AL26" i="1"/>
  <c r="AN26" i="1"/>
  <c r="AP26" i="1"/>
  <c r="AQ26" i="1"/>
  <c r="AT26" i="1"/>
  <c r="AV26" i="1"/>
  <c r="AX26" i="1"/>
  <c r="AY26" i="1"/>
  <c r="BA26" i="1" l="1"/>
  <c r="AR25" i="1"/>
  <c r="AZ26" i="1"/>
  <c r="AR26" i="1"/>
  <c r="BA25" i="1"/>
  <c r="AH26" i="1"/>
  <c r="AZ25" i="1"/>
  <c r="AH25" i="1"/>
  <c r="BB26" i="1" l="1"/>
  <c r="BB25" i="1"/>
  <c r="Y1236" i="1" l="1"/>
  <c r="Y1233" i="1"/>
  <c r="Y1181" i="1"/>
  <c r="Y1173" i="1"/>
  <c r="Y1165" i="1"/>
  <c r="AG1173" i="1"/>
  <c r="Y1084" i="1"/>
  <c r="AG946" i="1"/>
  <c r="AQ795" i="1" l="1"/>
  <c r="AQ818" i="1"/>
  <c r="AQ1187" i="1"/>
  <c r="AQ1184" i="1"/>
  <c r="Y1253" i="1"/>
  <c r="AY805" i="1"/>
  <c r="AX805" i="1"/>
  <c r="AV805" i="1"/>
  <c r="AT805" i="1"/>
  <c r="AQ805" i="1"/>
  <c r="AP805" i="1"/>
  <c r="AN805" i="1"/>
  <c r="AL805" i="1"/>
  <c r="AG805" i="1"/>
  <c r="AF805" i="1"/>
  <c r="AD805" i="1"/>
  <c r="AB805" i="1"/>
  <c r="Y805" i="1"/>
  <c r="X805" i="1"/>
  <c r="V805" i="1"/>
  <c r="T805" i="1"/>
  <c r="AY806" i="1"/>
  <c r="AX806" i="1"/>
  <c r="AV806" i="1"/>
  <c r="AT806" i="1"/>
  <c r="AQ806" i="1"/>
  <c r="AP806" i="1"/>
  <c r="AN806" i="1"/>
  <c r="AL806" i="1"/>
  <c r="AG806" i="1"/>
  <c r="AF806" i="1"/>
  <c r="AD806" i="1"/>
  <c r="AB806" i="1"/>
  <c r="Y806" i="1"/>
  <c r="X806" i="1"/>
  <c r="V806" i="1"/>
  <c r="T806" i="1"/>
  <c r="AY807" i="1"/>
  <c r="AX807" i="1"/>
  <c r="AV807" i="1"/>
  <c r="AT807" i="1"/>
  <c r="AQ807" i="1"/>
  <c r="AP807" i="1"/>
  <c r="AN807" i="1"/>
  <c r="AL807" i="1"/>
  <c r="AG807" i="1"/>
  <c r="AF807" i="1"/>
  <c r="AD807" i="1"/>
  <c r="AB807" i="1"/>
  <c r="Y807" i="1"/>
  <c r="X807" i="1"/>
  <c r="V807" i="1"/>
  <c r="T807" i="1"/>
  <c r="AY818" i="1"/>
  <c r="AX818" i="1"/>
  <c r="AV818" i="1"/>
  <c r="AT818" i="1"/>
  <c r="AP818" i="1"/>
  <c r="AN818" i="1"/>
  <c r="AL818" i="1"/>
  <c r="AG818" i="1"/>
  <c r="AF818" i="1"/>
  <c r="AD818" i="1"/>
  <c r="AB818" i="1"/>
  <c r="X818" i="1"/>
  <c r="V818" i="1"/>
  <c r="AY710" i="1"/>
  <c r="AX710" i="1"/>
  <c r="AV710" i="1"/>
  <c r="AT710" i="1"/>
  <c r="AQ710" i="1"/>
  <c r="AP710" i="1"/>
  <c r="AN710" i="1"/>
  <c r="AL710" i="1"/>
  <c r="AG710" i="1"/>
  <c r="AF710" i="1"/>
  <c r="AD710" i="1"/>
  <c r="AB710" i="1"/>
  <c r="Y710" i="1"/>
  <c r="X710" i="1"/>
  <c r="V710" i="1"/>
  <c r="T710" i="1"/>
  <c r="AY707" i="1"/>
  <c r="AX707" i="1"/>
  <c r="AV707" i="1"/>
  <c r="AT707" i="1"/>
  <c r="AQ707" i="1"/>
  <c r="AP707" i="1"/>
  <c r="AN707" i="1"/>
  <c r="AL707" i="1"/>
  <c r="AG707" i="1"/>
  <c r="AF707" i="1"/>
  <c r="AD707" i="1"/>
  <c r="AB707" i="1"/>
  <c r="Y707" i="1"/>
  <c r="X707" i="1"/>
  <c r="V707" i="1"/>
  <c r="T707" i="1"/>
  <c r="AY714" i="1"/>
  <c r="AX714" i="1"/>
  <c r="AV714" i="1"/>
  <c r="AT714" i="1"/>
  <c r="AQ714" i="1"/>
  <c r="AP714" i="1"/>
  <c r="AN714" i="1"/>
  <c r="AL714" i="1"/>
  <c r="AG714" i="1"/>
  <c r="AF714" i="1"/>
  <c r="AD714" i="1"/>
  <c r="AB714" i="1"/>
  <c r="Y714" i="1"/>
  <c r="X714" i="1"/>
  <c r="V714" i="1"/>
  <c r="T714" i="1"/>
  <c r="AY718" i="1"/>
  <c r="AX718" i="1"/>
  <c r="AV718" i="1"/>
  <c r="AT718" i="1"/>
  <c r="AQ718" i="1"/>
  <c r="AP718" i="1"/>
  <c r="AN718" i="1"/>
  <c r="AL718" i="1"/>
  <c r="AG718" i="1"/>
  <c r="AF718" i="1"/>
  <c r="AD718" i="1"/>
  <c r="AB718" i="1"/>
  <c r="Y718" i="1"/>
  <c r="X718" i="1"/>
  <c r="V718" i="1"/>
  <c r="T718" i="1"/>
  <c r="AY1187" i="1"/>
  <c r="AX1187" i="1"/>
  <c r="AV1187" i="1"/>
  <c r="AT1187" i="1"/>
  <c r="AP1187" i="1"/>
  <c r="AN1187" i="1"/>
  <c r="AL1187" i="1"/>
  <c r="AG1187" i="1"/>
  <c r="AF1187" i="1"/>
  <c r="AD1187" i="1"/>
  <c r="AB1187" i="1"/>
  <c r="Y1187" i="1"/>
  <c r="X1187" i="1"/>
  <c r="V1187" i="1"/>
  <c r="T1187" i="1"/>
  <c r="AY923" i="1"/>
  <c r="AX923" i="1"/>
  <c r="AV923" i="1"/>
  <c r="AT923" i="1"/>
  <c r="AQ923" i="1"/>
  <c r="AP923" i="1"/>
  <c r="AN923" i="1"/>
  <c r="AL923" i="1"/>
  <c r="AG923" i="1"/>
  <c r="AF923" i="1"/>
  <c r="AD923" i="1"/>
  <c r="AB923" i="1"/>
  <c r="Y923" i="1"/>
  <c r="X923" i="1"/>
  <c r="V923" i="1"/>
  <c r="T923" i="1"/>
  <c r="AY78" i="1"/>
  <c r="AX78" i="1"/>
  <c r="AV78" i="1"/>
  <c r="AT78" i="1"/>
  <c r="AQ78" i="1"/>
  <c r="AP78" i="1"/>
  <c r="AN78" i="1"/>
  <c r="AL78" i="1"/>
  <c r="AG78" i="1"/>
  <c r="AF78" i="1"/>
  <c r="AD78" i="1"/>
  <c r="AB78" i="1"/>
  <c r="X78" i="1"/>
  <c r="V78" i="1"/>
  <c r="AY489" i="1"/>
  <c r="AX489" i="1"/>
  <c r="AV489" i="1"/>
  <c r="AT489" i="1"/>
  <c r="AQ489" i="1"/>
  <c r="AP489" i="1"/>
  <c r="AN489" i="1"/>
  <c r="AL489" i="1"/>
  <c r="AG489" i="1"/>
  <c r="AF489" i="1"/>
  <c r="AD489" i="1"/>
  <c r="AB489" i="1"/>
  <c r="X489" i="1"/>
  <c r="V489" i="1"/>
  <c r="AI923" i="1" l="1"/>
  <c r="AI710" i="1"/>
  <c r="AI718" i="1"/>
  <c r="BA710" i="1"/>
  <c r="AI714" i="1"/>
  <c r="AI806" i="1"/>
  <c r="BA818" i="1"/>
  <c r="BA1187" i="1"/>
  <c r="AR818" i="1"/>
  <c r="BA807" i="1"/>
  <c r="BA805" i="1"/>
  <c r="BA806" i="1"/>
  <c r="AI807" i="1"/>
  <c r="AI805" i="1"/>
  <c r="AH805" i="1"/>
  <c r="Z805" i="1"/>
  <c r="AZ805" i="1"/>
  <c r="AZ806" i="1"/>
  <c r="Z806" i="1"/>
  <c r="AH806" i="1"/>
  <c r="AR805" i="1"/>
  <c r="AR806" i="1"/>
  <c r="Z807" i="1"/>
  <c r="AR807" i="1"/>
  <c r="AH807" i="1"/>
  <c r="AZ807" i="1"/>
  <c r="AZ818" i="1"/>
  <c r="AI1187" i="1"/>
  <c r="BA718" i="1"/>
  <c r="AH818" i="1"/>
  <c r="BA489" i="1"/>
  <c r="Z714" i="1"/>
  <c r="AH714" i="1"/>
  <c r="AR714" i="1"/>
  <c r="Z710" i="1"/>
  <c r="AH710" i="1"/>
  <c r="AR710" i="1"/>
  <c r="AR1187" i="1"/>
  <c r="AZ1187" i="1"/>
  <c r="Z1187" i="1"/>
  <c r="AH1187" i="1"/>
  <c r="Z707" i="1"/>
  <c r="AH707" i="1"/>
  <c r="AR707" i="1"/>
  <c r="AR718" i="1"/>
  <c r="AI707" i="1"/>
  <c r="BA707" i="1"/>
  <c r="BA714" i="1"/>
  <c r="AZ718" i="1"/>
  <c r="AZ714" i="1"/>
  <c r="AZ710" i="1"/>
  <c r="AZ707" i="1"/>
  <c r="Z718" i="1"/>
  <c r="AH718" i="1"/>
  <c r="AZ489" i="1"/>
  <c r="AH489" i="1"/>
  <c r="Z923" i="1"/>
  <c r="AH923" i="1"/>
  <c r="AR923" i="1"/>
  <c r="AZ78" i="1"/>
  <c r="BA923" i="1"/>
  <c r="AZ923" i="1"/>
  <c r="AR489" i="1"/>
  <c r="BA78" i="1"/>
  <c r="AR78" i="1"/>
  <c r="AH78" i="1"/>
  <c r="BB806" i="1" l="1"/>
  <c r="Q710" i="1"/>
  <c r="BB805" i="1"/>
  <c r="Q718" i="1"/>
  <c r="Q805" i="1"/>
  <c r="Q714" i="1"/>
  <c r="AJ805" i="1"/>
  <c r="BB718" i="1"/>
  <c r="Q806" i="1"/>
  <c r="Q1187" i="1"/>
  <c r="Q807" i="1"/>
  <c r="AJ806" i="1"/>
  <c r="BB807" i="1"/>
  <c r="AJ807" i="1"/>
  <c r="BB818" i="1"/>
  <c r="BB710" i="1"/>
  <c r="AJ1187" i="1"/>
  <c r="AJ714" i="1"/>
  <c r="BB714" i="1"/>
  <c r="BB78" i="1"/>
  <c r="BB923" i="1"/>
  <c r="AJ710" i="1"/>
  <c r="Q923" i="1"/>
  <c r="BB1187" i="1"/>
  <c r="Q707" i="1"/>
  <c r="BB707" i="1"/>
  <c r="AJ707" i="1"/>
  <c r="AJ718" i="1"/>
  <c r="BB489" i="1"/>
  <c r="AJ923" i="1"/>
  <c r="R806" i="1" l="1"/>
  <c r="R805" i="1"/>
  <c r="R718" i="1"/>
  <c r="R714" i="1"/>
  <c r="R923" i="1"/>
  <c r="R1187" i="1"/>
  <c r="R807" i="1"/>
  <c r="R710" i="1"/>
  <c r="R707" i="1"/>
  <c r="AY491" i="1" l="1"/>
  <c r="AX491" i="1"/>
  <c r="AV491" i="1"/>
  <c r="AT491" i="1"/>
  <c r="AQ491" i="1"/>
  <c r="AP491" i="1"/>
  <c r="AN491" i="1"/>
  <c r="AL491" i="1"/>
  <c r="AG491" i="1"/>
  <c r="AF491" i="1"/>
  <c r="AD491" i="1"/>
  <c r="AB491" i="1"/>
  <c r="X491" i="1"/>
  <c r="V491" i="1"/>
  <c r="BA491" i="1" l="1"/>
  <c r="AZ491" i="1"/>
  <c r="AH491" i="1"/>
  <c r="AR491" i="1"/>
  <c r="AY162" i="1"/>
  <c r="AX162" i="1"/>
  <c r="AV162" i="1"/>
  <c r="AT162" i="1"/>
  <c r="AQ162" i="1"/>
  <c r="AP162" i="1"/>
  <c r="AN162" i="1"/>
  <c r="AL162" i="1"/>
  <c r="AG162" i="1"/>
  <c r="AF162" i="1"/>
  <c r="AD162" i="1"/>
  <c r="AB162" i="1"/>
  <c r="X162" i="1"/>
  <c r="V162" i="1"/>
  <c r="BA162" i="1" l="1"/>
  <c r="BB491" i="1"/>
  <c r="AR162" i="1"/>
  <c r="AZ162" i="1"/>
  <c r="AH162" i="1"/>
  <c r="BB162" i="1" l="1"/>
  <c r="AY572" i="1"/>
  <c r="AX572" i="1"/>
  <c r="AV572" i="1"/>
  <c r="AT572" i="1"/>
  <c r="AQ572" i="1"/>
  <c r="AP572" i="1"/>
  <c r="AN572" i="1"/>
  <c r="AL572" i="1"/>
  <c r="AG572" i="1"/>
  <c r="AF572" i="1"/>
  <c r="AD572" i="1"/>
  <c r="AB572" i="1"/>
  <c r="Y572" i="1"/>
  <c r="X572" i="1"/>
  <c r="V572" i="1"/>
  <c r="T572" i="1"/>
  <c r="AY573" i="1"/>
  <c r="AX573" i="1"/>
  <c r="AV573" i="1"/>
  <c r="AT573" i="1"/>
  <c r="AQ573" i="1"/>
  <c r="AP573" i="1"/>
  <c r="AN573" i="1"/>
  <c r="AL573" i="1"/>
  <c r="AG573" i="1"/>
  <c r="AF573" i="1"/>
  <c r="AD573" i="1"/>
  <c r="AB573" i="1"/>
  <c r="Y573" i="1"/>
  <c r="X573" i="1"/>
  <c r="V573" i="1"/>
  <c r="T573" i="1"/>
  <c r="AY574" i="1"/>
  <c r="AX574" i="1"/>
  <c r="AV574" i="1"/>
  <c r="AT574" i="1"/>
  <c r="AQ574" i="1"/>
  <c r="AP574" i="1"/>
  <c r="AN574" i="1"/>
  <c r="AL574" i="1"/>
  <c r="AG574" i="1"/>
  <c r="AF574" i="1"/>
  <c r="AD574" i="1"/>
  <c r="AB574" i="1"/>
  <c r="Y574" i="1"/>
  <c r="X574" i="1"/>
  <c r="V574" i="1"/>
  <c r="T574" i="1"/>
  <c r="AY822" i="1"/>
  <c r="AX822" i="1"/>
  <c r="AV822" i="1"/>
  <c r="AT822" i="1"/>
  <c r="AQ822" i="1"/>
  <c r="AP822" i="1"/>
  <c r="AN822" i="1"/>
  <c r="AL822" i="1"/>
  <c r="AG822" i="1"/>
  <c r="AF822" i="1"/>
  <c r="AD822" i="1"/>
  <c r="AB822" i="1"/>
  <c r="X822" i="1"/>
  <c r="V822" i="1"/>
  <c r="AY756" i="1"/>
  <c r="AX756" i="1"/>
  <c r="AV756" i="1"/>
  <c r="AT756" i="1"/>
  <c r="AQ756" i="1"/>
  <c r="AP756" i="1"/>
  <c r="AN756" i="1"/>
  <c r="AL756" i="1"/>
  <c r="AG756" i="1"/>
  <c r="AF756" i="1"/>
  <c r="AD756" i="1"/>
  <c r="AB756" i="1"/>
  <c r="X756" i="1"/>
  <c r="V756" i="1"/>
  <c r="AY1184" i="1"/>
  <c r="BA1184" i="1" s="1"/>
  <c r="AX1184" i="1"/>
  <c r="AV1184" i="1"/>
  <c r="AT1184" i="1"/>
  <c r="AP1184" i="1"/>
  <c r="AN1184" i="1"/>
  <c r="AL1184" i="1"/>
  <c r="AG1184" i="1"/>
  <c r="AF1184" i="1"/>
  <c r="AD1184" i="1"/>
  <c r="AB1184" i="1"/>
  <c r="X1184" i="1"/>
  <c r="V1184" i="1"/>
  <c r="T1184" i="1"/>
  <c r="AY1229" i="1"/>
  <c r="AX1229" i="1"/>
  <c r="AV1229" i="1"/>
  <c r="AT1229" i="1"/>
  <c r="AQ1229" i="1"/>
  <c r="AP1229" i="1"/>
  <c r="AN1229" i="1"/>
  <c r="AL1229" i="1"/>
  <c r="AG1229" i="1"/>
  <c r="AF1229" i="1"/>
  <c r="AD1229" i="1"/>
  <c r="AB1229" i="1"/>
  <c r="Y1229" i="1"/>
  <c r="X1229" i="1"/>
  <c r="V1229" i="1"/>
  <c r="T1229" i="1"/>
  <c r="AY924" i="1"/>
  <c r="AY166" i="1"/>
  <c r="AX166" i="1"/>
  <c r="AV166" i="1"/>
  <c r="AT166" i="1"/>
  <c r="AQ166" i="1"/>
  <c r="AP166" i="1"/>
  <c r="AN166" i="1"/>
  <c r="AL166" i="1"/>
  <c r="AG166" i="1"/>
  <c r="AF166" i="1"/>
  <c r="AD166" i="1"/>
  <c r="AB166" i="1"/>
  <c r="X166" i="1"/>
  <c r="V166" i="1"/>
  <c r="AY296" i="1"/>
  <c r="BA166" i="1" l="1"/>
  <c r="AI1229" i="1"/>
  <c r="AI1184" i="1"/>
  <c r="Q1184" i="1" s="1"/>
  <c r="BA572" i="1"/>
  <c r="AI574" i="1"/>
  <c r="AI573" i="1"/>
  <c r="AI572" i="1"/>
  <c r="BA822" i="1"/>
  <c r="AH756" i="1"/>
  <c r="AZ822" i="1"/>
  <c r="BA1229" i="1"/>
  <c r="AZ1184" i="1"/>
  <c r="BA574" i="1"/>
  <c r="BA573" i="1"/>
  <c r="Z1229" i="1"/>
  <c r="AH1229" i="1"/>
  <c r="Z572" i="1"/>
  <c r="AH572" i="1"/>
  <c r="AR572" i="1"/>
  <c r="AZ572" i="1"/>
  <c r="AZ573" i="1"/>
  <c r="Z574" i="1"/>
  <c r="AH574" i="1"/>
  <c r="Z573" i="1"/>
  <c r="AH573" i="1"/>
  <c r="AR573" i="1"/>
  <c r="AR574" i="1"/>
  <c r="AZ574" i="1"/>
  <c r="AH822" i="1"/>
  <c r="AR822" i="1"/>
  <c r="BA756" i="1"/>
  <c r="AR1229" i="1"/>
  <c r="AZ1229" i="1"/>
  <c r="AH1184" i="1"/>
  <c r="AR1184" i="1"/>
  <c r="AZ756" i="1"/>
  <c r="AR756" i="1"/>
  <c r="Z1184" i="1"/>
  <c r="AH166" i="1"/>
  <c r="AR166" i="1"/>
  <c r="AZ166" i="1"/>
  <c r="Q573" i="1" l="1"/>
  <c r="Q1229" i="1"/>
  <c r="Q572" i="1"/>
  <c r="Q574" i="1"/>
  <c r="BB573" i="1"/>
  <c r="BB822" i="1"/>
  <c r="AJ1229" i="1"/>
  <c r="AJ1184" i="1"/>
  <c r="BB1184" i="1"/>
  <c r="BB572" i="1"/>
  <c r="AJ572" i="1"/>
  <c r="AJ573" i="1"/>
  <c r="BB756" i="1"/>
  <c r="BB574" i="1"/>
  <c r="AJ574" i="1"/>
  <c r="BB1229" i="1"/>
  <c r="BB166" i="1"/>
  <c r="R1229" i="1" l="1"/>
  <c r="R573" i="1"/>
  <c r="R1184" i="1"/>
  <c r="R572" i="1"/>
  <c r="R574" i="1"/>
  <c r="AY820" i="1" l="1"/>
  <c r="AX820" i="1"/>
  <c r="AV820" i="1"/>
  <c r="AT820" i="1"/>
  <c r="AQ820" i="1"/>
  <c r="AP820" i="1"/>
  <c r="AN820" i="1"/>
  <c r="AL820" i="1"/>
  <c r="AG820" i="1"/>
  <c r="AF820" i="1"/>
  <c r="AD820" i="1"/>
  <c r="AB820" i="1"/>
  <c r="X820" i="1"/>
  <c r="V820" i="1"/>
  <c r="AY824" i="1"/>
  <c r="AX824" i="1"/>
  <c r="AV824" i="1"/>
  <c r="AT824" i="1"/>
  <c r="AQ824" i="1"/>
  <c r="AP824" i="1"/>
  <c r="AN824" i="1"/>
  <c r="AL824" i="1"/>
  <c r="AG824" i="1"/>
  <c r="AF824" i="1"/>
  <c r="AD824" i="1"/>
  <c r="AB824" i="1"/>
  <c r="X824" i="1"/>
  <c r="V824" i="1"/>
  <c r="AQ699" i="1"/>
  <c r="AY743" i="1"/>
  <c r="AX743" i="1"/>
  <c r="AV743" i="1"/>
  <c r="AT743" i="1"/>
  <c r="AQ743" i="1"/>
  <c r="AP743" i="1"/>
  <c r="AN743" i="1"/>
  <c r="AL743" i="1"/>
  <c r="AG743" i="1"/>
  <c r="AF743" i="1"/>
  <c r="AD743" i="1"/>
  <c r="AB743" i="1"/>
  <c r="Y743" i="1"/>
  <c r="X743" i="1"/>
  <c r="V743" i="1"/>
  <c r="T743" i="1"/>
  <c r="AY744" i="1"/>
  <c r="AX744" i="1"/>
  <c r="AV744" i="1"/>
  <c r="AT744" i="1"/>
  <c r="AQ744" i="1"/>
  <c r="AP744" i="1"/>
  <c r="AN744" i="1"/>
  <c r="AL744" i="1"/>
  <c r="AG744" i="1"/>
  <c r="AF744" i="1"/>
  <c r="AD744" i="1"/>
  <c r="AB744" i="1"/>
  <c r="Y744" i="1"/>
  <c r="X744" i="1"/>
  <c r="V744" i="1"/>
  <c r="T744" i="1"/>
  <c r="AY847" i="1"/>
  <c r="AX847" i="1"/>
  <c r="AV847" i="1"/>
  <c r="AT847" i="1"/>
  <c r="AQ847" i="1"/>
  <c r="AP847" i="1"/>
  <c r="AN847" i="1"/>
  <c r="AL847" i="1"/>
  <c r="AG847" i="1"/>
  <c r="AF847" i="1"/>
  <c r="AD847" i="1"/>
  <c r="AB847" i="1"/>
  <c r="X847" i="1"/>
  <c r="V847" i="1"/>
  <c r="AY699" i="1"/>
  <c r="AX699" i="1"/>
  <c r="AV699" i="1"/>
  <c r="AT699" i="1"/>
  <c r="AP699" i="1"/>
  <c r="AN699" i="1"/>
  <c r="AL699" i="1"/>
  <c r="AG699" i="1"/>
  <c r="AF699" i="1"/>
  <c r="AD699" i="1"/>
  <c r="AB699" i="1"/>
  <c r="Y699" i="1"/>
  <c r="X699" i="1"/>
  <c r="V699" i="1"/>
  <c r="T699" i="1"/>
  <c r="AY795" i="1"/>
  <c r="AX795" i="1"/>
  <c r="AV795" i="1"/>
  <c r="AT795" i="1"/>
  <c r="AP795" i="1"/>
  <c r="AN795" i="1"/>
  <c r="AL795" i="1"/>
  <c r="AG795" i="1"/>
  <c r="AF795" i="1"/>
  <c r="AD795" i="1"/>
  <c r="AB795" i="1"/>
  <c r="Y795" i="1"/>
  <c r="X795" i="1"/>
  <c r="V795" i="1"/>
  <c r="T795" i="1"/>
  <c r="AQ296" i="1"/>
  <c r="AY517" i="1"/>
  <c r="AX517" i="1"/>
  <c r="AV517" i="1"/>
  <c r="AT517" i="1"/>
  <c r="AQ517" i="1"/>
  <c r="AP517" i="1"/>
  <c r="AN517" i="1"/>
  <c r="AL517" i="1"/>
  <c r="AG517" i="1"/>
  <c r="AF517" i="1"/>
  <c r="AD517" i="1"/>
  <c r="AB517" i="1"/>
  <c r="X517" i="1"/>
  <c r="V517" i="1"/>
  <c r="AI744" i="1" l="1"/>
  <c r="AI743" i="1"/>
  <c r="AH744" i="1"/>
  <c r="AR744" i="1"/>
  <c r="Z743" i="1"/>
  <c r="AH743" i="1"/>
  <c r="BA847" i="1"/>
  <c r="AI699" i="1"/>
  <c r="BA699" i="1"/>
  <c r="AI795" i="1"/>
  <c r="BA517" i="1"/>
  <c r="AR820" i="1"/>
  <c r="AZ820" i="1"/>
  <c r="AH847" i="1"/>
  <c r="AR847" i="1"/>
  <c r="BA743" i="1"/>
  <c r="BA824" i="1"/>
  <c r="AR743" i="1"/>
  <c r="AR824" i="1"/>
  <c r="AH820" i="1"/>
  <c r="BA820" i="1"/>
  <c r="AR699" i="1"/>
  <c r="AH824" i="1"/>
  <c r="AZ824" i="1"/>
  <c r="BA744" i="1"/>
  <c r="AZ743" i="1"/>
  <c r="AZ744" i="1"/>
  <c r="Z744" i="1"/>
  <c r="AH699" i="1"/>
  <c r="AZ847" i="1"/>
  <c r="AR795" i="1"/>
  <c r="AZ795" i="1"/>
  <c r="AZ699" i="1"/>
  <c r="Z699" i="1"/>
  <c r="AR517" i="1"/>
  <c r="AZ517" i="1"/>
  <c r="AH795" i="1"/>
  <c r="BA795" i="1"/>
  <c r="Z795" i="1"/>
  <c r="AH517" i="1"/>
  <c r="Q744" i="1" l="1"/>
  <c r="BB744" i="1"/>
  <c r="Q743" i="1"/>
  <c r="AJ744" i="1"/>
  <c r="AJ743" i="1"/>
  <c r="Q699" i="1"/>
  <c r="BB820" i="1"/>
  <c r="BB743" i="1"/>
  <c r="Q795" i="1"/>
  <c r="BB824" i="1"/>
  <c r="BB847" i="1"/>
  <c r="AJ795" i="1"/>
  <c r="BB699" i="1"/>
  <c r="BB795" i="1"/>
  <c r="AJ699" i="1"/>
  <c r="BB517" i="1"/>
  <c r="R744" i="1" l="1"/>
  <c r="R743" i="1"/>
  <c r="R795" i="1"/>
  <c r="R699" i="1"/>
  <c r="AY402" i="1" l="1"/>
  <c r="AY497" i="1"/>
  <c r="AY928" i="1" l="1"/>
  <c r="AX928" i="1"/>
  <c r="AV928" i="1"/>
  <c r="AT928" i="1"/>
  <c r="AQ928" i="1"/>
  <c r="AP928" i="1"/>
  <c r="AN928" i="1"/>
  <c r="AL928" i="1"/>
  <c r="AG928" i="1"/>
  <c r="AF928" i="1"/>
  <c r="AD928" i="1"/>
  <c r="AB928" i="1"/>
  <c r="Y928" i="1"/>
  <c r="X928" i="1"/>
  <c r="V928" i="1"/>
  <c r="T928" i="1"/>
  <c r="AI928" i="1" l="1"/>
  <c r="AR928" i="1"/>
  <c r="AZ928" i="1"/>
  <c r="Z928" i="1"/>
  <c r="AH928" i="1"/>
  <c r="BA928" i="1"/>
  <c r="Q928" i="1" l="1"/>
  <c r="BB928" i="1"/>
  <c r="AJ928" i="1"/>
  <c r="AY409" i="1"/>
  <c r="AX409" i="1"/>
  <c r="AV409" i="1"/>
  <c r="AT409" i="1"/>
  <c r="AQ409" i="1"/>
  <c r="AP409" i="1"/>
  <c r="AN409" i="1"/>
  <c r="AL409" i="1"/>
  <c r="AG409" i="1"/>
  <c r="AF409" i="1"/>
  <c r="AD409" i="1"/>
  <c r="AB409" i="1"/>
  <c r="X409" i="1"/>
  <c r="V409" i="1"/>
  <c r="AY407" i="1"/>
  <c r="AX407" i="1"/>
  <c r="AV407" i="1"/>
  <c r="AT407" i="1"/>
  <c r="AQ407" i="1"/>
  <c r="AP407" i="1"/>
  <c r="AN407" i="1"/>
  <c r="AL407" i="1"/>
  <c r="AG407" i="1"/>
  <c r="AF407" i="1"/>
  <c r="AD407" i="1"/>
  <c r="AB407" i="1"/>
  <c r="X407" i="1"/>
  <c r="V407" i="1"/>
  <c r="AX402" i="1"/>
  <c r="AV402" i="1"/>
  <c r="AT402" i="1"/>
  <c r="AQ402" i="1"/>
  <c r="AP402" i="1"/>
  <c r="AN402" i="1"/>
  <c r="AL402" i="1"/>
  <c r="AG402" i="1"/>
  <c r="AF402" i="1"/>
  <c r="AD402" i="1"/>
  <c r="AB402" i="1"/>
  <c r="X402" i="1"/>
  <c r="V402" i="1"/>
  <c r="BA402" i="1" l="1"/>
  <c r="R928" i="1"/>
  <c r="BA409" i="1"/>
  <c r="AH402" i="1"/>
  <c r="AH407" i="1"/>
  <c r="AR407" i="1"/>
  <c r="BA407" i="1"/>
  <c r="AH409" i="1"/>
  <c r="AZ409" i="1"/>
  <c r="AZ407" i="1"/>
  <c r="AR409" i="1"/>
  <c r="AR402" i="1"/>
  <c r="AZ402" i="1"/>
  <c r="BB409" i="1" l="1"/>
  <c r="BB407" i="1"/>
  <c r="BB402" i="1"/>
  <c r="AQ639" i="1" l="1"/>
  <c r="AY639" i="1"/>
  <c r="AX639" i="1"/>
  <c r="AV639" i="1"/>
  <c r="AT639" i="1"/>
  <c r="AP639" i="1"/>
  <c r="AN639" i="1"/>
  <c r="AL639" i="1"/>
  <c r="AG639" i="1"/>
  <c r="AF639" i="1"/>
  <c r="AD639" i="1"/>
  <c r="AB639" i="1"/>
  <c r="Y639" i="1"/>
  <c r="X639" i="1"/>
  <c r="V639" i="1"/>
  <c r="T639" i="1"/>
  <c r="AQ621" i="1"/>
  <c r="AY621" i="1"/>
  <c r="AX621" i="1"/>
  <c r="AV621" i="1"/>
  <c r="AT621" i="1"/>
  <c r="AP621" i="1"/>
  <c r="AN621" i="1"/>
  <c r="AL621" i="1"/>
  <c r="AG621" i="1"/>
  <c r="AF621" i="1"/>
  <c r="AD621" i="1"/>
  <c r="AB621" i="1"/>
  <c r="Y621" i="1"/>
  <c r="X621" i="1"/>
  <c r="V621" i="1"/>
  <c r="T621" i="1"/>
  <c r="AI639" i="1" l="1"/>
  <c r="AH621" i="1"/>
  <c r="BA639" i="1"/>
  <c r="AR639" i="1"/>
  <c r="BA621" i="1"/>
  <c r="AI621" i="1"/>
  <c r="Z621" i="1"/>
  <c r="AH639" i="1"/>
  <c r="AZ639" i="1"/>
  <c r="AZ621" i="1"/>
  <c r="Z639" i="1"/>
  <c r="AR621" i="1"/>
  <c r="Q639" i="1" l="1"/>
  <c r="AJ621" i="1"/>
  <c r="Q621" i="1"/>
  <c r="BB639" i="1"/>
  <c r="BB621" i="1"/>
  <c r="AJ639" i="1"/>
  <c r="R621" i="1" l="1"/>
  <c r="R639" i="1"/>
  <c r="AY468" i="1"/>
  <c r="AX468" i="1"/>
  <c r="AV468" i="1"/>
  <c r="AT468" i="1"/>
  <c r="AQ468" i="1"/>
  <c r="AP468" i="1"/>
  <c r="AN468" i="1"/>
  <c r="AL468" i="1"/>
  <c r="AG468" i="1"/>
  <c r="AF468" i="1"/>
  <c r="AD468" i="1"/>
  <c r="AB468" i="1"/>
  <c r="X468" i="1"/>
  <c r="V468" i="1"/>
  <c r="AY467" i="1"/>
  <c r="AX467" i="1"/>
  <c r="AV467" i="1"/>
  <c r="AT467" i="1"/>
  <c r="AQ467" i="1"/>
  <c r="AP467" i="1"/>
  <c r="AN467" i="1"/>
  <c r="AL467" i="1"/>
  <c r="AG467" i="1"/>
  <c r="AF467" i="1"/>
  <c r="AD467" i="1"/>
  <c r="AB467" i="1"/>
  <c r="X467" i="1"/>
  <c r="V467" i="1"/>
  <c r="AY466" i="1"/>
  <c r="AX466" i="1"/>
  <c r="AV466" i="1"/>
  <c r="AT466" i="1"/>
  <c r="AQ466" i="1"/>
  <c r="AP466" i="1"/>
  <c r="AN466" i="1"/>
  <c r="AL466" i="1"/>
  <c r="AG466" i="1"/>
  <c r="AF466" i="1"/>
  <c r="AD466" i="1"/>
  <c r="AB466" i="1"/>
  <c r="X466" i="1"/>
  <c r="V466" i="1"/>
  <c r="AY465" i="1"/>
  <c r="AX465" i="1"/>
  <c r="AV465" i="1"/>
  <c r="AT465" i="1"/>
  <c r="AQ465" i="1"/>
  <c r="AP465" i="1"/>
  <c r="AN465" i="1"/>
  <c r="AL465" i="1"/>
  <c r="AG465" i="1"/>
  <c r="AF465" i="1"/>
  <c r="AD465" i="1"/>
  <c r="AB465" i="1"/>
  <c r="X465" i="1"/>
  <c r="V465" i="1"/>
  <c r="AY464" i="1"/>
  <c r="AX464" i="1"/>
  <c r="AV464" i="1"/>
  <c r="AT464" i="1"/>
  <c r="AQ464" i="1"/>
  <c r="AP464" i="1"/>
  <c r="AN464" i="1"/>
  <c r="AL464" i="1"/>
  <c r="AG464" i="1"/>
  <c r="AF464" i="1"/>
  <c r="AD464" i="1"/>
  <c r="AB464" i="1"/>
  <c r="X464" i="1"/>
  <c r="V464" i="1"/>
  <c r="AY463" i="1"/>
  <c r="AX463" i="1"/>
  <c r="AV463" i="1"/>
  <c r="AT463" i="1"/>
  <c r="AQ463" i="1"/>
  <c r="AP463" i="1"/>
  <c r="AN463" i="1"/>
  <c r="AL463" i="1"/>
  <c r="AG463" i="1"/>
  <c r="AF463" i="1"/>
  <c r="AD463" i="1"/>
  <c r="AB463" i="1"/>
  <c r="X463" i="1"/>
  <c r="V463" i="1"/>
  <c r="AY462" i="1"/>
  <c r="AX462" i="1"/>
  <c r="AV462" i="1"/>
  <c r="AT462" i="1"/>
  <c r="AQ462" i="1"/>
  <c r="AP462" i="1"/>
  <c r="AN462" i="1"/>
  <c r="AL462" i="1"/>
  <c r="AG462" i="1"/>
  <c r="AF462" i="1"/>
  <c r="AD462" i="1"/>
  <c r="AB462" i="1"/>
  <c r="X462" i="1"/>
  <c r="V462" i="1"/>
  <c r="AY461" i="1"/>
  <c r="AX461" i="1"/>
  <c r="AV461" i="1"/>
  <c r="AT461" i="1"/>
  <c r="AQ461" i="1"/>
  <c r="AP461" i="1"/>
  <c r="AN461" i="1"/>
  <c r="AL461" i="1"/>
  <c r="AG461" i="1"/>
  <c r="AF461" i="1"/>
  <c r="AD461" i="1"/>
  <c r="AB461" i="1"/>
  <c r="X461" i="1"/>
  <c r="V461" i="1"/>
  <c r="AY460" i="1"/>
  <c r="AX460" i="1"/>
  <c r="AV460" i="1"/>
  <c r="AT460" i="1"/>
  <c r="AQ460" i="1"/>
  <c r="AP460" i="1"/>
  <c r="AN460" i="1"/>
  <c r="AL460" i="1"/>
  <c r="AG460" i="1"/>
  <c r="AF460" i="1"/>
  <c r="AD460" i="1"/>
  <c r="AB460" i="1"/>
  <c r="X460" i="1"/>
  <c r="V460" i="1"/>
  <c r="AY459" i="1"/>
  <c r="AX459" i="1"/>
  <c r="AV459" i="1"/>
  <c r="AT459" i="1"/>
  <c r="AQ459" i="1"/>
  <c r="AP459" i="1"/>
  <c r="AN459" i="1"/>
  <c r="AL459" i="1"/>
  <c r="AG459" i="1"/>
  <c r="AF459" i="1"/>
  <c r="AD459" i="1"/>
  <c r="AB459" i="1"/>
  <c r="X459" i="1"/>
  <c r="V459" i="1"/>
  <c r="AX924" i="1"/>
  <c r="AV924" i="1"/>
  <c r="AT924" i="1"/>
  <c r="BA924" i="1"/>
  <c r="AP924" i="1"/>
  <c r="AN924" i="1"/>
  <c r="AL924" i="1"/>
  <c r="AF924" i="1"/>
  <c r="AD924" i="1"/>
  <c r="AB924" i="1"/>
  <c r="X924" i="1"/>
  <c r="V924" i="1"/>
  <c r="T924" i="1"/>
  <c r="AB471" i="1" l="1"/>
  <c r="AT471" i="1"/>
  <c r="AL471" i="1"/>
  <c r="X471" i="1"/>
  <c r="AQ471" i="1"/>
  <c r="AG471" i="1"/>
  <c r="AN471" i="1"/>
  <c r="AV471" i="1"/>
  <c r="V471" i="1"/>
  <c r="AF471" i="1"/>
  <c r="AP471" i="1"/>
  <c r="AD471" i="1"/>
  <c r="AX471" i="1"/>
  <c r="AY471" i="1"/>
  <c r="AH924" i="1"/>
  <c r="AR924" i="1"/>
  <c r="BA466" i="1"/>
  <c r="BA464" i="1"/>
  <c r="BA460" i="1"/>
  <c r="BA462" i="1"/>
  <c r="Z924" i="1"/>
  <c r="AZ924" i="1"/>
  <c r="BA468" i="1"/>
  <c r="AH459" i="1"/>
  <c r="AR459" i="1"/>
  <c r="AZ459" i="1"/>
  <c r="AH462" i="1"/>
  <c r="AH467" i="1"/>
  <c r="AR467" i="1"/>
  <c r="AZ467" i="1"/>
  <c r="AR464" i="1"/>
  <c r="AZ464" i="1"/>
  <c r="AR460" i="1"/>
  <c r="AZ460" i="1"/>
  <c r="BA461" i="1"/>
  <c r="AH463" i="1"/>
  <c r="AR463" i="1"/>
  <c r="AZ463" i="1"/>
  <c r="AH466" i="1"/>
  <c r="AR468" i="1"/>
  <c r="AZ468" i="1"/>
  <c r="AI924" i="1"/>
  <c r="BA459" i="1"/>
  <c r="AH461" i="1"/>
  <c r="AR461" i="1"/>
  <c r="AZ461" i="1"/>
  <c r="AH464" i="1"/>
  <c r="AR466" i="1"/>
  <c r="AZ466" i="1"/>
  <c r="BA467" i="1"/>
  <c r="BA465" i="1"/>
  <c r="AH460" i="1"/>
  <c r="AR462" i="1"/>
  <c r="AZ462" i="1"/>
  <c r="BA463" i="1"/>
  <c r="AH465" i="1"/>
  <c r="AR465" i="1"/>
  <c r="AZ465" i="1"/>
  <c r="AH468" i="1"/>
  <c r="AY295" i="1"/>
  <c r="AX295" i="1"/>
  <c r="AV295" i="1"/>
  <c r="AT295" i="1"/>
  <c r="AQ295" i="1"/>
  <c r="AP295" i="1"/>
  <c r="AN295" i="1"/>
  <c r="AL295" i="1"/>
  <c r="AG295" i="1"/>
  <c r="AF295" i="1"/>
  <c r="AD295" i="1"/>
  <c r="AB295" i="1"/>
  <c r="X295" i="1"/>
  <c r="V295" i="1"/>
  <c r="AX296" i="1"/>
  <c r="AV296" i="1"/>
  <c r="AT296" i="1"/>
  <c r="BA296" i="1"/>
  <c r="AP296" i="1"/>
  <c r="AN296" i="1"/>
  <c r="AL296" i="1"/>
  <c r="AG296" i="1"/>
  <c r="AF296" i="1"/>
  <c r="AD296" i="1"/>
  <c r="AB296" i="1"/>
  <c r="X296" i="1"/>
  <c r="V296" i="1"/>
  <c r="Q924" i="1" l="1"/>
  <c r="AR471" i="1"/>
  <c r="AZ471" i="1"/>
  <c r="AH471" i="1"/>
  <c r="BA471" i="1"/>
  <c r="BA295" i="1"/>
  <c r="BB924" i="1"/>
  <c r="AJ924" i="1"/>
  <c r="BB467" i="1"/>
  <c r="BB459" i="1"/>
  <c r="BB465" i="1"/>
  <c r="BB468" i="1"/>
  <c r="BB463" i="1"/>
  <c r="BB464" i="1"/>
  <c r="BB460" i="1"/>
  <c r="BB466" i="1"/>
  <c r="BB461" i="1"/>
  <c r="BB462" i="1"/>
  <c r="AR295" i="1"/>
  <c r="AZ295" i="1"/>
  <c r="AH295" i="1"/>
  <c r="AH296" i="1"/>
  <c r="AR296" i="1"/>
  <c r="AZ296" i="1"/>
  <c r="AY364" i="1"/>
  <c r="AX364" i="1"/>
  <c r="AV364" i="1"/>
  <c r="AT364" i="1"/>
  <c r="AQ364" i="1"/>
  <c r="AP364" i="1"/>
  <c r="AN364" i="1"/>
  <c r="AL364" i="1"/>
  <c r="AG364" i="1"/>
  <c r="AF364" i="1"/>
  <c r="AD364" i="1"/>
  <c r="AB364" i="1"/>
  <c r="X364" i="1"/>
  <c r="V364" i="1"/>
  <c r="AQ495" i="1"/>
  <c r="AY492" i="1"/>
  <c r="AX492" i="1"/>
  <c r="AV492" i="1"/>
  <c r="AT492" i="1"/>
  <c r="AQ492" i="1"/>
  <c r="AP492" i="1"/>
  <c r="AN492" i="1"/>
  <c r="AL492" i="1"/>
  <c r="AG492" i="1"/>
  <c r="AF492" i="1"/>
  <c r="AD492" i="1"/>
  <c r="AB492" i="1"/>
  <c r="X492" i="1"/>
  <c r="V492" i="1"/>
  <c r="AQ496" i="1"/>
  <c r="BB471" i="1" l="1"/>
  <c r="BA492" i="1"/>
  <c r="R924" i="1"/>
  <c r="BA364" i="1"/>
  <c r="AZ492" i="1"/>
  <c r="AH364" i="1"/>
  <c r="BB295" i="1"/>
  <c r="BB296" i="1"/>
  <c r="AR364" i="1"/>
  <c r="AZ364" i="1"/>
  <c r="AR492" i="1"/>
  <c r="AH492" i="1"/>
  <c r="BB492" i="1" l="1"/>
  <c r="BB364" i="1"/>
  <c r="AY496" i="1" l="1"/>
  <c r="BA496" i="1" s="1"/>
  <c r="AX496" i="1"/>
  <c r="AV496" i="1"/>
  <c r="AT496" i="1"/>
  <c r="AP496" i="1"/>
  <c r="AN496" i="1"/>
  <c r="AL496" i="1"/>
  <c r="AG496" i="1"/>
  <c r="AF496" i="1"/>
  <c r="AD496" i="1"/>
  <c r="AB496" i="1"/>
  <c r="X496" i="1"/>
  <c r="V496" i="1"/>
  <c r="AZ496" i="1" l="1"/>
  <c r="AH496" i="1"/>
  <c r="AR496" i="1"/>
  <c r="AY1253" i="1"/>
  <c r="AY1233" i="1"/>
  <c r="AY1190" i="1"/>
  <c r="AY1188" i="1"/>
  <c r="AY1179" i="1"/>
  <c r="AY1176" i="1"/>
  <c r="AY1171" i="1"/>
  <c r="AY1151" i="1"/>
  <c r="AY1101" i="1"/>
  <c r="AY946" i="1"/>
  <c r="AY801" i="1"/>
  <c r="AY789" i="1"/>
  <c r="AY769" i="1"/>
  <c r="AY503" i="1"/>
  <c r="AY495" i="1"/>
  <c r="AY485" i="1"/>
  <c r="AY356" i="1"/>
  <c r="AY104" i="1"/>
  <c r="AY95" i="1"/>
  <c r="AQ1233" i="1"/>
  <c r="AQ1171" i="1"/>
  <c r="AQ1151" i="1"/>
  <c r="AQ946" i="1"/>
  <c r="AQ814" i="1"/>
  <c r="AQ801" i="1"/>
  <c r="AQ789" i="1"/>
  <c r="AQ480" i="1"/>
  <c r="AQ356" i="1"/>
  <c r="AQ106" i="1"/>
  <c r="AQ42" i="1"/>
  <c r="BB496" i="1" l="1"/>
  <c r="AY866" i="1"/>
  <c r="AX866" i="1"/>
  <c r="AV866" i="1"/>
  <c r="AT866" i="1"/>
  <c r="AQ866" i="1"/>
  <c r="AP866" i="1"/>
  <c r="AN866" i="1"/>
  <c r="AL866" i="1"/>
  <c r="AG866" i="1"/>
  <c r="AF866" i="1"/>
  <c r="AD866" i="1"/>
  <c r="AB866" i="1"/>
  <c r="Y866" i="1"/>
  <c r="X866" i="1"/>
  <c r="V866" i="1"/>
  <c r="T866" i="1"/>
  <c r="AY861" i="1"/>
  <c r="AX861" i="1"/>
  <c r="AV861" i="1"/>
  <c r="AT861" i="1"/>
  <c r="AQ861" i="1"/>
  <c r="AP861" i="1"/>
  <c r="AN861" i="1"/>
  <c r="AL861" i="1"/>
  <c r="AG861" i="1"/>
  <c r="AF861" i="1"/>
  <c r="AD861" i="1"/>
  <c r="AB861" i="1"/>
  <c r="Y861" i="1"/>
  <c r="X861" i="1"/>
  <c r="V861" i="1"/>
  <c r="T861" i="1"/>
  <c r="AY638" i="1"/>
  <c r="AX638" i="1"/>
  <c r="AV638" i="1"/>
  <c r="AT638" i="1"/>
  <c r="AQ638" i="1"/>
  <c r="AP638" i="1"/>
  <c r="AN638" i="1"/>
  <c r="AL638" i="1"/>
  <c r="AG638" i="1"/>
  <c r="AF638" i="1"/>
  <c r="AD638" i="1"/>
  <c r="AB638" i="1"/>
  <c r="Y638" i="1"/>
  <c r="X638" i="1"/>
  <c r="V638" i="1"/>
  <c r="T638" i="1"/>
  <c r="AY637" i="1"/>
  <c r="AX637" i="1"/>
  <c r="AV637" i="1"/>
  <c r="AT637" i="1"/>
  <c r="AQ637" i="1"/>
  <c r="AP637" i="1"/>
  <c r="AN637" i="1"/>
  <c r="AL637" i="1"/>
  <c r="AG637" i="1"/>
  <c r="AF637" i="1"/>
  <c r="AD637" i="1"/>
  <c r="AB637" i="1"/>
  <c r="Y637" i="1"/>
  <c r="X637" i="1"/>
  <c r="V637" i="1"/>
  <c r="T637" i="1"/>
  <c r="AY701" i="1"/>
  <c r="AX701" i="1"/>
  <c r="AV701" i="1"/>
  <c r="AT701" i="1"/>
  <c r="AQ701" i="1"/>
  <c r="AP701" i="1"/>
  <c r="AN701" i="1"/>
  <c r="AL701" i="1"/>
  <c r="AG701" i="1"/>
  <c r="AF701" i="1"/>
  <c r="AD701" i="1"/>
  <c r="AB701" i="1"/>
  <c r="Y701" i="1"/>
  <c r="X701" i="1"/>
  <c r="V701" i="1"/>
  <c r="T701" i="1"/>
  <c r="AY702" i="1"/>
  <c r="AX702" i="1"/>
  <c r="AV702" i="1"/>
  <c r="AT702" i="1"/>
  <c r="AQ702" i="1"/>
  <c r="AP702" i="1"/>
  <c r="AN702" i="1"/>
  <c r="AL702" i="1"/>
  <c r="AG702" i="1"/>
  <c r="AF702" i="1"/>
  <c r="AD702" i="1"/>
  <c r="AB702" i="1"/>
  <c r="Y702" i="1"/>
  <c r="X702" i="1"/>
  <c r="V702" i="1"/>
  <c r="T702" i="1"/>
  <c r="AY814" i="1"/>
  <c r="BA814" i="1" s="1"/>
  <c r="AX814" i="1"/>
  <c r="AV814" i="1"/>
  <c r="AT814" i="1"/>
  <c r="AP814" i="1"/>
  <c r="AN814" i="1"/>
  <c r="AL814" i="1"/>
  <c r="AG814" i="1"/>
  <c r="AF814" i="1"/>
  <c r="AD814" i="1"/>
  <c r="AB814" i="1"/>
  <c r="Y814" i="1"/>
  <c r="X814" i="1"/>
  <c r="V814" i="1"/>
  <c r="T814" i="1"/>
  <c r="BA861" i="1" l="1"/>
  <c r="BA866" i="1"/>
  <c r="AI701" i="1"/>
  <c r="AI702" i="1"/>
  <c r="BA701" i="1"/>
  <c r="AI638" i="1"/>
  <c r="BA702" i="1"/>
  <c r="AI861" i="1"/>
  <c r="BA637" i="1"/>
  <c r="Z701" i="1"/>
  <c r="AZ701" i="1"/>
  <c r="AZ637" i="1"/>
  <c r="Z638" i="1"/>
  <c r="AZ866" i="1"/>
  <c r="AI866" i="1"/>
  <c r="AR814" i="1"/>
  <c r="Z637" i="1"/>
  <c r="Z866" i="1"/>
  <c r="AR866" i="1"/>
  <c r="AH866" i="1"/>
  <c r="AI637" i="1"/>
  <c r="Z861" i="1"/>
  <c r="AZ861" i="1"/>
  <c r="AZ638" i="1"/>
  <c r="AR861" i="1"/>
  <c r="AH861" i="1"/>
  <c r="BA638" i="1"/>
  <c r="AZ702" i="1"/>
  <c r="AR638" i="1"/>
  <c r="AH638" i="1"/>
  <c r="AR637" i="1"/>
  <c r="AH637" i="1"/>
  <c r="AR701" i="1"/>
  <c r="AH701" i="1"/>
  <c r="AR702" i="1"/>
  <c r="AI814" i="1"/>
  <c r="Q814" i="1" s="1"/>
  <c r="Z702" i="1"/>
  <c r="AH702" i="1"/>
  <c r="AH814" i="1"/>
  <c r="AZ814" i="1"/>
  <c r="Z814" i="1"/>
  <c r="Q861" i="1" l="1"/>
  <c r="Q866" i="1"/>
  <c r="Q701" i="1"/>
  <c r="Q702" i="1"/>
  <c r="Q638" i="1"/>
  <c r="BB702" i="1"/>
  <c r="BB866" i="1"/>
  <c r="Q637" i="1"/>
  <c r="AJ701" i="1"/>
  <c r="BB637" i="1"/>
  <c r="BB701" i="1"/>
  <c r="AJ638" i="1"/>
  <c r="AJ866" i="1"/>
  <c r="BB861" i="1"/>
  <c r="AJ637" i="1"/>
  <c r="AJ861" i="1"/>
  <c r="BB814" i="1"/>
  <c r="AJ814" i="1"/>
  <c r="BB638" i="1"/>
  <c r="AJ702" i="1"/>
  <c r="R702" i="1" l="1"/>
  <c r="R866" i="1"/>
  <c r="R701" i="1"/>
  <c r="R861" i="1"/>
  <c r="R637" i="1"/>
  <c r="R638" i="1"/>
  <c r="R814" i="1"/>
  <c r="AY480" i="1" l="1"/>
  <c r="BA480" i="1" s="1"/>
  <c r="AX480" i="1"/>
  <c r="AV480" i="1"/>
  <c r="AT480" i="1"/>
  <c r="AP480" i="1"/>
  <c r="AN480" i="1"/>
  <c r="AL480" i="1"/>
  <c r="AG480" i="1"/>
  <c r="AF480" i="1"/>
  <c r="AD480" i="1"/>
  <c r="AB480" i="1"/>
  <c r="X480" i="1"/>
  <c r="V480" i="1"/>
  <c r="AZ480" i="1" l="1"/>
  <c r="AR480" i="1"/>
  <c r="AH480" i="1"/>
  <c r="BB480" i="1" l="1"/>
  <c r="AX789" i="1"/>
  <c r="AV789" i="1"/>
  <c r="AT789" i="1"/>
  <c r="BA789" i="1"/>
  <c r="AP789" i="1"/>
  <c r="AN789" i="1"/>
  <c r="AL789" i="1"/>
  <c r="AG789" i="1"/>
  <c r="AF789" i="1"/>
  <c r="AD789" i="1"/>
  <c r="AB789" i="1"/>
  <c r="X789" i="1"/>
  <c r="V789" i="1"/>
  <c r="AX801" i="1"/>
  <c r="AV801" i="1"/>
  <c r="AT801" i="1"/>
  <c r="BA801" i="1"/>
  <c r="AP801" i="1"/>
  <c r="AN801" i="1"/>
  <c r="AL801" i="1"/>
  <c r="AG801" i="1"/>
  <c r="AF801" i="1"/>
  <c r="AD801" i="1"/>
  <c r="AB801" i="1"/>
  <c r="Y801" i="1"/>
  <c r="X801" i="1"/>
  <c r="V801" i="1"/>
  <c r="T801" i="1"/>
  <c r="AY1185" i="1"/>
  <c r="AX1185" i="1"/>
  <c r="AV1185" i="1"/>
  <c r="AT1185" i="1"/>
  <c r="AQ1185" i="1"/>
  <c r="AP1185" i="1"/>
  <c r="AN1185" i="1"/>
  <c r="AL1185" i="1"/>
  <c r="AG1185" i="1"/>
  <c r="AF1185" i="1"/>
  <c r="AD1185" i="1"/>
  <c r="AB1185" i="1"/>
  <c r="Y1185" i="1"/>
  <c r="AI1185" i="1" s="1"/>
  <c r="X1185" i="1"/>
  <c r="V1185" i="1"/>
  <c r="T1185" i="1"/>
  <c r="AY1170" i="1"/>
  <c r="AX1170" i="1"/>
  <c r="AV1170" i="1"/>
  <c r="AT1170" i="1"/>
  <c r="AQ1170" i="1"/>
  <c r="AP1170" i="1"/>
  <c r="AN1170" i="1"/>
  <c r="AL1170" i="1"/>
  <c r="AG1170" i="1"/>
  <c r="AF1170" i="1"/>
  <c r="AD1170" i="1"/>
  <c r="AB1170" i="1"/>
  <c r="Y1170" i="1"/>
  <c r="X1170" i="1"/>
  <c r="V1170" i="1"/>
  <c r="T1170" i="1"/>
  <c r="AY1163" i="1"/>
  <c r="AX1163" i="1"/>
  <c r="AV1163" i="1"/>
  <c r="AT1163" i="1"/>
  <c r="AQ1163" i="1"/>
  <c r="AP1163" i="1"/>
  <c r="AN1163" i="1"/>
  <c r="AL1163" i="1"/>
  <c r="AG1163" i="1"/>
  <c r="AF1163" i="1"/>
  <c r="AD1163" i="1"/>
  <c r="AB1163" i="1"/>
  <c r="Y1163" i="1"/>
  <c r="X1163" i="1"/>
  <c r="V1163" i="1"/>
  <c r="T1163" i="1"/>
  <c r="AY1161" i="1"/>
  <c r="AX1161" i="1"/>
  <c r="AV1161" i="1"/>
  <c r="AT1161" i="1"/>
  <c r="AQ1161" i="1"/>
  <c r="AP1161" i="1"/>
  <c r="AN1161" i="1"/>
  <c r="AL1161" i="1"/>
  <c r="AG1161" i="1"/>
  <c r="AF1161" i="1"/>
  <c r="AD1161" i="1"/>
  <c r="AB1161" i="1"/>
  <c r="Y1161" i="1"/>
  <c r="X1161" i="1"/>
  <c r="V1161" i="1"/>
  <c r="T1161" i="1"/>
  <c r="AX1151" i="1"/>
  <c r="AV1151" i="1"/>
  <c r="AT1151" i="1"/>
  <c r="BA1151" i="1"/>
  <c r="AP1151" i="1"/>
  <c r="AN1151" i="1"/>
  <c r="AL1151" i="1"/>
  <c r="AG1151" i="1"/>
  <c r="AF1151" i="1"/>
  <c r="AD1151" i="1"/>
  <c r="AB1151" i="1"/>
  <c r="Y1151" i="1"/>
  <c r="X1151" i="1"/>
  <c r="V1151" i="1"/>
  <c r="T1151" i="1"/>
  <c r="AX1233" i="1"/>
  <c r="AV1233" i="1"/>
  <c r="AT1233" i="1"/>
  <c r="BA1233" i="1"/>
  <c r="AP1233" i="1"/>
  <c r="AN1233" i="1"/>
  <c r="AL1233" i="1"/>
  <c r="AG1233" i="1"/>
  <c r="AF1233" i="1"/>
  <c r="AD1233" i="1"/>
  <c r="AB1233" i="1"/>
  <c r="X1233" i="1"/>
  <c r="V1233" i="1"/>
  <c r="T1233" i="1"/>
  <c r="AI1163" i="1" l="1"/>
  <c r="BA1170" i="1"/>
  <c r="BA1161" i="1"/>
  <c r="BA1185" i="1"/>
  <c r="Q1185" i="1" s="1"/>
  <c r="BA1163" i="1"/>
  <c r="AI801" i="1"/>
  <c r="Q801" i="1" s="1"/>
  <c r="AI1151" i="1"/>
  <c r="Q1151" i="1" s="1"/>
  <c r="AI1161" i="1"/>
  <c r="AI1170" i="1"/>
  <c r="AI1233" i="1"/>
  <c r="Q1233" i="1" s="1"/>
  <c r="AZ1233" i="1"/>
  <c r="AZ1170" i="1"/>
  <c r="AH801" i="1"/>
  <c r="AZ801" i="1"/>
  <c r="AZ789" i="1"/>
  <c r="AR1170" i="1"/>
  <c r="AR801" i="1"/>
  <c r="AH789" i="1"/>
  <c r="Z1151" i="1"/>
  <c r="Z1161" i="1"/>
  <c r="AH1161" i="1"/>
  <c r="AR1161" i="1"/>
  <c r="AZ1161" i="1"/>
  <c r="Z1163" i="1"/>
  <c r="AH1163" i="1"/>
  <c r="AR1163" i="1"/>
  <c r="AZ1163" i="1"/>
  <c r="Z1170" i="1"/>
  <c r="AH1170" i="1"/>
  <c r="Z1185" i="1"/>
  <c r="AH1185" i="1"/>
  <c r="AH1233" i="1"/>
  <c r="AZ1185" i="1"/>
  <c r="AR1233" i="1"/>
  <c r="AR1185" i="1"/>
  <c r="AR789" i="1"/>
  <c r="Z801" i="1"/>
  <c r="AH1151" i="1"/>
  <c r="AZ1151" i="1"/>
  <c r="AR1151" i="1"/>
  <c r="Z1233" i="1"/>
  <c r="AL946" i="1"/>
  <c r="AX946" i="1"/>
  <c r="AV946" i="1"/>
  <c r="AT946" i="1"/>
  <c r="BA946" i="1"/>
  <c r="AP946" i="1"/>
  <c r="AN946" i="1"/>
  <c r="AF946" i="1"/>
  <c r="AD946" i="1"/>
  <c r="AB946" i="1"/>
  <c r="Y946" i="1"/>
  <c r="AI946" i="1" s="1"/>
  <c r="X946" i="1"/>
  <c r="V946" i="1"/>
  <c r="T946" i="1"/>
  <c r="AL13" i="1"/>
  <c r="Q1163" i="1" l="1"/>
  <c r="Q1170" i="1"/>
  <c r="Q1161" i="1"/>
  <c r="BB1170" i="1"/>
  <c r="BB1233" i="1"/>
  <c r="BB789" i="1"/>
  <c r="AJ1151" i="1"/>
  <c r="BB801" i="1"/>
  <c r="AJ801" i="1"/>
  <c r="AJ1170" i="1"/>
  <c r="AJ1233" i="1"/>
  <c r="Z946" i="1"/>
  <c r="AH946" i="1"/>
  <c r="AJ1185" i="1"/>
  <c r="BB1163" i="1"/>
  <c r="BB1161" i="1"/>
  <c r="BB1185" i="1"/>
  <c r="AJ1163" i="1"/>
  <c r="AJ1161" i="1"/>
  <c r="BB1151" i="1"/>
  <c r="AZ946" i="1"/>
  <c r="AR946" i="1"/>
  <c r="Q946" i="1"/>
  <c r="AY841" i="1"/>
  <c r="AX841" i="1"/>
  <c r="AV841" i="1"/>
  <c r="AT841" i="1"/>
  <c r="AQ841" i="1"/>
  <c r="AP841" i="1"/>
  <c r="AN841" i="1"/>
  <c r="AL841" i="1"/>
  <c r="AG841" i="1"/>
  <c r="AF841" i="1"/>
  <c r="AD841" i="1"/>
  <c r="AB841" i="1"/>
  <c r="X841" i="1"/>
  <c r="V841" i="1"/>
  <c r="AY842" i="1"/>
  <c r="AX842" i="1"/>
  <c r="AV842" i="1"/>
  <c r="AT842" i="1"/>
  <c r="AQ842" i="1"/>
  <c r="AP842" i="1"/>
  <c r="AN842" i="1"/>
  <c r="AL842" i="1"/>
  <c r="AG842" i="1"/>
  <c r="AF842" i="1"/>
  <c r="AD842" i="1"/>
  <c r="AB842" i="1"/>
  <c r="X842" i="1"/>
  <c r="V842" i="1"/>
  <c r="AY843" i="1"/>
  <c r="AX843" i="1"/>
  <c r="AV843" i="1"/>
  <c r="AT843" i="1"/>
  <c r="AQ843" i="1"/>
  <c r="AP843" i="1"/>
  <c r="AN843" i="1"/>
  <c r="AL843" i="1"/>
  <c r="AG843" i="1"/>
  <c r="AF843" i="1"/>
  <c r="AD843" i="1"/>
  <c r="AB843" i="1"/>
  <c r="X843" i="1"/>
  <c r="V843" i="1"/>
  <c r="AG514" i="1"/>
  <c r="AQ514" i="1"/>
  <c r="AY514" i="1"/>
  <c r="AX514" i="1"/>
  <c r="AV514" i="1"/>
  <c r="AT514" i="1"/>
  <c r="AP514" i="1"/>
  <c r="AN514" i="1"/>
  <c r="AL514" i="1"/>
  <c r="AF514" i="1"/>
  <c r="AD514" i="1"/>
  <c r="AB514" i="1"/>
  <c r="X514" i="1"/>
  <c r="V514" i="1"/>
  <c r="AY316" i="1"/>
  <c r="AX316" i="1"/>
  <c r="AV316" i="1"/>
  <c r="AT316" i="1"/>
  <c r="AQ316" i="1"/>
  <c r="AP316" i="1"/>
  <c r="AN316" i="1"/>
  <c r="AL316" i="1"/>
  <c r="AG316" i="1"/>
  <c r="AF316" i="1"/>
  <c r="AD316" i="1"/>
  <c r="AB316" i="1"/>
  <c r="X316" i="1"/>
  <c r="V316" i="1"/>
  <c r="AY315" i="1"/>
  <c r="AX315" i="1"/>
  <c r="AV315" i="1"/>
  <c r="AT315" i="1"/>
  <c r="AQ315" i="1"/>
  <c r="AP315" i="1"/>
  <c r="AN315" i="1"/>
  <c r="AL315" i="1"/>
  <c r="AG315" i="1"/>
  <c r="AF315" i="1"/>
  <c r="AD315" i="1"/>
  <c r="AB315" i="1"/>
  <c r="X315" i="1"/>
  <c r="V315" i="1"/>
  <c r="AY313" i="1"/>
  <c r="AX313" i="1"/>
  <c r="AV313" i="1"/>
  <c r="AT313" i="1"/>
  <c r="AQ313" i="1"/>
  <c r="AP313" i="1"/>
  <c r="AN313" i="1"/>
  <c r="AL313" i="1"/>
  <c r="AG313" i="1"/>
  <c r="AF313" i="1"/>
  <c r="AD313" i="1"/>
  <c r="AB313" i="1"/>
  <c r="X313" i="1"/>
  <c r="V313" i="1"/>
  <c r="AY314" i="1"/>
  <c r="AX314" i="1"/>
  <c r="AV314" i="1"/>
  <c r="AT314" i="1"/>
  <c r="AQ314" i="1"/>
  <c r="AP314" i="1"/>
  <c r="AN314" i="1"/>
  <c r="AL314" i="1"/>
  <c r="AG314" i="1"/>
  <c r="AF314" i="1"/>
  <c r="AD314" i="1"/>
  <c r="AB314" i="1"/>
  <c r="X314" i="1"/>
  <c r="V314" i="1"/>
  <c r="AX104" i="1"/>
  <c r="AV104" i="1"/>
  <c r="AT104" i="1"/>
  <c r="AQ104" i="1"/>
  <c r="BA104" i="1" s="1"/>
  <c r="AP104" i="1"/>
  <c r="AN104" i="1"/>
  <c r="AL104" i="1"/>
  <c r="AG104" i="1"/>
  <c r="AF104" i="1"/>
  <c r="AD104" i="1"/>
  <c r="AB104" i="1"/>
  <c r="X104" i="1"/>
  <c r="V104" i="1"/>
  <c r="AX95" i="1"/>
  <c r="AV95" i="1"/>
  <c r="AT95" i="1"/>
  <c r="AQ95" i="1"/>
  <c r="BA95" i="1" s="1"/>
  <c r="AP95" i="1"/>
  <c r="AN95" i="1"/>
  <c r="AL95" i="1"/>
  <c r="AG95" i="1"/>
  <c r="AF95" i="1"/>
  <c r="AD95" i="1"/>
  <c r="AB95" i="1"/>
  <c r="X95" i="1"/>
  <c r="V95" i="1"/>
  <c r="AY42" i="1"/>
  <c r="BA42" i="1" s="1"/>
  <c r="AX42" i="1"/>
  <c r="AV42" i="1"/>
  <c r="AT42" i="1"/>
  <c r="AP42" i="1"/>
  <c r="AN42" i="1"/>
  <c r="AL42" i="1"/>
  <c r="AG42" i="1"/>
  <c r="AF42" i="1"/>
  <c r="AD42" i="1"/>
  <c r="AB42" i="1"/>
  <c r="X42" i="1"/>
  <c r="V42" i="1"/>
  <c r="AY43" i="1"/>
  <c r="AX43" i="1"/>
  <c r="AV43" i="1"/>
  <c r="AT43" i="1"/>
  <c r="AQ43" i="1"/>
  <c r="AP43" i="1"/>
  <c r="AN43" i="1"/>
  <c r="AL43" i="1"/>
  <c r="AG43" i="1"/>
  <c r="AF43" i="1"/>
  <c r="AD43" i="1"/>
  <c r="AB43" i="1"/>
  <c r="X43" i="1"/>
  <c r="V43" i="1"/>
  <c r="BA841" i="1" l="1"/>
  <c r="BA843" i="1"/>
  <c r="R1170" i="1"/>
  <c r="AH95" i="1"/>
  <c r="R1233" i="1"/>
  <c r="R1151" i="1"/>
  <c r="BA316" i="1"/>
  <c r="BA315" i="1"/>
  <c r="BA314" i="1"/>
  <c r="AH316" i="1"/>
  <c r="BA313" i="1"/>
  <c r="BA842" i="1"/>
  <c r="R801" i="1"/>
  <c r="R1185" i="1"/>
  <c r="AH43" i="1"/>
  <c r="R1161" i="1"/>
  <c r="BB946" i="1"/>
  <c r="R1163" i="1"/>
  <c r="AJ946" i="1"/>
  <c r="BA514" i="1"/>
  <c r="AZ43" i="1"/>
  <c r="AH842" i="1"/>
  <c r="AH313" i="1"/>
  <c r="AZ313" i="1"/>
  <c r="AR316" i="1"/>
  <c r="AZ316" i="1"/>
  <c r="AZ842" i="1"/>
  <c r="BA43" i="1"/>
  <c r="AR43" i="1"/>
  <c r="AH843" i="1"/>
  <c r="AH841" i="1"/>
  <c r="AZ841" i="1"/>
  <c r="AR842" i="1"/>
  <c r="AR841" i="1"/>
  <c r="AH514" i="1"/>
  <c r="AH315" i="1"/>
  <c r="AZ315" i="1"/>
  <c r="AZ514" i="1"/>
  <c r="AR843" i="1"/>
  <c r="AZ843" i="1"/>
  <c r="AR514" i="1"/>
  <c r="AR313" i="1"/>
  <c r="AR315" i="1"/>
  <c r="AH104" i="1"/>
  <c r="AR104" i="1"/>
  <c r="AH314" i="1"/>
  <c r="AR314" i="1"/>
  <c r="AZ314" i="1"/>
  <c r="AZ104" i="1"/>
  <c r="AR95" i="1"/>
  <c r="AZ95" i="1"/>
  <c r="AH42" i="1"/>
  <c r="AR42" i="1"/>
  <c r="AZ42" i="1"/>
  <c r="BB313" i="1" l="1"/>
  <c r="R946" i="1"/>
  <c r="BB43" i="1"/>
  <c r="BB842" i="1"/>
  <c r="BB316" i="1"/>
  <c r="BB514" i="1"/>
  <c r="BB841" i="1"/>
  <c r="BB843" i="1"/>
  <c r="BB315" i="1"/>
  <c r="BB104" i="1"/>
  <c r="BB314" i="1"/>
  <c r="BB42" i="1"/>
  <c r="BB95" i="1"/>
  <c r="AY170" i="1" l="1"/>
  <c r="AX170" i="1"/>
  <c r="AV170" i="1"/>
  <c r="AT170" i="1"/>
  <c r="AQ170" i="1"/>
  <c r="AP170" i="1"/>
  <c r="AN170" i="1"/>
  <c r="AL170" i="1"/>
  <c r="AG170" i="1"/>
  <c r="AF170" i="1"/>
  <c r="AD170" i="1"/>
  <c r="AB170" i="1"/>
  <c r="X170" i="1"/>
  <c r="V170" i="1"/>
  <c r="AY293" i="1"/>
  <c r="AX293" i="1"/>
  <c r="AV293" i="1"/>
  <c r="AT293" i="1"/>
  <c r="AQ293" i="1"/>
  <c r="AP293" i="1"/>
  <c r="AN293" i="1"/>
  <c r="AL293" i="1"/>
  <c r="AG293" i="1"/>
  <c r="AF293" i="1"/>
  <c r="AD293" i="1"/>
  <c r="AB293" i="1"/>
  <c r="X293" i="1"/>
  <c r="V293" i="1"/>
  <c r="AY307" i="1"/>
  <c r="AX307" i="1"/>
  <c r="AV307" i="1"/>
  <c r="AT307" i="1"/>
  <c r="AQ307" i="1"/>
  <c r="AP307" i="1"/>
  <c r="AN307" i="1"/>
  <c r="AL307" i="1"/>
  <c r="AG307" i="1"/>
  <c r="AF307" i="1"/>
  <c r="AD307" i="1"/>
  <c r="AB307" i="1"/>
  <c r="X307" i="1"/>
  <c r="V307" i="1"/>
  <c r="AQ868" i="1"/>
  <c r="AQ863" i="1"/>
  <c r="AE871" i="1"/>
  <c r="AE851" i="1"/>
  <c r="AE720" i="1"/>
  <c r="AE586" i="1"/>
  <c r="AE582" i="1"/>
  <c r="AE579" i="1"/>
  <c r="AE557" i="1"/>
  <c r="AE520" i="1"/>
  <c r="AE280" i="1"/>
  <c r="AE266" i="1"/>
  <c r="AE150" i="1"/>
  <c r="AA150" i="1"/>
  <c r="AE144" i="1"/>
  <c r="AE111" i="1"/>
  <c r="AG868" i="1"/>
  <c r="AG863" i="1"/>
  <c r="AY868" i="1"/>
  <c r="AY863" i="1"/>
  <c r="AX868" i="1"/>
  <c r="AV868" i="1"/>
  <c r="AT868" i="1"/>
  <c r="AP868" i="1"/>
  <c r="AN868" i="1"/>
  <c r="AL868" i="1"/>
  <c r="AF868" i="1"/>
  <c r="AD868" i="1"/>
  <c r="AB868" i="1"/>
  <c r="Y868" i="1"/>
  <c r="X868" i="1"/>
  <c r="V868" i="1"/>
  <c r="T868" i="1"/>
  <c r="AX863" i="1"/>
  <c r="AV863" i="1"/>
  <c r="AT863" i="1"/>
  <c r="AP863" i="1"/>
  <c r="AN863" i="1"/>
  <c r="AL863" i="1"/>
  <c r="AF863" i="1"/>
  <c r="AD863" i="1"/>
  <c r="AB863" i="1"/>
  <c r="Y863" i="1"/>
  <c r="X863" i="1"/>
  <c r="V863" i="1"/>
  <c r="T863" i="1"/>
  <c r="AY770" i="1"/>
  <c r="AX770" i="1"/>
  <c r="AV770" i="1"/>
  <c r="AT770" i="1"/>
  <c r="AQ770" i="1"/>
  <c r="AP770" i="1"/>
  <c r="AN770" i="1"/>
  <c r="AL770" i="1"/>
  <c r="AG770" i="1"/>
  <c r="AF770" i="1"/>
  <c r="AD770" i="1"/>
  <c r="AB770" i="1"/>
  <c r="X770" i="1"/>
  <c r="V770" i="1"/>
  <c r="AG771" i="1"/>
  <c r="AY768" i="1"/>
  <c r="AX768" i="1"/>
  <c r="AV768" i="1"/>
  <c r="AT768" i="1"/>
  <c r="AQ768" i="1"/>
  <c r="AP768" i="1"/>
  <c r="AN768" i="1"/>
  <c r="AL768" i="1"/>
  <c r="AG768" i="1"/>
  <c r="AF768" i="1"/>
  <c r="AD768" i="1"/>
  <c r="AB768" i="1"/>
  <c r="X768" i="1"/>
  <c r="V768" i="1"/>
  <c r="AX769" i="1"/>
  <c r="AV769" i="1"/>
  <c r="AT769" i="1"/>
  <c r="AQ769" i="1"/>
  <c r="AP769" i="1"/>
  <c r="AN769" i="1"/>
  <c r="AL769" i="1"/>
  <c r="AG769" i="1"/>
  <c r="AF769" i="1"/>
  <c r="AD769" i="1"/>
  <c r="AB769" i="1"/>
  <c r="X769" i="1"/>
  <c r="V769" i="1"/>
  <c r="AF678" i="1"/>
  <c r="AG356" i="1"/>
  <c r="AX356" i="1"/>
  <c r="AV356" i="1"/>
  <c r="AT356" i="1"/>
  <c r="AP356" i="1"/>
  <c r="AN356" i="1"/>
  <c r="AL356" i="1"/>
  <c r="AF356" i="1"/>
  <c r="AD356" i="1"/>
  <c r="AB356" i="1"/>
  <c r="X356" i="1"/>
  <c r="V356" i="1"/>
  <c r="BA769" i="1" l="1"/>
  <c r="AZ768" i="1"/>
  <c r="AH356" i="1"/>
  <c r="BA770" i="1"/>
  <c r="AZ770" i="1"/>
  <c r="BA868" i="1"/>
  <c r="AI868" i="1"/>
  <c r="AI863" i="1"/>
  <c r="BA768" i="1"/>
  <c r="AR770" i="1"/>
  <c r="AR768" i="1"/>
  <c r="BA356" i="1"/>
  <c r="BA863" i="1"/>
  <c r="AZ863" i="1"/>
  <c r="AH863" i="1"/>
  <c r="AZ868" i="1"/>
  <c r="AR863" i="1"/>
  <c r="Z863" i="1"/>
  <c r="AH868" i="1"/>
  <c r="AR868" i="1"/>
  <c r="AZ170" i="1"/>
  <c r="BA293" i="1"/>
  <c r="BA170" i="1"/>
  <c r="BA307" i="1"/>
  <c r="AR293" i="1"/>
  <c r="AZ293" i="1"/>
  <c r="AH170" i="1"/>
  <c r="AR170" i="1"/>
  <c r="AH293" i="1"/>
  <c r="AR307" i="1"/>
  <c r="AZ307" i="1"/>
  <c r="AH307" i="1"/>
  <c r="Z868" i="1"/>
  <c r="AH770" i="1"/>
  <c r="AR769" i="1"/>
  <c r="AZ769" i="1"/>
  <c r="AH768" i="1"/>
  <c r="AR356" i="1"/>
  <c r="AZ356" i="1"/>
  <c r="AH769" i="1"/>
  <c r="Q868" i="1" l="1"/>
  <c r="BB768" i="1"/>
  <c r="BB770" i="1"/>
  <c r="AJ863" i="1"/>
  <c r="BB170" i="1"/>
  <c r="BB863" i="1"/>
  <c r="BB868" i="1"/>
  <c r="Q863" i="1"/>
  <c r="AJ868" i="1"/>
  <c r="BB293" i="1"/>
  <c r="BB307" i="1"/>
  <c r="BB769" i="1"/>
  <c r="BB356" i="1"/>
  <c r="R863" i="1" l="1"/>
  <c r="R868" i="1"/>
  <c r="AY830" i="1" l="1"/>
  <c r="AX830" i="1"/>
  <c r="AV830" i="1"/>
  <c r="AT830" i="1"/>
  <c r="AQ830" i="1"/>
  <c r="AP830" i="1"/>
  <c r="AN830" i="1"/>
  <c r="AL830" i="1"/>
  <c r="AG830" i="1"/>
  <c r="AF830" i="1"/>
  <c r="AD830" i="1"/>
  <c r="AB830" i="1"/>
  <c r="X830" i="1"/>
  <c r="V830" i="1"/>
  <c r="AY831" i="1"/>
  <c r="AX831" i="1"/>
  <c r="AV831" i="1"/>
  <c r="AT831" i="1"/>
  <c r="AQ831" i="1"/>
  <c r="AP831" i="1"/>
  <c r="AN831" i="1"/>
  <c r="AL831" i="1"/>
  <c r="AG831" i="1"/>
  <c r="AF831" i="1"/>
  <c r="AD831" i="1"/>
  <c r="AB831" i="1"/>
  <c r="X831" i="1"/>
  <c r="V831" i="1"/>
  <c r="AZ830" i="1" l="1"/>
  <c r="BA830" i="1"/>
  <c r="BA831" i="1"/>
  <c r="AR831" i="1"/>
  <c r="AR830" i="1"/>
  <c r="AH830" i="1"/>
  <c r="AH831" i="1"/>
  <c r="AZ831" i="1"/>
  <c r="BB831" i="1" l="1"/>
  <c r="BB830" i="1"/>
  <c r="AG813" i="1" l="1"/>
  <c r="AY813" i="1"/>
  <c r="AX813" i="1"/>
  <c r="AV813" i="1"/>
  <c r="AT813" i="1"/>
  <c r="AQ813" i="1"/>
  <c r="AP813" i="1"/>
  <c r="AN813" i="1"/>
  <c r="AL813" i="1"/>
  <c r="AF813" i="1"/>
  <c r="AD813" i="1"/>
  <c r="AB813" i="1"/>
  <c r="Y813" i="1"/>
  <c r="X813" i="1"/>
  <c r="V813" i="1"/>
  <c r="T813" i="1"/>
  <c r="AY1084" i="1"/>
  <c r="AX1084" i="1"/>
  <c r="AV1084" i="1"/>
  <c r="AT1084" i="1"/>
  <c r="AQ1084" i="1"/>
  <c r="AP1084" i="1"/>
  <c r="AN1084" i="1"/>
  <c r="AL1084" i="1"/>
  <c r="AG1084" i="1"/>
  <c r="AF1084" i="1"/>
  <c r="AD1084" i="1"/>
  <c r="AB1084" i="1"/>
  <c r="X1084" i="1"/>
  <c r="V1084" i="1"/>
  <c r="T1084" i="1"/>
  <c r="AY569" i="1"/>
  <c r="AQ569" i="1"/>
  <c r="AG569" i="1"/>
  <c r="AX569" i="1"/>
  <c r="AV569" i="1"/>
  <c r="AT569" i="1"/>
  <c r="AP569" i="1"/>
  <c r="AN569" i="1"/>
  <c r="AL569" i="1"/>
  <c r="AF569" i="1"/>
  <c r="AD569" i="1"/>
  <c r="AB569" i="1"/>
  <c r="Y569" i="1"/>
  <c r="X569" i="1"/>
  <c r="V569" i="1"/>
  <c r="T569" i="1"/>
  <c r="BA569" i="1" l="1"/>
  <c r="AH569" i="1"/>
  <c r="AI569" i="1"/>
  <c r="Z569" i="1"/>
  <c r="AH1084" i="1"/>
  <c r="BA813" i="1"/>
  <c r="AI1084" i="1"/>
  <c r="AI813" i="1"/>
  <c r="AR1084" i="1"/>
  <c r="Z1084" i="1"/>
  <c r="AZ1084" i="1"/>
  <c r="BA1084" i="1"/>
  <c r="AR813" i="1"/>
  <c r="AZ813" i="1"/>
  <c r="AZ569" i="1"/>
  <c r="AH813" i="1"/>
  <c r="Z813" i="1"/>
  <c r="AR569" i="1"/>
  <c r="AQ1114" i="1"/>
  <c r="AQ1101" i="1"/>
  <c r="AY77" i="1"/>
  <c r="AX77" i="1"/>
  <c r="AV77" i="1"/>
  <c r="AT77" i="1"/>
  <c r="AQ77" i="1"/>
  <c r="AP77" i="1"/>
  <c r="AN77" i="1"/>
  <c r="AL77" i="1"/>
  <c r="AG77" i="1"/>
  <c r="AF77" i="1"/>
  <c r="AD77" i="1"/>
  <c r="AB77" i="1"/>
  <c r="X77" i="1"/>
  <c r="V77" i="1"/>
  <c r="AY36" i="1"/>
  <c r="AX36" i="1"/>
  <c r="AV36" i="1"/>
  <c r="AT36" i="1"/>
  <c r="AQ36" i="1"/>
  <c r="AP36" i="1"/>
  <c r="AN36" i="1"/>
  <c r="AL36" i="1"/>
  <c r="AG36" i="1"/>
  <c r="AF36" i="1"/>
  <c r="AD36" i="1"/>
  <c r="AB36" i="1"/>
  <c r="X36" i="1"/>
  <c r="V36" i="1"/>
  <c r="AG860" i="1"/>
  <c r="AQ860" i="1"/>
  <c r="AY860" i="1"/>
  <c r="AX860" i="1"/>
  <c r="AV860" i="1"/>
  <c r="AT860" i="1"/>
  <c r="AP860" i="1"/>
  <c r="AN860" i="1"/>
  <c r="AL860" i="1"/>
  <c r="AF860" i="1"/>
  <c r="AD860" i="1"/>
  <c r="AB860" i="1"/>
  <c r="Y860" i="1"/>
  <c r="X860" i="1"/>
  <c r="V860" i="1"/>
  <c r="T860" i="1"/>
  <c r="AG636" i="1"/>
  <c r="AY636" i="1"/>
  <c r="AX636" i="1"/>
  <c r="AV636" i="1"/>
  <c r="AT636" i="1"/>
  <c r="AQ636" i="1"/>
  <c r="AP636" i="1"/>
  <c r="AN636" i="1"/>
  <c r="AL636" i="1"/>
  <c r="AF636" i="1"/>
  <c r="AD636" i="1"/>
  <c r="AB636" i="1"/>
  <c r="Y636" i="1"/>
  <c r="X636" i="1"/>
  <c r="V636" i="1"/>
  <c r="T636" i="1"/>
  <c r="AY689" i="1"/>
  <c r="AX689" i="1"/>
  <c r="AV689" i="1"/>
  <c r="AT689" i="1"/>
  <c r="AQ689" i="1"/>
  <c r="AP689" i="1"/>
  <c r="AN689" i="1"/>
  <c r="AL689" i="1"/>
  <c r="AG689" i="1"/>
  <c r="AF689" i="1"/>
  <c r="AD689" i="1"/>
  <c r="AB689" i="1"/>
  <c r="Y689" i="1"/>
  <c r="X689" i="1"/>
  <c r="V689" i="1"/>
  <c r="T689" i="1"/>
  <c r="AY690" i="1"/>
  <c r="AX690" i="1"/>
  <c r="AV690" i="1"/>
  <c r="AT690" i="1"/>
  <c r="AQ690" i="1"/>
  <c r="AP690" i="1"/>
  <c r="AN690" i="1"/>
  <c r="AL690" i="1"/>
  <c r="AG690" i="1"/>
  <c r="AF690" i="1"/>
  <c r="AD690" i="1"/>
  <c r="AB690" i="1"/>
  <c r="Y690" i="1"/>
  <c r="X690" i="1"/>
  <c r="V690" i="1"/>
  <c r="T690" i="1"/>
  <c r="AG808" i="1"/>
  <c r="AG810" i="1"/>
  <c r="AY808" i="1"/>
  <c r="AQ808" i="1"/>
  <c r="AY810" i="1"/>
  <c r="AQ810" i="1"/>
  <c r="AY811" i="1"/>
  <c r="AX811" i="1"/>
  <c r="AV811" i="1"/>
  <c r="AT811" i="1"/>
  <c r="AQ811" i="1"/>
  <c r="AP811" i="1"/>
  <c r="AN811" i="1"/>
  <c r="AL811" i="1"/>
  <c r="AG811" i="1"/>
  <c r="AF811" i="1"/>
  <c r="AD811" i="1"/>
  <c r="AB811" i="1"/>
  <c r="Y811" i="1"/>
  <c r="X811" i="1"/>
  <c r="V811" i="1"/>
  <c r="T811" i="1"/>
  <c r="AX808" i="1"/>
  <c r="AV808" i="1"/>
  <c r="AT808" i="1"/>
  <c r="AP808" i="1"/>
  <c r="AN808" i="1"/>
  <c r="AL808" i="1"/>
  <c r="AF808" i="1"/>
  <c r="AD808" i="1"/>
  <c r="AB808" i="1"/>
  <c r="Y808" i="1"/>
  <c r="X808" i="1"/>
  <c r="V808" i="1"/>
  <c r="T808" i="1"/>
  <c r="AQ1253" i="1"/>
  <c r="AQ1190" i="1"/>
  <c r="AQ1188" i="1"/>
  <c r="AQ1179" i="1"/>
  <c r="AQ1176" i="1"/>
  <c r="AQ1136" i="1"/>
  <c r="AQ1172" i="1"/>
  <c r="AQ1169" i="1"/>
  <c r="AG1190" i="1"/>
  <c r="BB569" i="1" l="1"/>
  <c r="Q813" i="1"/>
  <c r="AJ569" i="1"/>
  <c r="AJ1084" i="1"/>
  <c r="Q569" i="1"/>
  <c r="BB1084" i="1"/>
  <c r="AI808" i="1"/>
  <c r="BA636" i="1"/>
  <c r="BA690" i="1"/>
  <c r="BA689" i="1"/>
  <c r="Q1084" i="1"/>
  <c r="BB813" i="1"/>
  <c r="BA77" i="1"/>
  <c r="AJ813" i="1"/>
  <c r="AI860" i="1"/>
  <c r="AZ77" i="1"/>
  <c r="AH77" i="1"/>
  <c r="AR77" i="1"/>
  <c r="AI689" i="1"/>
  <c r="AZ808" i="1"/>
  <c r="BA808" i="1"/>
  <c r="AZ860" i="1"/>
  <c r="Z808" i="1"/>
  <c r="AZ689" i="1"/>
  <c r="Z860" i="1"/>
  <c r="AH860" i="1"/>
  <c r="BA860" i="1"/>
  <c r="BA36" i="1"/>
  <c r="AR860" i="1"/>
  <c r="AH36" i="1"/>
  <c r="AR36" i="1"/>
  <c r="AZ36" i="1"/>
  <c r="BA811" i="1"/>
  <c r="AI690" i="1"/>
  <c r="Z636" i="1"/>
  <c r="AI636" i="1"/>
  <c r="AR690" i="1"/>
  <c r="AZ690" i="1"/>
  <c r="AH636" i="1"/>
  <c r="AR689" i="1"/>
  <c r="AR636" i="1"/>
  <c r="AZ636" i="1"/>
  <c r="AH689" i="1"/>
  <c r="Z689" i="1"/>
  <c r="Z690" i="1"/>
  <c r="AH690" i="1"/>
  <c r="AH808" i="1"/>
  <c r="AI811" i="1"/>
  <c r="AR811" i="1"/>
  <c r="AZ811" i="1"/>
  <c r="AR808" i="1"/>
  <c r="AH811" i="1"/>
  <c r="Z811" i="1"/>
  <c r="AJ808" i="1" l="1"/>
  <c r="R1084" i="1"/>
  <c r="R813" i="1"/>
  <c r="AJ636" i="1"/>
  <c r="R569" i="1"/>
  <c r="Q860" i="1"/>
  <c r="Q690" i="1"/>
  <c r="Q636" i="1"/>
  <c r="Q689" i="1"/>
  <c r="Q808" i="1"/>
  <c r="BB860" i="1"/>
  <c r="BB689" i="1"/>
  <c r="BB77" i="1"/>
  <c r="AJ860" i="1"/>
  <c r="BB808" i="1"/>
  <c r="BB36" i="1"/>
  <c r="Q811" i="1"/>
  <c r="BB636" i="1"/>
  <c r="BB690" i="1"/>
  <c r="BB811" i="1"/>
  <c r="AJ690" i="1"/>
  <c r="AJ689" i="1"/>
  <c r="AJ811" i="1"/>
  <c r="R808" i="1" l="1"/>
  <c r="R636" i="1"/>
  <c r="R860" i="1"/>
  <c r="R689" i="1"/>
  <c r="R811" i="1"/>
  <c r="R690" i="1"/>
  <c r="AX1190" i="1" l="1"/>
  <c r="AV1190" i="1"/>
  <c r="AT1190" i="1"/>
  <c r="BA1190" i="1"/>
  <c r="AP1190" i="1"/>
  <c r="AN1190" i="1"/>
  <c r="AL1190" i="1"/>
  <c r="AF1190" i="1"/>
  <c r="AD1190" i="1"/>
  <c r="AB1190" i="1"/>
  <c r="Y1190" i="1"/>
  <c r="X1190" i="1"/>
  <c r="V1190" i="1"/>
  <c r="T1190" i="1"/>
  <c r="AX1176" i="1"/>
  <c r="AV1176" i="1"/>
  <c r="AT1176" i="1"/>
  <c r="AP1176" i="1"/>
  <c r="AN1176" i="1"/>
  <c r="AL1176" i="1"/>
  <c r="AG1176" i="1"/>
  <c r="AF1176" i="1"/>
  <c r="AD1176" i="1"/>
  <c r="AB1176" i="1"/>
  <c r="Y1176" i="1"/>
  <c r="X1176" i="1"/>
  <c r="V1176" i="1"/>
  <c r="T1176" i="1"/>
  <c r="AY1169" i="1"/>
  <c r="AX1169" i="1"/>
  <c r="AV1169" i="1"/>
  <c r="AT1169" i="1"/>
  <c r="AP1169" i="1"/>
  <c r="AN1169" i="1"/>
  <c r="AL1169" i="1"/>
  <c r="AG1169" i="1"/>
  <c r="AF1169" i="1"/>
  <c r="AD1169" i="1"/>
  <c r="AB1169" i="1"/>
  <c r="Y1169" i="1"/>
  <c r="X1169" i="1"/>
  <c r="V1169" i="1"/>
  <c r="T1169" i="1"/>
  <c r="AG1101" i="1"/>
  <c r="AX1101" i="1"/>
  <c r="AV1101" i="1"/>
  <c r="AT1101" i="1"/>
  <c r="BA1101" i="1"/>
  <c r="AP1101" i="1"/>
  <c r="AN1101" i="1"/>
  <c r="AL1101" i="1"/>
  <c r="AF1101" i="1"/>
  <c r="AD1101" i="1"/>
  <c r="AB1101" i="1"/>
  <c r="Y1101" i="1"/>
  <c r="X1101" i="1"/>
  <c r="V1101" i="1"/>
  <c r="T1101" i="1"/>
  <c r="AQ1028" i="1"/>
  <c r="AG1028" i="1"/>
  <c r="AY1028" i="1"/>
  <c r="AX1028" i="1"/>
  <c r="AV1028" i="1"/>
  <c r="AT1028" i="1"/>
  <c r="AP1028" i="1"/>
  <c r="AN1028" i="1"/>
  <c r="AL1028" i="1"/>
  <c r="AF1028" i="1"/>
  <c r="AD1028" i="1"/>
  <c r="AB1028" i="1"/>
  <c r="Y1028" i="1"/>
  <c r="X1028" i="1"/>
  <c r="V1028" i="1"/>
  <c r="T1028" i="1"/>
  <c r="BA1176" i="1" l="1"/>
  <c r="AI1190" i="1"/>
  <c r="BA1169" i="1"/>
  <c r="AI1169" i="1"/>
  <c r="BA1028" i="1"/>
  <c r="AI1101" i="1"/>
  <c r="AH1176" i="1"/>
  <c r="AH1190" i="1"/>
  <c r="AH1028" i="1"/>
  <c r="Z1169" i="1"/>
  <c r="AI1176" i="1"/>
  <c r="AR1190" i="1"/>
  <c r="AZ1190" i="1"/>
  <c r="Z1028" i="1"/>
  <c r="AH1169" i="1"/>
  <c r="AR1169" i="1"/>
  <c r="Z1176" i="1"/>
  <c r="AR1176" i="1"/>
  <c r="Z1190" i="1"/>
  <c r="AZ1176" i="1"/>
  <c r="AZ1169" i="1"/>
  <c r="AR1028" i="1"/>
  <c r="AZ1028" i="1"/>
  <c r="AR1101" i="1"/>
  <c r="AZ1101" i="1"/>
  <c r="AH1101" i="1"/>
  <c r="Z1101" i="1"/>
  <c r="AI1028" i="1"/>
  <c r="AJ1176" i="1" l="1"/>
  <c r="Q1190" i="1"/>
  <c r="Q1101" i="1"/>
  <c r="Q1169" i="1"/>
  <c r="Q1028" i="1"/>
  <c r="Q1176" i="1"/>
  <c r="AJ1190" i="1"/>
  <c r="BB1176" i="1"/>
  <c r="AJ1028" i="1"/>
  <c r="AJ1169" i="1"/>
  <c r="BB1190" i="1"/>
  <c r="BB1101" i="1"/>
  <c r="BB1169" i="1"/>
  <c r="BB1028" i="1"/>
  <c r="AJ1101" i="1"/>
  <c r="BA810" i="1"/>
  <c r="AX810" i="1"/>
  <c r="AV810" i="1"/>
  <c r="AT810" i="1"/>
  <c r="AP810" i="1"/>
  <c r="AN810" i="1"/>
  <c r="AL810" i="1"/>
  <c r="AF810" i="1"/>
  <c r="AD810" i="1"/>
  <c r="AB810" i="1"/>
  <c r="Y810" i="1"/>
  <c r="X810" i="1"/>
  <c r="V810" i="1"/>
  <c r="T810" i="1"/>
  <c r="AG1181" i="1"/>
  <c r="AY1186" i="1"/>
  <c r="AX1186" i="1"/>
  <c r="AV1186" i="1"/>
  <c r="AT1186" i="1"/>
  <c r="AQ1186" i="1"/>
  <c r="AP1186" i="1"/>
  <c r="AN1186" i="1"/>
  <c r="AL1186" i="1"/>
  <c r="AG1186" i="1"/>
  <c r="AF1186" i="1"/>
  <c r="AD1186" i="1"/>
  <c r="AB1186" i="1"/>
  <c r="Y1186" i="1"/>
  <c r="X1186" i="1"/>
  <c r="V1186" i="1"/>
  <c r="T1186" i="1"/>
  <c r="AX1188" i="1"/>
  <c r="AV1188" i="1"/>
  <c r="AT1188" i="1"/>
  <c r="AP1188" i="1"/>
  <c r="AN1188" i="1"/>
  <c r="AL1188" i="1"/>
  <c r="AF1188" i="1"/>
  <c r="AD1188" i="1"/>
  <c r="AB1188" i="1"/>
  <c r="Y1188" i="1"/>
  <c r="X1188" i="1"/>
  <c r="V1188" i="1"/>
  <c r="T1188" i="1"/>
  <c r="R1190" i="1" l="1"/>
  <c r="R1176" i="1"/>
  <c r="BA1188" i="1"/>
  <c r="BA1186" i="1"/>
  <c r="AI1188" i="1"/>
  <c r="AI810" i="1"/>
  <c r="R1169" i="1"/>
  <c r="R1028" i="1"/>
  <c r="Z1188" i="1"/>
  <c r="AZ810" i="1"/>
  <c r="Z1186" i="1"/>
  <c r="AR1186" i="1"/>
  <c r="AZ1186" i="1"/>
  <c r="Z810" i="1"/>
  <c r="AH810" i="1"/>
  <c r="AR810" i="1"/>
  <c r="R1101" i="1"/>
  <c r="AI1186" i="1"/>
  <c r="AR1188" i="1"/>
  <c r="AZ1188" i="1"/>
  <c r="AH1188" i="1"/>
  <c r="AH1186" i="1"/>
  <c r="Q810" i="1" l="1"/>
  <c r="AJ1188" i="1"/>
  <c r="Q1188" i="1"/>
  <c r="Q1186" i="1"/>
  <c r="AJ810" i="1"/>
  <c r="AJ1186" i="1"/>
  <c r="BB810" i="1"/>
  <c r="BB1186" i="1"/>
  <c r="BB1188" i="1"/>
  <c r="AY1114" i="1"/>
  <c r="AY1136" i="1"/>
  <c r="AY1172" i="1"/>
  <c r="AY1178" i="1"/>
  <c r="AX1178" i="1"/>
  <c r="AV1178" i="1"/>
  <c r="AT1178" i="1"/>
  <c r="AQ1178" i="1"/>
  <c r="AP1178" i="1"/>
  <c r="AN1178" i="1"/>
  <c r="AL1178" i="1"/>
  <c r="AG1178" i="1"/>
  <c r="AF1178" i="1"/>
  <c r="AD1178" i="1"/>
  <c r="AB1178" i="1"/>
  <c r="Y1178" i="1"/>
  <c r="X1178" i="1"/>
  <c r="V1178" i="1"/>
  <c r="T1178" i="1"/>
  <c r="AX1179" i="1"/>
  <c r="AV1179" i="1"/>
  <c r="AT1179" i="1"/>
  <c r="AP1179" i="1"/>
  <c r="AN1179" i="1"/>
  <c r="AL1179" i="1"/>
  <c r="AG1179" i="1"/>
  <c r="AF1179" i="1"/>
  <c r="AD1179" i="1"/>
  <c r="AB1179" i="1"/>
  <c r="Y1179" i="1"/>
  <c r="X1179" i="1"/>
  <c r="V1179" i="1"/>
  <c r="T1179" i="1"/>
  <c r="R1186" i="1" l="1"/>
  <c r="R1188" i="1"/>
  <c r="BA1179" i="1"/>
  <c r="BA1178" i="1"/>
  <c r="R810" i="1"/>
  <c r="AI1178" i="1"/>
  <c r="AI1179" i="1"/>
  <c r="Z1178" i="1"/>
  <c r="AH1178" i="1"/>
  <c r="AR1178" i="1"/>
  <c r="AZ1178" i="1"/>
  <c r="Z1179" i="1"/>
  <c r="AZ1179" i="1"/>
  <c r="AR1179" i="1"/>
  <c r="AH1179" i="1"/>
  <c r="Q1179" i="1" l="1"/>
  <c r="Q1178" i="1"/>
  <c r="AJ1179" i="1"/>
  <c r="AJ1178" i="1"/>
  <c r="BB1178" i="1"/>
  <c r="BB1179" i="1"/>
  <c r="AX1171" i="1"/>
  <c r="AV1171" i="1"/>
  <c r="AT1171" i="1"/>
  <c r="AP1171" i="1"/>
  <c r="AN1171" i="1"/>
  <c r="AL1171" i="1"/>
  <c r="AG1171" i="1"/>
  <c r="AF1171" i="1"/>
  <c r="AD1171" i="1"/>
  <c r="AB1171" i="1"/>
  <c r="Y1171" i="1"/>
  <c r="X1171" i="1"/>
  <c r="V1171" i="1"/>
  <c r="T1171" i="1"/>
  <c r="BA1172" i="1"/>
  <c r="AX1172" i="1"/>
  <c r="AV1172" i="1"/>
  <c r="AT1172" i="1"/>
  <c r="AP1172" i="1"/>
  <c r="AN1172" i="1"/>
  <c r="AL1172" i="1"/>
  <c r="AG1172" i="1"/>
  <c r="AF1172" i="1"/>
  <c r="AD1172" i="1"/>
  <c r="AB1172" i="1"/>
  <c r="Y1172" i="1"/>
  <c r="X1172" i="1"/>
  <c r="V1172" i="1"/>
  <c r="T1172" i="1"/>
  <c r="AG1253" i="1"/>
  <c r="AX1253" i="1"/>
  <c r="AV1253" i="1"/>
  <c r="AT1253" i="1"/>
  <c r="BA1253" i="1"/>
  <c r="AP1253" i="1"/>
  <c r="AN1253" i="1"/>
  <c r="AL1253" i="1"/>
  <c r="AF1253" i="1"/>
  <c r="AD1253" i="1"/>
  <c r="AB1253" i="1"/>
  <c r="X1253" i="1"/>
  <c r="V1253" i="1"/>
  <c r="T1253" i="1"/>
  <c r="Y1136" i="1"/>
  <c r="BA1136" i="1"/>
  <c r="AX1136" i="1"/>
  <c r="AV1136" i="1"/>
  <c r="AT1136" i="1"/>
  <c r="AP1136" i="1"/>
  <c r="AN1136" i="1"/>
  <c r="AL1136" i="1"/>
  <c r="AG1136" i="1"/>
  <c r="AF1136" i="1"/>
  <c r="AD1136" i="1"/>
  <c r="AB1136" i="1"/>
  <c r="X1136" i="1"/>
  <c r="V1136" i="1"/>
  <c r="T1136" i="1"/>
  <c r="AG1114" i="1"/>
  <c r="Y1114" i="1"/>
  <c r="AX1114" i="1"/>
  <c r="AV1114" i="1"/>
  <c r="AT1114" i="1"/>
  <c r="BA1114" i="1"/>
  <c r="AP1114" i="1"/>
  <c r="AN1114" i="1"/>
  <c r="AL1114" i="1"/>
  <c r="AF1114" i="1"/>
  <c r="AD1114" i="1"/>
  <c r="AB1114" i="1"/>
  <c r="X1114" i="1"/>
  <c r="V1114" i="1"/>
  <c r="T1114" i="1"/>
  <c r="AB931" i="1"/>
  <c r="AY931" i="1"/>
  <c r="AX931" i="1"/>
  <c r="AV931" i="1"/>
  <c r="AT931" i="1"/>
  <c r="AQ931" i="1"/>
  <c r="AP931" i="1"/>
  <c r="AN931" i="1"/>
  <c r="AL931" i="1"/>
  <c r="AG931" i="1"/>
  <c r="AF931" i="1"/>
  <c r="AD931" i="1"/>
  <c r="Y931" i="1"/>
  <c r="X931" i="1"/>
  <c r="V931" i="1"/>
  <c r="T931" i="1"/>
  <c r="AG499" i="1"/>
  <c r="AY499" i="1"/>
  <c r="AX499" i="1"/>
  <c r="AV499" i="1"/>
  <c r="AT499" i="1"/>
  <c r="AQ499" i="1"/>
  <c r="AP499" i="1"/>
  <c r="AN499" i="1"/>
  <c r="AL499" i="1"/>
  <c r="AF499" i="1"/>
  <c r="AD499" i="1"/>
  <c r="AB499" i="1"/>
  <c r="X499" i="1"/>
  <c r="V499" i="1"/>
  <c r="AG500" i="1"/>
  <c r="AG495" i="1"/>
  <c r="AR931" i="1" l="1"/>
  <c r="AZ1253" i="1"/>
  <c r="BA1171" i="1"/>
  <c r="AI1136" i="1"/>
  <c r="AI1253" i="1"/>
  <c r="Z1171" i="1"/>
  <c r="AZ1171" i="1"/>
  <c r="AR1253" i="1"/>
  <c r="R1179" i="1"/>
  <c r="BA499" i="1"/>
  <c r="AR1171" i="1"/>
  <c r="BA931" i="1"/>
  <c r="AI931" i="1"/>
  <c r="Z1114" i="1"/>
  <c r="Z1253" i="1"/>
  <c r="AI1114" i="1"/>
  <c r="R1178" i="1"/>
  <c r="AI1172" i="1"/>
  <c r="AH1253" i="1"/>
  <c r="AI1171" i="1"/>
  <c r="AH931" i="1"/>
  <c r="Z931" i="1"/>
  <c r="AZ931" i="1"/>
  <c r="AR1172" i="1"/>
  <c r="AZ1172" i="1"/>
  <c r="AH1171" i="1"/>
  <c r="Z1172" i="1"/>
  <c r="AH1172" i="1"/>
  <c r="AH1136" i="1"/>
  <c r="AR1136" i="1"/>
  <c r="AZ1136" i="1"/>
  <c r="AR1114" i="1"/>
  <c r="AZ1114" i="1"/>
  <c r="Z1136" i="1"/>
  <c r="AH1114" i="1"/>
  <c r="AH499" i="1"/>
  <c r="AR499" i="1"/>
  <c r="AZ499" i="1"/>
  <c r="AY837" i="1"/>
  <c r="AG837" i="1"/>
  <c r="AJ1253" i="1" l="1"/>
  <c r="BB1253" i="1"/>
  <c r="AJ1171" i="1"/>
  <c r="AJ931" i="1"/>
  <c r="Q1136" i="1"/>
  <c r="Q1253" i="1"/>
  <c r="Q1171" i="1"/>
  <c r="BB1171" i="1"/>
  <c r="Q1114" i="1"/>
  <c r="Q1172" i="1"/>
  <c r="Q931" i="1"/>
  <c r="AJ1114" i="1"/>
  <c r="AJ1172" i="1"/>
  <c r="BB931" i="1"/>
  <c r="AJ1136" i="1"/>
  <c r="BB1172" i="1"/>
  <c r="BB1136" i="1"/>
  <c r="BB1114" i="1"/>
  <c r="BB499" i="1"/>
  <c r="R1253" i="1" l="1"/>
  <c r="R1171" i="1"/>
  <c r="R931" i="1"/>
  <c r="R1114" i="1"/>
  <c r="R1172" i="1"/>
  <c r="R1136" i="1"/>
  <c r="AX837" i="1"/>
  <c r="AV837" i="1"/>
  <c r="AT837" i="1"/>
  <c r="AQ837" i="1"/>
  <c r="AP837" i="1"/>
  <c r="AN837" i="1"/>
  <c r="AL837" i="1"/>
  <c r="AF837" i="1"/>
  <c r="AD837" i="1"/>
  <c r="AB837" i="1"/>
  <c r="X837" i="1"/>
  <c r="V837" i="1"/>
  <c r="AY783" i="1"/>
  <c r="AX783" i="1"/>
  <c r="AV783" i="1"/>
  <c r="AT783" i="1"/>
  <c r="AQ783" i="1"/>
  <c r="AP783" i="1"/>
  <c r="AN783" i="1"/>
  <c r="AL783" i="1"/>
  <c r="AG783" i="1"/>
  <c r="AF783" i="1"/>
  <c r="AD783" i="1"/>
  <c r="AB783" i="1"/>
  <c r="X783" i="1"/>
  <c r="V783" i="1"/>
  <c r="AY784" i="1"/>
  <c r="AX784" i="1"/>
  <c r="AV784" i="1"/>
  <c r="AT784" i="1"/>
  <c r="AQ784" i="1"/>
  <c r="AP784" i="1"/>
  <c r="AN784" i="1"/>
  <c r="AL784" i="1"/>
  <c r="AG784" i="1"/>
  <c r="AF784" i="1"/>
  <c r="AD784" i="1"/>
  <c r="AB784" i="1"/>
  <c r="X784" i="1"/>
  <c r="V784" i="1"/>
  <c r="AX495" i="1"/>
  <c r="AV495" i="1"/>
  <c r="AT495" i="1"/>
  <c r="AP495" i="1"/>
  <c r="AN495" i="1"/>
  <c r="AL495" i="1"/>
  <c r="AF495" i="1"/>
  <c r="AD495" i="1"/>
  <c r="AB495" i="1"/>
  <c r="X495" i="1"/>
  <c r="V495" i="1"/>
  <c r="AR495" i="1" l="1"/>
  <c r="BA783" i="1"/>
  <c r="BA837" i="1"/>
  <c r="BA495" i="1"/>
  <c r="BA784" i="1"/>
  <c r="AR783" i="1"/>
  <c r="AZ783" i="1"/>
  <c r="AH495" i="1"/>
  <c r="AH837" i="1"/>
  <c r="AR837" i="1"/>
  <c r="AZ837" i="1"/>
  <c r="AR784" i="1"/>
  <c r="AZ784" i="1"/>
  <c r="AH783" i="1"/>
  <c r="AH784" i="1"/>
  <c r="AZ495" i="1"/>
  <c r="BB783" i="1" l="1"/>
  <c r="BB837" i="1"/>
  <c r="BB784" i="1"/>
  <c r="BB495" i="1"/>
  <c r="AY1317" i="1" l="1"/>
  <c r="AX1317" i="1"/>
  <c r="AV1317" i="1"/>
  <c r="AT1317" i="1"/>
  <c r="AQ1317" i="1"/>
  <c r="AP1317" i="1"/>
  <c r="AN1317" i="1"/>
  <c r="AL1317" i="1"/>
  <c r="AG1317" i="1"/>
  <c r="AF1317" i="1"/>
  <c r="AD1317" i="1"/>
  <c r="AB1317" i="1"/>
  <c r="Y1317" i="1"/>
  <c r="X1317" i="1"/>
  <c r="V1317" i="1"/>
  <c r="T1317" i="1"/>
  <c r="BA1317" i="1" l="1"/>
  <c r="AI1317" i="1"/>
  <c r="Z1317" i="1"/>
  <c r="AR1317" i="1"/>
  <c r="AZ1317" i="1"/>
  <c r="AH1317" i="1"/>
  <c r="AY1319" i="1"/>
  <c r="AX1319" i="1"/>
  <c r="AV1319" i="1"/>
  <c r="AT1319" i="1"/>
  <c r="AQ1319" i="1"/>
  <c r="AP1319" i="1"/>
  <c r="AN1319" i="1"/>
  <c r="AL1319" i="1"/>
  <c r="AG1319" i="1"/>
  <c r="AF1319" i="1"/>
  <c r="AD1319" i="1"/>
  <c r="AB1319" i="1"/>
  <c r="Y1319" i="1"/>
  <c r="X1319" i="1"/>
  <c r="V1319" i="1"/>
  <c r="T1319" i="1"/>
  <c r="Q1317" i="1" l="1"/>
  <c r="BA1319" i="1"/>
  <c r="AI1319" i="1"/>
  <c r="AJ1317" i="1"/>
  <c r="BB1317" i="1"/>
  <c r="Z1319" i="1"/>
  <c r="AH1319" i="1"/>
  <c r="AR1319" i="1"/>
  <c r="AZ1319" i="1"/>
  <c r="Q1319" i="1" l="1"/>
  <c r="R1317" i="1"/>
  <c r="BB1319" i="1"/>
  <c r="AJ1319" i="1"/>
  <c r="R1319" i="1" l="1"/>
  <c r="AY787" i="1"/>
  <c r="AX787" i="1"/>
  <c r="AV787" i="1"/>
  <c r="AT787" i="1"/>
  <c r="AQ787" i="1"/>
  <c r="AP787" i="1"/>
  <c r="AN787" i="1"/>
  <c r="AL787" i="1"/>
  <c r="AG787" i="1"/>
  <c r="AF787" i="1"/>
  <c r="AD787" i="1"/>
  <c r="AB787" i="1"/>
  <c r="X787" i="1"/>
  <c r="V787" i="1"/>
  <c r="AY662" i="1"/>
  <c r="AX662" i="1"/>
  <c r="AV662" i="1"/>
  <c r="AT662" i="1"/>
  <c r="AQ662" i="1"/>
  <c r="AP662" i="1"/>
  <c r="AN662" i="1"/>
  <c r="AL662" i="1"/>
  <c r="AG662" i="1"/>
  <c r="AF662" i="1"/>
  <c r="AD662" i="1"/>
  <c r="AB662" i="1"/>
  <c r="Y662" i="1"/>
  <c r="X662" i="1"/>
  <c r="V662" i="1"/>
  <c r="T662" i="1"/>
  <c r="BA662" i="1" l="1"/>
  <c r="BA787" i="1"/>
  <c r="AI662" i="1"/>
  <c r="AR787" i="1"/>
  <c r="AZ787" i="1"/>
  <c r="AH787" i="1"/>
  <c r="Z662" i="1"/>
  <c r="AH662" i="1"/>
  <c r="AR662" i="1"/>
  <c r="AZ662" i="1"/>
  <c r="AY696" i="1"/>
  <c r="AX696" i="1"/>
  <c r="AV696" i="1"/>
  <c r="AT696" i="1"/>
  <c r="AQ696" i="1"/>
  <c r="AP696" i="1"/>
  <c r="AN696" i="1"/>
  <c r="AL696" i="1"/>
  <c r="AG696" i="1"/>
  <c r="AF696" i="1"/>
  <c r="AD696" i="1"/>
  <c r="AB696" i="1"/>
  <c r="Y696" i="1"/>
  <c r="X696" i="1"/>
  <c r="V696" i="1"/>
  <c r="T696" i="1"/>
  <c r="AY697" i="1"/>
  <c r="AX697" i="1"/>
  <c r="AV697" i="1"/>
  <c r="AT697" i="1"/>
  <c r="AQ697" i="1"/>
  <c r="AP697" i="1"/>
  <c r="AN697" i="1"/>
  <c r="AL697" i="1"/>
  <c r="AG697" i="1"/>
  <c r="AF697" i="1"/>
  <c r="AD697" i="1"/>
  <c r="AB697" i="1"/>
  <c r="Y697" i="1"/>
  <c r="X697" i="1"/>
  <c r="V697" i="1"/>
  <c r="T697" i="1"/>
  <c r="AY698" i="1"/>
  <c r="AX698" i="1"/>
  <c r="AV698" i="1"/>
  <c r="AT698" i="1"/>
  <c r="AQ698" i="1"/>
  <c r="AP698" i="1"/>
  <c r="AN698" i="1"/>
  <c r="AL698" i="1"/>
  <c r="AG698" i="1"/>
  <c r="AF698" i="1"/>
  <c r="AD698" i="1"/>
  <c r="AB698" i="1"/>
  <c r="Y698" i="1"/>
  <c r="X698" i="1"/>
  <c r="V698" i="1"/>
  <c r="T698" i="1"/>
  <c r="AY797" i="1"/>
  <c r="AX797" i="1"/>
  <c r="AV797" i="1"/>
  <c r="AT797" i="1"/>
  <c r="AQ797" i="1"/>
  <c r="AP797" i="1"/>
  <c r="AN797" i="1"/>
  <c r="AL797" i="1"/>
  <c r="AG797" i="1"/>
  <c r="AF797" i="1"/>
  <c r="AD797" i="1"/>
  <c r="AB797" i="1"/>
  <c r="Y797" i="1"/>
  <c r="X797" i="1"/>
  <c r="V797" i="1"/>
  <c r="T797" i="1"/>
  <c r="AY486" i="1"/>
  <c r="AX486" i="1"/>
  <c r="AV486" i="1"/>
  <c r="AT486" i="1"/>
  <c r="AQ486" i="1"/>
  <c r="AP486" i="1"/>
  <c r="AN486" i="1"/>
  <c r="AL486" i="1"/>
  <c r="AG486" i="1"/>
  <c r="AF486" i="1"/>
  <c r="AD486" i="1"/>
  <c r="AB486" i="1"/>
  <c r="X486" i="1"/>
  <c r="V486" i="1"/>
  <c r="Q662" i="1" l="1"/>
  <c r="BA697" i="1"/>
  <c r="BA486" i="1"/>
  <c r="BA797" i="1"/>
  <c r="BA698" i="1"/>
  <c r="AI697" i="1"/>
  <c r="AI696" i="1"/>
  <c r="AI698" i="1"/>
  <c r="BB787" i="1"/>
  <c r="AI797" i="1"/>
  <c r="BA696" i="1"/>
  <c r="BB662" i="1"/>
  <c r="AH486" i="1"/>
  <c r="AR486" i="1"/>
  <c r="AZ486" i="1"/>
  <c r="AH797" i="1"/>
  <c r="AR797" i="1"/>
  <c r="AZ797" i="1"/>
  <c r="AR698" i="1"/>
  <c r="AZ698" i="1"/>
  <c r="AH697" i="1"/>
  <c r="AR697" i="1"/>
  <c r="AZ697" i="1"/>
  <c r="AJ662" i="1"/>
  <c r="Z696" i="1"/>
  <c r="AH696" i="1"/>
  <c r="AR696" i="1"/>
  <c r="AZ696" i="1"/>
  <c r="Z697" i="1"/>
  <c r="Z698" i="1"/>
  <c r="AH698" i="1"/>
  <c r="Z797" i="1"/>
  <c r="AY835" i="1"/>
  <c r="AX835" i="1"/>
  <c r="AV835" i="1"/>
  <c r="AT835" i="1"/>
  <c r="AQ835" i="1"/>
  <c r="AP835" i="1"/>
  <c r="AN835" i="1"/>
  <c r="AL835" i="1"/>
  <c r="AG835" i="1"/>
  <c r="AF835" i="1"/>
  <c r="AD835" i="1"/>
  <c r="AB835" i="1"/>
  <c r="X835" i="1"/>
  <c r="V835" i="1"/>
  <c r="AY836" i="1"/>
  <c r="AX836" i="1"/>
  <c r="AV836" i="1"/>
  <c r="AT836" i="1"/>
  <c r="AQ836" i="1"/>
  <c r="AP836" i="1"/>
  <c r="AN836" i="1"/>
  <c r="AL836" i="1"/>
  <c r="AG836" i="1"/>
  <c r="AF836" i="1"/>
  <c r="AD836" i="1"/>
  <c r="AB836" i="1"/>
  <c r="X836" i="1"/>
  <c r="V836" i="1"/>
  <c r="AY839" i="1"/>
  <c r="AX839" i="1"/>
  <c r="AV839" i="1"/>
  <c r="AT839" i="1"/>
  <c r="AQ839" i="1"/>
  <c r="AP839" i="1"/>
  <c r="AN839" i="1"/>
  <c r="AL839" i="1"/>
  <c r="AG839" i="1"/>
  <c r="AF839" i="1"/>
  <c r="AD839" i="1"/>
  <c r="AB839" i="1"/>
  <c r="X839" i="1"/>
  <c r="V839" i="1"/>
  <c r="AY606" i="1"/>
  <c r="AX606" i="1"/>
  <c r="AV606" i="1"/>
  <c r="AT606" i="1"/>
  <c r="AQ606" i="1"/>
  <c r="AP606" i="1"/>
  <c r="AN606" i="1"/>
  <c r="AL606" i="1"/>
  <c r="AG606" i="1"/>
  <c r="AF606" i="1"/>
  <c r="AD606" i="1"/>
  <c r="AB606" i="1"/>
  <c r="X606" i="1"/>
  <c r="V606" i="1"/>
  <c r="AY501" i="1"/>
  <c r="AX501" i="1"/>
  <c r="AV501" i="1"/>
  <c r="AT501" i="1"/>
  <c r="AQ501" i="1"/>
  <c r="AP501" i="1"/>
  <c r="AN501" i="1"/>
  <c r="AL501" i="1"/>
  <c r="AG501" i="1"/>
  <c r="AF501" i="1"/>
  <c r="AD501" i="1"/>
  <c r="AB501" i="1"/>
  <c r="X501" i="1"/>
  <c r="V501" i="1"/>
  <c r="AX497" i="1"/>
  <c r="AV497" i="1"/>
  <c r="AT497" i="1"/>
  <c r="AQ497" i="1"/>
  <c r="AP497" i="1"/>
  <c r="AN497" i="1"/>
  <c r="AL497" i="1"/>
  <c r="AG497" i="1"/>
  <c r="AF497" i="1"/>
  <c r="AD497" i="1"/>
  <c r="AB497" i="1"/>
  <c r="X497" i="1"/>
  <c r="V497" i="1"/>
  <c r="AY498" i="1"/>
  <c r="AX498" i="1"/>
  <c r="AV498" i="1"/>
  <c r="AT498" i="1"/>
  <c r="AQ498" i="1"/>
  <c r="AP498" i="1"/>
  <c r="AN498" i="1"/>
  <c r="AL498" i="1"/>
  <c r="AG498" i="1"/>
  <c r="AF498" i="1"/>
  <c r="AD498" i="1"/>
  <c r="AB498" i="1"/>
  <c r="X498" i="1"/>
  <c r="V498" i="1"/>
  <c r="AR501" i="1" l="1"/>
  <c r="AZ501" i="1"/>
  <c r="BA836" i="1"/>
  <c r="Q698" i="1"/>
  <c r="Q697" i="1"/>
  <c r="BA606" i="1"/>
  <c r="BA839" i="1"/>
  <c r="BA835" i="1"/>
  <c r="Q797" i="1"/>
  <c r="R662" i="1"/>
  <c r="BA501" i="1"/>
  <c r="Q696" i="1"/>
  <c r="BA497" i="1"/>
  <c r="AJ797" i="1"/>
  <c r="BB696" i="1"/>
  <c r="BB797" i="1"/>
  <c r="AJ697" i="1"/>
  <c r="AH839" i="1"/>
  <c r="AR839" i="1"/>
  <c r="AZ839" i="1"/>
  <c r="AH836" i="1"/>
  <c r="AR836" i="1"/>
  <c r="AZ836" i="1"/>
  <c r="BB486" i="1"/>
  <c r="BB698" i="1"/>
  <c r="BA498" i="1"/>
  <c r="AJ696" i="1"/>
  <c r="BB697" i="1"/>
  <c r="AH606" i="1"/>
  <c r="AJ698" i="1"/>
  <c r="AH497" i="1"/>
  <c r="AR606" i="1"/>
  <c r="AZ606" i="1"/>
  <c r="AH835" i="1"/>
  <c r="AR497" i="1"/>
  <c r="AZ497" i="1"/>
  <c r="AR835" i="1"/>
  <c r="AZ835" i="1"/>
  <c r="AH501" i="1"/>
  <c r="AH498" i="1"/>
  <c r="AR498" i="1"/>
  <c r="AZ498" i="1"/>
  <c r="R697" i="1" l="1"/>
  <c r="R797" i="1"/>
  <c r="BB839" i="1"/>
  <c r="R696" i="1"/>
  <c r="R698" i="1"/>
  <c r="BB836" i="1"/>
  <c r="BB497" i="1"/>
  <c r="BB606" i="1"/>
  <c r="BB835" i="1"/>
  <c r="BB501" i="1"/>
  <c r="BB498" i="1"/>
  <c r="AY916" i="1" l="1"/>
  <c r="AX916" i="1"/>
  <c r="AV916" i="1"/>
  <c r="AT916" i="1"/>
  <c r="AQ916" i="1"/>
  <c r="AP916" i="1"/>
  <c r="AN916" i="1"/>
  <c r="AL916" i="1"/>
  <c r="AG916" i="1"/>
  <c r="AD916" i="1"/>
  <c r="AB916" i="1"/>
  <c r="Y916" i="1"/>
  <c r="X916" i="1"/>
  <c r="V916" i="1"/>
  <c r="T916" i="1"/>
  <c r="AY915" i="1"/>
  <c r="AX915" i="1"/>
  <c r="AV915" i="1"/>
  <c r="AT915" i="1"/>
  <c r="AQ915" i="1"/>
  <c r="AP915" i="1"/>
  <c r="AN915" i="1"/>
  <c r="AL915" i="1"/>
  <c r="AG915" i="1"/>
  <c r="AF915" i="1"/>
  <c r="AD915" i="1"/>
  <c r="AB915" i="1"/>
  <c r="Y915" i="1"/>
  <c r="X915" i="1"/>
  <c r="V915" i="1"/>
  <c r="T915" i="1"/>
  <c r="AY867" i="1"/>
  <c r="AX867" i="1"/>
  <c r="AV867" i="1"/>
  <c r="AT867" i="1"/>
  <c r="AQ867" i="1"/>
  <c r="AP867" i="1"/>
  <c r="AN867" i="1"/>
  <c r="AL867" i="1"/>
  <c r="AG867" i="1"/>
  <c r="AF867" i="1"/>
  <c r="AD867" i="1"/>
  <c r="AB867" i="1"/>
  <c r="Y867" i="1"/>
  <c r="X867" i="1"/>
  <c r="V867" i="1"/>
  <c r="T867" i="1"/>
  <c r="AY865" i="1"/>
  <c r="AX865" i="1"/>
  <c r="AV865" i="1"/>
  <c r="AT865" i="1"/>
  <c r="AQ865" i="1"/>
  <c r="AP865" i="1"/>
  <c r="AN865" i="1"/>
  <c r="AL865" i="1"/>
  <c r="AG865" i="1"/>
  <c r="AF865" i="1"/>
  <c r="AD865" i="1"/>
  <c r="AB865" i="1"/>
  <c r="Y865" i="1"/>
  <c r="X865" i="1"/>
  <c r="V865" i="1"/>
  <c r="T865" i="1"/>
  <c r="AY794" i="1"/>
  <c r="AX794" i="1"/>
  <c r="AV794" i="1"/>
  <c r="AT794" i="1"/>
  <c r="AQ794" i="1"/>
  <c r="AP794" i="1"/>
  <c r="AN794" i="1"/>
  <c r="AL794" i="1"/>
  <c r="AG794" i="1"/>
  <c r="AF794" i="1"/>
  <c r="AD794" i="1"/>
  <c r="AB794" i="1"/>
  <c r="Y794" i="1"/>
  <c r="X794" i="1"/>
  <c r="V794" i="1"/>
  <c r="T794" i="1"/>
  <c r="AY788" i="1"/>
  <c r="AX788" i="1"/>
  <c r="AV788" i="1"/>
  <c r="AT788" i="1"/>
  <c r="AQ788" i="1"/>
  <c r="AP788" i="1"/>
  <c r="AN788" i="1"/>
  <c r="AL788" i="1"/>
  <c r="AG788" i="1"/>
  <c r="AF788" i="1"/>
  <c r="AD788" i="1"/>
  <c r="AB788" i="1"/>
  <c r="Y788" i="1"/>
  <c r="X788" i="1"/>
  <c r="V788" i="1"/>
  <c r="T788" i="1"/>
  <c r="AI867" i="1" l="1"/>
  <c r="BA867" i="1"/>
  <c r="AI915" i="1"/>
  <c r="BA915" i="1"/>
  <c r="AI916" i="1"/>
  <c r="BA788" i="1"/>
  <c r="AI865" i="1"/>
  <c r="AI788" i="1"/>
  <c r="AI794" i="1"/>
  <c r="BA916" i="1"/>
  <c r="BA794" i="1"/>
  <c r="BA865" i="1"/>
  <c r="AR915" i="1"/>
  <c r="AZ915" i="1"/>
  <c r="AH916" i="1"/>
  <c r="Z788" i="1"/>
  <c r="AH788" i="1"/>
  <c r="AR788" i="1"/>
  <c r="AZ788" i="1"/>
  <c r="Z794" i="1"/>
  <c r="AH794" i="1"/>
  <c r="AR794" i="1"/>
  <c r="AZ794" i="1"/>
  <c r="Z865" i="1"/>
  <c r="AH865" i="1"/>
  <c r="AR865" i="1"/>
  <c r="AZ865" i="1"/>
  <c r="AH867" i="1"/>
  <c r="AR867" i="1"/>
  <c r="AH915" i="1"/>
  <c r="AR916" i="1"/>
  <c r="AZ916" i="1"/>
  <c r="Z915" i="1"/>
  <c r="Z916" i="1"/>
  <c r="Z867" i="1"/>
  <c r="AZ867" i="1"/>
  <c r="AY624" i="1"/>
  <c r="AX624" i="1"/>
  <c r="AV624" i="1"/>
  <c r="AT624" i="1"/>
  <c r="AQ624" i="1"/>
  <c r="AP624" i="1"/>
  <c r="AN624" i="1"/>
  <c r="AL624" i="1"/>
  <c r="AG624" i="1"/>
  <c r="AF624" i="1"/>
  <c r="AD624" i="1"/>
  <c r="AB624" i="1"/>
  <c r="Y624" i="1"/>
  <c r="X624" i="1"/>
  <c r="V624" i="1"/>
  <c r="T624" i="1"/>
  <c r="AY589" i="1"/>
  <c r="AX589" i="1"/>
  <c r="AV589" i="1"/>
  <c r="AT589" i="1"/>
  <c r="AQ589" i="1"/>
  <c r="AP589" i="1"/>
  <c r="AN589" i="1"/>
  <c r="AL589" i="1"/>
  <c r="AG589" i="1"/>
  <c r="AF589" i="1"/>
  <c r="AD589" i="1"/>
  <c r="AB589" i="1"/>
  <c r="Y589" i="1"/>
  <c r="X589" i="1"/>
  <c r="V589" i="1"/>
  <c r="T589" i="1"/>
  <c r="AY584" i="1"/>
  <c r="AX584" i="1"/>
  <c r="AV584" i="1"/>
  <c r="AT584" i="1"/>
  <c r="AQ584" i="1"/>
  <c r="AP584" i="1"/>
  <c r="AN584" i="1"/>
  <c r="AL584" i="1"/>
  <c r="AG584" i="1"/>
  <c r="AF584" i="1"/>
  <c r="AD584" i="1"/>
  <c r="AB584" i="1"/>
  <c r="Y584" i="1"/>
  <c r="X584" i="1"/>
  <c r="V584" i="1"/>
  <c r="T584" i="1"/>
  <c r="AY571" i="1"/>
  <c r="AX571" i="1"/>
  <c r="AV571" i="1"/>
  <c r="AT571" i="1"/>
  <c r="AQ571" i="1"/>
  <c r="AP571" i="1"/>
  <c r="AN571" i="1"/>
  <c r="AL571" i="1"/>
  <c r="AG571" i="1"/>
  <c r="AF571" i="1"/>
  <c r="AD571" i="1"/>
  <c r="AB571" i="1"/>
  <c r="Y571" i="1"/>
  <c r="X571" i="1"/>
  <c r="V571" i="1"/>
  <c r="T571" i="1"/>
  <c r="AY570" i="1"/>
  <c r="AX570" i="1"/>
  <c r="AV570" i="1"/>
  <c r="AT570" i="1"/>
  <c r="AQ570" i="1"/>
  <c r="AP570" i="1"/>
  <c r="AN570" i="1"/>
  <c r="AL570" i="1"/>
  <c r="AG570" i="1"/>
  <c r="AF570" i="1"/>
  <c r="AD570" i="1"/>
  <c r="AB570" i="1"/>
  <c r="X570" i="1"/>
  <c r="V570" i="1"/>
  <c r="AY509" i="1"/>
  <c r="AX509" i="1"/>
  <c r="AV509" i="1"/>
  <c r="AT509" i="1"/>
  <c r="AQ509" i="1"/>
  <c r="AP509" i="1"/>
  <c r="AN509" i="1"/>
  <c r="AL509" i="1"/>
  <c r="AG509" i="1"/>
  <c r="AF509" i="1"/>
  <c r="AD509" i="1"/>
  <c r="AB509" i="1"/>
  <c r="X509" i="1"/>
  <c r="V509" i="1"/>
  <c r="X500" i="1"/>
  <c r="AY482" i="1"/>
  <c r="AX482" i="1"/>
  <c r="AV482" i="1"/>
  <c r="AT482" i="1"/>
  <c r="AQ482" i="1"/>
  <c r="AP482" i="1"/>
  <c r="AN482" i="1"/>
  <c r="AL482" i="1"/>
  <c r="AG482" i="1"/>
  <c r="AF482" i="1"/>
  <c r="AD482" i="1"/>
  <c r="AB482" i="1"/>
  <c r="X482" i="1"/>
  <c r="V482" i="1"/>
  <c r="AY500" i="1"/>
  <c r="AX500" i="1"/>
  <c r="AV500" i="1"/>
  <c r="AT500" i="1"/>
  <c r="AQ500" i="1"/>
  <c r="AP500" i="1"/>
  <c r="AN500" i="1"/>
  <c r="AL500" i="1"/>
  <c r="AF500" i="1"/>
  <c r="AD500" i="1"/>
  <c r="AB500" i="1"/>
  <c r="V500" i="1"/>
  <c r="AX485" i="1"/>
  <c r="AV485" i="1"/>
  <c r="AT485" i="1"/>
  <c r="AQ485" i="1"/>
  <c r="AP485" i="1"/>
  <c r="AN485" i="1"/>
  <c r="AL485" i="1"/>
  <c r="AG485" i="1"/>
  <c r="AF485" i="1"/>
  <c r="AD485" i="1"/>
  <c r="AB485" i="1"/>
  <c r="X485" i="1"/>
  <c r="V485" i="1"/>
  <c r="AY484" i="1"/>
  <c r="AX484" i="1"/>
  <c r="AV484" i="1"/>
  <c r="AT484" i="1"/>
  <c r="AQ484" i="1"/>
  <c r="AP484" i="1"/>
  <c r="AN484" i="1"/>
  <c r="AL484" i="1"/>
  <c r="AG484" i="1"/>
  <c r="AF484" i="1"/>
  <c r="AD484" i="1"/>
  <c r="AB484" i="1"/>
  <c r="X484" i="1"/>
  <c r="V484" i="1"/>
  <c r="AY393" i="1"/>
  <c r="AX393" i="1"/>
  <c r="AV393" i="1"/>
  <c r="AT393" i="1"/>
  <c r="AQ393" i="1"/>
  <c r="AP393" i="1"/>
  <c r="AN393" i="1"/>
  <c r="AL393" i="1"/>
  <c r="AG393" i="1"/>
  <c r="AF393" i="1"/>
  <c r="AD393" i="1"/>
  <c r="AB393" i="1"/>
  <c r="X393" i="1"/>
  <c r="V393" i="1"/>
  <c r="AY378" i="1"/>
  <c r="AX378" i="1"/>
  <c r="AV378" i="1"/>
  <c r="AT378" i="1"/>
  <c r="AQ378" i="1"/>
  <c r="AP378" i="1"/>
  <c r="AN378" i="1"/>
  <c r="AL378" i="1"/>
  <c r="AG378" i="1"/>
  <c r="AF378" i="1"/>
  <c r="AD378" i="1"/>
  <c r="AB378" i="1"/>
  <c r="X378" i="1"/>
  <c r="V378" i="1"/>
  <c r="AY376" i="1"/>
  <c r="AX376" i="1"/>
  <c r="AV376" i="1"/>
  <c r="AT376" i="1"/>
  <c r="AQ376" i="1"/>
  <c r="AP376" i="1"/>
  <c r="AN376" i="1"/>
  <c r="AL376" i="1"/>
  <c r="AG376" i="1"/>
  <c r="AF376" i="1"/>
  <c r="AD376" i="1"/>
  <c r="AB376" i="1"/>
  <c r="X376" i="1"/>
  <c r="V376" i="1"/>
  <c r="AY354" i="1"/>
  <c r="AX354" i="1"/>
  <c r="AV354" i="1"/>
  <c r="AT354" i="1"/>
  <c r="AQ354" i="1"/>
  <c r="AP354" i="1"/>
  <c r="AN354" i="1"/>
  <c r="AL354" i="1"/>
  <c r="AG354" i="1"/>
  <c r="AF354" i="1"/>
  <c r="AD354" i="1"/>
  <c r="AB354" i="1"/>
  <c r="X354" i="1"/>
  <c r="V354" i="1"/>
  <c r="Q867" i="1" l="1"/>
  <c r="AR484" i="1"/>
  <c r="AZ482" i="1"/>
  <c r="AJ867" i="1"/>
  <c r="AI584" i="1"/>
  <c r="BA589" i="1"/>
  <c r="BA393" i="1"/>
  <c r="AJ916" i="1"/>
  <c r="AJ915" i="1"/>
  <c r="Q915" i="1"/>
  <c r="Q916" i="1"/>
  <c r="BA571" i="1"/>
  <c r="BA482" i="1"/>
  <c r="Q788" i="1"/>
  <c r="BA570" i="1"/>
  <c r="BA624" i="1"/>
  <c r="BA378" i="1"/>
  <c r="BA484" i="1"/>
  <c r="BA354" i="1"/>
  <c r="Q865" i="1"/>
  <c r="Q794" i="1"/>
  <c r="AI571" i="1"/>
  <c r="AI624" i="1"/>
  <c r="AI589" i="1"/>
  <c r="BA376" i="1"/>
  <c r="BB794" i="1"/>
  <c r="BB788" i="1"/>
  <c r="BB915" i="1"/>
  <c r="BB865" i="1"/>
  <c r="BB867" i="1"/>
  <c r="AR589" i="1"/>
  <c r="AZ589" i="1"/>
  <c r="AH509" i="1"/>
  <c r="AR509" i="1"/>
  <c r="AZ509" i="1"/>
  <c r="BB916" i="1"/>
  <c r="AJ865" i="1"/>
  <c r="AJ794" i="1"/>
  <c r="AJ788" i="1"/>
  <c r="BA485" i="1"/>
  <c r="AR624" i="1"/>
  <c r="Z571" i="1"/>
  <c r="AH571" i="1"/>
  <c r="AR571" i="1"/>
  <c r="AZ571" i="1"/>
  <c r="Z584" i="1"/>
  <c r="AH584" i="1"/>
  <c r="BA584" i="1"/>
  <c r="AZ584" i="1"/>
  <c r="BA509" i="1"/>
  <c r="Z589" i="1"/>
  <c r="AH589" i="1"/>
  <c r="Z624" i="1"/>
  <c r="AH624" i="1"/>
  <c r="BA500" i="1"/>
  <c r="AZ624" i="1"/>
  <c r="AH570" i="1"/>
  <c r="AR570" i="1"/>
  <c r="AZ570" i="1"/>
  <c r="AR584" i="1"/>
  <c r="AR482" i="1"/>
  <c r="AH482" i="1"/>
  <c r="AH484" i="1"/>
  <c r="AZ484" i="1"/>
  <c r="AH485" i="1"/>
  <c r="AR485" i="1"/>
  <c r="AZ485" i="1"/>
  <c r="AH500" i="1"/>
  <c r="AR500" i="1"/>
  <c r="AZ500" i="1"/>
  <c r="AZ376" i="1"/>
  <c r="AZ378" i="1"/>
  <c r="AH393" i="1"/>
  <c r="AR393" i="1"/>
  <c r="AZ393" i="1"/>
  <c r="AH378" i="1"/>
  <c r="AR378" i="1"/>
  <c r="AR354" i="1"/>
  <c r="AZ354" i="1"/>
  <c r="AR376" i="1"/>
  <c r="AH376" i="1"/>
  <c r="AH354" i="1"/>
  <c r="AY109" i="1"/>
  <c r="AX109" i="1"/>
  <c r="AV109" i="1"/>
  <c r="AT109" i="1"/>
  <c r="AQ109" i="1"/>
  <c r="AP109" i="1"/>
  <c r="AN109" i="1"/>
  <c r="AL109" i="1"/>
  <c r="AG109" i="1"/>
  <c r="AF109" i="1"/>
  <c r="AD109" i="1"/>
  <c r="AB109" i="1"/>
  <c r="X109" i="1"/>
  <c r="V109" i="1"/>
  <c r="AY105" i="1"/>
  <c r="AX105" i="1"/>
  <c r="AV105" i="1"/>
  <c r="AT105" i="1"/>
  <c r="AQ105" i="1"/>
  <c r="AP105" i="1"/>
  <c r="AN105" i="1"/>
  <c r="AL105" i="1"/>
  <c r="AG105" i="1"/>
  <c r="AF105" i="1"/>
  <c r="AD105" i="1"/>
  <c r="AB105" i="1"/>
  <c r="X105" i="1"/>
  <c r="V105" i="1"/>
  <c r="AY100" i="1"/>
  <c r="AX100" i="1"/>
  <c r="AV100" i="1"/>
  <c r="AT100" i="1"/>
  <c r="AQ100" i="1"/>
  <c r="AP100" i="1"/>
  <c r="AN100" i="1"/>
  <c r="AL100" i="1"/>
  <c r="AG100" i="1"/>
  <c r="AF100" i="1"/>
  <c r="AD100" i="1"/>
  <c r="AB100" i="1"/>
  <c r="X100" i="1"/>
  <c r="V100" i="1"/>
  <c r="AY17" i="1"/>
  <c r="AX17" i="1"/>
  <c r="AV17" i="1"/>
  <c r="AT17" i="1"/>
  <c r="AQ17" i="1"/>
  <c r="AP17" i="1"/>
  <c r="AN17" i="1"/>
  <c r="AL17" i="1"/>
  <c r="AG17" i="1"/>
  <c r="AF17" i="1"/>
  <c r="AD17" i="1"/>
  <c r="AB17" i="1"/>
  <c r="X17" i="1"/>
  <c r="V17" i="1"/>
  <c r="R916" i="1" l="1"/>
  <c r="R867" i="1"/>
  <c r="R915" i="1"/>
  <c r="Q589" i="1"/>
  <c r="Q571" i="1"/>
  <c r="Q584" i="1"/>
  <c r="Q624" i="1"/>
  <c r="BA105" i="1"/>
  <c r="BB584" i="1"/>
  <c r="R794" i="1"/>
  <c r="R865" i="1"/>
  <c r="R788" i="1"/>
  <c r="BB509" i="1"/>
  <c r="AJ589" i="1"/>
  <c r="AJ571" i="1"/>
  <c r="BB589" i="1"/>
  <c r="AJ584" i="1"/>
  <c r="BB570" i="1"/>
  <c r="BB624" i="1"/>
  <c r="AJ624" i="1"/>
  <c r="BB571" i="1"/>
  <c r="BB485" i="1"/>
  <c r="BB482" i="1"/>
  <c r="BA17" i="1"/>
  <c r="BB376" i="1"/>
  <c r="BB484" i="1"/>
  <c r="BB500" i="1"/>
  <c r="BB354" i="1"/>
  <c r="BB378" i="1"/>
  <c r="BB393" i="1"/>
  <c r="BA109" i="1"/>
  <c r="AR109" i="1"/>
  <c r="AZ109" i="1"/>
  <c r="AH109" i="1"/>
  <c r="BA100" i="1"/>
  <c r="AR100" i="1"/>
  <c r="AZ100" i="1"/>
  <c r="AR105" i="1"/>
  <c r="AZ105" i="1"/>
  <c r="AH105" i="1"/>
  <c r="AH100" i="1"/>
  <c r="AH17" i="1"/>
  <c r="AR17" i="1"/>
  <c r="AZ17" i="1"/>
  <c r="R584" i="1" l="1"/>
  <c r="R589" i="1"/>
  <c r="R571" i="1"/>
  <c r="R624" i="1"/>
  <c r="BB109" i="1"/>
  <c r="BB100" i="1"/>
  <c r="BB105" i="1"/>
  <c r="BB17" i="1"/>
  <c r="W579" i="1" l="1"/>
  <c r="U150" i="1"/>
  <c r="W150" i="1"/>
  <c r="Y985" i="1"/>
  <c r="AG479" i="1"/>
  <c r="AX246" i="1"/>
  <c r="AX149" i="1"/>
  <c r="AX146" i="1"/>
  <c r="AX91" i="1"/>
  <c r="AX83" i="1"/>
  <c r="AX41" i="1"/>
  <c r="AX13" i="1"/>
  <c r="AG1219" i="1" l="1"/>
  <c r="AG1214" i="1"/>
  <c r="AG1209" i="1"/>
  <c r="Y1219" i="1"/>
  <c r="Y1214" i="1"/>
  <c r="Y1209" i="1"/>
  <c r="AY1219" i="1"/>
  <c r="AX1219" i="1"/>
  <c r="AV1219" i="1"/>
  <c r="AT1219" i="1"/>
  <c r="AQ1219" i="1"/>
  <c r="AP1219" i="1"/>
  <c r="AN1219" i="1"/>
  <c r="AL1219" i="1"/>
  <c r="AF1219" i="1"/>
  <c r="AD1219" i="1"/>
  <c r="AB1219" i="1"/>
  <c r="X1219" i="1"/>
  <c r="V1219" i="1"/>
  <c r="T1219" i="1"/>
  <c r="AX1214" i="1"/>
  <c r="AV1214" i="1"/>
  <c r="AT1214" i="1"/>
  <c r="AP1214" i="1"/>
  <c r="AN1214" i="1"/>
  <c r="AL1214" i="1"/>
  <c r="AF1214" i="1"/>
  <c r="AD1214" i="1"/>
  <c r="AB1214" i="1"/>
  <c r="X1214" i="1"/>
  <c r="V1214" i="1"/>
  <c r="T1214" i="1"/>
  <c r="AY1209" i="1"/>
  <c r="AX1209" i="1"/>
  <c r="AV1209" i="1"/>
  <c r="AT1209" i="1"/>
  <c r="AQ1209" i="1"/>
  <c r="AP1209" i="1"/>
  <c r="AN1209" i="1"/>
  <c r="AL1209" i="1"/>
  <c r="AF1209" i="1"/>
  <c r="AD1209" i="1"/>
  <c r="AB1209" i="1"/>
  <c r="X1209" i="1"/>
  <c r="V1209" i="1"/>
  <c r="T1209" i="1"/>
  <c r="AY1204" i="1"/>
  <c r="AX1204" i="1"/>
  <c r="AV1204" i="1"/>
  <c r="AT1204" i="1"/>
  <c r="AQ1204" i="1"/>
  <c r="AP1204" i="1"/>
  <c r="AN1204" i="1"/>
  <c r="AL1204" i="1"/>
  <c r="AF1204" i="1"/>
  <c r="AD1204" i="1"/>
  <c r="AB1204" i="1"/>
  <c r="Y1204" i="1"/>
  <c r="X1204" i="1"/>
  <c r="V1204" i="1"/>
  <c r="T1204" i="1"/>
  <c r="AW586" i="1"/>
  <c r="AI1204" i="1" l="1"/>
  <c r="AI1214" i="1"/>
  <c r="AI1209" i="1"/>
  <c r="AI1219" i="1"/>
  <c r="Z1214" i="1"/>
  <c r="BA1219" i="1"/>
  <c r="AH1214" i="1"/>
  <c r="Z1219" i="1"/>
  <c r="AZ1219" i="1"/>
  <c r="BA1209" i="1"/>
  <c r="BA1214" i="1"/>
  <c r="BA1204" i="1"/>
  <c r="AZ1204" i="1"/>
  <c r="AR1209" i="1"/>
  <c r="AZ1214" i="1"/>
  <c r="AR1219" i="1"/>
  <c r="AH1219" i="1"/>
  <c r="AR1214" i="1"/>
  <c r="AZ1209" i="1"/>
  <c r="AR1204" i="1"/>
  <c r="Z1209" i="1"/>
  <c r="AH1209" i="1"/>
  <c r="Z1204" i="1"/>
  <c r="AH1204" i="1"/>
  <c r="BB1204" i="1" l="1"/>
  <c r="Q1204" i="1"/>
  <c r="AJ1214" i="1"/>
  <c r="Q1209" i="1"/>
  <c r="Q1214" i="1"/>
  <c r="AJ1219" i="1"/>
  <c r="Q1219" i="1"/>
  <c r="BB1219" i="1"/>
  <c r="BB1214" i="1"/>
  <c r="AJ1209" i="1"/>
  <c r="BB1209" i="1"/>
  <c r="AJ1204" i="1"/>
  <c r="R1214" i="1" l="1"/>
  <c r="R1204" i="1"/>
  <c r="R1219" i="1"/>
  <c r="R1209" i="1"/>
  <c r="AY447" i="1"/>
  <c r="AX447" i="1"/>
  <c r="AV447" i="1"/>
  <c r="AT447" i="1"/>
  <c r="AQ447" i="1"/>
  <c r="AP447" i="1"/>
  <c r="AN447" i="1"/>
  <c r="AL447" i="1"/>
  <c r="AG447" i="1"/>
  <c r="AF447" i="1"/>
  <c r="AD447" i="1"/>
  <c r="AB447" i="1"/>
  <c r="X447" i="1"/>
  <c r="V447" i="1"/>
  <c r="AY448" i="1"/>
  <c r="AX448" i="1"/>
  <c r="AV448" i="1"/>
  <c r="AT448" i="1"/>
  <c r="AQ448" i="1"/>
  <c r="AP448" i="1"/>
  <c r="AN448" i="1"/>
  <c r="AL448" i="1"/>
  <c r="AG448" i="1"/>
  <c r="AF448" i="1"/>
  <c r="AD448" i="1"/>
  <c r="AB448" i="1"/>
  <c r="X448" i="1"/>
  <c r="V448" i="1"/>
  <c r="AY449" i="1"/>
  <c r="AX449" i="1"/>
  <c r="AV449" i="1"/>
  <c r="AT449" i="1"/>
  <c r="AQ449" i="1"/>
  <c r="AP449" i="1"/>
  <c r="AN449" i="1"/>
  <c r="AL449" i="1"/>
  <c r="AG449" i="1"/>
  <c r="AF449" i="1"/>
  <c r="AD449" i="1"/>
  <c r="AB449" i="1"/>
  <c r="X449" i="1"/>
  <c r="V449" i="1"/>
  <c r="AY308" i="1"/>
  <c r="AX308" i="1"/>
  <c r="AV308" i="1"/>
  <c r="AT308" i="1"/>
  <c r="AQ308" i="1"/>
  <c r="AP308" i="1"/>
  <c r="AN308" i="1"/>
  <c r="AL308" i="1"/>
  <c r="AG308" i="1"/>
  <c r="AF308" i="1"/>
  <c r="AD308" i="1"/>
  <c r="AB308" i="1"/>
  <c r="X308" i="1"/>
  <c r="V308" i="1"/>
  <c r="AY512" i="1"/>
  <c r="AX512" i="1"/>
  <c r="AV512" i="1"/>
  <c r="AT512" i="1"/>
  <c r="AQ512" i="1"/>
  <c r="AP512" i="1"/>
  <c r="AN512" i="1"/>
  <c r="AL512" i="1"/>
  <c r="AG512" i="1"/>
  <c r="AF512" i="1"/>
  <c r="AD512" i="1"/>
  <c r="AB512" i="1"/>
  <c r="X512" i="1"/>
  <c r="V512" i="1"/>
  <c r="AY411" i="1"/>
  <c r="AX411" i="1"/>
  <c r="AV411" i="1"/>
  <c r="AT411" i="1"/>
  <c r="AQ411" i="1"/>
  <c r="AP411" i="1"/>
  <c r="AN411" i="1"/>
  <c r="AL411" i="1"/>
  <c r="AG411" i="1"/>
  <c r="AF411" i="1"/>
  <c r="AD411" i="1"/>
  <c r="AB411" i="1"/>
  <c r="X411" i="1"/>
  <c r="V411" i="1"/>
  <c r="BA448" i="1" l="1"/>
  <c r="BA449" i="1"/>
  <c r="AZ449" i="1"/>
  <c r="BA447" i="1"/>
  <c r="AZ448" i="1"/>
  <c r="AZ447" i="1"/>
  <c r="AH447" i="1"/>
  <c r="AR447" i="1"/>
  <c r="AR449" i="1"/>
  <c r="AH448" i="1"/>
  <c r="AR448" i="1"/>
  <c r="AH449" i="1"/>
  <c r="AH411" i="1"/>
  <c r="AH512" i="1"/>
  <c r="BA512" i="1"/>
  <c r="AH308" i="1"/>
  <c r="BA308" i="1"/>
  <c r="AZ308" i="1"/>
  <c r="AR308" i="1"/>
  <c r="AZ512" i="1"/>
  <c r="AR512" i="1"/>
  <c r="BA411" i="1"/>
  <c r="AZ411" i="1"/>
  <c r="AR411" i="1"/>
  <c r="AV379" i="1"/>
  <c r="AV377" i="1"/>
  <c r="AX377" i="1"/>
  <c r="AY377" i="1"/>
  <c r="AT377" i="1"/>
  <c r="AQ377" i="1"/>
  <c r="AP377" i="1"/>
  <c r="AN377" i="1"/>
  <c r="AL377" i="1"/>
  <c r="AG377" i="1"/>
  <c r="AF377" i="1"/>
  <c r="AD377" i="1"/>
  <c r="AB377" i="1"/>
  <c r="X377" i="1"/>
  <c r="V377" i="1"/>
  <c r="AY379" i="1"/>
  <c r="AX379" i="1"/>
  <c r="AT379" i="1"/>
  <c r="AQ379" i="1"/>
  <c r="AP379" i="1"/>
  <c r="AN379" i="1"/>
  <c r="AL379" i="1"/>
  <c r="AG379" i="1"/>
  <c r="AF379" i="1"/>
  <c r="AD379" i="1"/>
  <c r="AB379" i="1"/>
  <c r="X379" i="1"/>
  <c r="V379" i="1"/>
  <c r="AY990" i="1"/>
  <c r="AX990" i="1"/>
  <c r="AV990" i="1"/>
  <c r="AT990" i="1"/>
  <c r="AQ990" i="1"/>
  <c r="AP990" i="1"/>
  <c r="AN990" i="1"/>
  <c r="AL990" i="1"/>
  <c r="AG990" i="1"/>
  <c r="AF990" i="1"/>
  <c r="AD990" i="1"/>
  <c r="AB990" i="1"/>
  <c r="Y990" i="1"/>
  <c r="X990" i="1"/>
  <c r="V990" i="1"/>
  <c r="T990" i="1"/>
  <c r="AY988" i="1"/>
  <c r="AX988" i="1"/>
  <c r="AV988" i="1"/>
  <c r="AT988" i="1"/>
  <c r="AQ988" i="1"/>
  <c r="AP988" i="1"/>
  <c r="AN988" i="1"/>
  <c r="AL988" i="1"/>
  <c r="AG988" i="1"/>
  <c r="AF988" i="1"/>
  <c r="AD988" i="1"/>
  <c r="AB988" i="1"/>
  <c r="Y988" i="1"/>
  <c r="X988" i="1"/>
  <c r="V988" i="1"/>
  <c r="T988" i="1"/>
  <c r="BB448" i="1" l="1"/>
  <c r="AI990" i="1"/>
  <c r="BB449" i="1"/>
  <c r="Z988" i="1"/>
  <c r="AH988" i="1"/>
  <c r="Z990" i="1"/>
  <c r="AH990" i="1"/>
  <c r="AR990" i="1"/>
  <c r="AR988" i="1"/>
  <c r="BB447" i="1"/>
  <c r="BB512" i="1"/>
  <c r="BA377" i="1"/>
  <c r="BB308" i="1"/>
  <c r="BB411" i="1"/>
  <c r="AZ379" i="1"/>
  <c r="BA379" i="1"/>
  <c r="AZ377" i="1"/>
  <c r="AR379" i="1"/>
  <c r="AR377" i="1"/>
  <c r="AH379" i="1"/>
  <c r="AH377" i="1"/>
  <c r="BA990" i="1"/>
  <c r="AZ990" i="1"/>
  <c r="AZ988" i="1"/>
  <c r="AI988" i="1"/>
  <c r="BA988" i="1"/>
  <c r="AH1314" i="1"/>
  <c r="AG1202" i="1"/>
  <c r="AY754" i="1"/>
  <c r="AX754" i="1"/>
  <c r="AV754" i="1"/>
  <c r="AT754" i="1"/>
  <c r="AQ754" i="1"/>
  <c r="AP754" i="1"/>
  <c r="AN754" i="1"/>
  <c r="AL754" i="1"/>
  <c r="AG754" i="1"/>
  <c r="AF754" i="1"/>
  <c r="AD754" i="1"/>
  <c r="AB754" i="1"/>
  <c r="X754" i="1"/>
  <c r="V754" i="1"/>
  <c r="BB990" i="1" l="1"/>
  <c r="Q990" i="1"/>
  <c r="AJ990" i="1"/>
  <c r="BB988" i="1"/>
  <c r="AJ988" i="1"/>
  <c r="BB377" i="1"/>
  <c r="AZ754" i="1"/>
  <c r="AR754" i="1"/>
  <c r="BB379" i="1"/>
  <c r="AH754" i="1"/>
  <c r="BA754" i="1"/>
  <c r="Q988" i="1"/>
  <c r="R990" i="1" l="1"/>
  <c r="R988" i="1"/>
  <c r="BB754" i="1"/>
  <c r="AT753" i="1"/>
  <c r="AT106" i="1"/>
  <c r="AQ101" i="1"/>
  <c r="AY99" i="1" l="1"/>
  <c r="AX99" i="1"/>
  <c r="AV99" i="1"/>
  <c r="AT99" i="1"/>
  <c r="AQ99" i="1"/>
  <c r="AP99" i="1"/>
  <c r="AN99" i="1"/>
  <c r="AL99" i="1"/>
  <c r="AG99" i="1"/>
  <c r="AF99" i="1"/>
  <c r="AD99" i="1"/>
  <c r="AB99" i="1"/>
  <c r="X99" i="1"/>
  <c r="V99" i="1"/>
  <c r="AR99" i="1" l="1"/>
  <c r="BA99" i="1"/>
  <c r="AZ99" i="1"/>
  <c r="AH99" i="1"/>
  <c r="AY300" i="1"/>
  <c r="AX300" i="1"/>
  <c r="AV300" i="1"/>
  <c r="AT300" i="1"/>
  <c r="AQ300" i="1"/>
  <c r="AP300" i="1"/>
  <c r="AN300" i="1"/>
  <c r="AL300" i="1"/>
  <c r="AG300" i="1"/>
  <c r="AF300" i="1"/>
  <c r="AD300" i="1"/>
  <c r="AB300" i="1"/>
  <c r="X300" i="1"/>
  <c r="V300" i="1"/>
  <c r="AY297" i="1"/>
  <c r="AX297" i="1"/>
  <c r="AV297" i="1"/>
  <c r="AT297" i="1"/>
  <c r="AQ297" i="1"/>
  <c r="AP297" i="1"/>
  <c r="AN297" i="1"/>
  <c r="AL297" i="1"/>
  <c r="AG297" i="1"/>
  <c r="AF297" i="1"/>
  <c r="AD297" i="1"/>
  <c r="AB297" i="1"/>
  <c r="X297" i="1"/>
  <c r="V297" i="1"/>
  <c r="AY635" i="1"/>
  <c r="AX635" i="1"/>
  <c r="AV635" i="1"/>
  <c r="AT635" i="1"/>
  <c r="AQ635" i="1"/>
  <c r="AP635" i="1"/>
  <c r="AN635" i="1"/>
  <c r="AL635" i="1"/>
  <c r="AG635" i="1"/>
  <c r="AF635" i="1"/>
  <c r="AD635" i="1"/>
  <c r="AB635" i="1"/>
  <c r="Y635" i="1"/>
  <c r="X635" i="1"/>
  <c r="V635" i="1"/>
  <c r="T635" i="1"/>
  <c r="AY645" i="1"/>
  <c r="AX645" i="1"/>
  <c r="AV645" i="1"/>
  <c r="AT645" i="1"/>
  <c r="AQ645" i="1"/>
  <c r="AP645" i="1"/>
  <c r="AN645" i="1"/>
  <c r="AL645" i="1"/>
  <c r="AG645" i="1"/>
  <c r="AF645" i="1"/>
  <c r="AD645" i="1"/>
  <c r="AB645" i="1"/>
  <c r="Y645" i="1"/>
  <c r="X645" i="1"/>
  <c r="V645" i="1"/>
  <c r="T645" i="1"/>
  <c r="AX476" i="1"/>
  <c r="AX479" i="1"/>
  <c r="AX478" i="1"/>
  <c r="AX477" i="1"/>
  <c r="AX475" i="1"/>
  <c r="AX473" i="1"/>
  <c r="AX472" i="1"/>
  <c r="AV479" i="1"/>
  <c r="AV478" i="1"/>
  <c r="AV477" i="1"/>
  <c r="AV476" i="1"/>
  <c r="AV475" i="1"/>
  <c r="AV473" i="1"/>
  <c r="AV472" i="1"/>
  <c r="AT479" i="1"/>
  <c r="AT478" i="1"/>
  <c r="AT477" i="1"/>
  <c r="AT476" i="1"/>
  <c r="AT475" i="1"/>
  <c r="AT473" i="1"/>
  <c r="AT472" i="1"/>
  <c r="AY395" i="1"/>
  <c r="AV395" i="1"/>
  <c r="AT395" i="1"/>
  <c r="AQ395" i="1"/>
  <c r="AP395" i="1"/>
  <c r="AN395" i="1"/>
  <c r="AL395" i="1"/>
  <c r="AG395" i="1"/>
  <c r="AF395" i="1"/>
  <c r="AD395" i="1"/>
  <c r="AB395" i="1"/>
  <c r="X395" i="1"/>
  <c r="V395" i="1"/>
  <c r="AY101" i="1"/>
  <c r="AX101" i="1"/>
  <c r="AV101" i="1"/>
  <c r="AT101" i="1"/>
  <c r="AP101" i="1"/>
  <c r="AN101" i="1"/>
  <c r="AL101" i="1"/>
  <c r="AG101" i="1"/>
  <c r="AF101" i="1"/>
  <c r="AD101" i="1"/>
  <c r="AB101" i="1"/>
  <c r="X101" i="1"/>
  <c r="V101" i="1"/>
  <c r="AY106" i="1"/>
  <c r="AX106" i="1"/>
  <c r="AV106" i="1"/>
  <c r="AP106" i="1"/>
  <c r="AN106" i="1"/>
  <c r="AL106" i="1"/>
  <c r="AG106" i="1"/>
  <c r="AF106" i="1"/>
  <c r="AD106" i="1"/>
  <c r="AB106" i="1"/>
  <c r="X106" i="1"/>
  <c r="V106" i="1"/>
  <c r="V110" i="1"/>
  <c r="X110" i="1"/>
  <c r="AB110" i="1"/>
  <c r="AD110" i="1"/>
  <c r="AF110" i="1"/>
  <c r="AG110" i="1"/>
  <c r="AL110" i="1"/>
  <c r="AN110" i="1"/>
  <c r="AP110" i="1"/>
  <c r="AQ110" i="1"/>
  <c r="AT110" i="1"/>
  <c r="AV110" i="1"/>
  <c r="AX110" i="1"/>
  <c r="AY110" i="1"/>
  <c r="AY98" i="1"/>
  <c r="AX98" i="1"/>
  <c r="AV98" i="1"/>
  <c r="AT98" i="1"/>
  <c r="AQ98" i="1"/>
  <c r="AP98" i="1"/>
  <c r="AN98" i="1"/>
  <c r="AL98" i="1"/>
  <c r="AG98" i="1"/>
  <c r="AF98" i="1"/>
  <c r="AD98" i="1"/>
  <c r="AB98" i="1"/>
  <c r="X98" i="1"/>
  <c r="V98" i="1"/>
  <c r="AV48" i="1"/>
  <c r="AY47" i="1"/>
  <c r="AX47" i="1"/>
  <c r="AV47" i="1"/>
  <c r="AT47" i="1"/>
  <c r="AQ47" i="1"/>
  <c r="AP47" i="1"/>
  <c r="AN47" i="1"/>
  <c r="AL47" i="1"/>
  <c r="AG47" i="1"/>
  <c r="AF47" i="1"/>
  <c r="AD47" i="1"/>
  <c r="AB47" i="1"/>
  <c r="X47" i="1"/>
  <c r="V47" i="1"/>
  <c r="AT48" i="1"/>
  <c r="AT7" i="1"/>
  <c r="AX7" i="1"/>
  <c r="AV7" i="1"/>
  <c r="AR106" i="1" l="1"/>
  <c r="BA101" i="1"/>
  <c r="AI635" i="1"/>
  <c r="AI645" i="1"/>
  <c r="BA395" i="1"/>
  <c r="BA300" i="1"/>
  <c r="BB99" i="1"/>
  <c r="BA635" i="1"/>
  <c r="AZ478" i="1"/>
  <c r="AR300" i="1"/>
  <c r="BA47" i="1"/>
  <c r="AZ300" i="1"/>
  <c r="AR101" i="1"/>
  <c r="BA645" i="1"/>
  <c r="Z635" i="1"/>
  <c r="AH635" i="1"/>
  <c r="AH297" i="1"/>
  <c r="BA297" i="1"/>
  <c r="BA106" i="1"/>
  <c r="BA98" i="1"/>
  <c r="AZ297" i="1"/>
  <c r="AR297" i="1"/>
  <c r="AH300" i="1"/>
  <c r="AH98" i="1"/>
  <c r="AH101" i="1"/>
  <c r="AR635" i="1"/>
  <c r="AZ635" i="1"/>
  <c r="AZ101" i="1"/>
  <c r="AZ472" i="1"/>
  <c r="Z645" i="1"/>
  <c r="AH645" i="1"/>
  <c r="AZ645" i="1"/>
  <c r="AR645" i="1"/>
  <c r="AH395" i="1"/>
  <c r="AZ395" i="1"/>
  <c r="AR395" i="1"/>
  <c r="AZ106" i="1"/>
  <c r="AR47" i="1"/>
  <c r="AH106" i="1"/>
  <c r="BA110" i="1"/>
  <c r="AR110" i="1"/>
  <c r="AZ110" i="1"/>
  <c r="AH110" i="1"/>
  <c r="AR98" i="1"/>
  <c r="AZ98" i="1"/>
  <c r="AZ47" i="1"/>
  <c r="AH47" i="1"/>
  <c r="Q635" i="1" l="1"/>
  <c r="Q645" i="1"/>
  <c r="BB47" i="1"/>
  <c r="AJ635" i="1"/>
  <c r="BB645" i="1"/>
  <c r="AJ645" i="1"/>
  <c r="BB635" i="1"/>
  <c r="BB300" i="1"/>
  <c r="BB106" i="1"/>
  <c r="BB297" i="1"/>
  <c r="BB101" i="1"/>
  <c r="BB395" i="1"/>
  <c r="BB110" i="1"/>
  <c r="BB98" i="1"/>
  <c r="R635" i="1" l="1"/>
  <c r="R645" i="1"/>
  <c r="AX279" i="1" l="1"/>
  <c r="AV279" i="1"/>
  <c r="AV274" i="1"/>
  <c r="AT160" i="1"/>
  <c r="AY91" i="1"/>
  <c r="AY630" i="1"/>
  <c r="AY1202" i="1" l="1"/>
  <c r="AX1202" i="1"/>
  <c r="AV1202" i="1"/>
  <c r="AT1202" i="1"/>
  <c r="AQ1202" i="1"/>
  <c r="AP1202" i="1"/>
  <c r="AN1202" i="1"/>
  <c r="AL1202" i="1"/>
  <c r="AF1202" i="1"/>
  <c r="AD1202" i="1"/>
  <c r="AB1202" i="1"/>
  <c r="Y1202" i="1"/>
  <c r="X1202" i="1"/>
  <c r="V1202" i="1"/>
  <c r="T1202" i="1"/>
  <c r="AY1223" i="1"/>
  <c r="AX1223" i="1"/>
  <c r="AV1223" i="1"/>
  <c r="AT1223" i="1"/>
  <c r="AQ1223" i="1"/>
  <c r="AP1223" i="1"/>
  <c r="AN1223" i="1"/>
  <c r="AL1223" i="1"/>
  <c r="AF1223" i="1"/>
  <c r="AD1223" i="1"/>
  <c r="AB1223" i="1"/>
  <c r="X1223" i="1"/>
  <c r="V1223" i="1"/>
  <c r="T1223" i="1"/>
  <c r="AY1217" i="1"/>
  <c r="AX1217" i="1"/>
  <c r="AV1217" i="1"/>
  <c r="AT1217" i="1"/>
  <c r="AQ1217" i="1"/>
  <c r="AP1217" i="1"/>
  <c r="AN1217" i="1"/>
  <c r="AL1217" i="1"/>
  <c r="AG1217" i="1"/>
  <c r="AF1217" i="1"/>
  <c r="AD1217" i="1"/>
  <c r="AB1217" i="1"/>
  <c r="Y1217" i="1"/>
  <c r="X1217" i="1"/>
  <c r="V1217" i="1"/>
  <c r="T1217" i="1"/>
  <c r="AY1215" i="1"/>
  <c r="AX1215" i="1"/>
  <c r="AV1215" i="1"/>
  <c r="AT1215" i="1"/>
  <c r="AQ1215" i="1"/>
  <c r="AP1215" i="1"/>
  <c r="AN1215" i="1"/>
  <c r="AL1215" i="1"/>
  <c r="AG1215" i="1"/>
  <c r="AF1215" i="1"/>
  <c r="AD1215" i="1"/>
  <c r="AB1215" i="1"/>
  <c r="Y1215" i="1"/>
  <c r="X1215" i="1"/>
  <c r="V1215" i="1"/>
  <c r="T1215" i="1"/>
  <c r="AY1212" i="1"/>
  <c r="AX1212" i="1"/>
  <c r="AV1212" i="1"/>
  <c r="AT1212" i="1"/>
  <c r="AQ1212" i="1"/>
  <c r="AP1212" i="1"/>
  <c r="AN1212" i="1"/>
  <c r="AL1212" i="1"/>
  <c r="AG1212" i="1"/>
  <c r="AF1212" i="1"/>
  <c r="AD1212" i="1"/>
  <c r="AB1212" i="1"/>
  <c r="Y1212" i="1"/>
  <c r="X1212" i="1"/>
  <c r="V1212" i="1"/>
  <c r="T1212" i="1"/>
  <c r="AY1210" i="1"/>
  <c r="AX1210" i="1"/>
  <c r="AV1210" i="1"/>
  <c r="AT1210" i="1"/>
  <c r="AQ1210" i="1"/>
  <c r="AP1210" i="1"/>
  <c r="AN1210" i="1"/>
  <c r="AL1210" i="1"/>
  <c r="AG1210" i="1"/>
  <c r="AF1210" i="1"/>
  <c r="AD1210" i="1"/>
  <c r="AB1210" i="1"/>
  <c r="Y1210" i="1"/>
  <c r="X1210" i="1"/>
  <c r="V1210" i="1"/>
  <c r="T1210" i="1"/>
  <c r="AX1207" i="1"/>
  <c r="AV1207" i="1"/>
  <c r="AT1207" i="1"/>
  <c r="AP1207" i="1"/>
  <c r="AN1207" i="1"/>
  <c r="AL1207" i="1"/>
  <c r="AG1207" i="1"/>
  <c r="AF1207" i="1"/>
  <c r="AD1207" i="1"/>
  <c r="AB1207" i="1"/>
  <c r="Y1207" i="1"/>
  <c r="X1207" i="1"/>
  <c r="V1207" i="1"/>
  <c r="T1207" i="1"/>
  <c r="AX1205" i="1"/>
  <c r="AV1205" i="1"/>
  <c r="AT1205" i="1"/>
  <c r="AP1205" i="1"/>
  <c r="AN1205" i="1"/>
  <c r="AL1205" i="1"/>
  <c r="AG1205" i="1"/>
  <c r="AF1205" i="1"/>
  <c r="AD1205" i="1"/>
  <c r="AB1205" i="1"/>
  <c r="Y1205" i="1"/>
  <c r="X1205" i="1"/>
  <c r="V1205" i="1"/>
  <c r="T1205" i="1"/>
  <c r="AX1192" i="1"/>
  <c r="AV1192" i="1"/>
  <c r="AT1192" i="1"/>
  <c r="AP1192" i="1"/>
  <c r="AN1192" i="1"/>
  <c r="AL1192" i="1"/>
  <c r="AG1192" i="1"/>
  <c r="AF1192" i="1"/>
  <c r="AD1192" i="1"/>
  <c r="AB1192" i="1"/>
  <c r="Y1192" i="1"/>
  <c r="X1192" i="1"/>
  <c r="V1192" i="1"/>
  <c r="T1192" i="1"/>
  <c r="AY1181" i="1"/>
  <c r="AX1181" i="1"/>
  <c r="AV1181" i="1"/>
  <c r="AT1181" i="1"/>
  <c r="AQ1181" i="1"/>
  <c r="AP1181" i="1"/>
  <c r="AN1181" i="1"/>
  <c r="AL1181" i="1"/>
  <c r="AF1181" i="1"/>
  <c r="AD1181" i="1"/>
  <c r="AB1181" i="1"/>
  <c r="X1181" i="1"/>
  <c r="V1181" i="1"/>
  <c r="T1181" i="1"/>
  <c r="AY1173" i="1"/>
  <c r="AX1173" i="1"/>
  <c r="AV1173" i="1"/>
  <c r="AT1173" i="1"/>
  <c r="AQ1173" i="1"/>
  <c r="AP1173" i="1"/>
  <c r="AN1173" i="1"/>
  <c r="AL1173" i="1"/>
  <c r="AF1173" i="1"/>
  <c r="AD1173" i="1"/>
  <c r="AB1173" i="1"/>
  <c r="X1173" i="1"/>
  <c r="V1173" i="1"/>
  <c r="T1173" i="1"/>
  <c r="AY1168" i="1"/>
  <c r="AX1168" i="1"/>
  <c r="AV1168" i="1"/>
  <c r="AT1168" i="1"/>
  <c r="AQ1168" i="1"/>
  <c r="AP1168" i="1"/>
  <c r="AN1168" i="1"/>
  <c r="AL1168" i="1"/>
  <c r="AF1168" i="1"/>
  <c r="AD1168" i="1"/>
  <c r="AB1168" i="1"/>
  <c r="Y1168" i="1"/>
  <c r="X1168" i="1"/>
  <c r="V1168" i="1"/>
  <c r="T1168" i="1"/>
  <c r="AY1165" i="1"/>
  <c r="AX1165" i="1"/>
  <c r="AV1165" i="1"/>
  <c r="AT1165" i="1"/>
  <c r="AQ1165" i="1"/>
  <c r="AP1165" i="1"/>
  <c r="AN1165" i="1"/>
  <c r="AL1165" i="1"/>
  <c r="AF1165" i="1"/>
  <c r="AD1165" i="1"/>
  <c r="AB1165" i="1"/>
  <c r="X1165" i="1"/>
  <c r="V1165" i="1"/>
  <c r="T1165" i="1"/>
  <c r="AY1159" i="1"/>
  <c r="AX1159" i="1"/>
  <c r="AV1159" i="1"/>
  <c r="AT1159" i="1"/>
  <c r="AQ1159" i="1"/>
  <c r="AP1159" i="1"/>
  <c r="AN1159" i="1"/>
  <c r="AL1159" i="1"/>
  <c r="AG1159" i="1"/>
  <c r="AF1159" i="1"/>
  <c r="AD1159" i="1"/>
  <c r="AB1159" i="1"/>
  <c r="Y1159" i="1"/>
  <c r="X1159" i="1"/>
  <c r="V1159" i="1"/>
  <c r="T1159" i="1"/>
  <c r="AY1158" i="1"/>
  <c r="AX1158" i="1"/>
  <c r="AV1158" i="1"/>
  <c r="AT1158" i="1"/>
  <c r="AQ1158" i="1"/>
  <c r="AP1158" i="1"/>
  <c r="AN1158" i="1"/>
  <c r="AL1158" i="1"/>
  <c r="AG1158" i="1"/>
  <c r="AF1158" i="1"/>
  <c r="AD1158" i="1"/>
  <c r="AB1158" i="1"/>
  <c r="Y1158" i="1"/>
  <c r="X1158" i="1"/>
  <c r="V1158" i="1"/>
  <c r="T1158" i="1"/>
  <c r="AY1157" i="1"/>
  <c r="AX1157" i="1"/>
  <c r="AV1157" i="1"/>
  <c r="AT1157" i="1"/>
  <c r="AQ1157" i="1"/>
  <c r="AP1157" i="1"/>
  <c r="AN1157" i="1"/>
  <c r="AL1157" i="1"/>
  <c r="AG1157" i="1"/>
  <c r="AF1157" i="1"/>
  <c r="AD1157" i="1"/>
  <c r="AB1157" i="1"/>
  <c r="Y1157" i="1"/>
  <c r="X1157" i="1"/>
  <c r="V1157" i="1"/>
  <c r="T1157" i="1"/>
  <c r="AY1149" i="1"/>
  <c r="AX1149" i="1"/>
  <c r="AV1149" i="1"/>
  <c r="AT1149" i="1"/>
  <c r="AQ1149" i="1"/>
  <c r="AP1149" i="1"/>
  <c r="AN1149" i="1"/>
  <c r="AL1149" i="1"/>
  <c r="AG1149" i="1"/>
  <c r="AF1149" i="1"/>
  <c r="AD1149" i="1"/>
  <c r="AB1149" i="1"/>
  <c r="Y1149" i="1"/>
  <c r="X1149" i="1"/>
  <c r="V1149" i="1"/>
  <c r="T1149" i="1"/>
  <c r="AY1146" i="1"/>
  <c r="AX1146" i="1"/>
  <c r="AV1146" i="1"/>
  <c r="AT1146" i="1"/>
  <c r="AQ1146" i="1"/>
  <c r="AP1146" i="1"/>
  <c r="AN1146" i="1"/>
  <c r="AL1146" i="1"/>
  <c r="AG1146" i="1"/>
  <c r="AF1146" i="1"/>
  <c r="AD1146" i="1"/>
  <c r="AB1146" i="1"/>
  <c r="Y1146" i="1"/>
  <c r="X1146" i="1"/>
  <c r="V1146" i="1"/>
  <c r="T1146" i="1"/>
  <c r="Z1192" i="1" l="1"/>
  <c r="AI1202" i="1"/>
  <c r="AI1181" i="1"/>
  <c r="AH1181" i="1"/>
  <c r="AI1223" i="1"/>
  <c r="AI1212" i="1"/>
  <c r="AI1210" i="1"/>
  <c r="AI1207" i="1"/>
  <c r="AI1205" i="1"/>
  <c r="AI1215" i="1"/>
  <c r="AI1217" i="1"/>
  <c r="AI1165" i="1"/>
  <c r="AI1173" i="1"/>
  <c r="BA1146" i="1"/>
  <c r="BA1202" i="1"/>
  <c r="BA1157" i="1"/>
  <c r="Z1202" i="1"/>
  <c r="AH1202" i="1"/>
  <c r="AI1168" i="1"/>
  <c r="AI1149" i="1"/>
  <c r="BA1223" i="1"/>
  <c r="BA1217" i="1"/>
  <c r="BA1215" i="1"/>
  <c r="BA1207" i="1"/>
  <c r="BA1192" i="1"/>
  <c r="BA1181" i="1"/>
  <c r="BA1173" i="1"/>
  <c r="BA1168" i="1"/>
  <c r="BA1165" i="1"/>
  <c r="BA1159" i="1"/>
  <c r="BA1158" i="1"/>
  <c r="BA1212" i="1"/>
  <c r="BA1205" i="1"/>
  <c r="AR1202" i="1"/>
  <c r="AZ1202" i="1"/>
  <c r="AI1158" i="1"/>
  <c r="AI1146" i="1"/>
  <c r="BA1149" i="1"/>
  <c r="AI1157" i="1"/>
  <c r="Z1215" i="1"/>
  <c r="AH1215" i="1"/>
  <c r="AZ1215" i="1"/>
  <c r="AI1192" i="1"/>
  <c r="AI1159" i="1"/>
  <c r="Z1210" i="1"/>
  <c r="AH1210" i="1"/>
  <c r="AR1210" i="1"/>
  <c r="AR1215" i="1"/>
  <c r="AH1146" i="1"/>
  <c r="Z1207" i="1"/>
  <c r="Z1205" i="1"/>
  <c r="AH1205" i="1"/>
  <c r="AR1205" i="1"/>
  <c r="AZ1205" i="1"/>
  <c r="AZ1210" i="1"/>
  <c r="Z1217" i="1"/>
  <c r="AH1217" i="1"/>
  <c r="AH1207" i="1"/>
  <c r="Z1212" i="1"/>
  <c r="AH1212" i="1"/>
  <c r="AR1217" i="1"/>
  <c r="AZ1217" i="1"/>
  <c r="AH1192" i="1"/>
  <c r="AR1207" i="1"/>
  <c r="AZ1207" i="1"/>
  <c r="BA1210" i="1"/>
  <c r="AR1212" i="1"/>
  <c r="AZ1212" i="1"/>
  <c r="Z1223" i="1"/>
  <c r="AH1223" i="1"/>
  <c r="AR1223" i="1"/>
  <c r="AZ1223" i="1"/>
  <c r="AR1192" i="1"/>
  <c r="AZ1192" i="1"/>
  <c r="Z1146" i="1"/>
  <c r="AR1146" i="1"/>
  <c r="Z1149" i="1"/>
  <c r="AR1149" i="1"/>
  <c r="AH1157" i="1"/>
  <c r="AZ1157" i="1"/>
  <c r="Z1158" i="1"/>
  <c r="AR1158" i="1"/>
  <c r="AZ1158" i="1"/>
  <c r="Z1159" i="1"/>
  <c r="AH1159" i="1"/>
  <c r="AR1159" i="1"/>
  <c r="AZ1159" i="1"/>
  <c r="Z1165" i="1"/>
  <c r="AH1165" i="1"/>
  <c r="AR1165" i="1"/>
  <c r="AZ1165" i="1"/>
  <c r="Z1168" i="1"/>
  <c r="AH1168" i="1"/>
  <c r="AR1168" i="1"/>
  <c r="AZ1168" i="1"/>
  <c r="Z1173" i="1"/>
  <c r="AH1173" i="1"/>
  <c r="AR1173" i="1"/>
  <c r="AZ1173" i="1"/>
  <c r="Z1181" i="1"/>
  <c r="AR1181" i="1"/>
  <c r="AZ1181" i="1"/>
  <c r="AZ1146" i="1"/>
  <c r="AH1149" i="1"/>
  <c r="AZ1149" i="1"/>
  <c r="Z1157" i="1"/>
  <c r="AR1157" i="1"/>
  <c r="AH1158" i="1"/>
  <c r="AJ1207" i="1" l="1"/>
  <c r="Q1205" i="1"/>
  <c r="Q1223" i="1"/>
  <c r="Q1210" i="1"/>
  <c r="Q1207" i="1"/>
  <c r="Q1181" i="1"/>
  <c r="Q1202" i="1"/>
  <c r="Q1212" i="1"/>
  <c r="BB1157" i="1"/>
  <c r="AJ1157" i="1"/>
  <c r="Q1215" i="1"/>
  <c r="Q1165" i="1"/>
  <c r="Q1217" i="1"/>
  <c r="Q1173" i="1"/>
  <c r="Q1157" i="1"/>
  <c r="Q1146" i="1"/>
  <c r="Q1158" i="1"/>
  <c r="Q1168" i="1"/>
  <c r="BB1210" i="1"/>
  <c r="Q1149" i="1"/>
  <c r="AJ1146" i="1"/>
  <c r="Q1192" i="1"/>
  <c r="Q1159" i="1"/>
  <c r="BB1215" i="1"/>
  <c r="AJ1210" i="1"/>
  <c r="BB1202" i="1"/>
  <c r="AJ1215" i="1"/>
  <c r="BB1205" i="1"/>
  <c r="BB1223" i="1"/>
  <c r="AJ1202" i="1"/>
  <c r="AJ1181" i="1"/>
  <c r="AJ1173" i="1"/>
  <c r="AJ1168" i="1"/>
  <c r="AJ1165" i="1"/>
  <c r="AJ1159" i="1"/>
  <c r="BB1192" i="1"/>
  <c r="AJ1223" i="1"/>
  <c r="AJ1192" i="1"/>
  <c r="AJ1212" i="1"/>
  <c r="AJ1217" i="1"/>
  <c r="AJ1205" i="1"/>
  <c r="BB1212" i="1"/>
  <c r="BB1207" i="1"/>
  <c r="BB1217" i="1"/>
  <c r="BB1146" i="1"/>
  <c r="BB1181" i="1"/>
  <c r="BB1173" i="1"/>
  <c r="BB1168" i="1"/>
  <c r="BB1165" i="1"/>
  <c r="BB1159" i="1"/>
  <c r="BB1158" i="1"/>
  <c r="BB1149" i="1"/>
  <c r="AJ1158" i="1"/>
  <c r="AJ1149" i="1"/>
  <c r="R1207" i="1" l="1"/>
  <c r="R1157" i="1"/>
  <c r="R1181" i="1"/>
  <c r="R1159" i="1"/>
  <c r="R1173" i="1"/>
  <c r="R1210" i="1"/>
  <c r="R1146" i="1"/>
  <c r="R1205" i="1"/>
  <c r="R1223" i="1"/>
  <c r="R1215" i="1"/>
  <c r="R1202" i="1"/>
  <c r="R1192" i="1"/>
  <c r="R1217" i="1"/>
  <c r="R1165" i="1"/>
  <c r="R1212" i="1"/>
  <c r="R1168" i="1"/>
  <c r="R1149" i="1"/>
  <c r="R1158" i="1"/>
  <c r="AP991" i="1" l="1"/>
  <c r="AY991" i="1" l="1"/>
  <c r="AX991" i="1"/>
  <c r="AV991" i="1"/>
  <c r="AT991" i="1"/>
  <c r="AQ991" i="1"/>
  <c r="AN991" i="1"/>
  <c r="AL991" i="1"/>
  <c r="AG991" i="1"/>
  <c r="AF991" i="1"/>
  <c r="AD991" i="1"/>
  <c r="AB991" i="1"/>
  <c r="Y991" i="1"/>
  <c r="X991" i="1"/>
  <c r="V991" i="1"/>
  <c r="T991" i="1"/>
  <c r="AQ989" i="1"/>
  <c r="AY989" i="1"/>
  <c r="AY985" i="1"/>
  <c r="AY994" i="1"/>
  <c r="AX994" i="1"/>
  <c r="AV994" i="1"/>
  <c r="AT994" i="1"/>
  <c r="AP994" i="1"/>
  <c r="AN994" i="1"/>
  <c r="AL994" i="1"/>
  <c r="AF994" i="1"/>
  <c r="AD994" i="1"/>
  <c r="AB994" i="1"/>
  <c r="Y994" i="1"/>
  <c r="X994" i="1"/>
  <c r="V994" i="1"/>
  <c r="T994" i="1"/>
  <c r="AY992" i="1"/>
  <c r="AX992" i="1"/>
  <c r="AV992" i="1"/>
  <c r="AT992" i="1"/>
  <c r="AQ992" i="1"/>
  <c r="AP992" i="1"/>
  <c r="AN992" i="1"/>
  <c r="AL992" i="1"/>
  <c r="AG992" i="1"/>
  <c r="AF992" i="1"/>
  <c r="AD992" i="1"/>
  <c r="AB992" i="1"/>
  <c r="Y992" i="1"/>
  <c r="X992" i="1"/>
  <c r="V992" i="1"/>
  <c r="T992" i="1"/>
  <c r="AX989" i="1"/>
  <c r="AV989" i="1"/>
  <c r="AT989" i="1"/>
  <c r="AP989" i="1"/>
  <c r="AN989" i="1"/>
  <c r="AL989" i="1"/>
  <c r="AG989" i="1"/>
  <c r="AF989" i="1"/>
  <c r="AD989" i="1"/>
  <c r="AB989" i="1"/>
  <c r="Y989" i="1"/>
  <c r="X989" i="1"/>
  <c r="V989" i="1"/>
  <c r="T989" i="1"/>
  <c r="AK983" i="1"/>
  <c r="AP48" i="1"/>
  <c r="AP46" i="1"/>
  <c r="AY542" i="1"/>
  <c r="AX542" i="1"/>
  <c r="AV542" i="1"/>
  <c r="AT542" i="1"/>
  <c r="AQ542" i="1"/>
  <c r="AP542" i="1"/>
  <c r="AN542" i="1"/>
  <c r="AL542" i="1"/>
  <c r="AG542" i="1"/>
  <c r="AF542" i="1"/>
  <c r="AD542" i="1"/>
  <c r="AB542" i="1"/>
  <c r="X542" i="1"/>
  <c r="V542" i="1"/>
  <c r="AP479" i="1"/>
  <c r="AP478" i="1"/>
  <c r="AP477" i="1"/>
  <c r="AP476" i="1"/>
  <c r="AP475" i="1"/>
  <c r="AP473" i="1"/>
  <c r="AP472" i="1"/>
  <c r="AP18" i="1"/>
  <c r="AY18" i="1"/>
  <c r="AX18" i="1"/>
  <c r="AV18" i="1"/>
  <c r="AT18" i="1"/>
  <c r="AQ18" i="1"/>
  <c r="AN18" i="1"/>
  <c r="AL18" i="1"/>
  <c r="AG18" i="1"/>
  <c r="AF18" i="1"/>
  <c r="AD18" i="1"/>
  <c r="AB18" i="1"/>
  <c r="X18" i="1"/>
  <c r="V18" i="1"/>
  <c r="AY97" i="1"/>
  <c r="AX97" i="1"/>
  <c r="AV97" i="1"/>
  <c r="AT97" i="1"/>
  <c r="AQ97" i="1"/>
  <c r="AP97" i="1"/>
  <c r="AN97" i="1"/>
  <c r="AL97" i="1"/>
  <c r="AG97" i="1"/>
  <c r="AF97" i="1"/>
  <c r="AD97" i="1"/>
  <c r="AB97" i="1"/>
  <c r="X97" i="1"/>
  <c r="V97" i="1"/>
  <c r="AY405" i="1"/>
  <c r="AX405" i="1"/>
  <c r="AV405" i="1"/>
  <c r="AT405" i="1"/>
  <c r="AQ405" i="1"/>
  <c r="AP405" i="1"/>
  <c r="AN405" i="1"/>
  <c r="AL405" i="1"/>
  <c r="AG405" i="1"/>
  <c r="AF405" i="1"/>
  <c r="AD405" i="1"/>
  <c r="AB405" i="1"/>
  <c r="X405" i="1"/>
  <c r="V405" i="1"/>
  <c r="AY406" i="1"/>
  <c r="AX406" i="1"/>
  <c r="AV406" i="1"/>
  <c r="AT406" i="1"/>
  <c r="AQ406" i="1"/>
  <c r="AP406" i="1"/>
  <c r="AN406" i="1"/>
  <c r="AL406" i="1"/>
  <c r="AG406" i="1"/>
  <c r="AF406" i="1"/>
  <c r="AD406" i="1"/>
  <c r="AB406" i="1"/>
  <c r="X406" i="1"/>
  <c r="V406" i="1"/>
  <c r="AO520" i="1"/>
  <c r="AP511" i="1"/>
  <c r="AY511" i="1"/>
  <c r="AX511" i="1"/>
  <c r="AV511" i="1"/>
  <c r="AT511" i="1"/>
  <c r="AQ511" i="1"/>
  <c r="AN511" i="1"/>
  <c r="AL511" i="1"/>
  <c r="AG511" i="1"/>
  <c r="AF511" i="1"/>
  <c r="AD511" i="1"/>
  <c r="AB511" i="1"/>
  <c r="X511" i="1"/>
  <c r="V511" i="1"/>
  <c r="AY157" i="1"/>
  <c r="AX157" i="1"/>
  <c r="AV157" i="1"/>
  <c r="AT157" i="1"/>
  <c r="AQ157" i="1"/>
  <c r="AP157" i="1"/>
  <c r="AN157" i="1"/>
  <c r="AL157" i="1"/>
  <c r="AG157" i="1"/>
  <c r="AF157" i="1"/>
  <c r="AD157" i="1"/>
  <c r="AB157" i="1"/>
  <c r="X157" i="1"/>
  <c r="V157" i="1"/>
  <c r="AI992" i="1" l="1"/>
  <c r="BA992" i="1"/>
  <c r="BA991" i="1"/>
  <c r="AI989" i="1"/>
  <c r="BA18" i="1"/>
  <c r="AI991" i="1"/>
  <c r="AI994" i="1"/>
  <c r="BA994" i="1"/>
  <c r="BA989" i="1"/>
  <c r="BA542" i="1"/>
  <c r="BA157" i="1"/>
  <c r="AZ406" i="1"/>
  <c r="BA406" i="1"/>
  <c r="BA405" i="1"/>
  <c r="AR989" i="1"/>
  <c r="AZ994" i="1"/>
  <c r="Z991" i="1"/>
  <c r="AH991" i="1"/>
  <c r="AZ991" i="1"/>
  <c r="AH542" i="1"/>
  <c r="AR542" i="1"/>
  <c r="BA511" i="1"/>
  <c r="AZ18" i="1"/>
  <c r="AZ989" i="1"/>
  <c r="AR97" i="1"/>
  <c r="Z992" i="1"/>
  <c r="AH992" i="1"/>
  <c r="AZ992" i="1"/>
  <c r="AR992" i="1"/>
  <c r="AR994" i="1"/>
  <c r="AR991" i="1"/>
  <c r="AH989" i="1"/>
  <c r="Z994" i="1"/>
  <c r="AH994" i="1"/>
  <c r="Z989" i="1"/>
  <c r="AH405" i="1"/>
  <c r="AH97" i="1"/>
  <c r="AZ97" i="1"/>
  <c r="AR18" i="1"/>
  <c r="AZ542" i="1"/>
  <c r="BA97" i="1"/>
  <c r="AH18" i="1"/>
  <c r="AZ405" i="1"/>
  <c r="AR511" i="1"/>
  <c r="AR406" i="1"/>
  <c r="AH406" i="1"/>
  <c r="AR405" i="1"/>
  <c r="AH157" i="1"/>
  <c r="AZ157" i="1"/>
  <c r="AH511" i="1"/>
  <c r="AZ511" i="1"/>
  <c r="AR157" i="1"/>
  <c r="AY1236" i="1"/>
  <c r="AX1236" i="1"/>
  <c r="AV1236" i="1"/>
  <c r="AT1236" i="1"/>
  <c r="AQ1236" i="1"/>
  <c r="AP1236" i="1"/>
  <c r="AN1236" i="1"/>
  <c r="AL1236" i="1"/>
  <c r="AG1236" i="1"/>
  <c r="AF1236" i="1"/>
  <c r="AD1236" i="1"/>
  <c r="AB1236" i="1"/>
  <c r="X1236" i="1"/>
  <c r="V1236" i="1"/>
  <c r="T1236" i="1"/>
  <c r="AY1109" i="1"/>
  <c r="AX1109" i="1"/>
  <c r="AV1109" i="1"/>
  <c r="AT1109" i="1"/>
  <c r="AQ1109" i="1"/>
  <c r="AP1109" i="1"/>
  <c r="AN1109" i="1"/>
  <c r="AL1109" i="1"/>
  <c r="AG1109" i="1"/>
  <c r="AF1109" i="1"/>
  <c r="AD1109" i="1"/>
  <c r="AB1109" i="1"/>
  <c r="Y1109" i="1"/>
  <c r="X1109" i="1"/>
  <c r="V1109" i="1"/>
  <c r="T1109" i="1"/>
  <c r="AY1106" i="1"/>
  <c r="AX1106" i="1"/>
  <c r="AV1106" i="1"/>
  <c r="AT1106" i="1"/>
  <c r="AQ1106" i="1"/>
  <c r="AP1106" i="1"/>
  <c r="AN1106" i="1"/>
  <c r="AL1106" i="1"/>
  <c r="AG1106" i="1"/>
  <c r="AF1106" i="1"/>
  <c r="AD1106" i="1"/>
  <c r="AB1106" i="1"/>
  <c r="Y1106" i="1"/>
  <c r="X1106" i="1"/>
  <c r="V1106" i="1"/>
  <c r="T1106" i="1"/>
  <c r="AY1103" i="1"/>
  <c r="AX1103" i="1"/>
  <c r="AV1103" i="1"/>
  <c r="AT1103" i="1"/>
  <c r="AQ1103" i="1"/>
  <c r="AP1103" i="1"/>
  <c r="AN1103" i="1"/>
  <c r="AL1103" i="1"/>
  <c r="AG1103" i="1"/>
  <c r="AF1103" i="1"/>
  <c r="AD1103" i="1"/>
  <c r="AB1103" i="1"/>
  <c r="Y1103" i="1"/>
  <c r="X1103" i="1"/>
  <c r="V1103" i="1"/>
  <c r="T1103" i="1"/>
  <c r="AY1016" i="1"/>
  <c r="AX1016" i="1"/>
  <c r="AV1016" i="1"/>
  <c r="AT1016" i="1"/>
  <c r="AQ1016" i="1"/>
  <c r="AP1016" i="1"/>
  <c r="AN1016" i="1"/>
  <c r="AL1016" i="1"/>
  <c r="AG1016" i="1"/>
  <c r="AF1016" i="1"/>
  <c r="AD1016" i="1"/>
  <c r="AB1016" i="1"/>
  <c r="Y1016" i="1"/>
  <c r="X1016" i="1"/>
  <c r="V1016" i="1"/>
  <c r="T1016" i="1"/>
  <c r="AY306" i="1"/>
  <c r="AX306" i="1"/>
  <c r="AV306" i="1"/>
  <c r="AT306" i="1"/>
  <c r="AQ306" i="1"/>
  <c r="AP306" i="1"/>
  <c r="AN306" i="1"/>
  <c r="AL306" i="1"/>
  <c r="AG306" i="1"/>
  <c r="AF306" i="1"/>
  <c r="AD306" i="1"/>
  <c r="AB306" i="1"/>
  <c r="X306" i="1"/>
  <c r="V306" i="1"/>
  <c r="AN476" i="1"/>
  <c r="AN477" i="1"/>
  <c r="AN478" i="1"/>
  <c r="AN479" i="1"/>
  <c r="AN475" i="1"/>
  <c r="AN473" i="1"/>
  <c r="AN472" i="1"/>
  <c r="AQ478" i="1"/>
  <c r="AH1236" i="1" l="1"/>
  <c r="BB157" i="1"/>
  <c r="Q992" i="1"/>
  <c r="Q991" i="1"/>
  <c r="AI1103" i="1"/>
  <c r="BA1103" i="1"/>
  <c r="AI1106" i="1"/>
  <c r="BA1106" i="1"/>
  <c r="Q989" i="1"/>
  <c r="Q994" i="1"/>
  <c r="AH1109" i="1"/>
  <c r="BA1236" i="1"/>
  <c r="BA306" i="1"/>
  <c r="AI1109" i="1"/>
  <c r="AJ991" i="1"/>
  <c r="BB989" i="1"/>
  <c r="BB406" i="1"/>
  <c r="AR1109" i="1"/>
  <c r="BB994" i="1"/>
  <c r="BB991" i="1"/>
  <c r="BB542" i="1"/>
  <c r="AJ992" i="1"/>
  <c r="BB511" i="1"/>
  <c r="BB18" i="1"/>
  <c r="BB97" i="1"/>
  <c r="BB992" i="1"/>
  <c r="AJ989" i="1"/>
  <c r="AJ994" i="1"/>
  <c r="AR306" i="1"/>
  <c r="AZ306" i="1"/>
  <c r="Z1016" i="1"/>
  <c r="AH1016" i="1"/>
  <c r="AI1016" i="1"/>
  <c r="BA1109" i="1"/>
  <c r="BB405" i="1"/>
  <c r="BA1016" i="1"/>
  <c r="AI1236" i="1"/>
  <c r="AZ1016" i="1"/>
  <c r="Z1103" i="1"/>
  <c r="AH306" i="1"/>
  <c r="AZ1103" i="1"/>
  <c r="AZ1106" i="1"/>
  <c r="AZ1109" i="1"/>
  <c r="Z1236" i="1"/>
  <c r="AZ1236" i="1"/>
  <c r="AR1236" i="1"/>
  <c r="Z1106" i="1"/>
  <c r="Z1109" i="1"/>
  <c r="AR1106" i="1"/>
  <c r="AH1106" i="1"/>
  <c r="AR1103" i="1"/>
  <c r="AH1103" i="1"/>
  <c r="AR1016" i="1"/>
  <c r="Q1103" i="1" l="1"/>
  <c r="Q1106" i="1"/>
  <c r="Q1236" i="1"/>
  <c r="Q1109" i="1"/>
  <c r="R991" i="1"/>
  <c r="R994" i="1"/>
  <c r="R989" i="1"/>
  <c r="R992" i="1"/>
  <c r="BB1103" i="1"/>
  <c r="Q1016" i="1"/>
  <c r="AJ1109" i="1"/>
  <c r="AJ1016" i="1"/>
  <c r="BB1016" i="1"/>
  <c r="AJ1103" i="1"/>
  <c r="BB306" i="1"/>
  <c r="AJ1236" i="1"/>
  <c r="AJ1106" i="1"/>
  <c r="BB1109" i="1"/>
  <c r="BB1106" i="1"/>
  <c r="BB1236" i="1"/>
  <c r="AZ1314" i="1"/>
  <c r="BB1314" i="1" s="1"/>
  <c r="R1016" i="1" l="1"/>
  <c r="R1103" i="1"/>
  <c r="R1109" i="1"/>
  <c r="R1236" i="1"/>
  <c r="R1106" i="1"/>
  <c r="AY1140" i="1"/>
  <c r="AX1140" i="1"/>
  <c r="AV1140" i="1"/>
  <c r="AT1140" i="1"/>
  <c r="AQ1140" i="1"/>
  <c r="AP1140" i="1"/>
  <c r="AN1140" i="1"/>
  <c r="AL1140" i="1"/>
  <c r="AG1140" i="1"/>
  <c r="AF1140" i="1"/>
  <c r="AD1140" i="1"/>
  <c r="AB1140" i="1"/>
  <c r="Y1140" i="1"/>
  <c r="X1140" i="1"/>
  <c r="V1140" i="1"/>
  <c r="T1140" i="1"/>
  <c r="AY1129" i="1"/>
  <c r="AX1129" i="1"/>
  <c r="AV1129" i="1"/>
  <c r="AT1129" i="1"/>
  <c r="AQ1129" i="1"/>
  <c r="AP1129" i="1"/>
  <c r="AN1129" i="1"/>
  <c r="AL1129" i="1"/>
  <c r="AG1129" i="1"/>
  <c r="AF1129" i="1"/>
  <c r="AD1129" i="1"/>
  <c r="AB1129" i="1"/>
  <c r="Y1129" i="1"/>
  <c r="X1129" i="1"/>
  <c r="V1129" i="1"/>
  <c r="T1129" i="1"/>
  <c r="AY1121" i="1"/>
  <c r="AX1121" i="1"/>
  <c r="AV1121" i="1"/>
  <c r="AT1121" i="1"/>
  <c r="AQ1121" i="1"/>
  <c r="AP1121" i="1"/>
  <c r="AN1121" i="1"/>
  <c r="AL1121" i="1"/>
  <c r="AG1121" i="1"/>
  <c r="AF1121" i="1"/>
  <c r="AD1121" i="1"/>
  <c r="AB1121" i="1"/>
  <c r="Y1121" i="1"/>
  <c r="X1121" i="1"/>
  <c r="V1121" i="1"/>
  <c r="T1121" i="1"/>
  <c r="AY1118" i="1"/>
  <c r="AX1118" i="1"/>
  <c r="AV1118" i="1"/>
  <c r="AT1118" i="1"/>
  <c r="AQ1118" i="1"/>
  <c r="AP1118" i="1"/>
  <c r="AN1118" i="1"/>
  <c r="AL1118" i="1"/>
  <c r="AG1118" i="1"/>
  <c r="AF1118" i="1"/>
  <c r="AD1118" i="1"/>
  <c r="AB1118" i="1"/>
  <c r="Y1118" i="1"/>
  <c r="X1118" i="1"/>
  <c r="V1118" i="1"/>
  <c r="T1118" i="1"/>
  <c r="AY1111" i="1"/>
  <c r="AX1111" i="1"/>
  <c r="AV1111" i="1"/>
  <c r="AT1111" i="1"/>
  <c r="AQ1111" i="1"/>
  <c r="AP1111" i="1"/>
  <c r="AN1111" i="1"/>
  <c r="AL1111" i="1"/>
  <c r="AG1111" i="1"/>
  <c r="AF1111" i="1"/>
  <c r="AD1111" i="1"/>
  <c r="AB1111" i="1"/>
  <c r="Y1111" i="1"/>
  <c r="X1111" i="1"/>
  <c r="V1111" i="1"/>
  <c r="T1111" i="1"/>
  <c r="AL1094" i="1"/>
  <c r="AY1094" i="1"/>
  <c r="AX1094" i="1"/>
  <c r="AV1094" i="1"/>
  <c r="AT1094" i="1"/>
  <c r="AQ1094" i="1"/>
  <c r="AP1094" i="1"/>
  <c r="AN1094" i="1"/>
  <c r="AG1094" i="1"/>
  <c r="AF1094" i="1"/>
  <c r="AD1094" i="1"/>
  <c r="AB1094" i="1"/>
  <c r="Y1094" i="1"/>
  <c r="X1094" i="1"/>
  <c r="V1094" i="1"/>
  <c r="T1094" i="1"/>
  <c r="AL1026" i="1"/>
  <c r="AY1026" i="1"/>
  <c r="AX1026" i="1"/>
  <c r="AV1026" i="1"/>
  <c r="AT1026" i="1"/>
  <c r="AQ1026" i="1"/>
  <c r="AP1026" i="1"/>
  <c r="AN1026" i="1"/>
  <c r="AG1026" i="1"/>
  <c r="AF1026" i="1"/>
  <c r="AD1026" i="1"/>
  <c r="AB1026" i="1"/>
  <c r="Y1026" i="1"/>
  <c r="X1026" i="1"/>
  <c r="V1026" i="1"/>
  <c r="T1026" i="1"/>
  <c r="AL939" i="1"/>
  <c r="AY604" i="1"/>
  <c r="AX604" i="1"/>
  <c r="AV604" i="1"/>
  <c r="AT604" i="1"/>
  <c r="AQ604" i="1"/>
  <c r="AP604" i="1"/>
  <c r="AN604" i="1"/>
  <c r="AL604" i="1"/>
  <c r="AG604" i="1"/>
  <c r="AF604" i="1"/>
  <c r="AD604" i="1"/>
  <c r="AB604" i="1"/>
  <c r="X604" i="1"/>
  <c r="V604" i="1"/>
  <c r="AY478" i="1"/>
  <c r="AL478" i="1"/>
  <c r="AR478" i="1" s="1"/>
  <c r="AG478" i="1"/>
  <c r="AF478" i="1"/>
  <c r="AD478" i="1"/>
  <c r="AB478" i="1"/>
  <c r="X478" i="1"/>
  <c r="V478" i="1"/>
  <c r="AL479" i="1"/>
  <c r="AL477" i="1"/>
  <c r="AL476" i="1"/>
  <c r="AL475" i="1"/>
  <c r="AL473" i="1"/>
  <c r="AL472" i="1"/>
  <c r="AF472" i="1"/>
  <c r="BA478" i="1" l="1"/>
  <c r="AI1111" i="1"/>
  <c r="BA1111" i="1"/>
  <c r="AI1118" i="1"/>
  <c r="AI1121" i="1"/>
  <c r="AI1140" i="1"/>
  <c r="BA1026" i="1"/>
  <c r="AI1129" i="1"/>
  <c r="BA1129" i="1"/>
  <c r="AI1094" i="1"/>
  <c r="BA1118" i="1"/>
  <c r="BA1121" i="1"/>
  <c r="AR1111" i="1"/>
  <c r="BA604" i="1"/>
  <c r="BA1140" i="1"/>
  <c r="AZ1121" i="1"/>
  <c r="BA1094" i="1"/>
  <c r="AZ1118" i="1"/>
  <c r="Z1121" i="1"/>
  <c r="AH1121" i="1"/>
  <c r="AZ1094" i="1"/>
  <c r="AZ1140" i="1"/>
  <c r="AZ1111" i="1"/>
  <c r="AR1026" i="1"/>
  <c r="AR1129" i="1"/>
  <c r="AZ1129" i="1"/>
  <c r="AI1026" i="1"/>
  <c r="AR1118" i="1"/>
  <c r="AR1140" i="1"/>
  <c r="AH1140" i="1"/>
  <c r="Z1140" i="1"/>
  <c r="Z1129" i="1"/>
  <c r="AH1129" i="1"/>
  <c r="AR1121" i="1"/>
  <c r="AH1118" i="1"/>
  <c r="Z1118" i="1"/>
  <c r="AH1111" i="1"/>
  <c r="Z1111" i="1"/>
  <c r="AR1094" i="1"/>
  <c r="AH1094" i="1"/>
  <c r="Z1094" i="1"/>
  <c r="AZ1026" i="1"/>
  <c r="BB478" i="1"/>
  <c r="AZ604" i="1"/>
  <c r="Z1026" i="1"/>
  <c r="AH1026" i="1"/>
  <c r="AR604" i="1"/>
  <c r="AH604" i="1"/>
  <c r="AH478" i="1"/>
  <c r="AY80" i="1"/>
  <c r="AX80" i="1"/>
  <c r="AV80" i="1"/>
  <c r="AT80" i="1"/>
  <c r="AQ80" i="1"/>
  <c r="AP80" i="1"/>
  <c r="AN80" i="1"/>
  <c r="AL80" i="1"/>
  <c r="AG80" i="1"/>
  <c r="AF80" i="1"/>
  <c r="AD80" i="1"/>
  <c r="AB80" i="1"/>
  <c r="X80" i="1"/>
  <c r="V80" i="1"/>
  <c r="AU586" i="1"/>
  <c r="AS586" i="1"/>
  <c r="AO586" i="1"/>
  <c r="AM586" i="1"/>
  <c r="AK586" i="1"/>
  <c r="AC586" i="1"/>
  <c r="AA586" i="1"/>
  <c r="W586" i="1"/>
  <c r="U586" i="1"/>
  <c r="AY585" i="1"/>
  <c r="AX585" i="1"/>
  <c r="AV585" i="1"/>
  <c r="AT585" i="1"/>
  <c r="AQ585" i="1"/>
  <c r="AP585" i="1"/>
  <c r="AN585" i="1"/>
  <c r="AL585" i="1"/>
  <c r="AG585" i="1"/>
  <c r="AF585" i="1"/>
  <c r="AD585" i="1"/>
  <c r="AB585" i="1"/>
  <c r="Y585" i="1"/>
  <c r="X585" i="1"/>
  <c r="V585" i="1"/>
  <c r="T585" i="1"/>
  <c r="AY583" i="1"/>
  <c r="AX583" i="1"/>
  <c r="AV583" i="1"/>
  <c r="AT583" i="1"/>
  <c r="AQ583" i="1"/>
  <c r="AP583" i="1"/>
  <c r="AN583" i="1"/>
  <c r="AL583" i="1"/>
  <c r="AG583" i="1"/>
  <c r="AF583" i="1"/>
  <c r="AD583" i="1"/>
  <c r="AB583" i="1"/>
  <c r="Y583" i="1"/>
  <c r="X583" i="1"/>
  <c r="V583" i="1"/>
  <c r="T583" i="1"/>
  <c r="AY548" i="1"/>
  <c r="AX548" i="1"/>
  <c r="AV548" i="1"/>
  <c r="AT548" i="1"/>
  <c r="AQ548" i="1"/>
  <c r="AP548" i="1"/>
  <c r="AN548" i="1"/>
  <c r="AL548" i="1"/>
  <c r="AG548" i="1"/>
  <c r="AF548" i="1"/>
  <c r="AD548" i="1"/>
  <c r="AB548" i="1"/>
  <c r="X548" i="1"/>
  <c r="V548" i="1"/>
  <c r="AV586" i="1" l="1"/>
  <c r="AF586" i="1"/>
  <c r="X586" i="1"/>
  <c r="Q1111" i="1"/>
  <c r="Q1140" i="1"/>
  <c r="Q1121" i="1"/>
  <c r="Q1118" i="1"/>
  <c r="Q1026" i="1"/>
  <c r="Q1129" i="1"/>
  <c r="Q1094" i="1"/>
  <c r="AI583" i="1"/>
  <c r="BA548" i="1"/>
  <c r="BB1140" i="1"/>
  <c r="AX586" i="1"/>
  <c r="AJ1118" i="1"/>
  <c r="AJ1094" i="1"/>
  <c r="BB1121" i="1"/>
  <c r="AJ1121" i="1"/>
  <c r="BA80" i="1"/>
  <c r="BA585" i="1"/>
  <c r="BB1118" i="1"/>
  <c r="AJ1140" i="1"/>
  <c r="BB1094" i="1"/>
  <c r="AH548" i="1"/>
  <c r="AZ583" i="1"/>
  <c r="AH585" i="1"/>
  <c r="AZ585" i="1"/>
  <c r="BB1026" i="1"/>
  <c r="BB1111" i="1"/>
  <c r="AJ1111" i="1"/>
  <c r="BB1129" i="1"/>
  <c r="AJ1129" i="1"/>
  <c r="AJ1026" i="1"/>
  <c r="AD586" i="1"/>
  <c r="AN586" i="1"/>
  <c r="BB604" i="1"/>
  <c r="BA583" i="1"/>
  <c r="AR583" i="1"/>
  <c r="Z585" i="1"/>
  <c r="AR585" i="1"/>
  <c r="AZ80" i="1"/>
  <c r="AH80" i="1"/>
  <c r="AR80" i="1"/>
  <c r="AI585" i="1"/>
  <c r="AG586" i="1"/>
  <c r="AY586" i="1"/>
  <c r="AR548" i="1"/>
  <c r="AZ548" i="1"/>
  <c r="AL586" i="1"/>
  <c r="AT586" i="1"/>
  <c r="AP586" i="1"/>
  <c r="T586" i="1"/>
  <c r="AQ586" i="1"/>
  <c r="V586" i="1"/>
  <c r="Z583" i="1"/>
  <c r="AB586" i="1"/>
  <c r="AH583" i="1"/>
  <c r="Y586" i="1"/>
  <c r="AL115" i="1"/>
  <c r="R1094" i="1" l="1"/>
  <c r="R1140" i="1"/>
  <c r="R1121" i="1"/>
  <c r="R1118" i="1"/>
  <c r="Q583" i="1"/>
  <c r="Q585" i="1"/>
  <c r="AZ586" i="1"/>
  <c r="BB585" i="1"/>
  <c r="R1026" i="1"/>
  <c r="BB583" i="1"/>
  <c r="R1111" i="1"/>
  <c r="AJ585" i="1"/>
  <c r="AH586" i="1"/>
  <c r="R1129" i="1"/>
  <c r="AI586" i="1"/>
  <c r="BA586" i="1"/>
  <c r="Z586" i="1"/>
  <c r="BB80" i="1"/>
  <c r="BB548" i="1"/>
  <c r="AJ583" i="1"/>
  <c r="AR586" i="1"/>
  <c r="Q586" i="1" l="1"/>
  <c r="BB586" i="1"/>
  <c r="R585" i="1"/>
  <c r="R583" i="1"/>
  <c r="AJ586" i="1"/>
  <c r="R586" i="1" l="1"/>
  <c r="AY349" i="1"/>
  <c r="AX349" i="1"/>
  <c r="AV349" i="1"/>
  <c r="AT349" i="1"/>
  <c r="AQ349" i="1"/>
  <c r="AP349" i="1"/>
  <c r="AN349" i="1"/>
  <c r="AL349" i="1"/>
  <c r="AG349" i="1"/>
  <c r="AF349" i="1"/>
  <c r="AD349" i="1"/>
  <c r="AB349" i="1"/>
  <c r="X349" i="1"/>
  <c r="V349" i="1"/>
  <c r="AG1266" i="1"/>
  <c r="AG1255" i="1"/>
  <c r="BA349" i="1" l="1"/>
  <c r="AR349" i="1"/>
  <c r="AZ349" i="1"/>
  <c r="AH349" i="1"/>
  <c r="BB349" i="1" l="1"/>
  <c r="AY862" i="1" l="1"/>
  <c r="AX862" i="1"/>
  <c r="AV862" i="1"/>
  <c r="AT862" i="1"/>
  <c r="AQ862" i="1"/>
  <c r="AP862" i="1"/>
  <c r="AN862" i="1"/>
  <c r="AL862" i="1"/>
  <c r="AG862" i="1"/>
  <c r="AF862" i="1"/>
  <c r="AD862" i="1"/>
  <c r="AB862" i="1"/>
  <c r="Y862" i="1"/>
  <c r="X862" i="1"/>
  <c r="V862" i="1"/>
  <c r="T862" i="1"/>
  <c r="AY864" i="1"/>
  <c r="AX864" i="1"/>
  <c r="AV864" i="1"/>
  <c r="AT864" i="1"/>
  <c r="AQ864" i="1"/>
  <c r="AP864" i="1"/>
  <c r="AN864" i="1"/>
  <c r="AL864" i="1"/>
  <c r="AG864" i="1"/>
  <c r="AF864" i="1"/>
  <c r="AD864" i="1"/>
  <c r="AB864" i="1"/>
  <c r="Y864" i="1"/>
  <c r="X864" i="1"/>
  <c r="V864" i="1"/>
  <c r="T864" i="1"/>
  <c r="AY634" i="1"/>
  <c r="AX634" i="1"/>
  <c r="AV634" i="1"/>
  <c r="AT634" i="1"/>
  <c r="AQ634" i="1"/>
  <c r="AP634" i="1"/>
  <c r="AN634" i="1"/>
  <c r="AL634" i="1"/>
  <c r="AG634" i="1"/>
  <c r="AF634" i="1"/>
  <c r="AD634" i="1"/>
  <c r="AB634" i="1"/>
  <c r="Y634" i="1"/>
  <c r="X634" i="1"/>
  <c r="V634" i="1"/>
  <c r="T634" i="1"/>
  <c r="BA862" i="1" l="1"/>
  <c r="BA864" i="1"/>
  <c r="BA634" i="1"/>
  <c r="Z862" i="1"/>
  <c r="AR862" i="1"/>
  <c r="AZ862" i="1"/>
  <c r="AR864" i="1"/>
  <c r="AZ864" i="1"/>
  <c r="AI864" i="1"/>
  <c r="AI862" i="1"/>
  <c r="AH862" i="1"/>
  <c r="AH864" i="1"/>
  <c r="Z864" i="1"/>
  <c r="AI634" i="1"/>
  <c r="Z634" i="1"/>
  <c r="AR634" i="1"/>
  <c r="AZ634" i="1"/>
  <c r="AH634" i="1"/>
  <c r="AY1234" i="1"/>
  <c r="AX1234" i="1"/>
  <c r="AV1234" i="1"/>
  <c r="AT1234" i="1"/>
  <c r="AQ1234" i="1"/>
  <c r="AP1234" i="1"/>
  <c r="AN1234" i="1"/>
  <c r="AL1234" i="1"/>
  <c r="AG1234" i="1"/>
  <c r="AF1234" i="1"/>
  <c r="AD1234" i="1"/>
  <c r="AB1234" i="1"/>
  <c r="Y1234" i="1"/>
  <c r="X1234" i="1"/>
  <c r="V1234" i="1"/>
  <c r="T1234" i="1"/>
  <c r="AY1237" i="1"/>
  <c r="AX1237" i="1"/>
  <c r="AV1237" i="1"/>
  <c r="AT1237" i="1"/>
  <c r="AQ1237" i="1"/>
  <c r="AP1237" i="1"/>
  <c r="AN1237" i="1"/>
  <c r="AL1237" i="1"/>
  <c r="AG1237" i="1"/>
  <c r="AF1237" i="1"/>
  <c r="AD1237" i="1"/>
  <c r="AB1237" i="1"/>
  <c r="Y1237" i="1"/>
  <c r="X1237" i="1"/>
  <c r="V1237" i="1"/>
  <c r="T1237" i="1"/>
  <c r="AY1239" i="1"/>
  <c r="AX1239" i="1"/>
  <c r="AV1239" i="1"/>
  <c r="AT1239" i="1"/>
  <c r="AQ1239" i="1"/>
  <c r="AP1239" i="1"/>
  <c r="AN1239" i="1"/>
  <c r="AL1239" i="1"/>
  <c r="AG1239" i="1"/>
  <c r="AF1239" i="1"/>
  <c r="AD1239" i="1"/>
  <c r="AB1239" i="1"/>
  <c r="Y1239" i="1"/>
  <c r="X1239" i="1"/>
  <c r="V1239" i="1"/>
  <c r="T1239" i="1"/>
  <c r="AY1238" i="1"/>
  <c r="AX1238" i="1"/>
  <c r="AV1238" i="1"/>
  <c r="AT1238" i="1"/>
  <c r="AQ1238" i="1"/>
  <c r="AP1238" i="1"/>
  <c r="AN1238" i="1"/>
  <c r="AL1238" i="1"/>
  <c r="AG1238" i="1"/>
  <c r="AF1238" i="1"/>
  <c r="AD1238" i="1"/>
  <c r="AB1238" i="1"/>
  <c r="Y1238" i="1"/>
  <c r="X1238" i="1"/>
  <c r="V1238" i="1"/>
  <c r="T1238" i="1"/>
  <c r="AY1232" i="1"/>
  <c r="AX1232" i="1"/>
  <c r="AV1232" i="1"/>
  <c r="AT1232" i="1"/>
  <c r="AQ1232" i="1"/>
  <c r="AP1232" i="1"/>
  <c r="AN1232" i="1"/>
  <c r="AL1232" i="1"/>
  <c r="AG1232" i="1"/>
  <c r="AF1232" i="1"/>
  <c r="AD1232" i="1"/>
  <c r="AB1232" i="1"/>
  <c r="Y1232" i="1"/>
  <c r="X1232" i="1"/>
  <c r="V1232" i="1"/>
  <c r="T1232" i="1"/>
  <c r="AY1231" i="1"/>
  <c r="AX1231" i="1"/>
  <c r="AV1231" i="1"/>
  <c r="AT1231" i="1"/>
  <c r="AQ1231" i="1"/>
  <c r="AP1231" i="1"/>
  <c r="AN1231" i="1"/>
  <c r="AL1231" i="1"/>
  <c r="AG1231" i="1"/>
  <c r="AF1231" i="1"/>
  <c r="AD1231" i="1"/>
  <c r="AB1231" i="1"/>
  <c r="Y1231" i="1"/>
  <c r="X1231" i="1"/>
  <c r="V1231" i="1"/>
  <c r="T1231" i="1"/>
  <c r="AY1230" i="1"/>
  <c r="AX1230" i="1"/>
  <c r="AV1230" i="1"/>
  <c r="AT1230" i="1"/>
  <c r="AQ1230" i="1"/>
  <c r="AP1230" i="1"/>
  <c r="AN1230" i="1"/>
  <c r="AL1230" i="1"/>
  <c r="AG1230" i="1"/>
  <c r="AF1230" i="1"/>
  <c r="AD1230" i="1"/>
  <c r="AB1230" i="1"/>
  <c r="Y1230" i="1"/>
  <c r="X1230" i="1"/>
  <c r="V1230" i="1"/>
  <c r="T1230" i="1"/>
  <c r="AY1228" i="1"/>
  <c r="AX1228" i="1"/>
  <c r="AV1228" i="1"/>
  <c r="AT1228" i="1"/>
  <c r="AQ1228" i="1"/>
  <c r="AP1228" i="1"/>
  <c r="AN1228" i="1"/>
  <c r="AL1228" i="1"/>
  <c r="AF1228" i="1"/>
  <c r="AD1228" i="1"/>
  <c r="AB1228" i="1"/>
  <c r="Y1228" i="1"/>
  <c r="X1228" i="1"/>
  <c r="V1228" i="1"/>
  <c r="T1228" i="1"/>
  <c r="AY1227" i="1"/>
  <c r="AX1227" i="1"/>
  <c r="AV1227" i="1"/>
  <c r="AT1227" i="1"/>
  <c r="AQ1227" i="1"/>
  <c r="AP1227" i="1"/>
  <c r="AN1227" i="1"/>
  <c r="AL1227" i="1"/>
  <c r="AG1227" i="1"/>
  <c r="AF1227" i="1"/>
  <c r="AD1227" i="1"/>
  <c r="AB1227" i="1"/>
  <c r="Y1227" i="1"/>
  <c r="X1227" i="1"/>
  <c r="V1227" i="1"/>
  <c r="T1227" i="1"/>
  <c r="AY1226" i="1"/>
  <c r="AX1226" i="1"/>
  <c r="AV1226" i="1"/>
  <c r="AT1226" i="1"/>
  <c r="AQ1226" i="1"/>
  <c r="AP1226" i="1"/>
  <c r="AN1226" i="1"/>
  <c r="AL1226" i="1"/>
  <c r="AG1226" i="1"/>
  <c r="AF1226" i="1"/>
  <c r="AD1226" i="1"/>
  <c r="AB1226" i="1"/>
  <c r="Y1226" i="1"/>
  <c r="X1226" i="1"/>
  <c r="V1226" i="1"/>
  <c r="T1226" i="1"/>
  <c r="BA1238" i="1" l="1"/>
  <c r="AI1239" i="1"/>
  <c r="AI1237" i="1"/>
  <c r="BA1234" i="1"/>
  <c r="AI1227" i="1"/>
  <c r="BA1227" i="1"/>
  <c r="BA1239" i="1"/>
  <c r="AI1231" i="1"/>
  <c r="BA1231" i="1"/>
  <c r="BA1232" i="1"/>
  <c r="Q862" i="1"/>
  <c r="AI1228" i="1"/>
  <c r="Q864" i="1"/>
  <c r="AH1234" i="1"/>
  <c r="BA1237" i="1"/>
  <c r="Z1234" i="1"/>
  <c r="AR1234" i="1"/>
  <c r="AZ1234" i="1"/>
  <c r="BA1230" i="1"/>
  <c r="BA1226" i="1"/>
  <c r="BA1228" i="1"/>
  <c r="AI1238" i="1"/>
  <c r="Q634" i="1"/>
  <c r="BB864" i="1"/>
  <c r="BB862" i="1"/>
  <c r="AJ862" i="1"/>
  <c r="AH1239" i="1"/>
  <c r="AZ1228" i="1"/>
  <c r="AR1230" i="1"/>
  <c r="AZ1230" i="1"/>
  <c r="Z1237" i="1"/>
  <c r="AR1237" i="1"/>
  <c r="AZ1237" i="1"/>
  <c r="AZ1226" i="1"/>
  <c r="AH1232" i="1"/>
  <c r="AR1238" i="1"/>
  <c r="AZ1238" i="1"/>
  <c r="AZ1227" i="1"/>
  <c r="AI1230" i="1"/>
  <c r="AR1239" i="1"/>
  <c r="AZ1239" i="1"/>
  <c r="AI1234" i="1"/>
  <c r="Z1226" i="1"/>
  <c r="AH1231" i="1"/>
  <c r="AR1231" i="1"/>
  <c r="AZ1231" i="1"/>
  <c r="AH1238" i="1"/>
  <c r="AJ864" i="1"/>
  <c r="AJ634" i="1"/>
  <c r="BB634" i="1"/>
  <c r="AI1232" i="1"/>
  <c r="AI1226" i="1"/>
  <c r="AH1237" i="1"/>
  <c r="Z1239" i="1"/>
  <c r="Z1228" i="1"/>
  <c r="AH1228" i="1"/>
  <c r="AR1228" i="1"/>
  <c r="AR1232" i="1"/>
  <c r="Z1230" i="1"/>
  <c r="AH1230" i="1"/>
  <c r="AR1226" i="1"/>
  <c r="Z1227" i="1"/>
  <c r="AH1227" i="1"/>
  <c r="AZ1232" i="1"/>
  <c r="AH1226" i="1"/>
  <c r="AR1227" i="1"/>
  <c r="Z1238" i="1"/>
  <c r="Z1231" i="1"/>
  <c r="Z1232" i="1"/>
  <c r="AF479" i="1"/>
  <c r="AF477" i="1"/>
  <c r="AF476" i="1"/>
  <c r="AF475" i="1"/>
  <c r="AF473" i="1"/>
  <c r="AY87" i="1"/>
  <c r="AX87" i="1"/>
  <c r="AV87" i="1"/>
  <c r="AT87" i="1"/>
  <c r="AP87" i="1"/>
  <c r="AN87" i="1"/>
  <c r="AL87" i="1"/>
  <c r="AG87" i="1"/>
  <c r="AF87" i="1"/>
  <c r="AD87" i="1"/>
  <c r="AB87" i="1"/>
  <c r="X87" i="1"/>
  <c r="V87" i="1"/>
  <c r="AY403" i="1"/>
  <c r="AX403" i="1"/>
  <c r="AV403" i="1"/>
  <c r="AT403" i="1"/>
  <c r="AQ403" i="1"/>
  <c r="AP403" i="1"/>
  <c r="AN403" i="1"/>
  <c r="AL403" i="1"/>
  <c r="AG403" i="1"/>
  <c r="AF403" i="1"/>
  <c r="AD403" i="1"/>
  <c r="AB403" i="1"/>
  <c r="X403" i="1"/>
  <c r="V403" i="1"/>
  <c r="AF519" i="1"/>
  <c r="AH87" i="1" l="1"/>
  <c r="Q1227" i="1"/>
  <c r="Q1228" i="1"/>
  <c r="Q1234" i="1"/>
  <c r="Q1237" i="1"/>
  <c r="Q1238" i="1"/>
  <c r="Q1239" i="1"/>
  <c r="Q1232" i="1"/>
  <c r="Q1231" i="1"/>
  <c r="Q1226" i="1"/>
  <c r="AJ1232" i="1"/>
  <c r="Q1230" i="1"/>
  <c r="AJ1231" i="1"/>
  <c r="AJ1239" i="1"/>
  <c r="BA87" i="1"/>
  <c r="BA403" i="1"/>
  <c r="R864" i="1"/>
  <c r="AJ1237" i="1"/>
  <c r="AJ1226" i="1"/>
  <c r="BB1230" i="1"/>
  <c r="R862" i="1"/>
  <c r="AJ1234" i="1"/>
  <c r="BB1239" i="1"/>
  <c r="BB1238" i="1"/>
  <c r="BB1234" i="1"/>
  <c r="AH403" i="1"/>
  <c r="AR403" i="1"/>
  <c r="AZ403" i="1"/>
  <c r="BB1227" i="1"/>
  <c r="BB1226" i="1"/>
  <c r="BB1228" i="1"/>
  <c r="R634" i="1"/>
  <c r="BB1231" i="1"/>
  <c r="BB1237" i="1"/>
  <c r="AZ87" i="1"/>
  <c r="AJ1238" i="1"/>
  <c r="BB1232" i="1"/>
  <c r="AJ1228" i="1"/>
  <c r="AJ1227" i="1"/>
  <c r="AR87" i="1"/>
  <c r="AJ1230" i="1"/>
  <c r="R1232" i="1" l="1"/>
  <c r="R1239" i="1"/>
  <c r="R1231" i="1"/>
  <c r="R1226" i="1"/>
  <c r="R1230" i="1"/>
  <c r="R1237" i="1"/>
  <c r="BB87" i="1"/>
  <c r="R1228" i="1"/>
  <c r="R1234" i="1"/>
  <c r="R1238" i="1"/>
  <c r="BB403" i="1"/>
  <c r="R1227" i="1"/>
  <c r="AD543" i="1"/>
  <c r="AY479" i="1"/>
  <c r="AQ479" i="1"/>
  <c r="AD479" i="1"/>
  <c r="AB479" i="1"/>
  <c r="X479" i="1"/>
  <c r="V479" i="1"/>
  <c r="AY477" i="1"/>
  <c r="AQ477" i="1"/>
  <c r="AG477" i="1"/>
  <c r="AD477" i="1"/>
  <c r="AB477" i="1"/>
  <c r="X477" i="1"/>
  <c r="V477" i="1"/>
  <c r="AD476" i="1"/>
  <c r="AD475" i="1"/>
  <c r="AD473" i="1"/>
  <c r="AD472" i="1"/>
  <c r="AY160" i="1"/>
  <c r="AX160" i="1"/>
  <c r="AV160" i="1"/>
  <c r="AQ160" i="1"/>
  <c r="AP160" i="1"/>
  <c r="AN160" i="1"/>
  <c r="AL160" i="1"/>
  <c r="AG160" i="1"/>
  <c r="AF160" i="1"/>
  <c r="AD160" i="1"/>
  <c r="AB160" i="1"/>
  <c r="X160" i="1"/>
  <c r="V160" i="1"/>
  <c r="BA160" i="1" l="1"/>
  <c r="AR479" i="1"/>
  <c r="AZ479" i="1"/>
  <c r="AR477" i="1"/>
  <c r="AZ477" i="1"/>
  <c r="BA479" i="1"/>
  <c r="AR160" i="1"/>
  <c r="AZ160" i="1"/>
  <c r="BA477" i="1"/>
  <c r="AH479" i="1"/>
  <c r="AH477" i="1"/>
  <c r="AH160" i="1"/>
  <c r="AG1314" i="1"/>
  <c r="BB160" i="1" l="1"/>
  <c r="BB477" i="1"/>
  <c r="BB479" i="1"/>
  <c r="AG772" i="1" l="1"/>
  <c r="AG767" i="1"/>
  <c r="AG763" i="1"/>
  <c r="AB914" i="1"/>
  <c r="AY731" i="1"/>
  <c r="AX731" i="1"/>
  <c r="AV731" i="1"/>
  <c r="AT731" i="1"/>
  <c r="AQ731" i="1"/>
  <c r="AP731" i="1"/>
  <c r="AN731" i="1"/>
  <c r="AL731" i="1"/>
  <c r="AG731" i="1"/>
  <c r="AF731" i="1"/>
  <c r="AD731" i="1"/>
  <c r="AB731" i="1"/>
  <c r="Y731" i="1"/>
  <c r="X731" i="1"/>
  <c r="V731" i="1"/>
  <c r="T731" i="1"/>
  <c r="AY732" i="1"/>
  <c r="AX732" i="1"/>
  <c r="AV732" i="1"/>
  <c r="AT732" i="1"/>
  <c r="AQ732" i="1"/>
  <c r="AP732" i="1"/>
  <c r="AN732" i="1"/>
  <c r="AL732" i="1"/>
  <c r="AG732" i="1"/>
  <c r="AF732" i="1"/>
  <c r="AD732" i="1"/>
  <c r="AB732" i="1"/>
  <c r="Y732" i="1"/>
  <c r="X732" i="1"/>
  <c r="V732" i="1"/>
  <c r="T732" i="1"/>
  <c r="AA288" i="1"/>
  <c r="AA591" i="1"/>
  <c r="AU591" i="1"/>
  <c r="AW591" i="1"/>
  <c r="AS591" i="1"/>
  <c r="AQ590" i="1"/>
  <c r="AQ588" i="1"/>
  <c r="AM591" i="1"/>
  <c r="AO591" i="1"/>
  <c r="AK591" i="1"/>
  <c r="AC591" i="1"/>
  <c r="AE591" i="1"/>
  <c r="U591" i="1"/>
  <c r="W591" i="1"/>
  <c r="AY590" i="1"/>
  <c r="AX590" i="1"/>
  <c r="AV590" i="1"/>
  <c r="AT590" i="1"/>
  <c r="AP590" i="1"/>
  <c r="AN590" i="1"/>
  <c r="AL590" i="1"/>
  <c r="AG590" i="1"/>
  <c r="AF590" i="1"/>
  <c r="AD590" i="1"/>
  <c r="AB590" i="1"/>
  <c r="Y590" i="1"/>
  <c r="X590" i="1"/>
  <c r="V590" i="1"/>
  <c r="T590" i="1"/>
  <c r="AB404" i="1"/>
  <c r="AY510" i="1"/>
  <c r="AX510" i="1"/>
  <c r="AV510" i="1"/>
  <c r="AT510" i="1"/>
  <c r="AQ510" i="1"/>
  <c r="AP510" i="1"/>
  <c r="AN510" i="1"/>
  <c r="AL510" i="1"/>
  <c r="AG510" i="1"/>
  <c r="AF510" i="1"/>
  <c r="AD510" i="1"/>
  <c r="AB510" i="1"/>
  <c r="X510" i="1"/>
  <c r="V510" i="1"/>
  <c r="AY508" i="1"/>
  <c r="AX508" i="1"/>
  <c r="AV508" i="1"/>
  <c r="AT508" i="1"/>
  <c r="AQ508" i="1"/>
  <c r="AP508" i="1"/>
  <c r="AN508" i="1"/>
  <c r="AL508" i="1"/>
  <c r="AG508" i="1"/>
  <c r="AF508" i="1"/>
  <c r="AD508" i="1"/>
  <c r="AB508" i="1"/>
  <c r="X508" i="1"/>
  <c r="V508" i="1"/>
  <c r="AY507" i="1"/>
  <c r="AX507" i="1"/>
  <c r="AV507" i="1"/>
  <c r="AT507" i="1"/>
  <c r="AQ507" i="1"/>
  <c r="AP507" i="1"/>
  <c r="AN507" i="1"/>
  <c r="AL507" i="1"/>
  <c r="AG507" i="1"/>
  <c r="AF507" i="1"/>
  <c r="AD507" i="1"/>
  <c r="AB507" i="1"/>
  <c r="X507" i="1"/>
  <c r="V507" i="1"/>
  <c r="AI590" i="1" l="1"/>
  <c r="BA508" i="1"/>
  <c r="BA732" i="1"/>
  <c r="BA510" i="1"/>
  <c r="AI732" i="1"/>
  <c r="AQ591" i="1"/>
  <c r="BA590" i="1"/>
  <c r="Z590" i="1"/>
  <c r="AR590" i="1"/>
  <c r="AZ590" i="1"/>
  <c r="AI731" i="1"/>
  <c r="BA731" i="1"/>
  <c r="AH732" i="1"/>
  <c r="AR732" i="1"/>
  <c r="AZ732" i="1"/>
  <c r="Z731" i="1"/>
  <c r="AH731" i="1"/>
  <c r="AR731" i="1"/>
  <c r="AZ731" i="1"/>
  <c r="AH590" i="1"/>
  <c r="Z732" i="1"/>
  <c r="AH508" i="1"/>
  <c r="AH510" i="1"/>
  <c r="AR510" i="1"/>
  <c r="AZ510" i="1"/>
  <c r="AR508" i="1"/>
  <c r="AZ508" i="1"/>
  <c r="BA507" i="1"/>
  <c r="AH507" i="1"/>
  <c r="AR507" i="1"/>
  <c r="AZ507" i="1"/>
  <c r="Q590" i="1" l="1"/>
  <c r="Q732" i="1"/>
  <c r="AJ590" i="1"/>
  <c r="BB731" i="1"/>
  <c r="BB732" i="1"/>
  <c r="BB590" i="1"/>
  <c r="AJ731" i="1"/>
  <c r="AJ732" i="1"/>
  <c r="Q731" i="1"/>
  <c r="BB510" i="1"/>
  <c r="BB507" i="1"/>
  <c r="BB508" i="1"/>
  <c r="R590" i="1" l="1"/>
  <c r="R732" i="1"/>
  <c r="R731" i="1"/>
  <c r="AB261" i="1" l="1"/>
  <c r="AB260" i="1"/>
  <c r="AB259" i="1"/>
  <c r="AB258" i="1"/>
  <c r="AB257" i="1"/>
  <c r="AB256" i="1"/>
  <c r="AB255" i="1"/>
  <c r="AB254" i="1"/>
  <c r="AB253" i="1"/>
  <c r="AB252" i="1"/>
  <c r="AB251" i="1"/>
  <c r="AB250" i="1"/>
  <c r="AB248" i="1"/>
  <c r="AB246" i="1"/>
  <c r="AB245" i="1"/>
  <c r="AB244" i="1"/>
  <c r="AB243" i="1"/>
  <c r="AB214" i="1"/>
  <c r="AB205" i="1"/>
  <c r="AB200" i="1"/>
  <c r="AB183" i="1"/>
  <c r="AB182" i="1"/>
  <c r="AB181" i="1"/>
  <c r="AB180" i="1"/>
  <c r="AB179" i="1"/>
  <c r="AB178" i="1"/>
  <c r="AB174" i="1"/>
  <c r="AB171" i="1"/>
  <c r="AB161" i="1"/>
  <c r="AB159" i="1"/>
  <c r="AB156" i="1"/>
  <c r="AB155" i="1"/>
  <c r="AB154" i="1"/>
  <c r="AB153" i="1"/>
  <c r="AB152" i="1"/>
  <c r="AB151" i="1"/>
  <c r="AB149" i="1"/>
  <c r="AB148" i="1"/>
  <c r="AB147" i="1"/>
  <c r="AB146" i="1"/>
  <c r="AB143" i="1"/>
  <c r="AB142" i="1"/>
  <c r="AB141" i="1"/>
  <c r="AB140" i="1"/>
  <c r="AB139" i="1"/>
  <c r="AB138" i="1"/>
  <c r="AB136" i="1"/>
  <c r="AB135" i="1"/>
  <c r="AB134" i="1"/>
  <c r="AB133" i="1"/>
  <c r="AB132" i="1"/>
  <c r="AB131" i="1"/>
  <c r="AB130" i="1"/>
  <c r="AB128" i="1"/>
  <c r="AB127" i="1"/>
  <c r="AB126" i="1"/>
  <c r="AB125" i="1"/>
  <c r="AB124" i="1"/>
  <c r="AB123" i="1"/>
  <c r="AB122" i="1"/>
  <c r="AB121" i="1"/>
  <c r="AB120" i="1"/>
  <c r="AB119" i="1"/>
  <c r="AB118" i="1"/>
  <c r="AB115" i="1"/>
  <c r="AB114" i="1"/>
  <c r="AB113" i="1"/>
  <c r="AB112" i="1"/>
  <c r="AB96" i="1"/>
  <c r="AB93" i="1"/>
  <c r="AB92" i="1"/>
  <c r="AB91" i="1"/>
  <c r="AB85" i="1"/>
  <c r="AB84" i="1"/>
  <c r="AB83" i="1"/>
  <c r="AB76" i="1"/>
  <c r="AB75" i="1"/>
  <c r="AB74" i="1"/>
  <c r="AB41" i="1"/>
  <c r="AB40" i="1"/>
  <c r="AB39" i="1"/>
  <c r="AB35" i="1"/>
  <c r="AB34" i="1"/>
  <c r="AB33" i="1"/>
  <c r="AB32" i="1"/>
  <c r="AB31" i="1"/>
  <c r="AB30" i="1"/>
  <c r="AB27" i="1"/>
  <c r="AB23" i="1"/>
  <c r="AB22" i="1"/>
  <c r="AB21" i="1"/>
  <c r="AB20" i="1"/>
  <c r="AB19" i="1"/>
  <c r="AB16" i="1"/>
  <c r="AB15" i="1"/>
  <c r="AB14" i="1"/>
  <c r="AB12" i="1"/>
  <c r="AB10" i="1"/>
  <c r="AB9" i="1"/>
  <c r="AB8" i="1"/>
  <c r="AB7" i="1"/>
  <c r="AB1296" i="1"/>
  <c r="AB1295" i="1"/>
  <c r="AB1294" i="1"/>
  <c r="AB1293" i="1"/>
  <c r="AB1292" i="1"/>
  <c r="AB1291" i="1"/>
  <c r="AB1279" i="1"/>
  <c r="AB1276" i="1"/>
  <c r="AB1275" i="1"/>
  <c r="AB1274" i="1"/>
  <c r="AB1273" i="1"/>
  <c r="AB1272" i="1"/>
  <c r="AB1270" i="1"/>
  <c r="AB1269" i="1"/>
  <c r="AB1268" i="1"/>
  <c r="AB1267" i="1"/>
  <c r="AB1266" i="1"/>
  <c r="AB1265" i="1"/>
  <c r="AB1264" i="1"/>
  <c r="AB1263" i="1"/>
  <c r="AB1262" i="1"/>
  <c r="AB1260" i="1"/>
  <c r="AB1259" i="1"/>
  <c r="AB1258" i="1"/>
  <c r="AB1257" i="1"/>
  <c r="AB1256" i="1"/>
  <c r="AB1255" i="1"/>
  <c r="AB1254" i="1"/>
  <c r="AB1252" i="1"/>
  <c r="AB1145" i="1"/>
  <c r="AB1143" i="1"/>
  <c r="AB1142" i="1"/>
  <c r="AB1141" i="1"/>
  <c r="AB1139" i="1"/>
  <c r="AB1138" i="1"/>
  <c r="AB1137" i="1"/>
  <c r="AB1135" i="1"/>
  <c r="AB1134" i="1"/>
  <c r="AB1133" i="1"/>
  <c r="AB1132" i="1"/>
  <c r="AB1131" i="1"/>
  <c r="AB1130" i="1"/>
  <c r="AB1128" i="1"/>
  <c r="AB1127" i="1"/>
  <c r="AB1126" i="1"/>
  <c r="AB1125" i="1"/>
  <c r="AB1124" i="1"/>
  <c r="AB1123" i="1"/>
  <c r="AB1122" i="1"/>
  <c r="AB1120" i="1"/>
  <c r="AB1119" i="1"/>
  <c r="AB1117" i="1"/>
  <c r="AB1116" i="1"/>
  <c r="AB1115" i="1"/>
  <c r="AY1137" i="1"/>
  <c r="AX1137" i="1"/>
  <c r="AV1137" i="1"/>
  <c r="AT1137" i="1"/>
  <c r="AQ1137" i="1"/>
  <c r="AP1137" i="1"/>
  <c r="AN1137" i="1"/>
  <c r="AL1137" i="1"/>
  <c r="AG1137" i="1"/>
  <c r="AF1137" i="1"/>
  <c r="AD1137" i="1"/>
  <c r="Y1137" i="1"/>
  <c r="X1137" i="1"/>
  <c r="V1137" i="1"/>
  <c r="T1137" i="1"/>
  <c r="AY1116" i="1"/>
  <c r="AX1116" i="1"/>
  <c r="AV1116" i="1"/>
  <c r="AT1116" i="1"/>
  <c r="AQ1116" i="1"/>
  <c r="AP1116" i="1"/>
  <c r="AN1116" i="1"/>
  <c r="AL1116" i="1"/>
  <c r="AG1116" i="1"/>
  <c r="AF1116" i="1"/>
  <c r="AD1116" i="1"/>
  <c r="Y1116" i="1"/>
  <c r="X1116" i="1"/>
  <c r="V1116" i="1"/>
  <c r="T1116" i="1"/>
  <c r="AY1027" i="1"/>
  <c r="AX1027" i="1"/>
  <c r="AV1027" i="1"/>
  <c r="AT1027" i="1"/>
  <c r="AQ1027" i="1"/>
  <c r="AP1027" i="1"/>
  <c r="AN1027" i="1"/>
  <c r="AL1027" i="1"/>
  <c r="AG1027" i="1"/>
  <c r="AF1027" i="1"/>
  <c r="AD1027" i="1"/>
  <c r="AB1027" i="1"/>
  <c r="Y1027" i="1"/>
  <c r="X1027" i="1"/>
  <c r="V1027" i="1"/>
  <c r="T1027" i="1"/>
  <c r="AF914" i="1"/>
  <c r="AY914" i="1"/>
  <c r="AX914" i="1"/>
  <c r="AV914" i="1"/>
  <c r="AT914" i="1"/>
  <c r="AQ914" i="1"/>
  <c r="AP914" i="1"/>
  <c r="AN914" i="1"/>
  <c r="AL914" i="1"/>
  <c r="AG914" i="1"/>
  <c r="AD914" i="1"/>
  <c r="Y914" i="1"/>
  <c r="X914" i="1"/>
  <c r="V914" i="1"/>
  <c r="T914" i="1"/>
  <c r="AY829" i="1"/>
  <c r="AX829" i="1"/>
  <c r="AV829" i="1"/>
  <c r="AT829" i="1"/>
  <c r="AQ829" i="1"/>
  <c r="AP829" i="1"/>
  <c r="AN829" i="1"/>
  <c r="AL829" i="1"/>
  <c r="AG829" i="1"/>
  <c r="AF829" i="1"/>
  <c r="AD829" i="1"/>
  <c r="AB829" i="1"/>
  <c r="X829" i="1"/>
  <c r="V829" i="1"/>
  <c r="AY800" i="1"/>
  <c r="AX800" i="1"/>
  <c r="AV800" i="1"/>
  <c r="AT800" i="1"/>
  <c r="AQ800" i="1"/>
  <c r="AP800" i="1"/>
  <c r="AN800" i="1"/>
  <c r="AL800" i="1"/>
  <c r="AG800" i="1"/>
  <c r="AF800" i="1"/>
  <c r="AD800" i="1"/>
  <c r="AB800" i="1"/>
  <c r="X800" i="1"/>
  <c r="V800" i="1"/>
  <c r="AY766" i="1"/>
  <c r="AX766" i="1"/>
  <c r="AV766" i="1"/>
  <c r="AT766" i="1"/>
  <c r="AQ766" i="1"/>
  <c r="AP766" i="1"/>
  <c r="AN766" i="1"/>
  <c r="AL766" i="1"/>
  <c r="AG766" i="1"/>
  <c r="AF766" i="1"/>
  <c r="AD766" i="1"/>
  <c r="AB766" i="1"/>
  <c r="X766" i="1"/>
  <c r="V766" i="1"/>
  <c r="AY767" i="1"/>
  <c r="AX767" i="1"/>
  <c r="AV767" i="1"/>
  <c r="AT767" i="1"/>
  <c r="AQ767" i="1"/>
  <c r="AP767" i="1"/>
  <c r="AN767" i="1"/>
  <c r="AL767" i="1"/>
  <c r="AF767" i="1"/>
  <c r="AD767" i="1"/>
  <c r="AB767" i="1"/>
  <c r="X767" i="1"/>
  <c r="V767" i="1"/>
  <c r="AY761" i="1"/>
  <c r="AX761" i="1"/>
  <c r="AV761" i="1"/>
  <c r="AT761" i="1"/>
  <c r="AQ761" i="1"/>
  <c r="AP761" i="1"/>
  <c r="AN761" i="1"/>
  <c r="AL761" i="1"/>
  <c r="AG761" i="1"/>
  <c r="AF761" i="1"/>
  <c r="AD761" i="1"/>
  <c r="AB761" i="1"/>
  <c r="X761" i="1"/>
  <c r="V761" i="1"/>
  <c r="AY695" i="1"/>
  <c r="AX695" i="1"/>
  <c r="AV695" i="1"/>
  <c r="AT695" i="1"/>
  <c r="AQ695" i="1"/>
  <c r="AP695" i="1"/>
  <c r="AN695" i="1"/>
  <c r="AL695" i="1"/>
  <c r="AG695" i="1"/>
  <c r="AF695" i="1"/>
  <c r="AD695" i="1"/>
  <c r="AB695" i="1"/>
  <c r="X695" i="1"/>
  <c r="V695" i="1"/>
  <c r="AY669" i="1"/>
  <c r="AX669" i="1"/>
  <c r="AV669" i="1"/>
  <c r="AT669" i="1"/>
  <c r="AQ669" i="1"/>
  <c r="AP669" i="1"/>
  <c r="AN669" i="1"/>
  <c r="AL669" i="1"/>
  <c r="AG669" i="1"/>
  <c r="AF669" i="1"/>
  <c r="AD669" i="1"/>
  <c r="AB669" i="1"/>
  <c r="Y669" i="1"/>
  <c r="X669" i="1"/>
  <c r="V669" i="1"/>
  <c r="T669" i="1"/>
  <c r="AY664" i="1"/>
  <c r="AX664" i="1"/>
  <c r="AV664" i="1"/>
  <c r="AT664" i="1"/>
  <c r="AQ664" i="1"/>
  <c r="AP664" i="1"/>
  <c r="AN664" i="1"/>
  <c r="AL664" i="1"/>
  <c r="AG664" i="1"/>
  <c r="AF664" i="1"/>
  <c r="AD664" i="1"/>
  <c r="AB664" i="1"/>
  <c r="Y664" i="1"/>
  <c r="X664" i="1"/>
  <c r="V664" i="1"/>
  <c r="T664" i="1"/>
  <c r="AB476" i="1"/>
  <c r="AB475" i="1"/>
  <c r="AB473" i="1"/>
  <c r="AB472" i="1"/>
  <c r="AB348" i="1"/>
  <c r="AG171" i="1"/>
  <c r="AY76" i="1"/>
  <c r="AX76" i="1"/>
  <c r="AV76" i="1"/>
  <c r="AT76" i="1"/>
  <c r="AQ76" i="1"/>
  <c r="AP76" i="1"/>
  <c r="AN76" i="1"/>
  <c r="AL76" i="1"/>
  <c r="AG76" i="1"/>
  <c r="AF76" i="1"/>
  <c r="AD76" i="1"/>
  <c r="X76" i="1"/>
  <c r="V76" i="1"/>
  <c r="AV91" i="1"/>
  <c r="AT91" i="1"/>
  <c r="AQ91" i="1"/>
  <c r="AP91" i="1"/>
  <c r="AN91" i="1"/>
  <c r="AL91" i="1"/>
  <c r="AG91" i="1"/>
  <c r="AF91" i="1"/>
  <c r="AD91" i="1"/>
  <c r="X91" i="1"/>
  <c r="V91" i="1"/>
  <c r="BA1116" i="1" l="1"/>
  <c r="AI1027" i="1"/>
  <c r="BA800" i="1"/>
  <c r="BA1137" i="1"/>
  <c r="BA767" i="1"/>
  <c r="BA766" i="1"/>
  <c r="BA829" i="1"/>
  <c r="BA669" i="1"/>
  <c r="AI664" i="1"/>
  <c r="BA695" i="1"/>
  <c r="BA761" i="1"/>
  <c r="BA1027" i="1"/>
  <c r="AZ91" i="1"/>
  <c r="BA76" i="1"/>
  <c r="BA664" i="1"/>
  <c r="AR1116" i="1"/>
  <c r="AZ1116" i="1"/>
  <c r="AI1137" i="1"/>
  <c r="AH1137" i="1"/>
  <c r="AZ1137" i="1"/>
  <c r="AI669" i="1"/>
  <c r="Z1137" i="1"/>
  <c r="Z1027" i="1"/>
  <c r="AR1027" i="1"/>
  <c r="AZ1027" i="1"/>
  <c r="Z1116" i="1"/>
  <c r="BA91" i="1"/>
  <c r="AI1116" i="1"/>
  <c r="AH1027" i="1"/>
  <c r="AH1116" i="1"/>
  <c r="Z669" i="1"/>
  <c r="AR1137" i="1"/>
  <c r="Z664" i="1"/>
  <c r="BA914" i="1"/>
  <c r="AH829" i="1"/>
  <c r="AZ829" i="1"/>
  <c r="AR829" i="1"/>
  <c r="Z914" i="1"/>
  <c r="AI914" i="1"/>
  <c r="AR914" i="1"/>
  <c r="AH914" i="1"/>
  <c r="AZ914" i="1"/>
  <c r="AH664" i="1"/>
  <c r="AR669" i="1"/>
  <c r="AZ669" i="1"/>
  <c r="AH695" i="1"/>
  <c r="AR695" i="1"/>
  <c r="AZ695" i="1"/>
  <c r="AH761" i="1"/>
  <c r="AR761" i="1"/>
  <c r="AZ761" i="1"/>
  <c r="AR767" i="1"/>
  <c r="AH766" i="1"/>
  <c r="AR766" i="1"/>
  <c r="AZ766" i="1"/>
  <c r="AH800" i="1"/>
  <c r="AR800" i="1"/>
  <c r="AZ800" i="1"/>
  <c r="AH767" i="1"/>
  <c r="AZ767" i="1"/>
  <c r="AH669" i="1"/>
  <c r="AR664" i="1"/>
  <c r="AZ664" i="1"/>
  <c r="AR91" i="1"/>
  <c r="AR76" i="1"/>
  <c r="AZ76" i="1"/>
  <c r="AH76" i="1"/>
  <c r="AH91" i="1"/>
  <c r="Q1116" i="1" l="1"/>
  <c r="Q1137" i="1"/>
  <c r="Q1027" i="1"/>
  <c r="AJ1027" i="1"/>
  <c r="Q669" i="1"/>
  <c r="Q664" i="1"/>
  <c r="BB1116" i="1"/>
  <c r="BB1137" i="1"/>
  <c r="AJ1116" i="1"/>
  <c r="BB1027" i="1"/>
  <c r="AJ1137" i="1"/>
  <c r="BB829" i="1"/>
  <c r="AJ669" i="1"/>
  <c r="BB767" i="1"/>
  <c r="BB669" i="1"/>
  <c r="Q914" i="1"/>
  <c r="BB914" i="1"/>
  <c r="AJ914" i="1"/>
  <c r="AJ664" i="1"/>
  <c r="BB800" i="1"/>
  <c r="BB766" i="1"/>
  <c r="BB761" i="1"/>
  <c r="BB695" i="1"/>
  <c r="BB76" i="1"/>
  <c r="BB664" i="1"/>
  <c r="BB91" i="1"/>
  <c r="R1027" i="1" l="1"/>
  <c r="R1116" i="1"/>
  <c r="R1137" i="1"/>
  <c r="R669" i="1"/>
  <c r="R664" i="1"/>
  <c r="R914" i="1"/>
  <c r="AY27" i="1" l="1"/>
  <c r="AX27" i="1"/>
  <c r="AV27" i="1"/>
  <c r="AT27" i="1"/>
  <c r="AQ27" i="1"/>
  <c r="AP27" i="1"/>
  <c r="AN27" i="1"/>
  <c r="AL27" i="1"/>
  <c r="AG27" i="1"/>
  <c r="AF27" i="1"/>
  <c r="AD27" i="1"/>
  <c r="X27" i="1"/>
  <c r="V27" i="1"/>
  <c r="AY633" i="1"/>
  <c r="AX633" i="1"/>
  <c r="AV633" i="1"/>
  <c r="AT633" i="1"/>
  <c r="AQ633" i="1"/>
  <c r="AP633" i="1"/>
  <c r="AN633" i="1"/>
  <c r="AL633" i="1"/>
  <c r="AG633" i="1"/>
  <c r="AF633" i="1"/>
  <c r="AD633" i="1"/>
  <c r="AB633" i="1"/>
  <c r="Y633" i="1"/>
  <c r="X633" i="1"/>
  <c r="V633" i="1"/>
  <c r="T633" i="1"/>
  <c r="AY762" i="1"/>
  <c r="AX762" i="1"/>
  <c r="AV762" i="1"/>
  <c r="AT762" i="1"/>
  <c r="AQ762" i="1"/>
  <c r="AP762" i="1"/>
  <c r="AN762" i="1"/>
  <c r="AL762" i="1"/>
  <c r="AG762" i="1"/>
  <c r="AF762" i="1"/>
  <c r="AD762" i="1"/>
  <c r="AB762" i="1"/>
  <c r="X762" i="1"/>
  <c r="V762" i="1"/>
  <c r="AY1139" i="1"/>
  <c r="AX1139" i="1"/>
  <c r="AV1139" i="1"/>
  <c r="AT1139" i="1"/>
  <c r="AQ1139" i="1"/>
  <c r="AP1139" i="1"/>
  <c r="AN1139" i="1"/>
  <c r="AL1139" i="1"/>
  <c r="AG1139" i="1"/>
  <c r="AF1139" i="1"/>
  <c r="AD1139" i="1"/>
  <c r="Y1139" i="1"/>
  <c r="X1139" i="1"/>
  <c r="V1139" i="1"/>
  <c r="T1139" i="1"/>
  <c r="AY1132" i="1"/>
  <c r="AX1132" i="1"/>
  <c r="AV1132" i="1"/>
  <c r="AT1132" i="1"/>
  <c r="AQ1132" i="1"/>
  <c r="AP1132" i="1"/>
  <c r="AN1132" i="1"/>
  <c r="AL1132" i="1"/>
  <c r="AG1132" i="1"/>
  <c r="AF1132" i="1"/>
  <c r="AD1132" i="1"/>
  <c r="Y1132" i="1"/>
  <c r="X1132" i="1"/>
  <c r="V1132" i="1"/>
  <c r="T1132" i="1"/>
  <c r="AY476" i="1"/>
  <c r="AQ476" i="1"/>
  <c r="AG476" i="1"/>
  <c r="X476" i="1"/>
  <c r="V476" i="1"/>
  <c r="BA27" i="1" l="1"/>
  <c r="AH27" i="1"/>
  <c r="AZ27" i="1"/>
  <c r="BA1132" i="1"/>
  <c r="BA762" i="1"/>
  <c r="AR27" i="1"/>
  <c r="BA476" i="1"/>
  <c r="AI1132" i="1"/>
  <c r="Z633" i="1"/>
  <c r="AH762" i="1"/>
  <c r="AR762" i="1"/>
  <c r="AZ762" i="1"/>
  <c r="AH633" i="1"/>
  <c r="AR633" i="1"/>
  <c r="AZ633" i="1"/>
  <c r="Z1132" i="1"/>
  <c r="AH1132" i="1"/>
  <c r="AR1132" i="1"/>
  <c r="AZ1132" i="1"/>
  <c r="Z1139" i="1"/>
  <c r="BA633" i="1"/>
  <c r="AI633" i="1"/>
  <c r="AR476" i="1"/>
  <c r="AH1139" i="1"/>
  <c r="AR1139" i="1"/>
  <c r="AZ1139" i="1"/>
  <c r="AI1139" i="1"/>
  <c r="BA1139" i="1"/>
  <c r="AH476" i="1"/>
  <c r="AZ476" i="1"/>
  <c r="AJ1139" i="1" l="1"/>
  <c r="Q1132" i="1"/>
  <c r="BB762" i="1"/>
  <c r="BB633" i="1"/>
  <c r="AJ633" i="1"/>
  <c r="BB27" i="1"/>
  <c r="Q633" i="1"/>
  <c r="BB1132" i="1"/>
  <c r="AJ1132" i="1"/>
  <c r="BB476" i="1"/>
  <c r="Q1139" i="1"/>
  <c r="BB1139" i="1"/>
  <c r="R1139" i="1" l="1"/>
  <c r="R633" i="1"/>
  <c r="R1132" i="1"/>
  <c r="V588" i="1"/>
  <c r="V591" i="1" s="1"/>
  <c r="AY588" i="1"/>
  <c r="AX588" i="1"/>
  <c r="AX591" i="1" s="1"/>
  <c r="AV588" i="1"/>
  <c r="AV591" i="1" s="1"/>
  <c r="AT588" i="1"/>
  <c r="AT591" i="1" s="1"/>
  <c r="AP588" i="1"/>
  <c r="AP591" i="1" s="1"/>
  <c r="AN588" i="1"/>
  <c r="AN591" i="1" s="1"/>
  <c r="AL588" i="1"/>
  <c r="AL591" i="1" s="1"/>
  <c r="AG588" i="1"/>
  <c r="AF588" i="1"/>
  <c r="AF591" i="1" s="1"/>
  <c r="AD588" i="1"/>
  <c r="AD591" i="1" s="1"/>
  <c r="AB588" i="1"/>
  <c r="AB591" i="1" s="1"/>
  <c r="X588" i="1"/>
  <c r="X591" i="1" s="1"/>
  <c r="AY554" i="1"/>
  <c r="AX554" i="1"/>
  <c r="AV554" i="1"/>
  <c r="AT554" i="1"/>
  <c r="AQ554" i="1"/>
  <c r="AP554" i="1"/>
  <c r="AN554" i="1"/>
  <c r="AL554" i="1"/>
  <c r="AG554" i="1"/>
  <c r="AF554" i="1"/>
  <c r="AD554" i="1"/>
  <c r="AB554" i="1"/>
  <c r="X554" i="1"/>
  <c r="V554" i="1"/>
  <c r="AY404" i="1"/>
  <c r="AX404" i="1"/>
  <c r="AV404" i="1"/>
  <c r="AT404" i="1"/>
  <c r="AQ404" i="1"/>
  <c r="AP404" i="1"/>
  <c r="AN404" i="1"/>
  <c r="AL404" i="1"/>
  <c r="AG404" i="1"/>
  <c r="AF404" i="1"/>
  <c r="AD404" i="1"/>
  <c r="X404" i="1"/>
  <c r="V404" i="1"/>
  <c r="AY171" i="1"/>
  <c r="AX171" i="1"/>
  <c r="AV171" i="1"/>
  <c r="AT171" i="1"/>
  <c r="AQ171" i="1"/>
  <c r="AP171" i="1"/>
  <c r="AN171" i="1"/>
  <c r="AL171" i="1"/>
  <c r="AF171" i="1"/>
  <c r="AD171" i="1"/>
  <c r="X171" i="1"/>
  <c r="V171" i="1"/>
  <c r="AY591" i="1" l="1"/>
  <c r="AG591" i="1"/>
  <c r="BA404" i="1"/>
  <c r="BA554" i="1"/>
  <c r="BA171" i="1"/>
  <c r="AH554" i="1"/>
  <c r="AR554" i="1"/>
  <c r="AZ554" i="1"/>
  <c r="AR588" i="1"/>
  <c r="AR591" i="1" s="1"/>
  <c r="AH404" i="1"/>
  <c r="AR404" i="1"/>
  <c r="AZ404" i="1"/>
  <c r="BA588" i="1"/>
  <c r="AH588" i="1"/>
  <c r="AH591" i="1" s="1"/>
  <c r="AZ588" i="1"/>
  <c r="AZ591" i="1" s="1"/>
  <c r="AH171" i="1"/>
  <c r="AR171" i="1"/>
  <c r="AZ171" i="1"/>
  <c r="BA591" i="1" l="1"/>
  <c r="BB404" i="1"/>
  <c r="BB554" i="1"/>
  <c r="BB171" i="1"/>
  <c r="BB588" i="1"/>
  <c r="BB591" i="1" s="1"/>
  <c r="U851" i="1"/>
  <c r="AY849" i="1"/>
  <c r="AX849" i="1"/>
  <c r="AV849" i="1"/>
  <c r="AT849" i="1"/>
  <c r="AQ849" i="1"/>
  <c r="AP849" i="1"/>
  <c r="AN849" i="1"/>
  <c r="AL849" i="1"/>
  <c r="AG849" i="1"/>
  <c r="AF849" i="1"/>
  <c r="AD849" i="1"/>
  <c r="AB849" i="1"/>
  <c r="X849" i="1"/>
  <c r="V849" i="1"/>
  <c r="BA849" i="1" l="1"/>
  <c r="AR849" i="1"/>
  <c r="AZ849" i="1"/>
  <c r="AH849" i="1"/>
  <c r="AY1131" i="1"/>
  <c r="AX1131" i="1"/>
  <c r="AV1131" i="1"/>
  <c r="AT1131" i="1"/>
  <c r="AQ1131" i="1"/>
  <c r="AP1131" i="1"/>
  <c r="AN1131" i="1"/>
  <c r="AL1131" i="1"/>
  <c r="AG1131" i="1"/>
  <c r="AF1131" i="1"/>
  <c r="AD1131" i="1"/>
  <c r="Y1131" i="1"/>
  <c r="X1131" i="1"/>
  <c r="V1131" i="1"/>
  <c r="T1131" i="1"/>
  <c r="AY1096" i="1"/>
  <c r="AX1096" i="1"/>
  <c r="AV1096" i="1"/>
  <c r="AT1096" i="1"/>
  <c r="AQ1096" i="1"/>
  <c r="AP1096" i="1"/>
  <c r="AN1096" i="1"/>
  <c r="AL1096" i="1"/>
  <c r="AG1096" i="1"/>
  <c r="AF1096" i="1"/>
  <c r="AD1096" i="1"/>
  <c r="AB1096" i="1"/>
  <c r="Y1096" i="1"/>
  <c r="X1096" i="1"/>
  <c r="V1096" i="1"/>
  <c r="T1096" i="1"/>
  <c r="BA1096" i="1" l="1"/>
  <c r="BB849" i="1"/>
  <c r="AI1096" i="1"/>
  <c r="AH1131" i="1"/>
  <c r="AR1131" i="1"/>
  <c r="AI1131" i="1"/>
  <c r="BA1131" i="1"/>
  <c r="AH1096" i="1"/>
  <c r="AZ1131" i="1"/>
  <c r="AR1096" i="1"/>
  <c r="AZ1096" i="1"/>
  <c r="Z1096" i="1"/>
  <c r="Z1131" i="1"/>
  <c r="Q1096" i="1" l="1"/>
  <c r="AJ1096" i="1"/>
  <c r="BB1131" i="1"/>
  <c r="AJ1131" i="1"/>
  <c r="Q1131" i="1"/>
  <c r="BB1096" i="1"/>
  <c r="R1096" i="1" l="1"/>
  <c r="R1131" i="1"/>
  <c r="AY1093" i="1"/>
  <c r="AX1093" i="1"/>
  <c r="AV1093" i="1"/>
  <c r="AT1093" i="1"/>
  <c r="AQ1093" i="1"/>
  <c r="AP1093" i="1"/>
  <c r="AN1093" i="1"/>
  <c r="AL1093" i="1"/>
  <c r="AG1093" i="1"/>
  <c r="AF1093" i="1"/>
  <c r="AD1093" i="1"/>
  <c r="AB1093" i="1"/>
  <c r="Y1093" i="1"/>
  <c r="X1093" i="1"/>
  <c r="V1093" i="1"/>
  <c r="T1093" i="1"/>
  <c r="AY1295" i="1"/>
  <c r="AX1295" i="1"/>
  <c r="AV1295" i="1"/>
  <c r="AT1295" i="1"/>
  <c r="AQ1295" i="1"/>
  <c r="AP1295" i="1"/>
  <c r="AN1295" i="1"/>
  <c r="AL1295" i="1"/>
  <c r="AG1295" i="1"/>
  <c r="AF1295" i="1"/>
  <c r="AD1295" i="1"/>
  <c r="Y1295" i="1"/>
  <c r="X1295" i="1"/>
  <c r="V1295" i="1"/>
  <c r="T1295" i="1"/>
  <c r="V538" i="1"/>
  <c r="V504" i="1"/>
  <c r="BA1093" i="1" l="1"/>
  <c r="BA1295" i="1"/>
  <c r="AI1295" i="1"/>
  <c r="AI1093" i="1"/>
  <c r="Z1295" i="1"/>
  <c r="AH1295" i="1"/>
  <c r="AR1295" i="1"/>
  <c r="AZ1295" i="1"/>
  <c r="AR1093" i="1"/>
  <c r="AZ1093" i="1"/>
  <c r="Z1093" i="1"/>
  <c r="AH1093" i="1"/>
  <c r="U520" i="1"/>
  <c r="W520" i="1"/>
  <c r="AA520" i="1"/>
  <c r="AC520" i="1"/>
  <c r="AK520" i="1"/>
  <c r="AM520" i="1"/>
  <c r="AS520" i="1"/>
  <c r="AU520" i="1"/>
  <c r="AW520" i="1"/>
  <c r="AY475" i="1"/>
  <c r="AQ475" i="1"/>
  <c r="AG475" i="1"/>
  <c r="X475" i="1"/>
  <c r="V475" i="1"/>
  <c r="AY473" i="1"/>
  <c r="AQ473" i="1"/>
  <c r="AG473" i="1"/>
  <c r="X473" i="1"/>
  <c r="V473" i="1"/>
  <c r="AY472" i="1"/>
  <c r="AQ472" i="1"/>
  <c r="AG472" i="1"/>
  <c r="X472" i="1"/>
  <c r="V472" i="1"/>
  <c r="AY444" i="1"/>
  <c r="AX444" i="1"/>
  <c r="AV444" i="1"/>
  <c r="AT444" i="1"/>
  <c r="AQ444" i="1"/>
  <c r="AP444" i="1"/>
  <c r="AN444" i="1"/>
  <c r="AL444" i="1"/>
  <c r="AG444" i="1"/>
  <c r="AF444" i="1"/>
  <c r="AD444" i="1"/>
  <c r="AB444" i="1"/>
  <c r="X444" i="1"/>
  <c r="V444" i="1"/>
  <c r="AC529" i="1" l="1"/>
  <c r="Q1093" i="1"/>
  <c r="Q1295" i="1"/>
  <c r="BA475" i="1"/>
  <c r="BA472" i="1"/>
  <c r="BA444" i="1"/>
  <c r="BA473" i="1"/>
  <c r="BB1093" i="1"/>
  <c r="AJ1295" i="1"/>
  <c r="BB1295" i="1"/>
  <c r="AH444" i="1"/>
  <c r="AR444" i="1"/>
  <c r="AZ444" i="1"/>
  <c r="AH475" i="1"/>
  <c r="AZ475" i="1"/>
  <c r="AR472" i="1"/>
  <c r="AR473" i="1"/>
  <c r="AR475" i="1"/>
  <c r="AJ1093" i="1"/>
  <c r="AH472" i="1"/>
  <c r="AH473" i="1"/>
  <c r="AZ473" i="1"/>
  <c r="BB475" i="1" l="1"/>
  <c r="BB472" i="1"/>
  <c r="R1295" i="1"/>
  <c r="R1093" i="1"/>
  <c r="BB473" i="1"/>
  <c r="BB444" i="1"/>
  <c r="Z1314" i="1"/>
  <c r="AJ1314" i="1" s="1"/>
  <c r="AY823" i="1" l="1"/>
  <c r="AX823" i="1"/>
  <c r="AV823" i="1"/>
  <c r="AT823" i="1"/>
  <c r="AQ823" i="1"/>
  <c r="AP823" i="1"/>
  <c r="AN823" i="1"/>
  <c r="AL823" i="1"/>
  <c r="AG823" i="1"/>
  <c r="AF823" i="1"/>
  <c r="AD823" i="1"/>
  <c r="AB823" i="1"/>
  <c r="X823" i="1"/>
  <c r="V823" i="1"/>
  <c r="BA823" i="1" l="1"/>
  <c r="AZ823" i="1"/>
  <c r="AH823" i="1"/>
  <c r="AR823" i="1"/>
  <c r="AY804" i="1"/>
  <c r="AX804" i="1"/>
  <c r="AV804" i="1"/>
  <c r="AT804" i="1"/>
  <c r="AQ804" i="1"/>
  <c r="AP804" i="1"/>
  <c r="AN804" i="1"/>
  <c r="AL804" i="1"/>
  <c r="AG804" i="1"/>
  <c r="AF804" i="1"/>
  <c r="AD804" i="1"/>
  <c r="AB804" i="1"/>
  <c r="X804" i="1"/>
  <c r="V804" i="1"/>
  <c r="AY803" i="1"/>
  <c r="AX803" i="1"/>
  <c r="AV803" i="1"/>
  <c r="AT803" i="1"/>
  <c r="AQ803" i="1"/>
  <c r="AP803" i="1"/>
  <c r="AN803" i="1"/>
  <c r="AL803" i="1"/>
  <c r="AG803" i="1"/>
  <c r="AF803" i="1"/>
  <c r="AD803" i="1"/>
  <c r="AB803" i="1"/>
  <c r="X803" i="1"/>
  <c r="V803" i="1"/>
  <c r="AY799" i="1"/>
  <c r="AX799" i="1"/>
  <c r="AV799" i="1"/>
  <c r="AT799" i="1"/>
  <c r="AQ799" i="1"/>
  <c r="AP799" i="1"/>
  <c r="AN799" i="1"/>
  <c r="AL799" i="1"/>
  <c r="AG799" i="1"/>
  <c r="AF799" i="1"/>
  <c r="AD799" i="1"/>
  <c r="AB799" i="1"/>
  <c r="X799" i="1"/>
  <c r="V799" i="1"/>
  <c r="AY798" i="1"/>
  <c r="AX798" i="1"/>
  <c r="AV798" i="1"/>
  <c r="AT798" i="1"/>
  <c r="AQ798" i="1"/>
  <c r="AP798" i="1"/>
  <c r="AN798" i="1"/>
  <c r="AL798" i="1"/>
  <c r="AG798" i="1"/>
  <c r="AF798" i="1"/>
  <c r="AD798" i="1"/>
  <c r="AB798" i="1"/>
  <c r="X798" i="1"/>
  <c r="V798" i="1"/>
  <c r="BA804" i="1" l="1"/>
  <c r="BA799" i="1"/>
  <c r="BA798" i="1"/>
  <c r="BB823" i="1"/>
  <c r="BA803" i="1"/>
  <c r="AR803" i="1"/>
  <c r="AR804" i="1"/>
  <c r="AH798" i="1"/>
  <c r="AR798" i="1"/>
  <c r="AZ798" i="1"/>
  <c r="AH799" i="1"/>
  <c r="AR799" i="1"/>
  <c r="AZ799" i="1"/>
  <c r="AH803" i="1"/>
  <c r="AZ803" i="1"/>
  <c r="AH804" i="1"/>
  <c r="AZ804" i="1"/>
  <c r="BB804" i="1" l="1"/>
  <c r="BB799" i="1"/>
  <c r="BB803" i="1"/>
  <c r="BB798" i="1"/>
  <c r="AY1110" i="1"/>
  <c r="AX1110" i="1"/>
  <c r="AV1110" i="1"/>
  <c r="AT1110" i="1"/>
  <c r="AQ1110" i="1"/>
  <c r="AP1110" i="1"/>
  <c r="AN1110" i="1"/>
  <c r="AL1110" i="1"/>
  <c r="AG1110" i="1"/>
  <c r="AF1110" i="1"/>
  <c r="AD1110" i="1"/>
  <c r="AB1110" i="1"/>
  <c r="Y1110" i="1"/>
  <c r="X1110" i="1"/>
  <c r="V1110" i="1"/>
  <c r="T1110" i="1"/>
  <c r="BA1110" i="1" l="1"/>
  <c r="AI1110" i="1"/>
  <c r="Z1110" i="1"/>
  <c r="AH1110" i="1"/>
  <c r="AR1110" i="1"/>
  <c r="AZ1110" i="1"/>
  <c r="R1314" i="1"/>
  <c r="Q1110" i="1" l="1"/>
  <c r="BB1110" i="1"/>
  <c r="AJ1110" i="1"/>
  <c r="Y1314" i="1"/>
  <c r="Q1314" i="1"/>
  <c r="AI1314" i="1" l="1"/>
  <c r="R1110" i="1"/>
  <c r="AX503" i="1"/>
  <c r="AV503" i="1"/>
  <c r="AT503" i="1"/>
  <c r="AQ503" i="1"/>
  <c r="AP503" i="1"/>
  <c r="AN503" i="1"/>
  <c r="AL503" i="1"/>
  <c r="AG503" i="1"/>
  <c r="AF503" i="1"/>
  <c r="AD503" i="1"/>
  <c r="AB503" i="1"/>
  <c r="X503" i="1"/>
  <c r="V503" i="1"/>
  <c r="X115" i="1"/>
  <c r="X114" i="1"/>
  <c r="X113" i="1"/>
  <c r="AR503" i="1" l="1"/>
  <c r="AH503" i="1"/>
  <c r="AZ503" i="1"/>
  <c r="BA503" i="1"/>
  <c r="BB503" i="1" l="1"/>
  <c r="AQ1143" i="1" l="1"/>
  <c r="AB1108" i="1"/>
  <c r="AB1107" i="1"/>
  <c r="AG939" i="1"/>
  <c r="AG934" i="1"/>
  <c r="S983" i="1"/>
  <c r="Y1143" i="1"/>
  <c r="S1261" i="1"/>
  <c r="AY760" i="1" l="1"/>
  <c r="AX760" i="1"/>
  <c r="AV760" i="1"/>
  <c r="AT760" i="1"/>
  <c r="AQ760" i="1"/>
  <c r="AP760" i="1"/>
  <c r="AN760" i="1"/>
  <c r="AL760" i="1"/>
  <c r="AG760" i="1"/>
  <c r="AF760" i="1"/>
  <c r="AD760" i="1"/>
  <c r="AB760" i="1"/>
  <c r="X760" i="1"/>
  <c r="V760" i="1"/>
  <c r="AY1122" i="1"/>
  <c r="AX1122" i="1"/>
  <c r="AV1122" i="1"/>
  <c r="AT1122" i="1"/>
  <c r="AQ1122" i="1"/>
  <c r="AP1122" i="1"/>
  <c r="AN1122" i="1"/>
  <c r="AL1122" i="1"/>
  <c r="AG1122" i="1"/>
  <c r="AF1122" i="1"/>
  <c r="AD1122" i="1"/>
  <c r="Y1122" i="1"/>
  <c r="X1122" i="1"/>
  <c r="V1122" i="1"/>
  <c r="T1122" i="1"/>
  <c r="AY1107" i="1"/>
  <c r="AX1107" i="1"/>
  <c r="AV1107" i="1"/>
  <c r="AT1107" i="1"/>
  <c r="AQ1107" i="1"/>
  <c r="AP1107" i="1"/>
  <c r="AN1107" i="1"/>
  <c r="AL1107" i="1"/>
  <c r="AG1107" i="1"/>
  <c r="AF1107" i="1"/>
  <c r="AD1107" i="1"/>
  <c r="Y1107" i="1"/>
  <c r="X1107" i="1"/>
  <c r="V1107" i="1"/>
  <c r="T1107" i="1"/>
  <c r="AY1099" i="1"/>
  <c r="AX1099" i="1"/>
  <c r="AV1099" i="1"/>
  <c r="AT1099" i="1"/>
  <c r="AQ1099" i="1"/>
  <c r="AP1099" i="1"/>
  <c r="AN1099" i="1"/>
  <c r="AL1099" i="1"/>
  <c r="AG1099" i="1"/>
  <c r="AF1099" i="1"/>
  <c r="AD1099" i="1"/>
  <c r="AB1099" i="1"/>
  <c r="Y1099" i="1"/>
  <c r="X1099" i="1"/>
  <c r="V1099" i="1"/>
  <c r="T1099" i="1"/>
  <c r="AY1100" i="1"/>
  <c r="AX1100" i="1"/>
  <c r="AV1100" i="1"/>
  <c r="AT1100" i="1"/>
  <c r="AQ1100" i="1"/>
  <c r="AP1100" i="1"/>
  <c r="AN1100" i="1"/>
  <c r="AL1100" i="1"/>
  <c r="AG1100" i="1"/>
  <c r="AF1100" i="1"/>
  <c r="AD1100" i="1"/>
  <c r="AB1100" i="1"/>
  <c r="Y1100" i="1"/>
  <c r="X1100" i="1"/>
  <c r="V1100" i="1"/>
  <c r="T1100" i="1"/>
  <c r="AY970" i="1"/>
  <c r="AX970" i="1"/>
  <c r="AV970" i="1"/>
  <c r="AT970" i="1"/>
  <c r="AQ970" i="1"/>
  <c r="AP970" i="1"/>
  <c r="AN970" i="1"/>
  <c r="AL970" i="1"/>
  <c r="AG970" i="1"/>
  <c r="AF970" i="1"/>
  <c r="AD970" i="1"/>
  <c r="AB970" i="1"/>
  <c r="Y970" i="1"/>
  <c r="X970" i="1"/>
  <c r="V970" i="1"/>
  <c r="T970" i="1"/>
  <c r="AY968" i="1"/>
  <c r="AX968" i="1"/>
  <c r="AV968" i="1"/>
  <c r="AT968" i="1"/>
  <c r="AQ968" i="1"/>
  <c r="AP968" i="1"/>
  <c r="AN968" i="1"/>
  <c r="AL968" i="1"/>
  <c r="AG968" i="1"/>
  <c r="AF968" i="1"/>
  <c r="AD968" i="1"/>
  <c r="AB968" i="1"/>
  <c r="Y968" i="1"/>
  <c r="X968" i="1"/>
  <c r="V968" i="1"/>
  <c r="T968" i="1"/>
  <c r="AY445" i="1"/>
  <c r="AX445" i="1"/>
  <c r="AV445" i="1"/>
  <c r="AT445" i="1"/>
  <c r="AQ445" i="1"/>
  <c r="AP445" i="1"/>
  <c r="AN445" i="1"/>
  <c r="AL445" i="1"/>
  <c r="AG445" i="1"/>
  <c r="AF445" i="1"/>
  <c r="AD445" i="1"/>
  <c r="AB445" i="1"/>
  <c r="X445" i="1"/>
  <c r="V445" i="1"/>
  <c r="AI970" i="1" l="1"/>
  <c r="AI1100" i="1"/>
  <c r="BA1100" i="1"/>
  <c r="BA760" i="1"/>
  <c r="AI968" i="1"/>
  <c r="BA968" i="1"/>
  <c r="AI1099" i="1"/>
  <c r="AI1107" i="1"/>
  <c r="BA445" i="1"/>
  <c r="BA970" i="1"/>
  <c r="BA1099" i="1"/>
  <c r="AR445" i="1"/>
  <c r="AI1122" i="1"/>
  <c r="AH760" i="1"/>
  <c r="AR760" i="1"/>
  <c r="AZ760" i="1"/>
  <c r="AH445" i="1"/>
  <c r="AZ445" i="1"/>
  <c r="BA1122" i="1"/>
  <c r="AZ1122" i="1"/>
  <c r="AR1122" i="1"/>
  <c r="AH1122" i="1"/>
  <c r="Z1122" i="1"/>
  <c r="BA1107" i="1"/>
  <c r="AZ1099" i="1"/>
  <c r="Z1099" i="1"/>
  <c r="AH1099" i="1"/>
  <c r="AR1099" i="1"/>
  <c r="Z1107" i="1"/>
  <c r="AH1107" i="1"/>
  <c r="AR1107" i="1"/>
  <c r="AZ1107" i="1"/>
  <c r="AZ970" i="1"/>
  <c r="Z1100" i="1"/>
  <c r="AH1100" i="1"/>
  <c r="AR1100" i="1"/>
  <c r="AZ1100" i="1"/>
  <c r="AR970" i="1"/>
  <c r="AH970" i="1"/>
  <c r="Z970" i="1"/>
  <c r="Z968" i="1"/>
  <c r="AH968" i="1"/>
  <c r="AR968" i="1"/>
  <c r="AZ968" i="1"/>
  <c r="AY41" i="1"/>
  <c r="AV41" i="1"/>
  <c r="AT41" i="1"/>
  <c r="AQ41" i="1"/>
  <c r="AP41" i="1"/>
  <c r="AN41" i="1"/>
  <c r="AL41" i="1"/>
  <c r="AG41" i="1"/>
  <c r="AF41" i="1"/>
  <c r="AD41" i="1"/>
  <c r="X41" i="1"/>
  <c r="V41" i="1"/>
  <c r="Q1100" i="1" l="1"/>
  <c r="Q970" i="1"/>
  <c r="Q968" i="1"/>
  <c r="BA41" i="1"/>
  <c r="Q1099" i="1"/>
  <c r="Q1107" i="1"/>
  <c r="BB445" i="1"/>
  <c r="Q1122" i="1"/>
  <c r="AJ970" i="1"/>
  <c r="AJ1099" i="1"/>
  <c r="BB970" i="1"/>
  <c r="BB760" i="1"/>
  <c r="BB1122" i="1"/>
  <c r="AJ1122" i="1"/>
  <c r="BB1100" i="1"/>
  <c r="BB1099" i="1"/>
  <c r="BB1107" i="1"/>
  <c r="AJ1107" i="1"/>
  <c r="AJ1100" i="1"/>
  <c r="AJ968" i="1"/>
  <c r="BB968" i="1"/>
  <c r="AR41" i="1"/>
  <c r="AZ41" i="1"/>
  <c r="AH41" i="1"/>
  <c r="R1099" i="1" l="1"/>
  <c r="R970" i="1"/>
  <c r="R1122" i="1"/>
  <c r="R1100" i="1"/>
  <c r="R1107" i="1"/>
  <c r="R968" i="1"/>
  <c r="BB41" i="1"/>
  <c r="AU720" i="1" l="1"/>
  <c r="AV688" i="1"/>
  <c r="AV687" i="1"/>
  <c r="AV686" i="1"/>
  <c r="AY687" i="1"/>
  <c r="AX687" i="1"/>
  <c r="AT687" i="1"/>
  <c r="AQ687" i="1"/>
  <c r="AP687" i="1"/>
  <c r="AN687" i="1"/>
  <c r="AL687" i="1"/>
  <c r="AG687" i="1"/>
  <c r="AF687" i="1"/>
  <c r="AD687" i="1"/>
  <c r="AB687" i="1"/>
  <c r="X687" i="1"/>
  <c r="V687" i="1"/>
  <c r="AY688" i="1"/>
  <c r="AX688" i="1"/>
  <c r="AT688" i="1"/>
  <c r="AQ688" i="1"/>
  <c r="AP688" i="1"/>
  <c r="AN688" i="1"/>
  <c r="AL688" i="1"/>
  <c r="AG688" i="1"/>
  <c r="AF688" i="1"/>
  <c r="AD688" i="1"/>
  <c r="AB688" i="1"/>
  <c r="X688" i="1"/>
  <c r="V688" i="1"/>
  <c r="AV753" i="1"/>
  <c r="AN625" i="1"/>
  <c r="AY1142" i="1"/>
  <c r="AX1142" i="1"/>
  <c r="AV1142" i="1"/>
  <c r="AT1142" i="1"/>
  <c r="AQ1142" i="1"/>
  <c r="AP1142" i="1"/>
  <c r="AN1142" i="1"/>
  <c r="AL1142" i="1"/>
  <c r="AG1142" i="1"/>
  <c r="AF1142" i="1"/>
  <c r="AD1142" i="1"/>
  <c r="Y1142" i="1"/>
  <c r="X1142" i="1"/>
  <c r="V1142" i="1"/>
  <c r="T1142" i="1"/>
  <c r="AY1143" i="1"/>
  <c r="AX1143" i="1"/>
  <c r="AV1143" i="1"/>
  <c r="AT1143" i="1"/>
  <c r="AP1143" i="1"/>
  <c r="AN1143" i="1"/>
  <c r="AL1143" i="1"/>
  <c r="AG1143" i="1"/>
  <c r="AF1143" i="1"/>
  <c r="AD1143" i="1"/>
  <c r="X1143" i="1"/>
  <c r="V1143" i="1"/>
  <c r="T1143" i="1"/>
  <c r="AU1261" i="1"/>
  <c r="AY1138" i="1"/>
  <c r="AX1138" i="1"/>
  <c r="AV1138" i="1"/>
  <c r="AT1138" i="1"/>
  <c r="AQ1138" i="1"/>
  <c r="AP1138" i="1"/>
  <c r="AN1138" i="1"/>
  <c r="AL1138" i="1"/>
  <c r="AG1138" i="1"/>
  <c r="AF1138" i="1"/>
  <c r="AD1138" i="1"/>
  <c r="Y1138" i="1"/>
  <c r="X1138" i="1"/>
  <c r="V1138" i="1"/>
  <c r="T1138" i="1"/>
  <c r="AY1135" i="1"/>
  <c r="AX1135" i="1"/>
  <c r="AV1135" i="1"/>
  <c r="AT1135" i="1"/>
  <c r="AQ1135" i="1"/>
  <c r="AP1135" i="1"/>
  <c r="AN1135" i="1"/>
  <c r="AL1135" i="1"/>
  <c r="AG1135" i="1"/>
  <c r="AF1135" i="1"/>
  <c r="AD1135" i="1"/>
  <c r="Y1135" i="1"/>
  <c r="X1135" i="1"/>
  <c r="V1135" i="1"/>
  <c r="T1135" i="1"/>
  <c r="BA1142" i="1" l="1"/>
  <c r="AI1143" i="1"/>
  <c r="BA1143" i="1"/>
  <c r="BA1138" i="1"/>
  <c r="AI1138" i="1"/>
  <c r="AI1135" i="1"/>
  <c r="Z1138" i="1"/>
  <c r="AR1138" i="1"/>
  <c r="AH1138" i="1"/>
  <c r="BA1135" i="1"/>
  <c r="BA688" i="1"/>
  <c r="AZ1138" i="1"/>
  <c r="BA687" i="1"/>
  <c r="AR688" i="1"/>
  <c r="AH688" i="1"/>
  <c r="AZ687" i="1"/>
  <c r="AR687" i="1"/>
  <c r="AH687" i="1"/>
  <c r="AZ688" i="1"/>
  <c r="AI1142" i="1"/>
  <c r="AH1143" i="1"/>
  <c r="AR1143" i="1"/>
  <c r="AZ1143" i="1"/>
  <c r="Z1143" i="1"/>
  <c r="AZ1142" i="1"/>
  <c r="AR1142" i="1"/>
  <c r="AH1142" i="1"/>
  <c r="Z1142" i="1"/>
  <c r="Z1135" i="1"/>
  <c r="AH1135" i="1"/>
  <c r="AR1135" i="1"/>
  <c r="AZ1135" i="1"/>
  <c r="AY1119" i="1"/>
  <c r="AX1119" i="1"/>
  <c r="AV1119" i="1"/>
  <c r="AT1119" i="1"/>
  <c r="AQ1119" i="1"/>
  <c r="AP1119" i="1"/>
  <c r="AN1119" i="1"/>
  <c r="AL1119" i="1"/>
  <c r="AG1119" i="1"/>
  <c r="AF1119" i="1"/>
  <c r="AD1119" i="1"/>
  <c r="Y1119" i="1"/>
  <c r="X1119" i="1"/>
  <c r="V1119" i="1"/>
  <c r="T1119" i="1"/>
  <c r="AY1115" i="1"/>
  <c r="AX1115" i="1"/>
  <c r="AV1115" i="1"/>
  <c r="AT1115" i="1"/>
  <c r="AQ1115" i="1"/>
  <c r="AP1115" i="1"/>
  <c r="AN1115" i="1"/>
  <c r="AL1115" i="1"/>
  <c r="AG1115" i="1"/>
  <c r="AF1115" i="1"/>
  <c r="AD1115" i="1"/>
  <c r="Y1115" i="1"/>
  <c r="X1115" i="1"/>
  <c r="V1115" i="1"/>
  <c r="T1115" i="1"/>
  <c r="AY1113" i="1"/>
  <c r="AX1113" i="1"/>
  <c r="AV1113" i="1"/>
  <c r="AT1113" i="1"/>
  <c r="AQ1113" i="1"/>
  <c r="AP1113" i="1"/>
  <c r="AN1113" i="1"/>
  <c r="AL1113" i="1"/>
  <c r="AG1113" i="1"/>
  <c r="AF1113" i="1"/>
  <c r="AD1113" i="1"/>
  <c r="AB1113" i="1"/>
  <c r="Y1113" i="1"/>
  <c r="X1113" i="1"/>
  <c r="V1113" i="1"/>
  <c r="T1113" i="1"/>
  <c r="AV1105" i="1"/>
  <c r="AY1105" i="1"/>
  <c r="AX1105" i="1"/>
  <c r="AT1105" i="1"/>
  <c r="AQ1105" i="1"/>
  <c r="AP1105" i="1"/>
  <c r="AN1105" i="1"/>
  <c r="AL1105" i="1"/>
  <c r="AG1105" i="1"/>
  <c r="AF1105" i="1"/>
  <c r="AD1105" i="1"/>
  <c r="AB1105" i="1"/>
  <c r="Y1105" i="1"/>
  <c r="X1105" i="1"/>
  <c r="V1105" i="1"/>
  <c r="T1105" i="1"/>
  <c r="AY1098" i="1"/>
  <c r="AX1098" i="1"/>
  <c r="AV1098" i="1"/>
  <c r="AT1098" i="1"/>
  <c r="AQ1098" i="1"/>
  <c r="AP1098" i="1"/>
  <c r="AN1098" i="1"/>
  <c r="AL1098" i="1"/>
  <c r="AG1098" i="1"/>
  <c r="AF1098" i="1"/>
  <c r="AD1098" i="1"/>
  <c r="AB1098" i="1"/>
  <c r="Y1098" i="1"/>
  <c r="X1098" i="1"/>
  <c r="V1098" i="1"/>
  <c r="T1098" i="1"/>
  <c r="Q1142" i="1" l="1"/>
  <c r="AI1105" i="1"/>
  <c r="Q1143" i="1"/>
  <c r="AI1113" i="1"/>
  <c r="Q1138" i="1"/>
  <c r="BA1113" i="1"/>
  <c r="AI1115" i="1"/>
  <c r="Q1135" i="1"/>
  <c r="BB1138" i="1"/>
  <c r="AJ1138" i="1"/>
  <c r="BA1098" i="1"/>
  <c r="BA1115" i="1"/>
  <c r="AI1098" i="1"/>
  <c r="BA1105" i="1"/>
  <c r="AJ1143" i="1"/>
  <c r="BB1143" i="1"/>
  <c r="BB688" i="1"/>
  <c r="BB687" i="1"/>
  <c r="BB1135" i="1"/>
  <c r="AJ1135" i="1"/>
  <c r="AI1119" i="1"/>
  <c r="Z1098" i="1"/>
  <c r="BA1119" i="1"/>
  <c r="BB1142" i="1"/>
  <c r="AJ1142" i="1"/>
  <c r="AZ1119" i="1"/>
  <c r="AR1119" i="1"/>
  <c r="AH1119" i="1"/>
  <c r="Z1119" i="1"/>
  <c r="AZ1115" i="1"/>
  <c r="AR1115" i="1"/>
  <c r="AH1115" i="1"/>
  <c r="Z1115" i="1"/>
  <c r="Z1113" i="1"/>
  <c r="AH1113" i="1"/>
  <c r="AR1113" i="1"/>
  <c r="AZ1113" i="1"/>
  <c r="AZ1105" i="1"/>
  <c r="AR1105" i="1"/>
  <c r="AH1105" i="1"/>
  <c r="Z1105" i="1"/>
  <c r="AZ1098" i="1"/>
  <c r="AR1098" i="1"/>
  <c r="AH1098" i="1"/>
  <c r="Q1105" i="1" l="1"/>
  <c r="Q1113" i="1"/>
  <c r="Q1115" i="1"/>
  <c r="R1138" i="1"/>
  <c r="AJ1098" i="1"/>
  <c r="Q1098" i="1"/>
  <c r="R1143" i="1"/>
  <c r="R1135" i="1"/>
  <c r="Q1119" i="1"/>
  <c r="R1142" i="1"/>
  <c r="BB1119" i="1"/>
  <c r="AJ1119" i="1"/>
  <c r="BB1105" i="1"/>
  <c r="BB1113" i="1"/>
  <c r="AJ1113" i="1"/>
  <c r="BB1115" i="1"/>
  <c r="AJ1115" i="1"/>
  <c r="AJ1105" i="1"/>
  <c r="BB1098" i="1"/>
  <c r="R1098" i="1" l="1"/>
  <c r="R1113" i="1"/>
  <c r="R1105" i="1"/>
  <c r="R1119" i="1"/>
  <c r="R1115" i="1"/>
  <c r="W973" i="1" l="1"/>
  <c r="U973" i="1"/>
  <c r="S973" i="1"/>
  <c r="AY971" i="1"/>
  <c r="AX971" i="1"/>
  <c r="AV971" i="1"/>
  <c r="AT971" i="1"/>
  <c r="AQ971" i="1"/>
  <c r="AP971" i="1"/>
  <c r="AN971" i="1"/>
  <c r="AL971" i="1"/>
  <c r="AG971" i="1"/>
  <c r="AF971" i="1"/>
  <c r="AD971" i="1"/>
  <c r="AB971" i="1"/>
  <c r="Y971" i="1"/>
  <c r="X971" i="1"/>
  <c r="V971" i="1"/>
  <c r="T971" i="1"/>
  <c r="AV538" i="1"/>
  <c r="AI971" i="1" l="1"/>
  <c r="BA971" i="1"/>
  <c r="AH971" i="1"/>
  <c r="Z971" i="1"/>
  <c r="AR971" i="1"/>
  <c r="AZ971" i="1"/>
  <c r="AV8" i="1"/>
  <c r="Q971" i="1" l="1"/>
  <c r="BB971" i="1"/>
  <c r="AJ971" i="1"/>
  <c r="AY815" i="1"/>
  <c r="AX815" i="1"/>
  <c r="AV815" i="1"/>
  <c r="AT815" i="1"/>
  <c r="AQ815" i="1"/>
  <c r="AP815" i="1"/>
  <c r="AN815" i="1"/>
  <c r="AL815" i="1"/>
  <c r="AG815" i="1"/>
  <c r="AF815" i="1"/>
  <c r="AD815" i="1"/>
  <c r="AB815" i="1"/>
  <c r="X815" i="1"/>
  <c r="V815" i="1"/>
  <c r="AY816" i="1"/>
  <c r="AX816" i="1"/>
  <c r="AV816" i="1"/>
  <c r="AT816" i="1"/>
  <c r="AQ816" i="1"/>
  <c r="AP816" i="1"/>
  <c r="AN816" i="1"/>
  <c r="AL816" i="1"/>
  <c r="AG816" i="1"/>
  <c r="AF816" i="1"/>
  <c r="AD816" i="1"/>
  <c r="AB816" i="1"/>
  <c r="X816" i="1"/>
  <c r="V816" i="1"/>
  <c r="AY817" i="1"/>
  <c r="AX817" i="1"/>
  <c r="AV817" i="1"/>
  <c r="AT817" i="1"/>
  <c r="AQ817" i="1"/>
  <c r="AP817" i="1"/>
  <c r="AN817" i="1"/>
  <c r="AL817" i="1"/>
  <c r="AG817" i="1"/>
  <c r="AF817" i="1"/>
  <c r="AD817" i="1"/>
  <c r="AB817" i="1"/>
  <c r="X817" i="1"/>
  <c r="V817" i="1"/>
  <c r="AY786" i="1"/>
  <c r="AX786" i="1"/>
  <c r="AV786" i="1"/>
  <c r="AT786" i="1"/>
  <c r="AQ786" i="1"/>
  <c r="AP786" i="1"/>
  <c r="AN786" i="1"/>
  <c r="AL786" i="1"/>
  <c r="AG786" i="1"/>
  <c r="AF786" i="1"/>
  <c r="AD786" i="1"/>
  <c r="AB786" i="1"/>
  <c r="X786" i="1"/>
  <c r="V786" i="1"/>
  <c r="AS973" i="1"/>
  <c r="AA973" i="1"/>
  <c r="AC973" i="1"/>
  <c r="AE973" i="1"/>
  <c r="AK973" i="1"/>
  <c r="AM973" i="1"/>
  <c r="AO973" i="1"/>
  <c r="AU973" i="1"/>
  <c r="AW973" i="1"/>
  <c r="AY967" i="1"/>
  <c r="AX967" i="1"/>
  <c r="AV967" i="1"/>
  <c r="AT967" i="1"/>
  <c r="AQ967" i="1"/>
  <c r="AP967" i="1"/>
  <c r="AN967" i="1"/>
  <c r="AL967" i="1"/>
  <c r="AG967" i="1"/>
  <c r="AF967" i="1"/>
  <c r="AD967" i="1"/>
  <c r="AB967" i="1"/>
  <c r="Y967" i="1"/>
  <c r="X967" i="1"/>
  <c r="V967" i="1"/>
  <c r="T967" i="1"/>
  <c r="AY969" i="1"/>
  <c r="AX969" i="1"/>
  <c r="AV969" i="1"/>
  <c r="AT969" i="1"/>
  <c r="AQ969" i="1"/>
  <c r="AP969" i="1"/>
  <c r="AN969" i="1"/>
  <c r="AL969" i="1"/>
  <c r="AG969" i="1"/>
  <c r="AF969" i="1"/>
  <c r="AD969" i="1"/>
  <c r="AB969" i="1"/>
  <c r="Y969" i="1"/>
  <c r="X969" i="1"/>
  <c r="V969" i="1"/>
  <c r="T969" i="1"/>
  <c r="AY972" i="1"/>
  <c r="AX972" i="1"/>
  <c r="AV972" i="1"/>
  <c r="AT972" i="1"/>
  <c r="AQ972" i="1"/>
  <c r="AP972" i="1"/>
  <c r="AN972" i="1"/>
  <c r="AL972" i="1"/>
  <c r="AG972" i="1"/>
  <c r="AF972" i="1"/>
  <c r="AD972" i="1"/>
  <c r="AB972" i="1"/>
  <c r="Y972" i="1"/>
  <c r="X972" i="1"/>
  <c r="V972" i="1"/>
  <c r="T972" i="1"/>
  <c r="AI969" i="1" l="1"/>
  <c r="BA817" i="1"/>
  <c r="BA815" i="1"/>
  <c r="AI972" i="1"/>
  <c r="BA816" i="1"/>
  <c r="AI967" i="1"/>
  <c r="BA972" i="1"/>
  <c r="AH817" i="1"/>
  <c r="AH816" i="1"/>
  <c r="AR816" i="1"/>
  <c r="AH815" i="1"/>
  <c r="R971" i="1"/>
  <c r="AZ817" i="1"/>
  <c r="AZ816" i="1"/>
  <c r="AZ815" i="1"/>
  <c r="BA967" i="1"/>
  <c r="AR817" i="1"/>
  <c r="AR815" i="1"/>
  <c r="AZ972" i="1"/>
  <c r="Z969" i="1"/>
  <c r="AR969" i="1"/>
  <c r="AZ969" i="1"/>
  <c r="AH967" i="1"/>
  <c r="AR967" i="1"/>
  <c r="AZ967" i="1"/>
  <c r="AH786" i="1"/>
  <c r="AR786" i="1"/>
  <c r="AZ786" i="1"/>
  <c r="BA786" i="1"/>
  <c r="BA969" i="1"/>
  <c r="Z967" i="1"/>
  <c r="AH969" i="1"/>
  <c r="Z972" i="1"/>
  <c r="AH972" i="1"/>
  <c r="AR972" i="1"/>
  <c r="BB972" i="1" s="1"/>
  <c r="AJ969" i="1" l="1"/>
  <c r="Q969" i="1"/>
  <c r="Q972" i="1"/>
  <c r="Q967" i="1"/>
  <c r="BB815" i="1"/>
  <c r="AJ967" i="1"/>
  <c r="BB817" i="1"/>
  <c r="BB816" i="1"/>
  <c r="BB969" i="1"/>
  <c r="BB786" i="1"/>
  <c r="BB967" i="1"/>
  <c r="AJ972" i="1"/>
  <c r="R972" i="1" s="1"/>
  <c r="R969" i="1" l="1"/>
  <c r="R967" i="1"/>
  <c r="AT941" i="1" l="1"/>
  <c r="AT940" i="1"/>
  <c r="AT943" i="1"/>
  <c r="AT519" i="1"/>
  <c r="AY506" i="1"/>
  <c r="AX506" i="1"/>
  <c r="AV506" i="1"/>
  <c r="AT506" i="1"/>
  <c r="AQ506" i="1"/>
  <c r="AP506" i="1"/>
  <c r="AN506" i="1"/>
  <c r="AL506" i="1"/>
  <c r="AG506" i="1"/>
  <c r="AF506" i="1"/>
  <c r="AD506" i="1"/>
  <c r="AB506" i="1"/>
  <c r="X506" i="1"/>
  <c r="V506" i="1"/>
  <c r="BA506" i="1" l="1"/>
  <c r="AH506" i="1"/>
  <c r="AR506" i="1"/>
  <c r="AZ506" i="1"/>
  <c r="AY1259" i="1"/>
  <c r="AX1259" i="1"/>
  <c r="AV1259" i="1"/>
  <c r="AT1259" i="1"/>
  <c r="AQ1259" i="1"/>
  <c r="AP1259" i="1"/>
  <c r="AN1259" i="1"/>
  <c r="AL1259" i="1"/>
  <c r="AG1259" i="1"/>
  <c r="AF1259" i="1"/>
  <c r="AD1259" i="1"/>
  <c r="Y1259" i="1"/>
  <c r="X1259" i="1"/>
  <c r="V1259" i="1"/>
  <c r="T1259" i="1"/>
  <c r="AY1082" i="1"/>
  <c r="AX1082" i="1"/>
  <c r="AV1082" i="1"/>
  <c r="AT1082" i="1"/>
  <c r="AQ1082" i="1"/>
  <c r="AP1082" i="1"/>
  <c r="AN1082" i="1"/>
  <c r="AL1082" i="1"/>
  <c r="AG1082" i="1"/>
  <c r="AF1082" i="1"/>
  <c r="AD1082" i="1"/>
  <c r="AB1082" i="1"/>
  <c r="Y1082" i="1"/>
  <c r="X1082" i="1"/>
  <c r="V1082" i="1"/>
  <c r="T1082" i="1"/>
  <c r="AH1082" i="1" l="1"/>
  <c r="BA1082" i="1"/>
  <c r="AI1082" i="1"/>
  <c r="AI1259" i="1"/>
  <c r="BA1259" i="1"/>
  <c r="AZ1259" i="1"/>
  <c r="Z1082" i="1"/>
  <c r="AR1082" i="1"/>
  <c r="AZ1082" i="1"/>
  <c r="BB506" i="1"/>
  <c r="AR1259" i="1"/>
  <c r="AH1259" i="1"/>
  <c r="Z1259" i="1"/>
  <c r="Q1082" i="1" l="1"/>
  <c r="Q1259" i="1"/>
  <c r="BB1259" i="1"/>
  <c r="AJ1082" i="1"/>
  <c r="BB1082" i="1"/>
  <c r="AJ1259" i="1"/>
  <c r="R1259" i="1" l="1"/>
  <c r="R1082" i="1"/>
  <c r="AP559" i="1"/>
  <c r="AY505" i="1"/>
  <c r="AX505" i="1"/>
  <c r="AV505" i="1"/>
  <c r="AT505" i="1"/>
  <c r="AQ505" i="1"/>
  <c r="AP505" i="1"/>
  <c r="AN505" i="1"/>
  <c r="AL505" i="1"/>
  <c r="AG505" i="1"/>
  <c r="AF505" i="1"/>
  <c r="AD505" i="1"/>
  <c r="AB505" i="1"/>
  <c r="X505" i="1"/>
  <c r="V505" i="1"/>
  <c r="AY519" i="1"/>
  <c r="AX519" i="1"/>
  <c r="AV519" i="1"/>
  <c r="AQ519" i="1"/>
  <c r="AP519" i="1"/>
  <c r="AN519" i="1"/>
  <c r="AL519" i="1"/>
  <c r="AG519" i="1"/>
  <c r="AD519" i="1"/>
  <c r="AB519" i="1"/>
  <c r="X519" i="1"/>
  <c r="V519" i="1"/>
  <c r="V520" i="1" l="1"/>
  <c r="BA505" i="1"/>
  <c r="AR519" i="1"/>
  <c r="AZ505" i="1"/>
  <c r="BA519" i="1"/>
  <c r="AH505" i="1"/>
  <c r="AR505" i="1"/>
  <c r="AH519" i="1"/>
  <c r="AZ519" i="1"/>
  <c r="BB505" i="1" l="1"/>
  <c r="BB519" i="1"/>
  <c r="AY93" i="1" l="1"/>
  <c r="AX93" i="1"/>
  <c r="AV93" i="1"/>
  <c r="AT93" i="1"/>
  <c r="AQ93" i="1"/>
  <c r="AP93" i="1"/>
  <c r="AN93" i="1"/>
  <c r="AL93" i="1"/>
  <c r="AG93" i="1"/>
  <c r="AF93" i="1"/>
  <c r="AD93" i="1"/>
  <c r="X93" i="1"/>
  <c r="V93" i="1"/>
  <c r="AR93" i="1" l="1"/>
  <c r="BA93" i="1"/>
  <c r="AH93" i="1"/>
  <c r="AZ93" i="1"/>
  <c r="AY14" i="1"/>
  <c r="AX14" i="1"/>
  <c r="AV14" i="1"/>
  <c r="AT14" i="1"/>
  <c r="AQ14" i="1"/>
  <c r="AP14" i="1"/>
  <c r="AN14" i="1"/>
  <c r="AL14" i="1"/>
  <c r="AG14" i="1"/>
  <c r="AF14" i="1"/>
  <c r="AD14" i="1"/>
  <c r="X14" i="1"/>
  <c r="V14" i="1"/>
  <c r="BB93" i="1" l="1"/>
  <c r="BA14" i="1"/>
  <c r="AR14" i="1"/>
  <c r="AH14" i="1"/>
  <c r="AZ14" i="1"/>
  <c r="X1293" i="1"/>
  <c r="BB14" i="1" l="1"/>
  <c r="AN671" i="1"/>
  <c r="AN738" i="1"/>
  <c r="AY738" i="1"/>
  <c r="AX738" i="1"/>
  <c r="AV738" i="1"/>
  <c r="AT738" i="1"/>
  <c r="AQ738" i="1"/>
  <c r="AP738" i="1"/>
  <c r="AL738" i="1"/>
  <c r="AG738" i="1"/>
  <c r="AF738" i="1"/>
  <c r="AD738" i="1"/>
  <c r="AB738" i="1"/>
  <c r="X738" i="1"/>
  <c r="V738" i="1"/>
  <c r="AR738" i="1" l="1"/>
  <c r="BA738" i="1"/>
  <c r="AH738" i="1"/>
  <c r="AZ738" i="1"/>
  <c r="AN536" i="1"/>
  <c r="AY536" i="1"/>
  <c r="AX536" i="1"/>
  <c r="AV536" i="1"/>
  <c r="AT536" i="1"/>
  <c r="AQ536" i="1"/>
  <c r="AP536" i="1"/>
  <c r="AL536" i="1"/>
  <c r="AG536" i="1"/>
  <c r="AF536" i="1"/>
  <c r="AD536" i="1"/>
  <c r="AB536" i="1"/>
  <c r="X536" i="1"/>
  <c r="V536" i="1"/>
  <c r="AN555" i="1"/>
  <c r="AY555" i="1"/>
  <c r="AX555" i="1"/>
  <c r="AV555" i="1"/>
  <c r="AT555" i="1"/>
  <c r="AQ555" i="1"/>
  <c r="AP555" i="1"/>
  <c r="AL555" i="1"/>
  <c r="AG555" i="1"/>
  <c r="AF555" i="1"/>
  <c r="AD555" i="1"/>
  <c r="AB555" i="1"/>
  <c r="X555" i="1"/>
  <c r="V555" i="1"/>
  <c r="BA555" i="1" l="1"/>
  <c r="BB738" i="1"/>
  <c r="BA536" i="1"/>
  <c r="AZ555" i="1"/>
  <c r="AH536" i="1"/>
  <c r="AZ536" i="1"/>
  <c r="AR536" i="1"/>
  <c r="AR555" i="1"/>
  <c r="AH555" i="1"/>
  <c r="U1337" i="1"/>
  <c r="W1337" i="1"/>
  <c r="AA1337" i="1"/>
  <c r="AC1337" i="1"/>
  <c r="AE1337" i="1"/>
  <c r="AK1337" i="1"/>
  <c r="AS1337" i="1"/>
  <c r="AU1337" i="1"/>
  <c r="AW1337" i="1"/>
  <c r="S1323" i="1"/>
  <c r="U1323" i="1"/>
  <c r="W1323" i="1"/>
  <c r="Y1323" i="1"/>
  <c r="AA1323" i="1"/>
  <c r="AC1323" i="1"/>
  <c r="AE1323" i="1"/>
  <c r="AG1323" i="1"/>
  <c r="AI1323" i="1"/>
  <c r="AK1323" i="1"/>
  <c r="AM1323" i="1"/>
  <c r="AO1323" i="1"/>
  <c r="AQ1323" i="1"/>
  <c r="AS1323" i="1"/>
  <c r="AU1323" i="1"/>
  <c r="AW1323" i="1"/>
  <c r="AY1323" i="1"/>
  <c r="BA1323" i="1"/>
  <c r="Q1323" i="1"/>
  <c r="BB555" i="1" l="1"/>
  <c r="BB536" i="1"/>
  <c r="AL285" i="1"/>
  <c r="AL284" i="1"/>
  <c r="AS529" i="1" l="1"/>
  <c r="AY524" i="1"/>
  <c r="AX524" i="1"/>
  <c r="AV524" i="1"/>
  <c r="AT524" i="1"/>
  <c r="AQ524" i="1"/>
  <c r="AP524" i="1"/>
  <c r="AN524" i="1"/>
  <c r="AL524" i="1"/>
  <c r="AG524" i="1"/>
  <c r="AF524" i="1"/>
  <c r="AD524" i="1"/>
  <c r="AB524" i="1"/>
  <c r="X524" i="1"/>
  <c r="V524" i="1"/>
  <c r="AL984" i="1"/>
  <c r="AX985" i="1"/>
  <c r="AV985" i="1"/>
  <c r="AT985" i="1"/>
  <c r="AQ985" i="1"/>
  <c r="AP985" i="1"/>
  <c r="AN985" i="1"/>
  <c r="AL985" i="1"/>
  <c r="AG985" i="1"/>
  <c r="AF985" i="1"/>
  <c r="AD985" i="1"/>
  <c r="AB985" i="1"/>
  <c r="X985" i="1"/>
  <c r="V985" i="1"/>
  <c r="T985" i="1"/>
  <c r="AY984" i="1"/>
  <c r="AX984" i="1"/>
  <c r="AV984" i="1"/>
  <c r="AT984" i="1"/>
  <c r="AQ984" i="1"/>
  <c r="AP984" i="1"/>
  <c r="AN984" i="1"/>
  <c r="AG984" i="1"/>
  <c r="AF984" i="1"/>
  <c r="AD984" i="1"/>
  <c r="AB984" i="1"/>
  <c r="Y984" i="1"/>
  <c r="X984" i="1"/>
  <c r="V984" i="1"/>
  <c r="T984" i="1"/>
  <c r="AY271" i="1"/>
  <c r="AX271" i="1"/>
  <c r="AV271" i="1"/>
  <c r="AT271" i="1"/>
  <c r="AQ271" i="1"/>
  <c r="AP271" i="1"/>
  <c r="AN271" i="1"/>
  <c r="AL271" i="1"/>
  <c r="AG271" i="1"/>
  <c r="AF271" i="1"/>
  <c r="AD271" i="1"/>
  <c r="AB271" i="1"/>
  <c r="X271" i="1"/>
  <c r="V271" i="1"/>
  <c r="AY270" i="1"/>
  <c r="AX270" i="1"/>
  <c r="AV270" i="1"/>
  <c r="AT270" i="1"/>
  <c r="AQ270" i="1"/>
  <c r="AP270" i="1"/>
  <c r="AN270" i="1"/>
  <c r="AL270" i="1"/>
  <c r="AG270" i="1"/>
  <c r="AF270" i="1"/>
  <c r="AD270" i="1"/>
  <c r="AB270" i="1"/>
  <c r="X270" i="1"/>
  <c r="V270" i="1"/>
  <c r="AY431" i="1"/>
  <c r="AX431" i="1"/>
  <c r="AV431" i="1"/>
  <c r="AT431" i="1"/>
  <c r="AQ431" i="1"/>
  <c r="AP431" i="1"/>
  <c r="AN431" i="1"/>
  <c r="AL431" i="1"/>
  <c r="AG431" i="1"/>
  <c r="AF431" i="1"/>
  <c r="AD431" i="1"/>
  <c r="AB431" i="1"/>
  <c r="X431" i="1"/>
  <c r="V431" i="1"/>
  <c r="AY285" i="1"/>
  <c r="AX285" i="1"/>
  <c r="AV285" i="1"/>
  <c r="AT285" i="1"/>
  <c r="AQ285" i="1"/>
  <c r="AP285" i="1"/>
  <c r="AN285" i="1"/>
  <c r="AG285" i="1"/>
  <c r="AF285" i="1"/>
  <c r="AD285" i="1"/>
  <c r="AB285" i="1"/>
  <c r="X285" i="1"/>
  <c r="V285" i="1"/>
  <c r="AL753" i="1"/>
  <c r="AY753" i="1"/>
  <c r="AX753" i="1"/>
  <c r="AQ753" i="1"/>
  <c r="AP753" i="1"/>
  <c r="AN753" i="1"/>
  <c r="AG753" i="1"/>
  <c r="AF753" i="1"/>
  <c r="AD753" i="1"/>
  <c r="AB753" i="1"/>
  <c r="X753" i="1"/>
  <c r="V753" i="1"/>
  <c r="AH985" i="1" l="1"/>
  <c r="AI985" i="1"/>
  <c r="AI984" i="1"/>
  <c r="AS1338" i="1"/>
  <c r="BA985" i="1"/>
  <c r="BA271" i="1"/>
  <c r="BA285" i="1"/>
  <c r="BA984" i="1"/>
  <c r="BA270" i="1"/>
  <c r="BA524" i="1"/>
  <c r="AR984" i="1"/>
  <c r="AR524" i="1"/>
  <c r="AH285" i="1"/>
  <c r="AR753" i="1"/>
  <c r="AH524" i="1"/>
  <c r="AH431" i="1"/>
  <c r="AZ431" i="1"/>
  <c r="AZ524" i="1"/>
  <c r="Z984" i="1"/>
  <c r="AH984" i="1"/>
  <c r="AZ984" i="1"/>
  <c r="Z985" i="1"/>
  <c r="AR985" i="1"/>
  <c r="AZ985" i="1"/>
  <c r="AH270" i="1"/>
  <c r="AZ270" i="1"/>
  <c r="AH271" i="1"/>
  <c r="AZ271" i="1"/>
  <c r="AR271" i="1"/>
  <c r="AR270" i="1"/>
  <c r="BA431" i="1"/>
  <c r="AR431" i="1"/>
  <c r="AZ753" i="1"/>
  <c r="AZ285" i="1"/>
  <c r="AR285" i="1"/>
  <c r="BA753" i="1"/>
  <c r="AH753" i="1"/>
  <c r="Q985" i="1" l="1"/>
  <c r="Q984" i="1"/>
  <c r="BB524" i="1"/>
  <c r="BB984" i="1"/>
  <c r="BB753" i="1"/>
  <c r="BB431" i="1"/>
  <c r="BB285" i="1"/>
  <c r="BB985" i="1"/>
  <c r="AJ985" i="1"/>
  <c r="BB270" i="1"/>
  <c r="BB271" i="1"/>
  <c r="AJ984" i="1"/>
  <c r="R984" i="1" l="1"/>
  <c r="R985" i="1"/>
  <c r="AY1108" i="1"/>
  <c r="AX1108" i="1"/>
  <c r="AV1108" i="1"/>
  <c r="AT1108" i="1"/>
  <c r="AQ1108" i="1"/>
  <c r="AP1108" i="1"/>
  <c r="AN1108" i="1"/>
  <c r="AL1108" i="1"/>
  <c r="AG1108" i="1"/>
  <c r="AF1108" i="1"/>
  <c r="AD1108" i="1"/>
  <c r="Y1108" i="1"/>
  <c r="X1108" i="1"/>
  <c r="V1108" i="1"/>
  <c r="T1108" i="1"/>
  <c r="BA1108" i="1" l="1"/>
  <c r="AI1108" i="1"/>
  <c r="Z1108" i="1"/>
  <c r="AH1108" i="1"/>
  <c r="AR1108" i="1"/>
  <c r="AZ1108" i="1"/>
  <c r="AL131" i="1"/>
  <c r="AL119" i="1"/>
  <c r="Q1108" i="1" l="1"/>
  <c r="AJ1108" i="1"/>
  <c r="BB1108" i="1"/>
  <c r="R1108" i="1" l="1"/>
  <c r="AY1022" i="1" l="1"/>
  <c r="AX1022" i="1"/>
  <c r="AV1022" i="1"/>
  <c r="AT1022" i="1"/>
  <c r="AQ1022" i="1"/>
  <c r="AP1022" i="1"/>
  <c r="AN1022" i="1"/>
  <c r="AL1022" i="1"/>
  <c r="AG1022" i="1"/>
  <c r="AF1022" i="1"/>
  <c r="AD1022" i="1"/>
  <c r="AB1022" i="1"/>
  <c r="Y1022" i="1"/>
  <c r="X1022" i="1"/>
  <c r="V1022" i="1"/>
  <c r="T1022" i="1"/>
  <c r="AL942" i="1"/>
  <c r="AL950" i="1"/>
  <c r="AY726" i="1"/>
  <c r="AX726" i="1"/>
  <c r="AV726" i="1"/>
  <c r="AT726" i="1"/>
  <c r="AQ726" i="1"/>
  <c r="AP726" i="1"/>
  <c r="AN726" i="1"/>
  <c r="AL726" i="1"/>
  <c r="AG726" i="1"/>
  <c r="AF726" i="1"/>
  <c r="AD726" i="1"/>
  <c r="AB726" i="1"/>
  <c r="X726" i="1"/>
  <c r="V726" i="1"/>
  <c r="AY683" i="1"/>
  <c r="AX683" i="1"/>
  <c r="AV683" i="1"/>
  <c r="AT683" i="1"/>
  <c r="AQ683" i="1"/>
  <c r="AP683" i="1"/>
  <c r="AN683" i="1"/>
  <c r="AL683" i="1"/>
  <c r="AG683" i="1"/>
  <c r="AF683" i="1"/>
  <c r="AD683" i="1"/>
  <c r="AB683" i="1"/>
  <c r="X683" i="1"/>
  <c r="V683" i="1"/>
  <c r="AY625" i="1"/>
  <c r="AX625" i="1"/>
  <c r="AV625" i="1"/>
  <c r="AT625" i="1"/>
  <c r="AQ625" i="1"/>
  <c r="AP625" i="1"/>
  <c r="AL625" i="1"/>
  <c r="AG625" i="1"/>
  <c r="AF625" i="1"/>
  <c r="AD625" i="1"/>
  <c r="AB625" i="1"/>
  <c r="X625" i="1"/>
  <c r="V625" i="1"/>
  <c r="AN430" i="1"/>
  <c r="AL355" i="1"/>
  <c r="AY355" i="1"/>
  <c r="AX355" i="1"/>
  <c r="AV355" i="1"/>
  <c r="AT355" i="1"/>
  <c r="AQ355" i="1"/>
  <c r="AP355" i="1"/>
  <c r="AN355" i="1"/>
  <c r="AG355" i="1"/>
  <c r="AF355" i="1"/>
  <c r="AD355" i="1"/>
  <c r="AB355" i="1"/>
  <c r="X355" i="1"/>
  <c r="V355" i="1"/>
  <c r="AL357" i="1"/>
  <c r="AY357" i="1"/>
  <c r="AX357" i="1"/>
  <c r="AV357" i="1"/>
  <c r="AT357" i="1"/>
  <c r="AQ357" i="1"/>
  <c r="AP357" i="1"/>
  <c r="AN357" i="1"/>
  <c r="AG357" i="1"/>
  <c r="AF357" i="1"/>
  <c r="AD357" i="1"/>
  <c r="AB357" i="1"/>
  <c r="X357" i="1"/>
  <c r="V357" i="1"/>
  <c r="AL327" i="1"/>
  <c r="AB312" i="1"/>
  <c r="AY312" i="1"/>
  <c r="AX312" i="1"/>
  <c r="AV312" i="1"/>
  <c r="AT312" i="1"/>
  <c r="AQ312" i="1"/>
  <c r="AP312" i="1"/>
  <c r="AN312" i="1"/>
  <c r="AL312" i="1"/>
  <c r="AG312" i="1"/>
  <c r="AF312" i="1"/>
  <c r="AD312" i="1"/>
  <c r="X312" i="1"/>
  <c r="V312" i="1"/>
  <c r="AL153" i="1"/>
  <c r="AL243" i="1"/>
  <c r="AY243" i="1"/>
  <c r="AX243" i="1"/>
  <c r="AV243" i="1"/>
  <c r="AT243" i="1"/>
  <c r="AQ243" i="1"/>
  <c r="AP243" i="1"/>
  <c r="AN243" i="1"/>
  <c r="AG243" i="1"/>
  <c r="AF243" i="1"/>
  <c r="AD243" i="1"/>
  <c r="X243" i="1"/>
  <c r="V243" i="1"/>
  <c r="AI1022" i="1" l="1"/>
  <c r="BA1022" i="1"/>
  <c r="BA683" i="1"/>
  <c r="BA312" i="1"/>
  <c r="BA625" i="1"/>
  <c r="BA355" i="1"/>
  <c r="BA243" i="1"/>
  <c r="BA357" i="1"/>
  <c r="Z1022" i="1"/>
  <c r="AH1022" i="1"/>
  <c r="AR1022" i="1"/>
  <c r="AZ1022" i="1"/>
  <c r="AR355" i="1"/>
  <c r="AZ355" i="1"/>
  <c r="AR312" i="1"/>
  <c r="AZ312" i="1"/>
  <c r="AZ625" i="1"/>
  <c r="BA726" i="1"/>
  <c r="AR683" i="1"/>
  <c r="AZ683" i="1"/>
  <c r="AZ726" i="1"/>
  <c r="AR726" i="1"/>
  <c r="AH726" i="1"/>
  <c r="AZ243" i="1"/>
  <c r="AH683" i="1"/>
  <c r="AR357" i="1"/>
  <c r="AR625" i="1"/>
  <c r="AH625" i="1"/>
  <c r="AH355" i="1"/>
  <c r="AH357" i="1"/>
  <c r="AZ357" i="1"/>
  <c r="AH312" i="1"/>
  <c r="AR243" i="1"/>
  <c r="AH243" i="1"/>
  <c r="Q1022" i="1" l="1"/>
  <c r="BB355" i="1"/>
  <c r="BB357" i="1"/>
  <c r="BB625" i="1"/>
  <c r="AJ1022" i="1"/>
  <c r="BB1022" i="1"/>
  <c r="BB243" i="1"/>
  <c r="BB312" i="1"/>
  <c r="BB726" i="1"/>
  <c r="BB683" i="1"/>
  <c r="R1022" i="1" l="1"/>
  <c r="AL7" i="1" l="1"/>
  <c r="AG758" i="1" l="1"/>
  <c r="AG751" i="1"/>
  <c r="AG779" i="1"/>
  <c r="AF620" i="1"/>
  <c r="AF725" i="1"/>
  <c r="AY725" i="1" l="1"/>
  <c r="AX725" i="1"/>
  <c r="AV725" i="1"/>
  <c r="AT725" i="1"/>
  <c r="AQ725" i="1"/>
  <c r="AP725" i="1"/>
  <c r="AN725" i="1"/>
  <c r="AL725" i="1"/>
  <c r="AG725" i="1"/>
  <c r="AD725" i="1"/>
  <c r="AB725" i="1"/>
  <c r="X725" i="1"/>
  <c r="V725" i="1"/>
  <c r="BA725" i="1" l="1"/>
  <c r="AR725" i="1"/>
  <c r="AZ725" i="1"/>
  <c r="AH725" i="1"/>
  <c r="AY979" i="1"/>
  <c r="AX979" i="1"/>
  <c r="AV979" i="1"/>
  <c r="AT979" i="1"/>
  <c r="AQ979" i="1"/>
  <c r="AP979" i="1"/>
  <c r="AN979" i="1"/>
  <c r="AL979" i="1"/>
  <c r="AG979" i="1"/>
  <c r="AF979" i="1"/>
  <c r="AD979" i="1"/>
  <c r="AB979" i="1"/>
  <c r="Y979" i="1"/>
  <c r="X979" i="1"/>
  <c r="V979" i="1"/>
  <c r="T979" i="1"/>
  <c r="BA979" i="1" l="1"/>
  <c r="AI979" i="1"/>
  <c r="BB725" i="1"/>
  <c r="Z979" i="1"/>
  <c r="AH979" i="1"/>
  <c r="AR979" i="1"/>
  <c r="AZ979" i="1"/>
  <c r="AF581" i="1"/>
  <c r="AF564" i="1"/>
  <c r="AF580" i="1"/>
  <c r="AY269" i="1"/>
  <c r="AX269" i="1"/>
  <c r="AV269" i="1"/>
  <c r="AT269" i="1"/>
  <c r="AQ269" i="1"/>
  <c r="AP269" i="1"/>
  <c r="AN269" i="1"/>
  <c r="AL269" i="1"/>
  <c r="AG269" i="1"/>
  <c r="AF269" i="1"/>
  <c r="AD269" i="1"/>
  <c r="AB269" i="1"/>
  <c r="X269" i="1"/>
  <c r="V269" i="1"/>
  <c r="AF582" i="1" l="1"/>
  <c r="Q979" i="1"/>
  <c r="BA269" i="1"/>
  <c r="AZ269" i="1"/>
  <c r="AR269" i="1"/>
  <c r="BB979" i="1"/>
  <c r="AJ979" i="1"/>
  <c r="AH269" i="1"/>
  <c r="AF389" i="1"/>
  <c r="AY389" i="1"/>
  <c r="AX389" i="1"/>
  <c r="AV389" i="1"/>
  <c r="AT389" i="1"/>
  <c r="AQ389" i="1"/>
  <c r="AP389" i="1"/>
  <c r="AN389" i="1"/>
  <c r="AL389" i="1"/>
  <c r="AG389" i="1"/>
  <c r="AD389" i="1"/>
  <c r="AB389" i="1"/>
  <c r="X389" i="1"/>
  <c r="V389" i="1"/>
  <c r="AY128" i="1"/>
  <c r="AX128" i="1"/>
  <c r="AV128" i="1"/>
  <c r="AT128" i="1"/>
  <c r="AQ128" i="1"/>
  <c r="AP128" i="1"/>
  <c r="AN128" i="1"/>
  <c r="AL128" i="1"/>
  <c r="AG128" i="1"/>
  <c r="AF128" i="1"/>
  <c r="AD128" i="1"/>
  <c r="X128" i="1"/>
  <c r="V128" i="1"/>
  <c r="BA389" i="1" l="1"/>
  <c r="BB269" i="1"/>
  <c r="R979" i="1"/>
  <c r="BA128" i="1"/>
  <c r="AR128" i="1"/>
  <c r="AZ128" i="1"/>
  <c r="AH389" i="1"/>
  <c r="AR389" i="1"/>
  <c r="AZ389" i="1"/>
  <c r="AH128" i="1"/>
  <c r="AF118" i="1"/>
  <c r="BB389" i="1" l="1"/>
  <c r="BB128" i="1"/>
  <c r="AY118" i="1"/>
  <c r="AX118" i="1"/>
  <c r="AV118" i="1"/>
  <c r="AT118" i="1"/>
  <c r="AQ118" i="1"/>
  <c r="AP118" i="1"/>
  <c r="AN118" i="1"/>
  <c r="AL118" i="1"/>
  <c r="AG118" i="1"/>
  <c r="AD118" i="1"/>
  <c r="X118" i="1"/>
  <c r="V118" i="1"/>
  <c r="BA118" i="1" l="1"/>
  <c r="AR118" i="1"/>
  <c r="AZ118" i="1"/>
  <c r="AH118" i="1"/>
  <c r="BB118" i="1" l="1"/>
  <c r="AY627" i="1"/>
  <c r="AX627" i="1"/>
  <c r="AV627" i="1"/>
  <c r="AT627" i="1"/>
  <c r="AQ627" i="1"/>
  <c r="AP627" i="1"/>
  <c r="AN627" i="1"/>
  <c r="AL627" i="1"/>
  <c r="AG627" i="1"/>
  <c r="AF627" i="1"/>
  <c r="AD627" i="1"/>
  <c r="AB627" i="1"/>
  <c r="Y627" i="1"/>
  <c r="X627" i="1"/>
  <c r="V627" i="1"/>
  <c r="T627" i="1"/>
  <c r="Z627" i="1" l="1"/>
  <c r="AI627" i="1"/>
  <c r="BA627" i="1"/>
  <c r="AR627" i="1"/>
  <c r="AZ627" i="1"/>
  <c r="AH627" i="1"/>
  <c r="Q627" i="1" l="1"/>
  <c r="BB627" i="1"/>
  <c r="AJ627" i="1"/>
  <c r="AY1141" i="1"/>
  <c r="AX1141" i="1"/>
  <c r="AV1141" i="1"/>
  <c r="AT1141" i="1"/>
  <c r="AQ1141" i="1"/>
  <c r="AP1141" i="1"/>
  <c r="AN1141" i="1"/>
  <c r="AL1141" i="1"/>
  <c r="AG1141" i="1"/>
  <c r="AF1141" i="1"/>
  <c r="AD1141" i="1"/>
  <c r="Y1141" i="1"/>
  <c r="X1141" i="1"/>
  <c r="V1141" i="1"/>
  <c r="T1141" i="1"/>
  <c r="BA1141" i="1" l="1"/>
  <c r="AI1141" i="1"/>
  <c r="Z1141" i="1"/>
  <c r="AR1141" i="1"/>
  <c r="AZ1141" i="1"/>
  <c r="R627" i="1"/>
  <c r="AH1141" i="1"/>
  <c r="AD310" i="1"/>
  <c r="AD309" i="1"/>
  <c r="AY309" i="1"/>
  <c r="AX309" i="1"/>
  <c r="AV309" i="1"/>
  <c r="AT309" i="1"/>
  <c r="AQ309" i="1"/>
  <c r="AP309" i="1"/>
  <c r="AN309" i="1"/>
  <c r="AL309" i="1"/>
  <c r="AG309" i="1"/>
  <c r="AF309" i="1"/>
  <c r="AB309" i="1"/>
  <c r="X309" i="1"/>
  <c r="V309" i="1"/>
  <c r="AY310" i="1"/>
  <c r="AX310" i="1"/>
  <c r="AV310" i="1"/>
  <c r="AT310" i="1"/>
  <c r="AQ310" i="1"/>
  <c r="AP310" i="1"/>
  <c r="AN310" i="1"/>
  <c r="AL310" i="1"/>
  <c r="AG310" i="1"/>
  <c r="AF310" i="1"/>
  <c r="AB310" i="1"/>
  <c r="X310" i="1"/>
  <c r="V310" i="1"/>
  <c r="AD31" i="1"/>
  <c r="AG177" i="1"/>
  <c r="AJ1141" i="1" l="1"/>
  <c r="BA309" i="1"/>
  <c r="Q1141" i="1"/>
  <c r="BA310" i="1"/>
  <c r="AR309" i="1"/>
  <c r="AZ309" i="1"/>
  <c r="BB1141" i="1"/>
  <c r="AZ310" i="1"/>
  <c r="AH310" i="1"/>
  <c r="AH309" i="1"/>
  <c r="AR310" i="1"/>
  <c r="R1141" i="1" l="1"/>
  <c r="BB309" i="1"/>
  <c r="BB310" i="1"/>
  <c r="AD531" i="1" l="1"/>
  <c r="AD22" i="1"/>
  <c r="AA1261" i="1" l="1"/>
  <c r="AA983" i="1"/>
  <c r="AA871" i="1"/>
  <c r="AA855" i="1"/>
  <c r="AA851" i="1"/>
  <c r="AA720" i="1"/>
  <c r="AA610" i="1"/>
  <c r="AA608" i="1" s="1"/>
  <c r="AA597" i="1"/>
  <c r="AA582" i="1"/>
  <c r="AA579" i="1"/>
  <c r="AA557" i="1"/>
  <c r="AA529" i="1"/>
  <c r="AA1336" i="1"/>
  <c r="AA266" i="1"/>
  <c r="AA144" i="1"/>
  <c r="AA116" i="1"/>
  <c r="AA111" i="1"/>
  <c r="AA28" i="1"/>
  <c r="W529" i="1"/>
  <c r="AY785" i="1"/>
  <c r="AX785" i="1"/>
  <c r="AV785" i="1"/>
  <c r="AT785" i="1"/>
  <c r="AQ785" i="1"/>
  <c r="AP785" i="1"/>
  <c r="AN785" i="1"/>
  <c r="AL785" i="1"/>
  <c r="AG785" i="1"/>
  <c r="AF785" i="1"/>
  <c r="AD785" i="1"/>
  <c r="AB785" i="1"/>
  <c r="X785" i="1"/>
  <c r="V785" i="1"/>
  <c r="AY776" i="1"/>
  <c r="AX776" i="1"/>
  <c r="AV776" i="1"/>
  <c r="AT776" i="1"/>
  <c r="AQ776" i="1"/>
  <c r="AP776" i="1"/>
  <c r="AN776" i="1"/>
  <c r="AL776" i="1"/>
  <c r="AG776" i="1"/>
  <c r="AF776" i="1"/>
  <c r="AD776" i="1"/>
  <c r="AB776" i="1"/>
  <c r="X776" i="1"/>
  <c r="V776" i="1"/>
  <c r="AX781" i="1"/>
  <c r="AV781" i="1"/>
  <c r="AT781" i="1"/>
  <c r="AQ781" i="1"/>
  <c r="AP781" i="1"/>
  <c r="AN781" i="1"/>
  <c r="AL781" i="1"/>
  <c r="AG781" i="1"/>
  <c r="AF781" i="1"/>
  <c r="AD781" i="1"/>
  <c r="AB781" i="1"/>
  <c r="X781" i="1"/>
  <c r="V781" i="1"/>
  <c r="AY620" i="1"/>
  <c r="AX620" i="1"/>
  <c r="AV620" i="1"/>
  <c r="AT620" i="1"/>
  <c r="AQ620" i="1"/>
  <c r="AP620" i="1"/>
  <c r="AN620" i="1"/>
  <c r="AL620" i="1"/>
  <c r="AG620" i="1"/>
  <c r="AD620" i="1"/>
  <c r="AB620" i="1"/>
  <c r="X620" i="1"/>
  <c r="V620" i="1"/>
  <c r="AB834" i="1"/>
  <c r="AY834" i="1"/>
  <c r="AX834" i="1"/>
  <c r="AV834" i="1"/>
  <c r="AT834" i="1"/>
  <c r="AQ834" i="1"/>
  <c r="AP834" i="1"/>
  <c r="AN834" i="1"/>
  <c r="AL834" i="1"/>
  <c r="AG834" i="1"/>
  <c r="AF834" i="1"/>
  <c r="AD834" i="1"/>
  <c r="X834" i="1"/>
  <c r="V834" i="1"/>
  <c r="W1338" i="1" l="1"/>
  <c r="AA1332" i="1"/>
  <c r="AA1345" i="1"/>
  <c r="AA1331" i="1"/>
  <c r="AA1341" i="1"/>
  <c r="AA1338" i="1"/>
  <c r="AA1339" i="1" s="1"/>
  <c r="AA1342" i="1"/>
  <c r="AA1344" i="1"/>
  <c r="AA1346" i="1"/>
  <c r="BA785" i="1"/>
  <c r="AA1328" i="1"/>
  <c r="BA776" i="1"/>
  <c r="BA781" i="1"/>
  <c r="AA1340" i="1"/>
  <c r="AA1326" i="1"/>
  <c r="AA1347" i="1"/>
  <c r="BA834" i="1"/>
  <c r="AA611" i="1"/>
  <c r="AR834" i="1"/>
  <c r="AZ834" i="1"/>
  <c r="AR776" i="1"/>
  <c r="AR785" i="1"/>
  <c r="AZ785" i="1"/>
  <c r="AA145" i="1"/>
  <c r="AA249" i="1" s="1"/>
  <c r="AA856" i="1"/>
  <c r="AA913" i="1" s="1"/>
  <c r="AA1290" i="1" s="1"/>
  <c r="AH785" i="1"/>
  <c r="AR781" i="1"/>
  <c r="AZ781" i="1"/>
  <c r="AH776" i="1"/>
  <c r="AZ776" i="1"/>
  <c r="AH781" i="1"/>
  <c r="AH620" i="1"/>
  <c r="AR620" i="1"/>
  <c r="AZ620" i="1"/>
  <c r="BA620" i="1"/>
  <c r="AH834" i="1"/>
  <c r="AA1333" i="1" l="1"/>
  <c r="AA1348" i="1"/>
  <c r="AA1343" i="1"/>
  <c r="AA1352" i="1"/>
  <c r="BB776" i="1"/>
  <c r="BB785" i="1"/>
  <c r="BB834" i="1"/>
  <c r="BB781" i="1"/>
  <c r="BB620" i="1"/>
  <c r="AY614" i="1" l="1"/>
  <c r="AX614" i="1"/>
  <c r="AV614" i="1"/>
  <c r="AT614" i="1"/>
  <c r="AQ614" i="1"/>
  <c r="AP614" i="1"/>
  <c r="AN614" i="1"/>
  <c r="AL614" i="1"/>
  <c r="AG614" i="1"/>
  <c r="AF614" i="1"/>
  <c r="AD614" i="1"/>
  <c r="AB614" i="1"/>
  <c r="X614" i="1"/>
  <c r="V614" i="1"/>
  <c r="Y943" i="1"/>
  <c r="X1292" i="1"/>
  <c r="BA614" i="1" l="1"/>
  <c r="AH614" i="1"/>
  <c r="AR614" i="1"/>
  <c r="AZ614" i="1"/>
  <c r="AB521" i="1"/>
  <c r="AB528" i="1" s="1"/>
  <c r="AB273" i="1"/>
  <c r="W116" i="1"/>
  <c r="AY113" i="1"/>
  <c r="AX113" i="1"/>
  <c r="AV113" i="1"/>
  <c r="AT113" i="1"/>
  <c r="AQ113" i="1"/>
  <c r="AP113" i="1"/>
  <c r="AN113" i="1"/>
  <c r="AL113" i="1"/>
  <c r="AG113" i="1"/>
  <c r="AF113" i="1"/>
  <c r="AD113" i="1"/>
  <c r="V113" i="1"/>
  <c r="BB614" i="1" l="1"/>
  <c r="BA113" i="1"/>
  <c r="AR113" i="1"/>
  <c r="AZ113" i="1"/>
  <c r="AH113" i="1"/>
  <c r="BB113" i="1" l="1"/>
  <c r="AY380" i="1"/>
  <c r="AX380" i="1"/>
  <c r="AV380" i="1"/>
  <c r="AT380" i="1"/>
  <c r="AQ380" i="1"/>
  <c r="AP380" i="1"/>
  <c r="AN380" i="1"/>
  <c r="AL380" i="1"/>
  <c r="AG380" i="1"/>
  <c r="AF380" i="1"/>
  <c r="AD380" i="1"/>
  <c r="AB380" i="1"/>
  <c r="X380" i="1"/>
  <c r="V380" i="1"/>
  <c r="AY1294" i="1"/>
  <c r="AX1294" i="1"/>
  <c r="AV1294" i="1"/>
  <c r="AT1294" i="1"/>
  <c r="AQ1294" i="1"/>
  <c r="AP1294" i="1"/>
  <c r="AN1294" i="1"/>
  <c r="AL1294" i="1"/>
  <c r="AG1294" i="1"/>
  <c r="AF1294" i="1"/>
  <c r="AD1294" i="1"/>
  <c r="Y1294" i="1"/>
  <c r="X1294" i="1"/>
  <c r="V1294" i="1"/>
  <c r="T1294" i="1"/>
  <c r="AY1292" i="1"/>
  <c r="AX1292" i="1"/>
  <c r="AV1292" i="1"/>
  <c r="AT1292" i="1"/>
  <c r="AQ1292" i="1"/>
  <c r="AP1292" i="1"/>
  <c r="AN1292" i="1"/>
  <c r="AL1292" i="1"/>
  <c r="AG1292" i="1"/>
  <c r="AF1292" i="1"/>
  <c r="AD1292" i="1"/>
  <c r="Y1292" i="1"/>
  <c r="V1292" i="1"/>
  <c r="T1292" i="1"/>
  <c r="AB1281" i="1"/>
  <c r="AB733" i="1"/>
  <c r="AB533" i="1"/>
  <c r="AB531" i="1"/>
  <c r="AB530" i="1"/>
  <c r="V530" i="1"/>
  <c r="AY531" i="1"/>
  <c r="AX531" i="1"/>
  <c r="AV531" i="1"/>
  <c r="AT531" i="1"/>
  <c r="AQ531" i="1"/>
  <c r="AP531" i="1"/>
  <c r="AN531" i="1"/>
  <c r="AL531" i="1"/>
  <c r="AG531" i="1"/>
  <c r="AF531" i="1"/>
  <c r="X531" i="1"/>
  <c r="V531" i="1"/>
  <c r="AB294" i="1"/>
  <c r="AY294" i="1"/>
  <c r="AX294" i="1"/>
  <c r="AV294" i="1"/>
  <c r="AT294" i="1"/>
  <c r="AQ294" i="1"/>
  <c r="AP294" i="1"/>
  <c r="AN294" i="1"/>
  <c r="AL294" i="1"/>
  <c r="AG294" i="1"/>
  <c r="AF294" i="1"/>
  <c r="AD294" i="1"/>
  <c r="X294" i="1"/>
  <c r="V294" i="1"/>
  <c r="BA1294" i="1" l="1"/>
  <c r="AI1294" i="1"/>
  <c r="BA294" i="1"/>
  <c r="BA380" i="1"/>
  <c r="AR1292" i="1"/>
  <c r="Z1294" i="1"/>
  <c r="AR1294" i="1"/>
  <c r="AZ1294" i="1"/>
  <c r="AH380" i="1"/>
  <c r="AR531" i="1"/>
  <c r="AH294" i="1"/>
  <c r="Z1292" i="1"/>
  <c r="AI1292" i="1"/>
  <c r="BA1292" i="1"/>
  <c r="AR380" i="1"/>
  <c r="AZ380" i="1"/>
  <c r="AH1294" i="1"/>
  <c r="AH1292" i="1"/>
  <c r="AZ1292" i="1"/>
  <c r="BA531" i="1"/>
  <c r="AH531" i="1"/>
  <c r="AZ531" i="1"/>
  <c r="AR294" i="1"/>
  <c r="AZ294" i="1"/>
  <c r="BB1292" i="1" l="1"/>
  <c r="Q1294" i="1"/>
  <c r="Q1292" i="1"/>
  <c r="AJ1294" i="1"/>
  <c r="BB1294" i="1"/>
  <c r="AJ1292" i="1"/>
  <c r="BB380" i="1"/>
  <c r="BB531" i="1"/>
  <c r="BB294" i="1"/>
  <c r="R1292" i="1" l="1"/>
  <c r="R1294" i="1"/>
  <c r="AY443" i="1" l="1"/>
  <c r="AX443" i="1"/>
  <c r="AV443" i="1"/>
  <c r="AT443" i="1"/>
  <c r="AQ443" i="1"/>
  <c r="AP443" i="1"/>
  <c r="AN443" i="1"/>
  <c r="AL443" i="1"/>
  <c r="AG443" i="1"/>
  <c r="AF443" i="1"/>
  <c r="AD443" i="1"/>
  <c r="AB443" i="1"/>
  <c r="X443" i="1"/>
  <c r="V443" i="1"/>
  <c r="AY775" i="1"/>
  <c r="AX775" i="1"/>
  <c r="AV775" i="1"/>
  <c r="AT775" i="1"/>
  <c r="AQ775" i="1"/>
  <c r="AP775" i="1"/>
  <c r="AN775" i="1"/>
  <c r="AL775" i="1"/>
  <c r="AG775" i="1"/>
  <c r="AF775" i="1"/>
  <c r="AD775" i="1"/>
  <c r="AB775" i="1"/>
  <c r="X775" i="1"/>
  <c r="V775" i="1"/>
  <c r="AY774" i="1"/>
  <c r="AX774" i="1"/>
  <c r="AV774" i="1"/>
  <c r="AT774" i="1"/>
  <c r="AQ774" i="1"/>
  <c r="AP774" i="1"/>
  <c r="AN774" i="1"/>
  <c r="AL774" i="1"/>
  <c r="AG774" i="1"/>
  <c r="AF774" i="1"/>
  <c r="AD774" i="1"/>
  <c r="AB774" i="1"/>
  <c r="X774" i="1"/>
  <c r="V774" i="1"/>
  <c r="AY765" i="1"/>
  <c r="AX765" i="1"/>
  <c r="AV765" i="1"/>
  <c r="AT765" i="1"/>
  <c r="AQ765" i="1"/>
  <c r="AP765" i="1"/>
  <c r="AN765" i="1"/>
  <c r="AL765" i="1"/>
  <c r="AG765" i="1"/>
  <c r="AF765" i="1"/>
  <c r="AD765" i="1"/>
  <c r="AB765" i="1"/>
  <c r="X765" i="1"/>
  <c r="V765" i="1"/>
  <c r="AY780" i="1"/>
  <c r="AX780" i="1"/>
  <c r="AV780" i="1"/>
  <c r="AT780" i="1"/>
  <c r="AQ780" i="1"/>
  <c r="AP780" i="1"/>
  <c r="AN780" i="1"/>
  <c r="AL780" i="1"/>
  <c r="AG780" i="1"/>
  <c r="AF780" i="1"/>
  <c r="AD780" i="1"/>
  <c r="AB780" i="1"/>
  <c r="X780" i="1"/>
  <c r="V780" i="1"/>
  <c r="BA443" i="1" l="1"/>
  <c r="BA775" i="1"/>
  <c r="BA765" i="1"/>
  <c r="BA774" i="1"/>
  <c r="BA780" i="1"/>
  <c r="AH443" i="1"/>
  <c r="AR443" i="1"/>
  <c r="AH780" i="1"/>
  <c r="AR780" i="1"/>
  <c r="AZ780" i="1"/>
  <c r="AH765" i="1"/>
  <c r="AR765" i="1"/>
  <c r="AZ765" i="1"/>
  <c r="AH774" i="1"/>
  <c r="AR774" i="1"/>
  <c r="AZ774" i="1"/>
  <c r="AH775" i="1"/>
  <c r="AR775" i="1"/>
  <c r="AZ775" i="1"/>
  <c r="AZ443" i="1"/>
  <c r="AY751" i="1"/>
  <c r="AX751" i="1"/>
  <c r="AV751" i="1"/>
  <c r="AT751" i="1"/>
  <c r="AQ751" i="1"/>
  <c r="AP751" i="1"/>
  <c r="AN751" i="1"/>
  <c r="AL751" i="1"/>
  <c r="AF751" i="1"/>
  <c r="AD751" i="1"/>
  <c r="AB751" i="1"/>
  <c r="X751" i="1"/>
  <c r="V751" i="1"/>
  <c r="BA751" i="1" l="1"/>
  <c r="BB443" i="1"/>
  <c r="BB780" i="1"/>
  <c r="BB775" i="1"/>
  <c r="BB774" i="1"/>
  <c r="AH751" i="1"/>
  <c r="AR751" i="1"/>
  <c r="AZ751" i="1"/>
  <c r="BB765" i="1"/>
  <c r="BB751" i="1" l="1"/>
  <c r="AY246" i="1"/>
  <c r="AV246" i="1"/>
  <c r="AT246" i="1"/>
  <c r="AQ246" i="1"/>
  <c r="AP246" i="1"/>
  <c r="AN246" i="1"/>
  <c r="AL246" i="1"/>
  <c r="AG246" i="1"/>
  <c r="AF246" i="1"/>
  <c r="AD246" i="1"/>
  <c r="X246" i="1"/>
  <c r="V246" i="1"/>
  <c r="BA246" i="1" l="1"/>
  <c r="AH246" i="1"/>
  <c r="AR246" i="1"/>
  <c r="AZ246" i="1"/>
  <c r="AY114" i="1"/>
  <c r="AX114" i="1"/>
  <c r="AV114" i="1"/>
  <c r="AT114" i="1"/>
  <c r="AQ114" i="1"/>
  <c r="AP114" i="1"/>
  <c r="AN114" i="1"/>
  <c r="AL114" i="1"/>
  <c r="AG114" i="1"/>
  <c r="AF114" i="1"/>
  <c r="AD114" i="1"/>
  <c r="V114" i="1"/>
  <c r="AZ114" i="1" l="1"/>
  <c r="BA114" i="1"/>
  <c r="AR114" i="1"/>
  <c r="AH114" i="1"/>
  <c r="BB246" i="1"/>
  <c r="BB114" i="1" l="1"/>
  <c r="AX384" i="1"/>
  <c r="AL384" i="1"/>
  <c r="AD381" i="1" l="1"/>
  <c r="AB351" i="1"/>
  <c r="X384" i="1"/>
  <c r="V305" i="1"/>
  <c r="AY384" i="1"/>
  <c r="AV384" i="1"/>
  <c r="AT384" i="1"/>
  <c r="AQ384" i="1"/>
  <c r="AP384" i="1"/>
  <c r="AN384" i="1"/>
  <c r="AG384" i="1"/>
  <c r="AF384" i="1"/>
  <c r="AD384" i="1"/>
  <c r="AB384" i="1"/>
  <c r="V384" i="1"/>
  <c r="AY383" i="1"/>
  <c r="AX383" i="1"/>
  <c r="AV383" i="1"/>
  <c r="AT383" i="1"/>
  <c r="AQ383" i="1"/>
  <c r="AP383" i="1"/>
  <c r="AN383" i="1"/>
  <c r="AL383" i="1"/>
  <c r="AG383" i="1"/>
  <c r="AF383" i="1"/>
  <c r="AD383" i="1"/>
  <c r="AB383" i="1"/>
  <c r="X383" i="1"/>
  <c r="V383" i="1"/>
  <c r="AY382" i="1"/>
  <c r="AX382" i="1"/>
  <c r="AV382" i="1"/>
  <c r="AT382" i="1"/>
  <c r="AQ382" i="1"/>
  <c r="AP382" i="1"/>
  <c r="AN382" i="1"/>
  <c r="AL382" i="1"/>
  <c r="AG382" i="1"/>
  <c r="AF382" i="1"/>
  <c r="AD382" i="1"/>
  <c r="AB382" i="1"/>
  <c r="X382" i="1"/>
  <c r="V382" i="1"/>
  <c r="AY381" i="1"/>
  <c r="AX381" i="1"/>
  <c r="AV381" i="1"/>
  <c r="AT381" i="1"/>
  <c r="AQ381" i="1"/>
  <c r="AP381" i="1"/>
  <c r="AN381" i="1"/>
  <c r="AL381" i="1"/>
  <c r="AG381" i="1"/>
  <c r="AF381" i="1"/>
  <c r="AB381" i="1"/>
  <c r="X381" i="1"/>
  <c r="V381" i="1"/>
  <c r="AY351" i="1"/>
  <c r="AX351" i="1"/>
  <c r="AV351" i="1"/>
  <c r="AT351" i="1"/>
  <c r="AQ351" i="1"/>
  <c r="AP351" i="1"/>
  <c r="AN351" i="1"/>
  <c r="AG351" i="1"/>
  <c r="AF351" i="1"/>
  <c r="AD351" i="1"/>
  <c r="X351" i="1"/>
  <c r="V351" i="1"/>
  <c r="AY348" i="1"/>
  <c r="AX348" i="1"/>
  <c r="AV348" i="1"/>
  <c r="AT348" i="1"/>
  <c r="AQ348" i="1"/>
  <c r="AP348" i="1"/>
  <c r="AN348" i="1"/>
  <c r="AL348" i="1"/>
  <c r="AG348" i="1"/>
  <c r="AF348" i="1"/>
  <c r="AD348" i="1"/>
  <c r="X348" i="1"/>
  <c r="V348" i="1"/>
  <c r="AY327" i="1"/>
  <c r="AX327" i="1"/>
  <c r="AV327" i="1"/>
  <c r="AT327" i="1"/>
  <c r="AQ327" i="1"/>
  <c r="AP327" i="1"/>
  <c r="AN327" i="1"/>
  <c r="AG327" i="1"/>
  <c r="AF327" i="1"/>
  <c r="AD327" i="1"/>
  <c r="AB327" i="1"/>
  <c r="X327" i="1"/>
  <c r="V327" i="1"/>
  <c r="AY311" i="1"/>
  <c r="AX311" i="1"/>
  <c r="AV311" i="1"/>
  <c r="AT311" i="1"/>
  <c r="AQ311" i="1"/>
  <c r="AP311" i="1"/>
  <c r="AN311" i="1"/>
  <c r="AL311" i="1"/>
  <c r="AG311" i="1"/>
  <c r="AF311" i="1"/>
  <c r="AD311" i="1"/>
  <c r="AB311" i="1"/>
  <c r="X311" i="1"/>
  <c r="V311" i="1"/>
  <c r="AY305" i="1"/>
  <c r="AX305" i="1"/>
  <c r="AV305" i="1"/>
  <c r="AT305" i="1"/>
  <c r="AQ305" i="1"/>
  <c r="AP305" i="1"/>
  <c r="AN305" i="1"/>
  <c r="AL305" i="1"/>
  <c r="AG305" i="1"/>
  <c r="AF305" i="1"/>
  <c r="AD305" i="1"/>
  <c r="AB305" i="1"/>
  <c r="X305" i="1"/>
  <c r="BA383" i="1" l="1"/>
  <c r="BA305" i="1"/>
  <c r="BA327" i="1"/>
  <c r="BA382" i="1"/>
  <c r="BA311" i="1"/>
  <c r="BA351" i="1"/>
  <c r="BA348" i="1"/>
  <c r="BA381" i="1"/>
  <c r="AR384" i="1"/>
  <c r="AH351" i="1"/>
  <c r="AR381" i="1"/>
  <c r="AZ381" i="1"/>
  <c r="AH382" i="1"/>
  <c r="AR382" i="1"/>
  <c r="AZ382" i="1"/>
  <c r="AH383" i="1"/>
  <c r="AR383" i="1"/>
  <c r="AZ383" i="1"/>
  <c r="BA384" i="1"/>
  <c r="AH311" i="1"/>
  <c r="AH327" i="1"/>
  <c r="AH348" i="1"/>
  <c r="AH381" i="1"/>
  <c r="AH384" i="1"/>
  <c r="AZ384" i="1"/>
  <c r="AR348" i="1"/>
  <c r="AZ348" i="1"/>
  <c r="AR351" i="1"/>
  <c r="AZ351" i="1"/>
  <c r="AR311" i="1"/>
  <c r="AZ311" i="1"/>
  <c r="AR327" i="1"/>
  <c r="AZ327" i="1"/>
  <c r="AH305" i="1"/>
  <c r="AR305" i="1"/>
  <c r="AZ305" i="1"/>
  <c r="BB384" i="1" l="1"/>
  <c r="BB383" i="1"/>
  <c r="BB382" i="1"/>
  <c r="BB381" i="1"/>
  <c r="BB351" i="1"/>
  <c r="BB311" i="1"/>
  <c r="BB348" i="1"/>
  <c r="BB305" i="1"/>
  <c r="BB327" i="1"/>
  <c r="AY758" i="1" l="1"/>
  <c r="AX758" i="1"/>
  <c r="AV758" i="1"/>
  <c r="AT758" i="1"/>
  <c r="AQ758" i="1"/>
  <c r="AP758" i="1"/>
  <c r="AN758" i="1"/>
  <c r="AL758" i="1"/>
  <c r="AF758" i="1"/>
  <c r="AD758" i="1"/>
  <c r="AB758" i="1"/>
  <c r="X758" i="1"/>
  <c r="V758" i="1"/>
  <c r="AY779" i="1"/>
  <c r="AX779" i="1"/>
  <c r="AV779" i="1"/>
  <c r="AT779" i="1"/>
  <c r="AQ779" i="1"/>
  <c r="AP779" i="1"/>
  <c r="AN779" i="1"/>
  <c r="AL779" i="1"/>
  <c r="AF779" i="1"/>
  <c r="AD779" i="1"/>
  <c r="AB779" i="1"/>
  <c r="X779" i="1"/>
  <c r="V779" i="1"/>
  <c r="BA779" i="1" l="1"/>
  <c r="BA758" i="1"/>
  <c r="AH779" i="1"/>
  <c r="AR779" i="1"/>
  <c r="AZ779" i="1"/>
  <c r="AH758" i="1"/>
  <c r="AR758" i="1"/>
  <c r="AZ758" i="1"/>
  <c r="U1261" i="1"/>
  <c r="AY1083" i="1"/>
  <c r="AX1083" i="1"/>
  <c r="AV1083" i="1"/>
  <c r="AT1083" i="1"/>
  <c r="AQ1083" i="1"/>
  <c r="AP1083" i="1"/>
  <c r="AN1083" i="1"/>
  <c r="AL1083" i="1"/>
  <c r="AG1083" i="1"/>
  <c r="AF1083" i="1"/>
  <c r="AD1083" i="1"/>
  <c r="AB1083" i="1"/>
  <c r="X1083" i="1"/>
  <c r="V1083" i="1"/>
  <c r="T1083" i="1"/>
  <c r="AH1083" i="1" l="1"/>
  <c r="BA1083" i="1"/>
  <c r="AI1083" i="1"/>
  <c r="AR1083" i="1"/>
  <c r="AZ1083" i="1"/>
  <c r="BB779" i="1"/>
  <c r="Z1083" i="1"/>
  <c r="BB758" i="1"/>
  <c r="AY1024" i="1"/>
  <c r="AX1024" i="1"/>
  <c r="AV1024" i="1"/>
  <c r="AT1024" i="1"/>
  <c r="AQ1024" i="1"/>
  <c r="AP1024" i="1"/>
  <c r="AN1024" i="1"/>
  <c r="AL1024" i="1"/>
  <c r="AG1024" i="1"/>
  <c r="AF1024" i="1"/>
  <c r="AD1024" i="1"/>
  <c r="AB1024" i="1"/>
  <c r="Y1024" i="1"/>
  <c r="X1024" i="1"/>
  <c r="V1024" i="1"/>
  <c r="T1024" i="1"/>
  <c r="AY1013" i="1"/>
  <c r="AX1013" i="1"/>
  <c r="AV1013" i="1"/>
  <c r="AT1013" i="1"/>
  <c r="AQ1013" i="1"/>
  <c r="AP1013" i="1"/>
  <c r="AN1013" i="1"/>
  <c r="AL1013" i="1"/>
  <c r="AG1013" i="1"/>
  <c r="AF1013" i="1"/>
  <c r="AD1013" i="1"/>
  <c r="AB1013" i="1"/>
  <c r="Y1013" i="1"/>
  <c r="X1013" i="1"/>
  <c r="V1013" i="1"/>
  <c r="T1013" i="1"/>
  <c r="Q1083" i="1" l="1"/>
  <c r="AI1024" i="1"/>
  <c r="BA1024" i="1"/>
  <c r="AJ1083" i="1"/>
  <c r="BB1083" i="1"/>
  <c r="AH1013" i="1"/>
  <c r="AR1013" i="1"/>
  <c r="AZ1013" i="1"/>
  <c r="AR1024" i="1"/>
  <c r="BA1013" i="1"/>
  <c r="Z1024" i="1"/>
  <c r="AH1024" i="1"/>
  <c r="AZ1024" i="1"/>
  <c r="AI1013" i="1"/>
  <c r="Z1013" i="1"/>
  <c r="V565" i="1"/>
  <c r="X565" i="1"/>
  <c r="AY564" i="1"/>
  <c r="AX564" i="1"/>
  <c r="AV564" i="1"/>
  <c r="AT564" i="1"/>
  <c r="AQ564" i="1"/>
  <c r="AP564" i="1"/>
  <c r="AN564" i="1"/>
  <c r="AL564" i="1"/>
  <c r="AG564" i="1"/>
  <c r="AD564" i="1"/>
  <c r="AB564" i="1"/>
  <c r="X564" i="1"/>
  <c r="V564" i="1"/>
  <c r="AY565" i="1"/>
  <c r="AX565" i="1"/>
  <c r="AV565" i="1"/>
  <c r="AT565" i="1"/>
  <c r="AQ565" i="1"/>
  <c r="AP565" i="1"/>
  <c r="AN565" i="1"/>
  <c r="AL565" i="1"/>
  <c r="AG565" i="1"/>
  <c r="AF565" i="1"/>
  <c r="AD565" i="1"/>
  <c r="AB565" i="1"/>
  <c r="Q1013" i="1" l="1"/>
  <c r="Q1024" i="1"/>
  <c r="BB1024" i="1"/>
  <c r="BA565" i="1"/>
  <c r="BA564" i="1"/>
  <c r="R1083" i="1"/>
  <c r="AJ1024" i="1"/>
  <c r="AJ1013" i="1"/>
  <c r="AH565" i="1"/>
  <c r="AR565" i="1"/>
  <c r="AZ565" i="1"/>
  <c r="BB1013" i="1"/>
  <c r="AH564" i="1"/>
  <c r="AR564" i="1"/>
  <c r="AZ564" i="1"/>
  <c r="R1024" i="1" l="1"/>
  <c r="R1013" i="1"/>
  <c r="BB565" i="1"/>
  <c r="BB564" i="1"/>
  <c r="V446" i="1"/>
  <c r="U1336" i="1" l="1"/>
  <c r="V7" i="1" l="1"/>
  <c r="AY441" i="1" l="1"/>
  <c r="AX441" i="1"/>
  <c r="AV441" i="1"/>
  <c r="AT441" i="1"/>
  <c r="AQ441" i="1"/>
  <c r="AP441" i="1"/>
  <c r="AN441" i="1"/>
  <c r="AL441" i="1"/>
  <c r="AG441" i="1"/>
  <c r="AF441" i="1"/>
  <c r="AD441" i="1"/>
  <c r="AB441" i="1"/>
  <c r="X441" i="1"/>
  <c r="V441" i="1"/>
  <c r="BA441" i="1" l="1"/>
  <c r="AZ441" i="1"/>
  <c r="AR441" i="1"/>
  <c r="AH441" i="1"/>
  <c r="BB441" i="1" l="1"/>
  <c r="AY1291" i="1"/>
  <c r="AX1296" i="1"/>
  <c r="AX1293" i="1"/>
  <c r="AX1291" i="1"/>
  <c r="AV1296" i="1"/>
  <c r="AV1293" i="1"/>
  <c r="AV1291" i="1"/>
  <c r="AT1291" i="1"/>
  <c r="AT1296" i="1"/>
  <c r="AT1293" i="1"/>
  <c r="AT976" i="1"/>
  <c r="AQ1291" i="1"/>
  <c r="AP1296" i="1"/>
  <c r="AP1293" i="1"/>
  <c r="AP1291" i="1"/>
  <c r="AN1296" i="1"/>
  <c r="AN1293" i="1"/>
  <c r="AN1291" i="1"/>
  <c r="AL1293" i="1"/>
  <c r="AL1296" i="1"/>
  <c r="AL1291" i="1"/>
  <c r="AG1291" i="1"/>
  <c r="AF1296" i="1"/>
  <c r="AF1293" i="1"/>
  <c r="AF1291" i="1"/>
  <c r="AD1293" i="1"/>
  <c r="AD1296" i="1"/>
  <c r="AD1291" i="1"/>
  <c r="AB975" i="1"/>
  <c r="T1291" i="1"/>
  <c r="X1291" i="1"/>
  <c r="X1296" i="1"/>
  <c r="V1296" i="1"/>
  <c r="V1293" i="1"/>
  <c r="V1291" i="1"/>
  <c r="T1296" i="1"/>
  <c r="T962" i="1"/>
  <c r="AY1296" i="1"/>
  <c r="AQ1296" i="1"/>
  <c r="AG1296" i="1"/>
  <c r="Y1296" i="1"/>
  <c r="AY1293" i="1"/>
  <c r="AQ1293" i="1"/>
  <c r="AG1293" i="1"/>
  <c r="Y1293" i="1"/>
  <c r="Y1291" i="1"/>
  <c r="AR1291" i="1" l="1"/>
  <c r="AH1291" i="1"/>
  <c r="BA1291" i="1"/>
  <c r="AI1291" i="1"/>
  <c r="AI1293" i="1"/>
  <c r="AI1296" i="1"/>
  <c r="BA1296" i="1"/>
  <c r="AZ1291" i="1"/>
  <c r="AR1293" i="1"/>
  <c r="AZ1293" i="1"/>
  <c r="AR1296" i="1"/>
  <c r="AZ1296" i="1"/>
  <c r="BA1293" i="1"/>
  <c r="Z1293" i="1"/>
  <c r="Z1296" i="1"/>
  <c r="Z1291" i="1"/>
  <c r="Q1293" i="1" l="1"/>
  <c r="Q1296" i="1"/>
  <c r="BB1296" i="1"/>
  <c r="BB1293" i="1"/>
  <c r="Q1291" i="1"/>
  <c r="AY939" i="1" l="1"/>
  <c r="AY934" i="1"/>
  <c r="AX939" i="1" l="1"/>
  <c r="AX935" i="1"/>
  <c r="AX934" i="1"/>
  <c r="AX933" i="1"/>
  <c r="AV939" i="1"/>
  <c r="AV935" i="1"/>
  <c r="AV934" i="1"/>
  <c r="AV933" i="1"/>
  <c r="AT934" i="1"/>
  <c r="AT933" i="1"/>
  <c r="AT939" i="1"/>
  <c r="AT935" i="1"/>
  <c r="AP933" i="1"/>
  <c r="AN939" i="1"/>
  <c r="AN935" i="1"/>
  <c r="AN934" i="1"/>
  <c r="AN933" i="1"/>
  <c r="AD933" i="1"/>
  <c r="AF939" i="1"/>
  <c r="AF935" i="1"/>
  <c r="AF934" i="1"/>
  <c r="AF933" i="1"/>
  <c r="AD939" i="1"/>
  <c r="AD935" i="1"/>
  <c r="AD934" i="1"/>
  <c r="AB933" i="1"/>
  <c r="AB939" i="1"/>
  <c r="AB935" i="1"/>
  <c r="AB934" i="1"/>
  <c r="X933" i="1"/>
  <c r="X939" i="1"/>
  <c r="X935" i="1"/>
  <c r="X934" i="1"/>
  <c r="V935" i="1"/>
  <c r="V939" i="1"/>
  <c r="V934" i="1"/>
  <c r="V933" i="1"/>
  <c r="T933" i="1"/>
  <c r="T939" i="1"/>
  <c r="T935" i="1"/>
  <c r="T934" i="1"/>
  <c r="AH935" i="1" l="1"/>
  <c r="AH933" i="1"/>
  <c r="T950" i="1"/>
  <c r="T949" i="1"/>
  <c r="T947" i="1"/>
  <c r="T940" i="1"/>
  <c r="T941" i="1"/>
  <c r="T942" i="1"/>
  <c r="T943" i="1"/>
  <c r="T953" i="1" l="1"/>
  <c r="AY438" i="1"/>
  <c r="AX438" i="1"/>
  <c r="AV438" i="1"/>
  <c r="AT438" i="1"/>
  <c r="AQ438" i="1"/>
  <c r="AP438" i="1"/>
  <c r="AN438" i="1"/>
  <c r="AL438" i="1"/>
  <c r="AG438" i="1"/>
  <c r="AF438" i="1"/>
  <c r="AD438" i="1"/>
  <c r="AB438" i="1"/>
  <c r="X438" i="1"/>
  <c r="V438" i="1"/>
  <c r="BA438" i="1" l="1"/>
  <c r="AH438" i="1"/>
  <c r="AZ438" i="1"/>
  <c r="AR438" i="1"/>
  <c r="BB438" i="1" l="1"/>
  <c r="AY782" i="1" l="1"/>
  <c r="AY1125" i="1"/>
  <c r="AX680" i="1" l="1"/>
  <c r="AY680" i="1" l="1"/>
  <c r="AV680" i="1"/>
  <c r="AT680" i="1"/>
  <c r="AQ680" i="1"/>
  <c r="AP680" i="1"/>
  <c r="AN680" i="1"/>
  <c r="AL680" i="1"/>
  <c r="AG680" i="1"/>
  <c r="AF680" i="1"/>
  <c r="AD680" i="1"/>
  <c r="AB680" i="1"/>
  <c r="X680" i="1"/>
  <c r="V680" i="1"/>
  <c r="AY1085" i="1"/>
  <c r="AX1085" i="1"/>
  <c r="AV1085" i="1"/>
  <c r="AT1085" i="1"/>
  <c r="AQ1085" i="1"/>
  <c r="AP1085" i="1"/>
  <c r="AN1085" i="1"/>
  <c r="AL1085" i="1"/>
  <c r="AG1085" i="1"/>
  <c r="AF1085" i="1"/>
  <c r="AD1085" i="1"/>
  <c r="AB1085" i="1"/>
  <c r="Y1085" i="1"/>
  <c r="X1085" i="1"/>
  <c r="V1085" i="1"/>
  <c r="T1085" i="1"/>
  <c r="AW582" i="1"/>
  <c r="Y581" i="1"/>
  <c r="AU582" i="1"/>
  <c r="AS582" i="1"/>
  <c r="AO582" i="1"/>
  <c r="AM582" i="1"/>
  <c r="AK582" i="1"/>
  <c r="AE1342" i="1"/>
  <c r="AC582" i="1"/>
  <c r="W582" i="1"/>
  <c r="U582" i="1"/>
  <c r="S1342" i="1"/>
  <c r="AY581" i="1"/>
  <c r="AX581" i="1"/>
  <c r="AV581" i="1"/>
  <c r="AT581" i="1"/>
  <c r="AQ581" i="1"/>
  <c r="AP581" i="1"/>
  <c r="AN581" i="1"/>
  <c r="AL581" i="1"/>
  <c r="AG581" i="1"/>
  <c r="AD581" i="1"/>
  <c r="AB581" i="1"/>
  <c r="X581" i="1"/>
  <c r="V581" i="1"/>
  <c r="T581" i="1"/>
  <c r="AY580" i="1"/>
  <c r="AX580" i="1"/>
  <c r="AV580" i="1"/>
  <c r="AT580" i="1"/>
  <c r="AQ580" i="1"/>
  <c r="AP580" i="1"/>
  <c r="AN580" i="1"/>
  <c r="AL580" i="1"/>
  <c r="AG580" i="1"/>
  <c r="AD580" i="1"/>
  <c r="AB580" i="1"/>
  <c r="Y580" i="1"/>
  <c r="X580" i="1"/>
  <c r="V580" i="1"/>
  <c r="T580" i="1"/>
  <c r="AW288" i="1"/>
  <c r="AR1085" i="1" l="1"/>
  <c r="U1342" i="1"/>
  <c r="AU1342" i="1"/>
  <c r="W1342" i="1"/>
  <c r="AC1342" i="1"/>
  <c r="AO1342" i="1"/>
  <c r="AW1342" i="1"/>
  <c r="AS1342" i="1"/>
  <c r="AM1342" i="1"/>
  <c r="AK1342" i="1"/>
  <c r="BA1085" i="1"/>
  <c r="Z580" i="1"/>
  <c r="Z581" i="1"/>
  <c r="Z1085" i="1"/>
  <c r="AG582" i="1"/>
  <c r="AQ582" i="1"/>
  <c r="AV582" i="1"/>
  <c r="AV1342" i="1" s="1"/>
  <c r="Y582" i="1"/>
  <c r="AI581" i="1"/>
  <c r="X582" i="1"/>
  <c r="X1342" i="1" s="1"/>
  <c r="AB582" i="1"/>
  <c r="AB1342" i="1" s="1"/>
  <c r="BA581" i="1"/>
  <c r="AX582" i="1"/>
  <c r="AX1342" i="1" s="1"/>
  <c r="AI1085" i="1"/>
  <c r="AH680" i="1"/>
  <c r="AZ1085" i="1"/>
  <c r="AP582" i="1"/>
  <c r="AP1342" i="1" s="1"/>
  <c r="AH1085" i="1"/>
  <c r="T582" i="1"/>
  <c r="T1342" i="1" s="1"/>
  <c r="BA680" i="1"/>
  <c r="AZ680" i="1"/>
  <c r="AR680" i="1"/>
  <c r="AT582" i="1"/>
  <c r="AT1342" i="1" s="1"/>
  <c r="V582" i="1"/>
  <c r="V1342" i="1" s="1"/>
  <c r="AN582" i="1"/>
  <c r="AN1342" i="1" s="1"/>
  <c r="AY582" i="1"/>
  <c r="AR581" i="1"/>
  <c r="AZ581" i="1"/>
  <c r="AF1342" i="1"/>
  <c r="AL582" i="1"/>
  <c r="AL1342" i="1" s="1"/>
  <c r="AD582" i="1"/>
  <c r="AD1342" i="1" s="1"/>
  <c r="AH581" i="1"/>
  <c r="AI580" i="1"/>
  <c r="AR580" i="1"/>
  <c r="BA580" i="1"/>
  <c r="AH580" i="1"/>
  <c r="AZ580" i="1"/>
  <c r="Y1342" i="1" l="1"/>
  <c r="AG1342" i="1"/>
  <c r="AQ1342" i="1"/>
  <c r="AY1342" i="1"/>
  <c r="Q1085" i="1"/>
  <c r="BB1085" i="1"/>
  <c r="Z582" i="1"/>
  <c r="Z1342" i="1" s="1"/>
  <c r="BB581" i="1"/>
  <c r="Q581" i="1"/>
  <c r="Q580" i="1"/>
  <c r="BA582" i="1"/>
  <c r="AH582" i="1"/>
  <c r="AH1342" i="1" s="1"/>
  <c r="AJ1085" i="1"/>
  <c r="BB680" i="1"/>
  <c r="AZ582" i="1"/>
  <c r="AZ1342" i="1" s="1"/>
  <c r="AJ581" i="1"/>
  <c r="AR582" i="1"/>
  <c r="AR1342" i="1" s="1"/>
  <c r="BB580" i="1"/>
  <c r="AJ580" i="1"/>
  <c r="AI582" i="1"/>
  <c r="T435" i="1" l="1"/>
  <c r="AI1342" i="1"/>
  <c r="BA1342" i="1"/>
  <c r="R1085" i="1"/>
  <c r="R581" i="1"/>
  <c r="Q582" i="1"/>
  <c r="BB582" i="1"/>
  <c r="BB1342" i="1" s="1"/>
  <c r="AJ582" i="1"/>
  <c r="AJ1342" i="1" s="1"/>
  <c r="R580" i="1"/>
  <c r="Q1342" i="1" l="1"/>
  <c r="R582" i="1"/>
  <c r="AW1336" i="1"/>
  <c r="AY442" i="1"/>
  <c r="AX442" i="1"/>
  <c r="AV442" i="1"/>
  <c r="AT442" i="1"/>
  <c r="AQ442" i="1"/>
  <c r="AP442" i="1"/>
  <c r="AN442" i="1"/>
  <c r="AL442" i="1"/>
  <c r="AG442" i="1"/>
  <c r="AF442" i="1"/>
  <c r="AD442" i="1"/>
  <c r="AB442" i="1"/>
  <c r="X442" i="1"/>
  <c r="V442" i="1"/>
  <c r="R1342" i="1" l="1"/>
  <c r="BA442" i="1"/>
  <c r="AH442" i="1"/>
  <c r="AR442" i="1"/>
  <c r="AZ442" i="1"/>
  <c r="AX248" i="1"/>
  <c r="BB442" i="1" l="1"/>
  <c r="AY245" i="1"/>
  <c r="AX245" i="1"/>
  <c r="AV245" i="1"/>
  <c r="AT245" i="1"/>
  <c r="AQ245" i="1"/>
  <c r="AP245" i="1"/>
  <c r="AN245" i="1"/>
  <c r="AL245" i="1"/>
  <c r="AG245" i="1"/>
  <c r="AF245" i="1"/>
  <c r="AD245" i="1"/>
  <c r="X245" i="1"/>
  <c r="V245" i="1"/>
  <c r="BA245" i="1" l="1"/>
  <c r="AR245" i="1"/>
  <c r="AZ245" i="1"/>
  <c r="AH245" i="1"/>
  <c r="AW266" i="1"/>
  <c r="AU266" i="1"/>
  <c r="AM266" i="1"/>
  <c r="AY265" i="1"/>
  <c r="AX265" i="1"/>
  <c r="AV265" i="1"/>
  <c r="AT265" i="1"/>
  <c r="AQ265" i="1"/>
  <c r="AP265" i="1"/>
  <c r="AN265" i="1"/>
  <c r="AL265" i="1"/>
  <c r="AG265" i="1"/>
  <c r="AF265" i="1"/>
  <c r="AD265" i="1"/>
  <c r="AB265" i="1"/>
  <c r="X265" i="1"/>
  <c r="V265" i="1"/>
  <c r="AX260" i="1"/>
  <c r="AX250" i="1"/>
  <c r="AX132" i="1"/>
  <c r="AU1332" i="1" l="1"/>
  <c r="BA265" i="1"/>
  <c r="AW1332" i="1"/>
  <c r="AM1332" i="1"/>
  <c r="BB245" i="1"/>
  <c r="AR265" i="1"/>
  <c r="AZ265" i="1"/>
  <c r="AH265" i="1"/>
  <c r="AV724" i="1"/>
  <c r="AV723" i="1"/>
  <c r="AU529" i="1"/>
  <c r="AV124" i="1"/>
  <c r="AV15" i="1"/>
  <c r="AP13" i="1"/>
  <c r="AU1338" i="1" l="1"/>
  <c r="BB265" i="1"/>
  <c r="AQ85" i="1"/>
  <c r="AQ939" i="1" l="1"/>
  <c r="AG602" i="1"/>
  <c r="AG773" i="1"/>
  <c r="AG764" i="1"/>
  <c r="AG1038" i="1"/>
  <c r="Y1268" i="1"/>
  <c r="Y1266" i="1"/>
  <c r="Y1263" i="1"/>
  <c r="Y939" i="1"/>
  <c r="Y934" i="1"/>
  <c r="AT670" i="1"/>
  <c r="AT258" i="1" l="1"/>
  <c r="AT134" i="1" l="1"/>
  <c r="AT533" i="1"/>
  <c r="AY1007" i="1" l="1"/>
  <c r="AX1007" i="1"/>
  <c r="AV1007" i="1"/>
  <c r="AT1007" i="1"/>
  <c r="AQ1007" i="1"/>
  <c r="AP1007" i="1"/>
  <c r="AN1007" i="1"/>
  <c r="AL1007" i="1"/>
  <c r="AG1007" i="1"/>
  <c r="AF1007" i="1"/>
  <c r="AD1007" i="1"/>
  <c r="AB1007" i="1"/>
  <c r="Y1007" i="1"/>
  <c r="X1007" i="1"/>
  <c r="V1007" i="1"/>
  <c r="T1007" i="1"/>
  <c r="T1008" i="1"/>
  <c r="V1008" i="1"/>
  <c r="X1008" i="1"/>
  <c r="Y1008" i="1"/>
  <c r="AB1008" i="1"/>
  <c r="AD1008" i="1"/>
  <c r="AF1008" i="1"/>
  <c r="AG1008" i="1"/>
  <c r="AL1008" i="1"/>
  <c r="AN1008" i="1"/>
  <c r="AP1008" i="1"/>
  <c r="AQ1008" i="1"/>
  <c r="AT1008" i="1"/>
  <c r="AV1008" i="1"/>
  <c r="AX1008" i="1"/>
  <c r="AY1008" i="1"/>
  <c r="AY632" i="1"/>
  <c r="AX632" i="1"/>
  <c r="AV632" i="1"/>
  <c r="AT632" i="1"/>
  <c r="AQ632" i="1"/>
  <c r="AP632" i="1"/>
  <c r="AN632" i="1"/>
  <c r="AL632" i="1"/>
  <c r="AG632" i="1"/>
  <c r="AF632" i="1"/>
  <c r="AD632" i="1"/>
  <c r="AB632" i="1"/>
  <c r="Y632" i="1"/>
  <c r="X632" i="1"/>
  <c r="V632" i="1"/>
  <c r="T632" i="1"/>
  <c r="AI1007" i="1" l="1"/>
  <c r="BA1007" i="1"/>
  <c r="BA632" i="1"/>
  <c r="Z632" i="1"/>
  <c r="AH1008" i="1"/>
  <c r="AI632" i="1"/>
  <c r="AR1008" i="1"/>
  <c r="AR1007" i="1"/>
  <c r="AH1007" i="1"/>
  <c r="Z1007" i="1"/>
  <c r="BA1008" i="1"/>
  <c r="AI1008" i="1"/>
  <c r="Z1008" i="1"/>
  <c r="AZ1008" i="1"/>
  <c r="AZ1007" i="1"/>
  <c r="AR632" i="1"/>
  <c r="AH632" i="1"/>
  <c r="AZ632" i="1"/>
  <c r="Q1007" i="1" l="1"/>
  <c r="Q632" i="1"/>
  <c r="AJ1007" i="1"/>
  <c r="Q1008" i="1"/>
  <c r="AJ1008" i="1"/>
  <c r="AJ632" i="1"/>
  <c r="BB1007" i="1"/>
  <c r="BB1008" i="1"/>
  <c r="BB632" i="1"/>
  <c r="R1007" i="1" l="1"/>
  <c r="R632" i="1"/>
  <c r="R1008" i="1"/>
  <c r="AO28" i="1"/>
  <c r="AO116" i="1"/>
  <c r="AO144" i="1"/>
  <c r="AO111" i="1" s="1"/>
  <c r="AO150" i="1"/>
  <c r="AO266" i="1"/>
  <c r="AO280" i="1"/>
  <c r="AO283" i="1"/>
  <c r="AO288" i="1"/>
  <c r="AO1336" i="1"/>
  <c r="AO1337" i="1"/>
  <c r="AO529" i="1"/>
  <c r="AO557" i="1"/>
  <c r="AO579" i="1"/>
  <c r="AO597" i="1"/>
  <c r="AO610" i="1"/>
  <c r="AO608" i="1" s="1"/>
  <c r="AO720" i="1"/>
  <c r="AO851" i="1"/>
  <c r="AO855" i="1"/>
  <c r="AO871" i="1"/>
  <c r="AO983" i="1"/>
  <c r="AO1261" i="1"/>
  <c r="S1285" i="1"/>
  <c r="U1285" i="1"/>
  <c r="W1285" i="1"/>
  <c r="AA1285" i="1"/>
  <c r="AC1285" i="1"/>
  <c r="AE1285" i="1"/>
  <c r="AK1285" i="1"/>
  <c r="AM1285" i="1"/>
  <c r="AM1277" i="1" s="1"/>
  <c r="AO1285" i="1"/>
  <c r="AS1285" i="1"/>
  <c r="AU1285" i="1"/>
  <c r="AW1285" i="1"/>
  <c r="S1280" i="1"/>
  <c r="U1280" i="1"/>
  <c r="W1280" i="1"/>
  <c r="AA1280" i="1"/>
  <c r="AC1280" i="1"/>
  <c r="AE1280" i="1"/>
  <c r="AK1280" i="1"/>
  <c r="AM1280" i="1"/>
  <c r="AO1280" i="1"/>
  <c r="AS1280" i="1"/>
  <c r="AU1280" i="1"/>
  <c r="AW1280" i="1"/>
  <c r="S1277" i="1"/>
  <c r="U1277" i="1"/>
  <c r="W1277" i="1"/>
  <c r="AA1277" i="1"/>
  <c r="AC1277" i="1"/>
  <c r="AE1277" i="1"/>
  <c r="AK1277" i="1"/>
  <c r="AO1277" i="1"/>
  <c r="AS1277" i="1"/>
  <c r="AU1277" i="1"/>
  <c r="AW1277" i="1"/>
  <c r="S1271" i="1"/>
  <c r="U1271" i="1"/>
  <c r="W1271" i="1"/>
  <c r="AA1271" i="1"/>
  <c r="AC1271" i="1"/>
  <c r="AE1271" i="1"/>
  <c r="AK1271" i="1"/>
  <c r="AM1271" i="1"/>
  <c r="AO1271" i="1"/>
  <c r="AS1271" i="1"/>
  <c r="AU1271" i="1"/>
  <c r="AW1271" i="1"/>
  <c r="W1261" i="1"/>
  <c r="AC1261" i="1"/>
  <c r="AE1261" i="1"/>
  <c r="AK1261" i="1"/>
  <c r="AM1261" i="1"/>
  <c r="AS1261" i="1"/>
  <c r="AW1261" i="1"/>
  <c r="AA1005" i="1"/>
  <c r="U983" i="1"/>
  <c r="W983" i="1"/>
  <c r="AC983" i="1"/>
  <c r="AE983" i="1"/>
  <c r="AM983" i="1"/>
  <c r="AS983" i="1"/>
  <c r="AU983" i="1"/>
  <c r="AW983" i="1"/>
  <c r="S871" i="1"/>
  <c r="S913" i="1" s="1"/>
  <c r="S1290" i="1" s="1"/>
  <c r="U871" i="1"/>
  <c r="W871" i="1"/>
  <c r="AC871" i="1"/>
  <c r="AK871" i="1"/>
  <c r="AM871" i="1"/>
  <c r="AS871" i="1"/>
  <c r="AU871" i="1"/>
  <c r="AW871" i="1"/>
  <c r="U855" i="1"/>
  <c r="W855" i="1"/>
  <c r="AC855" i="1"/>
  <c r="AE855" i="1"/>
  <c r="AK855" i="1"/>
  <c r="AM855" i="1"/>
  <c r="AS855" i="1"/>
  <c r="AU855" i="1"/>
  <c r="AW855" i="1"/>
  <c r="U1346" i="1"/>
  <c r="W851" i="1"/>
  <c r="AC851" i="1"/>
  <c r="AE1346" i="1"/>
  <c r="AK851" i="1"/>
  <c r="AM851" i="1"/>
  <c r="AS851" i="1"/>
  <c r="AU851" i="1"/>
  <c r="AW851" i="1"/>
  <c r="AE1345" i="1"/>
  <c r="U720" i="1"/>
  <c r="W720" i="1"/>
  <c r="AC720" i="1"/>
  <c r="AE1344" i="1"/>
  <c r="AK720" i="1"/>
  <c r="AM720" i="1"/>
  <c r="AS720" i="1"/>
  <c r="AU1344" i="1"/>
  <c r="AW720" i="1"/>
  <c r="U610" i="1"/>
  <c r="U608" i="1" s="1"/>
  <c r="W610" i="1"/>
  <c r="W608" i="1" s="1"/>
  <c r="AC610" i="1"/>
  <c r="AC608" i="1" s="1"/>
  <c r="AE610" i="1"/>
  <c r="AE608" i="1" s="1"/>
  <c r="AK610" i="1"/>
  <c r="AK608" i="1" s="1"/>
  <c r="AM610" i="1"/>
  <c r="AM608" i="1" s="1"/>
  <c r="AS610" i="1"/>
  <c r="AS608" i="1" s="1"/>
  <c r="AU610" i="1"/>
  <c r="AU608" i="1" s="1"/>
  <c r="AW610" i="1"/>
  <c r="AW608" i="1" s="1"/>
  <c r="U597" i="1"/>
  <c r="W597" i="1"/>
  <c r="AC597" i="1"/>
  <c r="AE597" i="1"/>
  <c r="AK597" i="1"/>
  <c r="AM597" i="1"/>
  <c r="AS597" i="1"/>
  <c r="AU597" i="1"/>
  <c r="AW597" i="1"/>
  <c r="U579" i="1"/>
  <c r="W1341" i="1"/>
  <c r="AC579" i="1"/>
  <c r="AE1341" i="1"/>
  <c r="AK579" i="1"/>
  <c r="AM579" i="1"/>
  <c r="AS579" i="1"/>
  <c r="AU579" i="1"/>
  <c r="AW579" i="1"/>
  <c r="U557" i="1"/>
  <c r="W557" i="1"/>
  <c r="AC557" i="1"/>
  <c r="AK557" i="1"/>
  <c r="AM557" i="1"/>
  <c r="AS557" i="1"/>
  <c r="AU557" i="1"/>
  <c r="AW557" i="1"/>
  <c r="U529" i="1"/>
  <c r="AC1338" i="1"/>
  <c r="AE529" i="1"/>
  <c r="AK529" i="1"/>
  <c r="AM529" i="1"/>
  <c r="AW529" i="1"/>
  <c r="AM1337" i="1"/>
  <c r="W1336" i="1"/>
  <c r="W1339" i="1" s="1"/>
  <c r="AC1336" i="1"/>
  <c r="AE1336" i="1"/>
  <c r="AK1336" i="1"/>
  <c r="AS1336" i="1"/>
  <c r="AS1339" i="1" s="1"/>
  <c r="AU1336" i="1"/>
  <c r="AU1339" i="1" s="1"/>
  <c r="U288" i="1"/>
  <c r="W288" i="1"/>
  <c r="AC288" i="1"/>
  <c r="AE288" i="1"/>
  <c r="AK288" i="1"/>
  <c r="AM288" i="1"/>
  <c r="AS288" i="1"/>
  <c r="AU288" i="1"/>
  <c r="U283" i="1"/>
  <c r="W283" i="1"/>
  <c r="AA283" i="1"/>
  <c r="AC283" i="1"/>
  <c r="AE283" i="1"/>
  <c r="AK283" i="1"/>
  <c r="AM283" i="1"/>
  <c r="AS283" i="1"/>
  <c r="AU283" i="1"/>
  <c r="AW283" i="1"/>
  <c r="U280" i="1"/>
  <c r="W280" i="1"/>
  <c r="AA280" i="1"/>
  <c r="AA1329" i="1" s="1"/>
  <c r="AA1330" i="1" s="1"/>
  <c r="AC280" i="1"/>
  <c r="AE1334" i="1"/>
  <c r="AK280" i="1"/>
  <c r="AM280" i="1"/>
  <c r="AS280" i="1"/>
  <c r="AU280" i="1"/>
  <c r="AW280" i="1"/>
  <c r="U266" i="1"/>
  <c r="W266" i="1"/>
  <c r="AC266" i="1"/>
  <c r="AE1332" i="1"/>
  <c r="AK266" i="1"/>
  <c r="AS266" i="1"/>
  <c r="AC150" i="1"/>
  <c r="AK150" i="1"/>
  <c r="AM150" i="1"/>
  <c r="AS150" i="1"/>
  <c r="AU150" i="1"/>
  <c r="AW150" i="1"/>
  <c r="U144" i="1"/>
  <c r="U111" i="1" s="1"/>
  <c r="W144" i="1"/>
  <c r="W111" i="1" s="1"/>
  <c r="AC144" i="1"/>
  <c r="AC111" i="1" s="1"/>
  <c r="AC1328" i="1" s="1"/>
  <c r="AE1331" i="1"/>
  <c r="AK144" i="1"/>
  <c r="AK111" i="1" s="1"/>
  <c r="AM144" i="1"/>
  <c r="AS144" i="1"/>
  <c r="AU144" i="1"/>
  <c r="AW144" i="1"/>
  <c r="U116" i="1"/>
  <c r="AC116" i="1"/>
  <c r="AE116" i="1"/>
  <c r="AK116" i="1"/>
  <c r="AM116" i="1"/>
  <c r="AS116" i="1"/>
  <c r="AU116" i="1"/>
  <c r="AW116" i="1"/>
  <c r="AE1328" i="1"/>
  <c r="AM111" i="1"/>
  <c r="AS111" i="1"/>
  <c r="AU111" i="1"/>
  <c r="AW111" i="1"/>
  <c r="U28" i="1"/>
  <c r="W28" i="1"/>
  <c r="AC28" i="1"/>
  <c r="AK28" i="1"/>
  <c r="AM28" i="1"/>
  <c r="AS28" i="1"/>
  <c r="AU28" i="1"/>
  <c r="AW28" i="1"/>
  <c r="AW1331" i="1" l="1"/>
  <c r="AW1333" i="1" s="1"/>
  <c r="AK1331" i="1"/>
  <c r="U1331" i="1"/>
  <c r="U1333" i="1" s="1"/>
  <c r="AS1332" i="1"/>
  <c r="W1332" i="1"/>
  <c r="AS1334" i="1"/>
  <c r="AC1334" i="1"/>
  <c r="AE1338" i="1"/>
  <c r="AE1339" i="1" s="1"/>
  <c r="AU1341" i="1"/>
  <c r="W1344" i="1"/>
  <c r="AS1345" i="1"/>
  <c r="AC1345" i="1"/>
  <c r="AE145" i="1"/>
  <c r="AE249" i="1" s="1"/>
  <c r="AE281" i="1" s="1"/>
  <c r="AU1331" i="1"/>
  <c r="AU1333" i="1" s="1"/>
  <c r="U1332" i="1"/>
  <c r="AA1334" i="1"/>
  <c r="AW1338" i="1"/>
  <c r="AW1339" i="1" s="1"/>
  <c r="AS1341" i="1"/>
  <c r="AC1341" i="1"/>
  <c r="AW1344" i="1"/>
  <c r="U1344" i="1"/>
  <c r="W1345" i="1"/>
  <c r="S1347" i="1"/>
  <c r="AO1338" i="1"/>
  <c r="AO1339" i="1" s="1"/>
  <c r="AS1331" i="1"/>
  <c r="AS1333" i="1" s="1"/>
  <c r="AC1331" i="1"/>
  <c r="AC1333" i="1" s="1"/>
  <c r="AW1334" i="1"/>
  <c r="AK1334" i="1"/>
  <c r="W1334" i="1"/>
  <c r="U1338" i="1"/>
  <c r="U1339" i="1" s="1"/>
  <c r="AW1345" i="1"/>
  <c r="U1345" i="1"/>
  <c r="AO1345" i="1"/>
  <c r="AO1334" i="1"/>
  <c r="AO1331" i="1"/>
  <c r="AO1333" i="1" s="1"/>
  <c r="AM1331" i="1"/>
  <c r="AM1333" i="1" s="1"/>
  <c r="W1331" i="1"/>
  <c r="W1333" i="1" s="1"/>
  <c r="AC1332" i="1"/>
  <c r="AU1334" i="1"/>
  <c r="U1334" i="1"/>
  <c r="AW1341" i="1"/>
  <c r="U1341" i="1"/>
  <c r="AS1344" i="1"/>
  <c r="AC1344" i="1"/>
  <c r="AU1345" i="1"/>
  <c r="AO1344" i="1"/>
  <c r="AO1341" i="1"/>
  <c r="AO1332" i="1"/>
  <c r="AM1345" i="1"/>
  <c r="AM1344" i="1"/>
  <c r="AM1341" i="1"/>
  <c r="AM1334" i="1"/>
  <c r="AM1338" i="1"/>
  <c r="AK1345" i="1"/>
  <c r="AK1344" i="1"/>
  <c r="AK1341" i="1"/>
  <c r="AK1338" i="1"/>
  <c r="AK1339" i="1" s="1"/>
  <c r="AK1332" i="1"/>
  <c r="AW1346" i="1"/>
  <c r="AK1346" i="1"/>
  <c r="AU1346" i="1"/>
  <c r="AS1346" i="1"/>
  <c r="AC1346" i="1"/>
  <c r="AO1346" i="1"/>
  <c r="AM1346" i="1"/>
  <c r="W1346" i="1"/>
  <c r="AW1328" i="1"/>
  <c r="AK1328" i="1"/>
  <c r="U1328" i="1"/>
  <c r="AU1328" i="1"/>
  <c r="AO1328" i="1"/>
  <c r="AS1328" i="1"/>
  <c r="AM1328" i="1"/>
  <c r="W1328" i="1"/>
  <c r="AW1326" i="1"/>
  <c r="W1326" i="1"/>
  <c r="AK1326" i="1"/>
  <c r="AU1347" i="1"/>
  <c r="AS1347" i="1"/>
  <c r="AW1340" i="1"/>
  <c r="AK1340" i="1"/>
  <c r="U1340" i="1"/>
  <c r="AU1340" i="1"/>
  <c r="AE1340" i="1"/>
  <c r="AE1343" i="1" s="1"/>
  <c r="AS1340" i="1"/>
  <c r="AC1340" i="1"/>
  <c r="AO1340" i="1"/>
  <c r="W1340" i="1"/>
  <c r="W1343" i="1" s="1"/>
  <c r="AS1326" i="1"/>
  <c r="AC1326" i="1"/>
  <c r="AW1347" i="1"/>
  <c r="AK1347" i="1"/>
  <c r="U1347" i="1"/>
  <c r="AC1347" i="1"/>
  <c r="AU1326" i="1"/>
  <c r="AE1326" i="1"/>
  <c r="AE1347" i="1"/>
  <c r="AE1348" i="1" s="1"/>
  <c r="AM1347" i="1"/>
  <c r="W1347" i="1"/>
  <c r="S1341" i="1"/>
  <c r="U1326" i="1"/>
  <c r="AE1333" i="1"/>
  <c r="AC1339" i="1"/>
  <c r="AA281" i="1"/>
  <c r="AO1326" i="1"/>
  <c r="AA1349" i="1"/>
  <c r="AO1347" i="1"/>
  <c r="AM1340" i="1"/>
  <c r="AM1336" i="1"/>
  <c r="AM145" i="1"/>
  <c r="AM249" i="1" s="1"/>
  <c r="AM281" i="1" s="1"/>
  <c r="AM1326" i="1"/>
  <c r="AW1005" i="1"/>
  <c r="AC1005" i="1"/>
  <c r="S1005" i="1"/>
  <c r="U145" i="1"/>
  <c r="U249" i="1" s="1"/>
  <c r="U281" i="1" s="1"/>
  <c r="AO611" i="1"/>
  <c r="AU1005" i="1"/>
  <c r="AE1005" i="1"/>
  <c r="U1005" i="1"/>
  <c r="AK145" i="1"/>
  <c r="AK249" i="1" s="1"/>
  <c r="AK281" i="1" s="1"/>
  <c r="AE611" i="1"/>
  <c r="U611" i="1"/>
  <c r="AK611" i="1"/>
  <c r="AM1005" i="1"/>
  <c r="AC611" i="1"/>
  <c r="W611" i="1"/>
  <c r="AM611" i="1"/>
  <c r="AS1005" i="1"/>
  <c r="AK1005" i="1"/>
  <c r="AO1005" i="1"/>
  <c r="AO856" i="1"/>
  <c r="AO913" i="1" s="1"/>
  <c r="AO1290" i="1" s="1"/>
  <c r="AO145" i="1"/>
  <c r="AO249" i="1" s="1"/>
  <c r="AO281" i="1" s="1"/>
  <c r="AM856" i="1"/>
  <c r="AM913" i="1" s="1"/>
  <c r="AM1290" i="1" s="1"/>
  <c r="AK856" i="1"/>
  <c r="AK913" i="1" s="1"/>
  <c r="AK1290" i="1" s="1"/>
  <c r="AE856" i="1"/>
  <c r="AE913" i="1" s="1"/>
  <c r="AE1290" i="1" s="1"/>
  <c r="AC856" i="1"/>
  <c r="AC913" i="1" s="1"/>
  <c r="AC1290" i="1" s="1"/>
  <c r="AC145" i="1"/>
  <c r="AC249" i="1" s="1"/>
  <c r="AC281" i="1" s="1"/>
  <c r="W1005" i="1"/>
  <c r="W856" i="1"/>
  <c r="W913" i="1" s="1"/>
  <c r="W1290" i="1" s="1"/>
  <c r="W145" i="1"/>
  <c r="W249" i="1" s="1"/>
  <c r="W281" i="1" s="1"/>
  <c r="U856" i="1"/>
  <c r="U913" i="1" s="1"/>
  <c r="U1290" i="1" s="1"/>
  <c r="AW856" i="1"/>
  <c r="AW913" i="1" s="1"/>
  <c r="AW1290" i="1" s="1"/>
  <c r="AW611" i="1"/>
  <c r="AW145" i="1"/>
  <c r="AW249" i="1" s="1"/>
  <c r="AW281" i="1" s="1"/>
  <c r="AU856" i="1"/>
  <c r="AU913" i="1" s="1"/>
  <c r="AU1290" i="1" s="1"/>
  <c r="AU611" i="1"/>
  <c r="AU145" i="1"/>
  <c r="AU249" i="1" s="1"/>
  <c r="AU281" i="1" s="1"/>
  <c r="AS856" i="1"/>
  <c r="AS913" i="1" s="1"/>
  <c r="AS1290" i="1" s="1"/>
  <c r="AS611" i="1"/>
  <c r="AS145" i="1"/>
  <c r="AS249" i="1" s="1"/>
  <c r="AS281" i="1" s="1"/>
  <c r="AT152" i="1"/>
  <c r="AW1343" i="1" l="1"/>
  <c r="AE1329" i="1"/>
  <c r="AE1330" i="1" s="1"/>
  <c r="U1329" i="1"/>
  <c r="U1330" i="1" s="1"/>
  <c r="AC1329" i="1"/>
  <c r="AC1330" i="1" s="1"/>
  <c r="AK1329" i="1"/>
  <c r="AK1330" i="1" s="1"/>
  <c r="AO1329" i="1"/>
  <c r="AO1330" i="1" s="1"/>
  <c r="AS1329" i="1"/>
  <c r="AS1330" i="1" s="1"/>
  <c r="AU1329" i="1"/>
  <c r="AU1330" i="1" s="1"/>
  <c r="AW1329" i="1"/>
  <c r="AW1330" i="1" s="1"/>
  <c r="AM1329" i="1"/>
  <c r="AM1330" i="1" s="1"/>
  <c r="W1329" i="1"/>
  <c r="W1330" i="1" s="1"/>
  <c r="AK1333" i="1"/>
  <c r="AM1343" i="1"/>
  <c r="AC1348" i="1"/>
  <c r="AS1343" i="1"/>
  <c r="U1348" i="1"/>
  <c r="AC1343" i="1"/>
  <c r="AO1343" i="1"/>
  <c r="AU1343" i="1"/>
  <c r="AU1348" i="1"/>
  <c r="AM1339" i="1"/>
  <c r="U1343" i="1"/>
  <c r="AW1348" i="1"/>
  <c r="AC1352" i="1"/>
  <c r="W1348" i="1"/>
  <c r="AS1352" i="1"/>
  <c r="AU1352" i="1"/>
  <c r="AW1352" i="1"/>
  <c r="AO1352" i="1"/>
  <c r="AO1348" i="1"/>
  <c r="AS1348" i="1"/>
  <c r="W1352" i="1"/>
  <c r="U1352" i="1"/>
  <c r="AM1348" i="1"/>
  <c r="AM1352" i="1"/>
  <c r="AW1349" i="1"/>
  <c r="AS1349" i="1"/>
  <c r="AU1349" i="1"/>
  <c r="S1349" i="1"/>
  <c r="U1349" i="1"/>
  <c r="AK1348" i="1"/>
  <c r="AK1343" i="1"/>
  <c r="AK1352" i="1"/>
  <c r="AE1352" i="1"/>
  <c r="AK1349" i="1"/>
  <c r="AE1349" i="1"/>
  <c r="AC1349" i="1"/>
  <c r="W1349" i="1"/>
  <c r="AO1349" i="1"/>
  <c r="AM1349" i="1"/>
  <c r="AQ149" i="1"/>
  <c r="AP939" i="1"/>
  <c r="AP935" i="1"/>
  <c r="AP934" i="1"/>
  <c r="AP602" i="1"/>
  <c r="AP607" i="1"/>
  <c r="AP859" i="1"/>
  <c r="AP869" i="1"/>
  <c r="AP870" i="1"/>
  <c r="AP846" i="1"/>
  <c r="AY778" i="1"/>
  <c r="AX778" i="1"/>
  <c r="AV778" i="1"/>
  <c r="AT778" i="1"/>
  <c r="AQ778" i="1"/>
  <c r="AP778" i="1"/>
  <c r="AN778" i="1"/>
  <c r="AL778" i="1"/>
  <c r="AG778" i="1"/>
  <c r="AF778" i="1"/>
  <c r="AD778" i="1"/>
  <c r="AB778" i="1"/>
  <c r="X778" i="1"/>
  <c r="V778" i="1"/>
  <c r="AP771" i="1"/>
  <c r="AY773" i="1"/>
  <c r="AX773" i="1"/>
  <c r="AV773" i="1"/>
  <c r="AT773" i="1"/>
  <c r="AQ773" i="1"/>
  <c r="AP773" i="1"/>
  <c r="AN773" i="1"/>
  <c r="AL773" i="1"/>
  <c r="AF773" i="1"/>
  <c r="AD773" i="1"/>
  <c r="AB773" i="1"/>
  <c r="X773" i="1"/>
  <c r="V773" i="1"/>
  <c r="AY777" i="1"/>
  <c r="AX777" i="1"/>
  <c r="AV777" i="1"/>
  <c r="AT777" i="1"/>
  <c r="AQ777" i="1"/>
  <c r="AP777" i="1"/>
  <c r="AN777" i="1"/>
  <c r="AL777" i="1"/>
  <c r="AG777" i="1"/>
  <c r="AF777" i="1"/>
  <c r="AD777" i="1"/>
  <c r="AB777" i="1"/>
  <c r="X777" i="1"/>
  <c r="V777" i="1"/>
  <c r="AY771" i="1"/>
  <c r="AX771" i="1"/>
  <c r="AV771" i="1"/>
  <c r="AT771" i="1"/>
  <c r="AQ771" i="1"/>
  <c r="AN771" i="1"/>
  <c r="AL771" i="1"/>
  <c r="AF771" i="1"/>
  <c r="AD771" i="1"/>
  <c r="AB771" i="1"/>
  <c r="X771" i="1"/>
  <c r="V771" i="1"/>
  <c r="AP739" i="1"/>
  <c r="AP833" i="1"/>
  <c r="AP850" i="1"/>
  <c r="AP848" i="1"/>
  <c r="AP852" i="1"/>
  <c r="AP1134" i="1"/>
  <c r="AP1038" i="1"/>
  <c r="AP1033" i="1"/>
  <c r="AY1034" i="1"/>
  <c r="AX1034" i="1"/>
  <c r="AV1034" i="1"/>
  <c r="AT1034" i="1"/>
  <c r="AQ1034" i="1"/>
  <c r="AP1034" i="1"/>
  <c r="AN1034" i="1"/>
  <c r="AL1034" i="1"/>
  <c r="AG1034" i="1"/>
  <c r="AF1034" i="1"/>
  <c r="AD1034" i="1"/>
  <c r="AB1034" i="1"/>
  <c r="Y1034" i="1"/>
  <c r="X1034" i="1"/>
  <c r="V1034" i="1"/>
  <c r="T1034" i="1"/>
  <c r="AP1031" i="1"/>
  <c r="AP1025" i="1"/>
  <c r="AP1030" i="1"/>
  <c r="AP1032" i="1"/>
  <c r="AP950" i="1"/>
  <c r="AQ934" i="1"/>
  <c r="BA939" i="1"/>
  <c r="AI939" i="1"/>
  <c r="AP947" i="1"/>
  <c r="AC532" i="1" l="1"/>
  <c r="AC932" i="1"/>
  <c r="AC1278" i="1" s="1"/>
  <c r="AC1301" i="1" s="1"/>
  <c r="AC24" i="1" s="1"/>
  <c r="AC29" i="1" s="1"/>
  <c r="AA532" i="1"/>
  <c r="AA932" i="1"/>
  <c r="AA1278" i="1" s="1"/>
  <c r="BA773" i="1"/>
  <c r="BA778" i="1"/>
  <c r="Q939" i="1"/>
  <c r="BA777" i="1"/>
  <c r="AI1034" i="1"/>
  <c r="BA1034" i="1"/>
  <c r="AZ773" i="1"/>
  <c r="BA771" i="1"/>
  <c r="AH773" i="1"/>
  <c r="AR773" i="1"/>
  <c r="AZ1034" i="1"/>
  <c r="AZ778" i="1"/>
  <c r="AR777" i="1"/>
  <c r="AR778" i="1"/>
  <c r="AH778" i="1"/>
  <c r="AR771" i="1"/>
  <c r="AH777" i="1"/>
  <c r="AZ777" i="1"/>
  <c r="AH771" i="1"/>
  <c r="AZ771" i="1"/>
  <c r="AR1034" i="1"/>
  <c r="AH1034" i="1"/>
  <c r="Z1034" i="1"/>
  <c r="AZ939" i="1"/>
  <c r="AR939" i="1"/>
  <c r="AH939" i="1"/>
  <c r="Z939" i="1"/>
  <c r="AC1350" i="1" l="1"/>
  <c r="AC1351" i="1" s="1"/>
  <c r="AA1301" i="1"/>
  <c r="AA24" i="1" s="1"/>
  <c r="AA29" i="1" s="1"/>
  <c r="AA1350" i="1"/>
  <c r="AA1351" i="1" s="1"/>
  <c r="AA587" i="1"/>
  <c r="AA1297" i="1" s="1"/>
  <c r="AA1353" i="1" s="1"/>
  <c r="AA1354" i="1"/>
  <c r="AC1325" i="1"/>
  <c r="AC1327" i="1" s="1"/>
  <c r="AC1335" i="1" s="1"/>
  <c r="AC289" i="1"/>
  <c r="AC587" i="1"/>
  <c r="AC1297" i="1" s="1"/>
  <c r="AC1353" i="1" s="1"/>
  <c r="AC1354" i="1"/>
  <c r="AW532" i="1"/>
  <c r="AW932" i="1"/>
  <c r="AW1278" i="1" s="1"/>
  <c r="AU532" i="1"/>
  <c r="AU932" i="1"/>
  <c r="AU1278" i="1" s="1"/>
  <c r="U532" i="1"/>
  <c r="U932" i="1"/>
  <c r="U1278" i="1" s="1"/>
  <c r="AM532" i="1"/>
  <c r="AM932" i="1"/>
  <c r="AM1278" i="1" s="1"/>
  <c r="AK532" i="1"/>
  <c r="AK932" i="1"/>
  <c r="AK1278" i="1" s="1"/>
  <c r="AS532" i="1"/>
  <c r="AS932" i="1"/>
  <c r="AO532" i="1"/>
  <c r="AO932" i="1"/>
  <c r="AO1278" i="1" s="1"/>
  <c r="W532" i="1"/>
  <c r="W932" i="1"/>
  <c r="W1278" i="1" s="1"/>
  <c r="AE532" i="1"/>
  <c r="AE932" i="1"/>
  <c r="AE1278" i="1" s="1"/>
  <c r="T463" i="1"/>
  <c r="Z463" i="1" s="1"/>
  <c r="AJ463" i="1" s="1"/>
  <c r="R463" i="1" s="1"/>
  <c r="Y463" i="1"/>
  <c r="AI463" i="1" s="1"/>
  <c r="Q463" i="1" s="1"/>
  <c r="Q1034" i="1"/>
  <c r="BB778" i="1"/>
  <c r="BB939" i="1"/>
  <c r="BB773" i="1"/>
  <c r="BB1034" i="1"/>
  <c r="AJ939" i="1"/>
  <c r="AJ1034" i="1"/>
  <c r="BB777" i="1"/>
  <c r="BB771" i="1"/>
  <c r="AC6" i="1" l="1"/>
  <c r="AO1301" i="1"/>
  <c r="AO24" i="1" s="1"/>
  <c r="AO29" i="1" s="1"/>
  <c r="AO1350" i="1"/>
  <c r="AO1351" i="1" s="1"/>
  <c r="W587" i="1"/>
  <c r="W1297" i="1" s="1"/>
  <c r="W1353" i="1" s="1"/>
  <c r="W1354" i="1"/>
  <c r="AU587" i="1"/>
  <c r="AU1297" i="1" s="1"/>
  <c r="AU1353" i="1" s="1"/>
  <c r="AU1354" i="1"/>
  <c r="AO587" i="1"/>
  <c r="AO1297" i="1" s="1"/>
  <c r="AO1353" i="1" s="1"/>
  <c r="AO1354" i="1"/>
  <c r="W1301" i="1"/>
  <c r="W24" i="1" s="1"/>
  <c r="W29" i="1" s="1"/>
  <c r="W1350" i="1"/>
  <c r="W1351" i="1" s="1"/>
  <c r="AW587" i="1"/>
  <c r="AW1297" i="1" s="1"/>
  <c r="AW1353" i="1" s="1"/>
  <c r="AW1354" i="1"/>
  <c r="AK587" i="1"/>
  <c r="AK1297" i="1" s="1"/>
  <c r="AK1353" i="1" s="1"/>
  <c r="AK1354" i="1"/>
  <c r="AM1301" i="1"/>
  <c r="AM24" i="1" s="1"/>
  <c r="AM29" i="1" s="1"/>
  <c r="AM1350" i="1"/>
  <c r="AM1351" i="1" s="1"/>
  <c r="AK1301" i="1"/>
  <c r="AK24" i="1" s="1"/>
  <c r="AK29" i="1" s="1"/>
  <c r="AK1350" i="1"/>
  <c r="AK1351" i="1" s="1"/>
  <c r="AM587" i="1"/>
  <c r="AM1297" i="1" s="1"/>
  <c r="AM1353" i="1" s="1"/>
  <c r="AM1354" i="1"/>
  <c r="AU1301" i="1"/>
  <c r="AU24" i="1" s="1"/>
  <c r="AU29" i="1" s="1"/>
  <c r="AU1350" i="1"/>
  <c r="AU1351" i="1" s="1"/>
  <c r="AS587" i="1"/>
  <c r="AS1297" i="1" s="1"/>
  <c r="AS1353" i="1" s="1"/>
  <c r="AS1354" i="1"/>
  <c r="AE1301" i="1"/>
  <c r="AE24" i="1" s="1"/>
  <c r="AE29" i="1" s="1"/>
  <c r="AE1350" i="1"/>
  <c r="AE1351" i="1" s="1"/>
  <c r="U1301" i="1"/>
  <c r="U24" i="1" s="1"/>
  <c r="U29" i="1" s="1"/>
  <c r="U1350" i="1"/>
  <c r="U1351" i="1" s="1"/>
  <c r="AW1301" i="1"/>
  <c r="AW24" i="1" s="1"/>
  <c r="AW29" i="1" s="1"/>
  <c r="AW1350" i="1"/>
  <c r="AW1351" i="1" s="1"/>
  <c r="AE587" i="1"/>
  <c r="AE1297" i="1" s="1"/>
  <c r="AE1353" i="1" s="1"/>
  <c r="AE1354" i="1"/>
  <c r="U587" i="1"/>
  <c r="U1297" i="1" s="1"/>
  <c r="U1353" i="1" s="1"/>
  <c r="U1354" i="1"/>
  <c r="AA1325" i="1"/>
  <c r="AA1327" i="1" s="1"/>
  <c r="AA1335" i="1" s="1"/>
  <c r="AA289" i="1"/>
  <c r="AA6" i="1" s="1"/>
  <c r="AS1278" i="1"/>
  <c r="R939" i="1"/>
  <c r="R1034" i="1"/>
  <c r="AP551" i="1"/>
  <c r="AP603" i="1"/>
  <c r="AP609" i="1"/>
  <c r="AP610" i="1" s="1"/>
  <c r="AP440" i="1"/>
  <c r="AP437" i="1"/>
  <c r="AP436" i="1"/>
  <c r="AP435" i="1"/>
  <c r="AP433" i="1"/>
  <c r="AP434" i="1"/>
  <c r="AP432" i="1"/>
  <c r="AP264" i="1"/>
  <c r="AP9" i="1"/>
  <c r="AP122" i="1"/>
  <c r="W1325" i="1" l="1"/>
  <c r="W1327" i="1" s="1"/>
  <c r="W1335" i="1" s="1"/>
  <c r="W289" i="1"/>
  <c r="W6" i="1" s="1"/>
  <c r="AW289" i="1"/>
  <c r="AW6" i="1" s="1"/>
  <c r="AW1325" i="1"/>
  <c r="AW1327" i="1" s="1"/>
  <c r="AW1335" i="1" s="1"/>
  <c r="AM289" i="1"/>
  <c r="AM6" i="1" s="1"/>
  <c r="AM1325" i="1"/>
  <c r="AM1327" i="1" s="1"/>
  <c r="AM1335" i="1" s="1"/>
  <c r="AU1325" i="1"/>
  <c r="AU1327" i="1" s="1"/>
  <c r="AU1335" i="1" s="1"/>
  <c r="AU289" i="1"/>
  <c r="AU6" i="1" s="1"/>
  <c r="U1325" i="1"/>
  <c r="U1327" i="1" s="1"/>
  <c r="U1335" i="1" s="1"/>
  <c r="U289" i="1"/>
  <c r="U6" i="1" s="1"/>
  <c r="AS1301" i="1"/>
  <c r="AS24" i="1" s="1"/>
  <c r="AS29" i="1" s="1"/>
  <c r="AS1350" i="1"/>
  <c r="AS1351" i="1" s="1"/>
  <c r="AE1325" i="1"/>
  <c r="AE1327" i="1" s="1"/>
  <c r="AE1335" i="1" s="1"/>
  <c r="AE289" i="1"/>
  <c r="AE6" i="1" s="1"/>
  <c r="AK1325" i="1"/>
  <c r="AK1327" i="1" s="1"/>
  <c r="AK1335" i="1" s="1"/>
  <c r="AK289" i="1"/>
  <c r="AK6" i="1" s="1"/>
  <c r="AO289" i="1"/>
  <c r="AO6" i="1" s="1"/>
  <c r="AO1325" i="1"/>
  <c r="AO1327" i="1" s="1"/>
  <c r="AO1335" i="1" s="1"/>
  <c r="T1010" i="1"/>
  <c r="V1010" i="1"/>
  <c r="X1010" i="1"/>
  <c r="Y1010" i="1"/>
  <c r="AB1010" i="1"/>
  <c r="AD1010" i="1"/>
  <c r="AF1010" i="1"/>
  <c r="AG1010" i="1"/>
  <c r="AL1010" i="1"/>
  <c r="AN1010" i="1"/>
  <c r="AP1010" i="1"/>
  <c r="AQ1010" i="1"/>
  <c r="AT1010" i="1"/>
  <c r="AV1010" i="1"/>
  <c r="AX1010" i="1"/>
  <c r="AY1010" i="1"/>
  <c r="AS1325" i="1" l="1"/>
  <c r="AS1327" i="1" s="1"/>
  <c r="AS1335" i="1" s="1"/>
  <c r="AS289" i="1"/>
  <c r="AS6" i="1" s="1"/>
  <c r="AI1010" i="1"/>
  <c r="Z1010" i="1"/>
  <c r="BA1010" i="1"/>
  <c r="AH1010" i="1"/>
  <c r="AR1010" i="1"/>
  <c r="AZ1010" i="1"/>
  <c r="Q1010" i="1" l="1"/>
  <c r="AJ1010" i="1"/>
  <c r="BB1010" i="1"/>
  <c r="AP174" i="1"/>
  <c r="AP161" i="1"/>
  <c r="AP159" i="1"/>
  <c r="AP156" i="1"/>
  <c r="AP155" i="1"/>
  <c r="AP154" i="1"/>
  <c r="AP153" i="1"/>
  <c r="AP152" i="1"/>
  <c r="AP151" i="1"/>
  <c r="AP115" i="1"/>
  <c r="AP112" i="1"/>
  <c r="AP96" i="1"/>
  <c r="AP92" i="1"/>
  <c r="AP85" i="1"/>
  <c r="AP84" i="1"/>
  <c r="AP83" i="1"/>
  <c r="AP75" i="1"/>
  <c r="AP7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7" i="1"/>
  <c r="AP126" i="1"/>
  <c r="AP125" i="1"/>
  <c r="AP124" i="1"/>
  <c r="AP123" i="1"/>
  <c r="AP121" i="1"/>
  <c r="AP120" i="1"/>
  <c r="AP119" i="1"/>
  <c r="AP117" i="1"/>
  <c r="AP40" i="1"/>
  <c r="AP39" i="1"/>
  <c r="AP35" i="1"/>
  <c r="AP34" i="1"/>
  <c r="AP33" i="1"/>
  <c r="AP32" i="1"/>
  <c r="AP31" i="1"/>
  <c r="AP30" i="1"/>
  <c r="AP16" i="1"/>
  <c r="AP15" i="1"/>
  <c r="AP8" i="1"/>
  <c r="AP23" i="1"/>
  <c r="AP22" i="1"/>
  <c r="AP21" i="1"/>
  <c r="AP20" i="1"/>
  <c r="AP19" i="1"/>
  <c r="AP7" i="1"/>
  <c r="AP73" i="1" l="1"/>
  <c r="AP116" i="1"/>
  <c r="R1010" i="1"/>
  <c r="AP144" i="1"/>
  <c r="AP1331" i="1" s="1"/>
  <c r="AP111" i="1"/>
  <c r="AP1328" i="1" s="1"/>
  <c r="AP28" i="1"/>
  <c r="AN686" i="1"/>
  <c r="AN772" i="1"/>
  <c r="AN764" i="1"/>
  <c r="AN763" i="1"/>
  <c r="AY763" i="1"/>
  <c r="AX763" i="1"/>
  <c r="AV763" i="1"/>
  <c r="AT763" i="1"/>
  <c r="AQ763" i="1"/>
  <c r="AP763" i="1"/>
  <c r="AL763" i="1"/>
  <c r="AF763" i="1"/>
  <c r="AD763" i="1"/>
  <c r="AB763" i="1"/>
  <c r="X763" i="1"/>
  <c r="V763" i="1"/>
  <c r="AY764" i="1"/>
  <c r="AX764" i="1"/>
  <c r="AV764" i="1"/>
  <c r="AT764" i="1"/>
  <c r="AQ764" i="1"/>
  <c r="AP764" i="1"/>
  <c r="AL764" i="1"/>
  <c r="AF764" i="1"/>
  <c r="AD764" i="1"/>
  <c r="AB764" i="1"/>
  <c r="Y764" i="1"/>
  <c r="X764" i="1"/>
  <c r="V764" i="1"/>
  <c r="T764" i="1"/>
  <c r="AY772" i="1"/>
  <c r="AX772" i="1"/>
  <c r="AV772" i="1"/>
  <c r="AT772" i="1"/>
  <c r="AQ772" i="1"/>
  <c r="AP772" i="1"/>
  <c r="AL772" i="1"/>
  <c r="AF772" i="1"/>
  <c r="AD772" i="1"/>
  <c r="AB772" i="1"/>
  <c r="X772" i="1"/>
  <c r="V772" i="1"/>
  <c r="AY752" i="1"/>
  <c r="AX752" i="1"/>
  <c r="AV752" i="1"/>
  <c r="AT752" i="1"/>
  <c r="AQ752" i="1"/>
  <c r="AP752" i="1"/>
  <c r="AN752" i="1"/>
  <c r="AL752" i="1"/>
  <c r="AG752" i="1"/>
  <c r="AF752" i="1"/>
  <c r="AD752" i="1"/>
  <c r="AB752" i="1"/>
  <c r="X752" i="1"/>
  <c r="V752" i="1"/>
  <c r="AG739" i="1"/>
  <c r="AY736" i="1"/>
  <c r="AX736" i="1"/>
  <c r="AV736" i="1"/>
  <c r="AT736" i="1"/>
  <c r="AQ736" i="1"/>
  <c r="AP736" i="1"/>
  <c r="AN736" i="1"/>
  <c r="AL736" i="1"/>
  <c r="AG736" i="1"/>
  <c r="AF736" i="1"/>
  <c r="AD736" i="1"/>
  <c r="AB736" i="1"/>
  <c r="X736" i="1"/>
  <c r="V736" i="1"/>
  <c r="AN723" i="1"/>
  <c r="AN853" i="1"/>
  <c r="AN1130" i="1"/>
  <c r="AY1130" i="1"/>
  <c r="AX1130" i="1"/>
  <c r="AV1130" i="1"/>
  <c r="AT1130" i="1"/>
  <c r="AQ1130" i="1"/>
  <c r="AP1130" i="1"/>
  <c r="AL1130" i="1"/>
  <c r="AG1130" i="1"/>
  <c r="AF1130" i="1"/>
  <c r="AD1130" i="1"/>
  <c r="Y1130" i="1"/>
  <c r="X1130" i="1"/>
  <c r="V1130" i="1"/>
  <c r="T1130" i="1"/>
  <c r="AN562" i="1"/>
  <c r="AN552" i="1"/>
  <c r="AN504" i="1"/>
  <c r="AN440" i="1"/>
  <c r="AN530" i="1"/>
  <c r="AN521" i="1"/>
  <c r="AN528" i="1" s="1"/>
  <c r="AN276" i="1"/>
  <c r="AN178" i="1"/>
  <c r="AN92" i="1"/>
  <c r="AN254" i="1"/>
  <c r="AN273" i="1"/>
  <c r="AN277" i="1"/>
  <c r="AN268" i="1"/>
  <c r="AN138" i="1"/>
  <c r="AN131" i="1"/>
  <c r="AN13" i="1"/>
  <c r="AN11" i="1"/>
  <c r="BA1130" i="1" l="1"/>
  <c r="BA764" i="1"/>
  <c r="BA752" i="1"/>
  <c r="AI764" i="1"/>
  <c r="BA736" i="1"/>
  <c r="AI1130" i="1"/>
  <c r="AN520" i="1"/>
  <c r="Z764" i="1"/>
  <c r="BA763" i="1"/>
  <c r="AN1338" i="1"/>
  <c r="BA772" i="1"/>
  <c r="AZ1130" i="1"/>
  <c r="AZ764" i="1"/>
  <c r="Z1130" i="1"/>
  <c r="AH1130" i="1"/>
  <c r="AH736" i="1"/>
  <c r="AR736" i="1"/>
  <c r="AZ736" i="1"/>
  <c r="AH764" i="1"/>
  <c r="AR764" i="1"/>
  <c r="AZ763" i="1"/>
  <c r="AR763" i="1"/>
  <c r="AH763" i="1"/>
  <c r="AH772" i="1"/>
  <c r="AR772" i="1"/>
  <c r="AZ772" i="1"/>
  <c r="AZ752" i="1"/>
  <c r="AR752" i="1"/>
  <c r="AH752" i="1"/>
  <c r="AR1130" i="1"/>
  <c r="AN23" i="1"/>
  <c r="AN22" i="1"/>
  <c r="AN12" i="1"/>
  <c r="AN10" i="1"/>
  <c r="AN7" i="1"/>
  <c r="AN19" i="1"/>
  <c r="AN20" i="1"/>
  <c r="AN21" i="1"/>
  <c r="AN123" i="1"/>
  <c r="AN1337" i="1" l="1"/>
  <c r="Q1130" i="1"/>
  <c r="Q764" i="1"/>
  <c r="BB763" i="1"/>
  <c r="AJ1130" i="1"/>
  <c r="AJ764" i="1"/>
  <c r="BB1130" i="1"/>
  <c r="BB764" i="1"/>
  <c r="BB736" i="1"/>
  <c r="BB772" i="1"/>
  <c r="BB752" i="1"/>
  <c r="AL870" i="1"/>
  <c r="AL759" i="1"/>
  <c r="AY759" i="1"/>
  <c r="AX759" i="1"/>
  <c r="AV759" i="1"/>
  <c r="AT759" i="1"/>
  <c r="AQ759" i="1"/>
  <c r="AP759" i="1"/>
  <c r="AN759" i="1"/>
  <c r="AG759" i="1"/>
  <c r="AF759" i="1"/>
  <c r="AD759" i="1"/>
  <c r="AB759" i="1"/>
  <c r="X759" i="1"/>
  <c r="V759" i="1"/>
  <c r="AL678" i="1"/>
  <c r="AY750" i="1"/>
  <c r="AX750" i="1"/>
  <c r="AV750" i="1"/>
  <c r="AT750" i="1"/>
  <c r="AQ750" i="1"/>
  <c r="AP750" i="1"/>
  <c r="AN750" i="1"/>
  <c r="AL750" i="1"/>
  <c r="AG750" i="1"/>
  <c r="AF750" i="1"/>
  <c r="AD750" i="1"/>
  <c r="AB750" i="1"/>
  <c r="X750" i="1"/>
  <c r="V750" i="1"/>
  <c r="AL626" i="1"/>
  <c r="AY724" i="1"/>
  <c r="AX724" i="1"/>
  <c r="AT724" i="1"/>
  <c r="AQ724" i="1"/>
  <c r="AP724" i="1"/>
  <c r="AN724" i="1"/>
  <c r="AL724" i="1"/>
  <c r="AG724" i="1"/>
  <c r="AF724" i="1"/>
  <c r="AD724" i="1"/>
  <c r="AB724" i="1"/>
  <c r="X724" i="1"/>
  <c r="V724" i="1"/>
  <c r="AL833" i="1"/>
  <c r="AY641" i="1"/>
  <c r="AX641" i="1"/>
  <c r="AV641" i="1"/>
  <c r="AT641" i="1"/>
  <c r="AQ641" i="1"/>
  <c r="AP641" i="1"/>
  <c r="AN641" i="1"/>
  <c r="AL641" i="1"/>
  <c r="AG641" i="1"/>
  <c r="AF641" i="1"/>
  <c r="AD641" i="1"/>
  <c r="AB641" i="1"/>
  <c r="X641" i="1"/>
  <c r="V641" i="1"/>
  <c r="AL628" i="1"/>
  <c r="AY628" i="1"/>
  <c r="AX628" i="1"/>
  <c r="AV628" i="1"/>
  <c r="AT628" i="1"/>
  <c r="AQ628" i="1"/>
  <c r="AP628" i="1"/>
  <c r="AN628" i="1"/>
  <c r="AG628" i="1"/>
  <c r="AF628" i="1"/>
  <c r="AD628" i="1"/>
  <c r="AB628" i="1"/>
  <c r="Y628" i="1"/>
  <c r="X628" i="1"/>
  <c r="V628" i="1"/>
  <c r="T628" i="1"/>
  <c r="AL852" i="1"/>
  <c r="AL853" i="1"/>
  <c r="AL748" i="1"/>
  <c r="AL1038" i="1"/>
  <c r="AY1038" i="1"/>
  <c r="AX1038" i="1"/>
  <c r="AV1038" i="1"/>
  <c r="AT1038" i="1"/>
  <c r="AQ1038" i="1"/>
  <c r="AN1038" i="1"/>
  <c r="AF1038" i="1"/>
  <c r="AD1038" i="1"/>
  <c r="AB1038" i="1"/>
  <c r="Y1038" i="1"/>
  <c r="X1038" i="1"/>
  <c r="V1038" i="1"/>
  <c r="T1038" i="1"/>
  <c r="AY1020" i="1"/>
  <c r="AX1020" i="1"/>
  <c r="AV1020" i="1"/>
  <c r="AT1020" i="1"/>
  <c r="AQ1020" i="1"/>
  <c r="AP1020" i="1"/>
  <c r="AN1020" i="1"/>
  <c r="AL1020" i="1"/>
  <c r="AG1020" i="1"/>
  <c r="AF1020" i="1"/>
  <c r="AD1020" i="1"/>
  <c r="AB1020" i="1"/>
  <c r="Y1020" i="1"/>
  <c r="X1020" i="1"/>
  <c r="V1020" i="1"/>
  <c r="T1020" i="1"/>
  <c r="AI1020" i="1" l="1"/>
  <c r="BA628" i="1"/>
  <c r="AI1038" i="1"/>
  <c r="AI628" i="1"/>
  <c r="BA759" i="1"/>
  <c r="BA750" i="1"/>
  <c r="BA1038" i="1"/>
  <c r="BA1020" i="1"/>
  <c r="Z628" i="1"/>
  <c r="BA641" i="1"/>
  <c r="BA724" i="1"/>
  <c r="R1130" i="1"/>
  <c r="R764" i="1"/>
  <c r="AZ628" i="1"/>
  <c r="AZ724" i="1"/>
  <c r="Z1020" i="1"/>
  <c r="AH1020" i="1"/>
  <c r="AZ1020" i="1"/>
  <c r="AZ750" i="1"/>
  <c r="AZ759" i="1"/>
  <c r="AR1020" i="1"/>
  <c r="AR759" i="1"/>
  <c r="AH759" i="1"/>
  <c r="AR750" i="1"/>
  <c r="AH750" i="1"/>
  <c r="AZ641" i="1"/>
  <c r="AR724" i="1"/>
  <c r="AH724" i="1"/>
  <c r="AR641" i="1"/>
  <c r="AH641" i="1"/>
  <c r="AR628" i="1"/>
  <c r="AH628" i="1"/>
  <c r="AZ1038" i="1"/>
  <c r="AR1038" i="1"/>
  <c r="AH1038" i="1"/>
  <c r="Z1038" i="1"/>
  <c r="AL1018" i="1"/>
  <c r="AY1018" i="1"/>
  <c r="AX1018" i="1"/>
  <c r="AV1018" i="1"/>
  <c r="AT1018" i="1"/>
  <c r="AQ1018" i="1"/>
  <c r="AP1018" i="1"/>
  <c r="AN1018" i="1"/>
  <c r="AG1018" i="1"/>
  <c r="AF1018" i="1"/>
  <c r="AD1018" i="1"/>
  <c r="AB1018" i="1"/>
  <c r="Y1018" i="1"/>
  <c r="X1018" i="1"/>
  <c r="V1018" i="1"/>
  <c r="T1018" i="1"/>
  <c r="Q628" i="1" l="1"/>
  <c r="Q1020" i="1"/>
  <c r="Q1038" i="1"/>
  <c r="BA1018" i="1"/>
  <c r="BB628" i="1"/>
  <c r="BB724" i="1"/>
  <c r="AI1018" i="1"/>
  <c r="AJ1020" i="1"/>
  <c r="AJ628" i="1"/>
  <c r="AJ1038" i="1"/>
  <c r="AZ1018" i="1"/>
  <c r="BB1020" i="1"/>
  <c r="AH1018" i="1"/>
  <c r="BB750" i="1"/>
  <c r="BB759" i="1"/>
  <c r="BB641" i="1"/>
  <c r="BB1038" i="1"/>
  <c r="AR1018" i="1"/>
  <c r="Z1018" i="1"/>
  <c r="AL1015" i="1"/>
  <c r="AL935" i="1"/>
  <c r="AL934" i="1"/>
  <c r="AL933" i="1"/>
  <c r="BA934" i="1"/>
  <c r="AI934" i="1"/>
  <c r="AL947" i="1"/>
  <c r="AL978" i="1"/>
  <c r="AY978" i="1"/>
  <c r="AX978" i="1"/>
  <c r="AV978" i="1"/>
  <c r="AT978" i="1"/>
  <c r="AQ978" i="1"/>
  <c r="AP978" i="1"/>
  <c r="AN978" i="1"/>
  <c r="AG978" i="1"/>
  <c r="AF978" i="1"/>
  <c r="AD978" i="1"/>
  <c r="AB978" i="1"/>
  <c r="Y978" i="1"/>
  <c r="X978" i="1"/>
  <c r="V978" i="1"/>
  <c r="T978" i="1"/>
  <c r="AL9" i="1"/>
  <c r="AL92" i="1"/>
  <c r="AR92" i="1" s="1"/>
  <c r="AL83" i="1"/>
  <c r="AL178" i="1"/>
  <c r="AL138" i="1"/>
  <c r="AL132" i="1"/>
  <c r="AL981" i="1"/>
  <c r="AL987" i="1"/>
  <c r="AP1126" i="1"/>
  <c r="AN1023" i="1"/>
  <c r="AL1126" i="1"/>
  <c r="AL1123" i="1"/>
  <c r="AL1260" i="1"/>
  <c r="AL1276" i="1"/>
  <c r="AL11" i="1"/>
  <c r="AL12" i="1"/>
  <c r="AL10" i="1"/>
  <c r="AF1133" i="1"/>
  <c r="AF1258" i="1"/>
  <c r="AD1258" i="1"/>
  <c r="Q1018" i="1" l="1"/>
  <c r="BA978" i="1"/>
  <c r="R628" i="1"/>
  <c r="AI978" i="1"/>
  <c r="R1020" i="1"/>
  <c r="Q934" i="1"/>
  <c r="AJ1018" i="1"/>
  <c r="BB1018" i="1"/>
  <c r="AZ934" i="1"/>
  <c r="R1038" i="1"/>
  <c r="AZ978" i="1"/>
  <c r="AR934" i="1"/>
  <c r="AH934" i="1"/>
  <c r="Z934" i="1"/>
  <c r="AR978" i="1"/>
  <c r="AH978" i="1"/>
  <c r="Z978" i="1"/>
  <c r="AY1025" i="1"/>
  <c r="AX1025" i="1"/>
  <c r="AV1025" i="1"/>
  <c r="AT1025" i="1"/>
  <c r="AQ1025" i="1"/>
  <c r="AN1025" i="1"/>
  <c r="AL1025" i="1"/>
  <c r="AG1025" i="1"/>
  <c r="AF1025" i="1"/>
  <c r="AD1025" i="1"/>
  <c r="AB1025" i="1"/>
  <c r="Y1025" i="1"/>
  <c r="X1025" i="1"/>
  <c r="V1025" i="1"/>
  <c r="T1025" i="1"/>
  <c r="AY1021" i="1"/>
  <c r="AX1021" i="1"/>
  <c r="AV1021" i="1"/>
  <c r="AT1021" i="1"/>
  <c r="AQ1021" i="1"/>
  <c r="AP1021" i="1"/>
  <c r="AN1021" i="1"/>
  <c r="AL1021" i="1"/>
  <c r="AG1021" i="1"/>
  <c r="AF1021" i="1"/>
  <c r="AD1021" i="1"/>
  <c r="AB1021" i="1"/>
  <c r="Y1021" i="1"/>
  <c r="X1021" i="1"/>
  <c r="V1021" i="1"/>
  <c r="T1021" i="1"/>
  <c r="AY626" i="1"/>
  <c r="AX626" i="1"/>
  <c r="AV626" i="1"/>
  <c r="AT626" i="1"/>
  <c r="AQ626" i="1"/>
  <c r="AP626" i="1"/>
  <c r="AN626" i="1"/>
  <c r="AG626" i="1"/>
  <c r="AF626" i="1"/>
  <c r="AD626" i="1"/>
  <c r="AB626" i="1"/>
  <c r="Y626" i="1"/>
  <c r="X626" i="1"/>
  <c r="V626" i="1"/>
  <c r="T626" i="1"/>
  <c r="AY603" i="1"/>
  <c r="AX603" i="1"/>
  <c r="AV603" i="1"/>
  <c r="AT603" i="1"/>
  <c r="AQ603" i="1"/>
  <c r="AN603" i="1"/>
  <c r="AL603" i="1"/>
  <c r="AG603" i="1"/>
  <c r="AF603" i="1"/>
  <c r="AD603" i="1"/>
  <c r="AB603" i="1"/>
  <c r="X603" i="1"/>
  <c r="V603" i="1"/>
  <c r="AY530" i="1"/>
  <c r="AX530" i="1"/>
  <c r="AV530" i="1"/>
  <c r="AT530" i="1"/>
  <c r="AQ530" i="1"/>
  <c r="AP530" i="1"/>
  <c r="AL530" i="1"/>
  <c r="AG530" i="1"/>
  <c r="AF530" i="1"/>
  <c r="AD530" i="1"/>
  <c r="X530" i="1"/>
  <c r="AY437" i="1"/>
  <c r="AX437" i="1"/>
  <c r="AV437" i="1"/>
  <c r="AT437" i="1"/>
  <c r="AQ437" i="1"/>
  <c r="AN437" i="1"/>
  <c r="AL437" i="1"/>
  <c r="AG437" i="1"/>
  <c r="AF437" i="1"/>
  <c r="AD437" i="1"/>
  <c r="AB437" i="1"/>
  <c r="X437" i="1"/>
  <c r="V437" i="1"/>
  <c r="AY138" i="1"/>
  <c r="AX138" i="1"/>
  <c r="AV138" i="1"/>
  <c r="AT138" i="1"/>
  <c r="AQ138" i="1"/>
  <c r="AG138" i="1"/>
  <c r="AF138" i="1"/>
  <c r="AD138" i="1"/>
  <c r="X138" i="1"/>
  <c r="V138" i="1"/>
  <c r="AY16" i="1"/>
  <c r="AX16" i="1"/>
  <c r="AV16" i="1"/>
  <c r="AT16" i="1"/>
  <c r="AQ16" i="1"/>
  <c r="AN16" i="1"/>
  <c r="AL16" i="1"/>
  <c r="AG16" i="1"/>
  <c r="AF16" i="1"/>
  <c r="AD16" i="1"/>
  <c r="X16" i="1"/>
  <c r="V16" i="1"/>
  <c r="AI1021" i="1" l="1"/>
  <c r="BA138" i="1"/>
  <c r="Q978" i="1"/>
  <c r="BA626" i="1"/>
  <c r="BA1021" i="1"/>
  <c r="Z626" i="1"/>
  <c r="BA437" i="1"/>
  <c r="BA16" i="1"/>
  <c r="BA530" i="1"/>
  <c r="AJ934" i="1"/>
  <c r="AI626" i="1"/>
  <c r="R1018" i="1"/>
  <c r="BA603" i="1"/>
  <c r="AJ978" i="1"/>
  <c r="BB934" i="1"/>
  <c r="AI1025" i="1"/>
  <c r="BA1025" i="1"/>
  <c r="Z1025" i="1"/>
  <c r="AH1025" i="1"/>
  <c r="AZ1025" i="1"/>
  <c r="AR1025" i="1"/>
  <c r="Z1021" i="1"/>
  <c r="AH1021" i="1"/>
  <c r="AZ1021" i="1"/>
  <c r="BB978" i="1"/>
  <c r="AZ16" i="1"/>
  <c r="AR1021" i="1"/>
  <c r="AZ626" i="1"/>
  <c r="AR626" i="1"/>
  <c r="AH626" i="1"/>
  <c r="AH530" i="1"/>
  <c r="AZ530" i="1"/>
  <c r="AZ603" i="1"/>
  <c r="AR603" i="1"/>
  <c r="AH603" i="1"/>
  <c r="AR530" i="1"/>
  <c r="AZ437" i="1"/>
  <c r="AR437" i="1"/>
  <c r="AH437" i="1"/>
  <c r="AH138" i="1"/>
  <c r="AZ138" i="1"/>
  <c r="AR138" i="1"/>
  <c r="AR16" i="1"/>
  <c r="AH16" i="1"/>
  <c r="AY1120" i="1"/>
  <c r="AX1120" i="1"/>
  <c r="AV1120" i="1"/>
  <c r="AT1120" i="1"/>
  <c r="AQ1120" i="1"/>
  <c r="AP1120" i="1"/>
  <c r="AN1120" i="1"/>
  <c r="AL1120" i="1"/>
  <c r="AG1120" i="1"/>
  <c r="AF1120" i="1"/>
  <c r="AD1120" i="1"/>
  <c r="Y1120" i="1"/>
  <c r="X1120" i="1"/>
  <c r="V1120" i="1"/>
  <c r="T1120" i="1"/>
  <c r="Q1021" i="1" l="1"/>
  <c r="Q626" i="1"/>
  <c r="BA1120" i="1"/>
  <c r="AI1120" i="1"/>
  <c r="Q1025" i="1"/>
  <c r="BB1025" i="1"/>
  <c r="AJ626" i="1"/>
  <c r="AJ1021" i="1"/>
  <c r="AJ1025" i="1"/>
  <c r="BB1021" i="1"/>
  <c r="R978" i="1"/>
  <c r="R934" i="1"/>
  <c r="BB16" i="1"/>
  <c r="BB603" i="1"/>
  <c r="Z1120" i="1"/>
  <c r="AH1120" i="1"/>
  <c r="AR1120" i="1"/>
  <c r="AZ1120" i="1"/>
  <c r="BB626" i="1"/>
  <c r="BB530" i="1"/>
  <c r="BB138" i="1"/>
  <c r="BB437" i="1"/>
  <c r="AY670" i="1"/>
  <c r="AX670" i="1"/>
  <c r="AV670" i="1"/>
  <c r="AQ670" i="1"/>
  <c r="AP670" i="1"/>
  <c r="AN670" i="1"/>
  <c r="AL670" i="1"/>
  <c r="AG670" i="1"/>
  <c r="AF670" i="1"/>
  <c r="AD670" i="1"/>
  <c r="AB670" i="1"/>
  <c r="X670" i="1"/>
  <c r="V670" i="1"/>
  <c r="Q1120" i="1" l="1"/>
  <c r="R626" i="1"/>
  <c r="R1025" i="1"/>
  <c r="AJ1120" i="1"/>
  <c r="R1021" i="1"/>
  <c r="BB1120" i="1"/>
  <c r="BA670" i="1"/>
  <c r="AR670" i="1"/>
  <c r="AZ670" i="1"/>
  <c r="AH670" i="1"/>
  <c r="R1120" i="1" l="1"/>
  <c r="BB670" i="1"/>
  <c r="AY1128" i="1" l="1"/>
  <c r="AX1128" i="1"/>
  <c r="AV1128" i="1"/>
  <c r="AT1128" i="1"/>
  <c r="AQ1128" i="1"/>
  <c r="AP1128" i="1"/>
  <c r="AN1128" i="1"/>
  <c r="AL1128" i="1"/>
  <c r="AG1128" i="1"/>
  <c r="AF1128" i="1"/>
  <c r="AD1128" i="1"/>
  <c r="Y1128" i="1"/>
  <c r="X1128" i="1"/>
  <c r="V1128" i="1"/>
  <c r="T1128" i="1"/>
  <c r="AX1102" i="1"/>
  <c r="AV1102" i="1"/>
  <c r="AT1102" i="1"/>
  <c r="AQ1102" i="1"/>
  <c r="AP1102" i="1"/>
  <c r="AN1102" i="1"/>
  <c r="AL1102" i="1"/>
  <c r="AG1102" i="1"/>
  <c r="AF1102" i="1"/>
  <c r="AD1102" i="1"/>
  <c r="AB1102" i="1"/>
  <c r="Y1102" i="1"/>
  <c r="X1102" i="1"/>
  <c r="V1102" i="1"/>
  <c r="T1102" i="1"/>
  <c r="AY1095" i="1"/>
  <c r="AX1095" i="1"/>
  <c r="AV1095" i="1"/>
  <c r="AT1095" i="1"/>
  <c r="AQ1095" i="1"/>
  <c r="AP1095" i="1"/>
  <c r="AN1095" i="1"/>
  <c r="AL1095" i="1"/>
  <c r="AG1095" i="1"/>
  <c r="AF1095" i="1"/>
  <c r="AD1095" i="1"/>
  <c r="AB1095" i="1"/>
  <c r="Y1095" i="1"/>
  <c r="X1095" i="1"/>
  <c r="V1095" i="1"/>
  <c r="T1095" i="1"/>
  <c r="AF949" i="1"/>
  <c r="AF950" i="1"/>
  <c r="AF947" i="1"/>
  <c r="AF943" i="1"/>
  <c r="AF1282" i="1"/>
  <c r="AF1283" i="1"/>
  <c r="AF1284" i="1"/>
  <c r="AF1281" i="1"/>
  <c r="AF1279" i="1"/>
  <c r="AF1280" i="1" s="1"/>
  <c r="AF1273" i="1"/>
  <c r="AF1274" i="1"/>
  <c r="AF1275" i="1"/>
  <c r="AF1276" i="1"/>
  <c r="AF1272" i="1"/>
  <c r="AF1263" i="1"/>
  <c r="AF1264" i="1"/>
  <c r="AF1265" i="1"/>
  <c r="AF1266" i="1"/>
  <c r="AF1267" i="1"/>
  <c r="AF1268" i="1"/>
  <c r="AF1269" i="1"/>
  <c r="AF1270" i="1"/>
  <c r="AF1262" i="1"/>
  <c r="AF1252" i="1"/>
  <c r="AF1254" i="1"/>
  <c r="AF1255" i="1"/>
  <c r="AF1256" i="1"/>
  <c r="AF1257" i="1"/>
  <c r="AF1260" i="1"/>
  <c r="AF1080" i="1"/>
  <c r="AF1081" i="1"/>
  <c r="AF1086" i="1"/>
  <c r="AF1087" i="1"/>
  <c r="AF1088" i="1"/>
  <c r="AF1089" i="1"/>
  <c r="AF1090" i="1"/>
  <c r="AF1097" i="1"/>
  <c r="AF1112" i="1"/>
  <c r="AF1117" i="1"/>
  <c r="AF1123" i="1"/>
  <c r="AF1124" i="1"/>
  <c r="AF1125" i="1"/>
  <c r="AF1126" i="1"/>
  <c r="AF1127" i="1"/>
  <c r="AF1134" i="1"/>
  <c r="AF1009" i="1"/>
  <c r="AF1011" i="1"/>
  <c r="AF1012" i="1"/>
  <c r="AF1014" i="1"/>
  <c r="AF1015" i="1"/>
  <c r="AF1023" i="1"/>
  <c r="AF1030" i="1"/>
  <c r="AF1031" i="1"/>
  <c r="AF1032" i="1"/>
  <c r="AF1033" i="1"/>
  <c r="AF1006" i="1"/>
  <c r="AF986" i="1"/>
  <c r="AF987" i="1"/>
  <c r="AF982" i="1"/>
  <c r="AF975" i="1"/>
  <c r="AF976" i="1"/>
  <c r="AF977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80" i="1"/>
  <c r="AF981" i="1"/>
  <c r="AF974" i="1"/>
  <c r="AF940" i="1"/>
  <c r="AF941" i="1"/>
  <c r="AF942" i="1"/>
  <c r="AF870" i="1"/>
  <c r="AF858" i="1"/>
  <c r="AF859" i="1"/>
  <c r="AF869" i="1"/>
  <c r="AF857" i="1"/>
  <c r="AF850" i="1"/>
  <c r="AF846" i="1"/>
  <c r="AF848" i="1"/>
  <c r="AF833" i="1"/>
  <c r="AF749" i="1"/>
  <c r="AF782" i="1"/>
  <c r="AF748" i="1"/>
  <c r="AF613" i="1"/>
  <c r="AF615" i="1"/>
  <c r="AF616" i="1"/>
  <c r="AF618" i="1"/>
  <c r="AF619" i="1"/>
  <c r="AF623" i="1"/>
  <c r="AF629" i="1"/>
  <c r="AF630" i="1"/>
  <c r="AF631" i="1"/>
  <c r="AF642" i="1"/>
  <c r="AF644" i="1"/>
  <c r="AF640" i="1"/>
  <c r="AF657" i="1"/>
  <c r="AF658" i="1"/>
  <c r="AF660" i="1"/>
  <c r="AF661" i="1"/>
  <c r="AF667" i="1"/>
  <c r="AF668" i="1"/>
  <c r="AF671" i="1"/>
  <c r="AF674" i="1"/>
  <c r="AF677" i="1"/>
  <c r="AF679" i="1"/>
  <c r="AF693" i="1"/>
  <c r="AF685" i="1"/>
  <c r="AF686" i="1"/>
  <c r="AF692" i="1"/>
  <c r="AF719" i="1"/>
  <c r="AF721" i="1"/>
  <c r="AF722" i="1"/>
  <c r="AF745" i="1"/>
  <c r="AF723" i="1"/>
  <c r="AF727" i="1"/>
  <c r="AF728" i="1"/>
  <c r="AF729" i="1"/>
  <c r="AF730" i="1"/>
  <c r="AF733" i="1"/>
  <c r="AF735" i="1"/>
  <c r="AF739" i="1"/>
  <c r="AF852" i="1"/>
  <c r="AF853" i="1"/>
  <c r="AF854" i="1"/>
  <c r="AF612" i="1"/>
  <c r="AF609" i="1"/>
  <c r="AF610" i="1" s="1"/>
  <c r="AF599" i="1"/>
  <c r="AF600" i="1"/>
  <c r="AF601" i="1"/>
  <c r="AF602" i="1"/>
  <c r="AF605" i="1"/>
  <c r="AF607" i="1"/>
  <c r="AF598" i="1"/>
  <c r="AF593" i="1"/>
  <c r="AF594" i="1"/>
  <c r="AF595" i="1"/>
  <c r="AF596" i="1"/>
  <c r="AF592" i="1"/>
  <c r="AF559" i="1"/>
  <c r="AF560" i="1"/>
  <c r="AF561" i="1"/>
  <c r="AF562" i="1"/>
  <c r="AF563" i="1"/>
  <c r="AF575" i="1"/>
  <c r="AF576" i="1"/>
  <c r="AF577" i="1"/>
  <c r="AF578" i="1"/>
  <c r="AF558" i="1"/>
  <c r="AF534" i="1"/>
  <c r="AF535" i="1"/>
  <c r="AF537" i="1"/>
  <c r="AF538" i="1"/>
  <c r="AF539" i="1"/>
  <c r="AF540" i="1"/>
  <c r="AF541" i="1"/>
  <c r="AF543" i="1"/>
  <c r="AF544" i="1"/>
  <c r="AF545" i="1"/>
  <c r="AF546" i="1"/>
  <c r="AF547" i="1"/>
  <c r="AF549" i="1"/>
  <c r="AF550" i="1"/>
  <c r="AF551" i="1"/>
  <c r="AF552" i="1"/>
  <c r="AF553" i="1"/>
  <c r="AF556" i="1"/>
  <c r="AF533" i="1"/>
  <c r="AF521" i="1"/>
  <c r="AF528" i="1" s="1"/>
  <c r="AF504" i="1"/>
  <c r="AF520" i="1" s="1"/>
  <c r="AF432" i="1"/>
  <c r="AF433" i="1"/>
  <c r="AF434" i="1"/>
  <c r="AF435" i="1"/>
  <c r="AF436" i="1"/>
  <c r="AF439" i="1"/>
  <c r="AF440" i="1"/>
  <c r="AF446" i="1"/>
  <c r="AF430" i="1"/>
  <c r="V286" i="1"/>
  <c r="X286" i="1"/>
  <c r="AB286" i="1"/>
  <c r="AD286" i="1"/>
  <c r="AF286" i="1"/>
  <c r="AG286" i="1"/>
  <c r="AL286" i="1"/>
  <c r="AN286" i="1"/>
  <c r="AP286" i="1"/>
  <c r="AQ286" i="1"/>
  <c r="AT286" i="1"/>
  <c r="AV286" i="1"/>
  <c r="AX286" i="1"/>
  <c r="AY286" i="1"/>
  <c r="V287" i="1"/>
  <c r="X287" i="1"/>
  <c r="AB287" i="1"/>
  <c r="AD287" i="1"/>
  <c r="AF287" i="1"/>
  <c r="AG287" i="1"/>
  <c r="AL287" i="1"/>
  <c r="AN287" i="1"/>
  <c r="AP287" i="1"/>
  <c r="AQ287" i="1"/>
  <c r="AT287" i="1"/>
  <c r="AV287" i="1"/>
  <c r="AX287" i="1"/>
  <c r="AY287" i="1"/>
  <c r="AF284" i="1"/>
  <c r="AF282" i="1"/>
  <c r="AF275" i="1"/>
  <c r="AF272" i="1"/>
  <c r="AF268" i="1"/>
  <c r="AF277" i="1"/>
  <c r="AF278" i="1"/>
  <c r="AF279" i="1"/>
  <c r="AF273" i="1"/>
  <c r="AF274" i="1"/>
  <c r="AF267" i="1"/>
  <c r="AF259" i="1"/>
  <c r="AF260" i="1"/>
  <c r="AF261" i="1"/>
  <c r="AF254" i="1"/>
  <c r="AF255" i="1"/>
  <c r="AF256" i="1"/>
  <c r="AF257" i="1"/>
  <c r="AF262" i="1"/>
  <c r="AF263" i="1"/>
  <c r="AF264" i="1"/>
  <c r="AF250" i="1"/>
  <c r="AF251" i="1"/>
  <c r="AF252" i="1"/>
  <c r="AF253" i="1"/>
  <c r="AF258" i="1"/>
  <c r="AF152" i="1"/>
  <c r="AF153" i="1"/>
  <c r="AF154" i="1"/>
  <c r="AF155" i="1"/>
  <c r="AF156" i="1"/>
  <c r="AF159" i="1"/>
  <c r="AF161" i="1"/>
  <c r="AF174" i="1"/>
  <c r="AF200" i="1"/>
  <c r="AF205" i="1"/>
  <c r="AF214" i="1"/>
  <c r="AF244" i="1"/>
  <c r="AF248" i="1"/>
  <c r="AF177" i="1"/>
  <c r="AF276" i="1"/>
  <c r="AF178" i="1"/>
  <c r="AF179" i="1"/>
  <c r="AF146" i="1"/>
  <c r="AF147" i="1"/>
  <c r="AF148" i="1"/>
  <c r="AF149" i="1"/>
  <c r="AF180" i="1"/>
  <c r="AF181" i="1"/>
  <c r="AF182" i="1"/>
  <c r="AF183" i="1"/>
  <c r="AF151" i="1"/>
  <c r="AF115" i="1"/>
  <c r="AF28" i="1"/>
  <c r="AF112" i="1"/>
  <c r="AF75" i="1"/>
  <c r="AF83" i="1"/>
  <c r="AF84" i="1"/>
  <c r="AF85" i="1"/>
  <c r="AF92" i="1"/>
  <c r="AF96" i="1"/>
  <c r="AF74" i="1"/>
  <c r="AF119" i="1"/>
  <c r="AF120" i="1"/>
  <c r="AF121" i="1"/>
  <c r="AF122" i="1"/>
  <c r="AF123" i="1"/>
  <c r="AF124" i="1"/>
  <c r="AF125" i="1"/>
  <c r="AF126" i="1"/>
  <c r="AF127" i="1"/>
  <c r="AF129" i="1"/>
  <c r="AF130" i="1"/>
  <c r="AF131" i="1"/>
  <c r="AF132" i="1"/>
  <c r="AF133" i="1"/>
  <c r="AF134" i="1"/>
  <c r="AF135" i="1"/>
  <c r="AF136" i="1"/>
  <c r="AF137" i="1"/>
  <c r="AF139" i="1"/>
  <c r="AF140" i="1"/>
  <c r="AF141" i="1"/>
  <c r="AF142" i="1"/>
  <c r="AF143" i="1"/>
  <c r="AF117" i="1"/>
  <c r="AF46" i="1"/>
  <c r="AF31" i="1"/>
  <c r="AF32" i="1"/>
  <c r="AF33" i="1"/>
  <c r="AF34" i="1"/>
  <c r="AF35" i="1"/>
  <c r="AF39" i="1"/>
  <c r="AF40" i="1"/>
  <c r="AF48" i="1"/>
  <c r="AF30" i="1"/>
  <c r="AF9" i="1"/>
  <c r="AF15" i="1"/>
  <c r="AF8" i="1"/>
  <c r="AF7" i="1"/>
  <c r="AF10" i="1"/>
  <c r="AF11" i="1"/>
  <c r="AF12" i="1"/>
  <c r="AF13" i="1"/>
  <c r="AF19" i="1"/>
  <c r="AF20" i="1"/>
  <c r="AF21" i="1"/>
  <c r="AF22" i="1"/>
  <c r="AF23" i="1"/>
  <c r="AF291" i="1"/>
  <c r="AF292" i="1"/>
  <c r="AF290" i="1"/>
  <c r="AF429" i="1" l="1"/>
  <c r="AF454" i="1"/>
  <c r="AF1336" i="1" s="1"/>
  <c r="AF73" i="1"/>
  <c r="AF1004" i="1"/>
  <c r="AF747" i="1"/>
  <c r="AF1345" i="1" s="1"/>
  <c r="AF953" i="1"/>
  <c r="AF608" i="1"/>
  <c r="AF150" i="1"/>
  <c r="AI1095" i="1"/>
  <c r="BA1095" i="1"/>
  <c r="BA1102" i="1"/>
  <c r="BA1128" i="1"/>
  <c r="AF871" i="1"/>
  <c r="AF851" i="1"/>
  <c r="AF1346" i="1" s="1"/>
  <c r="AF283" i="1"/>
  <c r="AI286" i="1"/>
  <c r="BA287" i="1"/>
  <c r="AI287" i="1"/>
  <c r="AF557" i="1"/>
  <c r="AF579" i="1"/>
  <c r="AF1341" i="1" s="1"/>
  <c r="AF720" i="1"/>
  <c r="AF1344" i="1" s="1"/>
  <c r="AF266" i="1"/>
  <c r="AF1332" i="1" s="1"/>
  <c r="AF144" i="1"/>
  <c r="AF1331" i="1" s="1"/>
  <c r="AF280" i="1"/>
  <c r="AF1334" i="1" s="1"/>
  <c r="AF116" i="1"/>
  <c r="AZ1102" i="1"/>
  <c r="AR1102" i="1"/>
  <c r="AI1102" i="1"/>
  <c r="AH1102" i="1"/>
  <c r="AI1128" i="1"/>
  <c r="Z1102" i="1"/>
  <c r="AF1337" i="1"/>
  <c r="AF973" i="1"/>
  <c r="AF288" i="1"/>
  <c r="AF1277" i="1"/>
  <c r="AF1285" i="1"/>
  <c r="AF855" i="1"/>
  <c r="AF1338" i="1"/>
  <c r="AF1271" i="1"/>
  <c r="AF983" i="1"/>
  <c r="AF597" i="1"/>
  <c r="AH286" i="1"/>
  <c r="AH287" i="1"/>
  <c r="Z1095" i="1"/>
  <c r="AH1095" i="1"/>
  <c r="AR1095" i="1"/>
  <c r="AZ1095" i="1"/>
  <c r="Z1128" i="1"/>
  <c r="AH1128" i="1"/>
  <c r="AZ1128" i="1"/>
  <c r="AZ286" i="1"/>
  <c r="AR1128" i="1"/>
  <c r="AR287" i="1"/>
  <c r="AR286" i="1"/>
  <c r="AZ287" i="1"/>
  <c r="BA286" i="1"/>
  <c r="AY857" i="1"/>
  <c r="AX857" i="1"/>
  <c r="AV857" i="1"/>
  <c r="AT857" i="1"/>
  <c r="AQ857" i="1"/>
  <c r="AP857" i="1"/>
  <c r="AN857" i="1"/>
  <c r="AL857" i="1"/>
  <c r="AG857" i="1"/>
  <c r="AD857" i="1"/>
  <c r="AB857" i="1"/>
  <c r="Y857" i="1"/>
  <c r="X857" i="1"/>
  <c r="V857" i="1"/>
  <c r="T857" i="1"/>
  <c r="AY668" i="1"/>
  <c r="AX668" i="1"/>
  <c r="AV668" i="1"/>
  <c r="AT668" i="1"/>
  <c r="AQ668" i="1"/>
  <c r="AP668" i="1"/>
  <c r="AN668" i="1"/>
  <c r="AL668" i="1"/>
  <c r="AG668" i="1"/>
  <c r="AD668" i="1"/>
  <c r="AB668" i="1"/>
  <c r="Y668" i="1"/>
  <c r="X668" i="1"/>
  <c r="V668" i="1"/>
  <c r="T668" i="1"/>
  <c r="AD658" i="1"/>
  <c r="AD657" i="1"/>
  <c r="AY657" i="1"/>
  <c r="AX657" i="1"/>
  <c r="AV657" i="1"/>
  <c r="AT657" i="1"/>
  <c r="AQ657" i="1"/>
  <c r="AP657" i="1"/>
  <c r="AN657" i="1"/>
  <c r="AL657" i="1"/>
  <c r="AG657" i="1"/>
  <c r="AB657" i="1"/>
  <c r="Y657" i="1"/>
  <c r="X657" i="1"/>
  <c r="V657" i="1"/>
  <c r="T657" i="1"/>
  <c r="AY658" i="1"/>
  <c r="AX658" i="1"/>
  <c r="AV658" i="1"/>
  <c r="AT658" i="1"/>
  <c r="AQ658" i="1"/>
  <c r="AP658" i="1"/>
  <c r="AN658" i="1"/>
  <c r="AL658" i="1"/>
  <c r="AG658" i="1"/>
  <c r="AB658" i="1"/>
  <c r="Y658" i="1"/>
  <c r="X658" i="1"/>
  <c r="V658" i="1"/>
  <c r="T658" i="1"/>
  <c r="AY660" i="1"/>
  <c r="AX660" i="1"/>
  <c r="AV660" i="1"/>
  <c r="AT660" i="1"/>
  <c r="AQ660" i="1"/>
  <c r="AP660" i="1"/>
  <c r="AN660" i="1"/>
  <c r="AL660" i="1"/>
  <c r="AG660" i="1"/>
  <c r="AD660" i="1"/>
  <c r="AB660" i="1"/>
  <c r="Y660" i="1"/>
  <c r="X660" i="1"/>
  <c r="V660" i="1"/>
  <c r="T660" i="1"/>
  <c r="AY661" i="1"/>
  <c r="AX661" i="1"/>
  <c r="AV661" i="1"/>
  <c r="AT661" i="1"/>
  <c r="AQ661" i="1"/>
  <c r="AP661" i="1"/>
  <c r="AN661" i="1"/>
  <c r="AL661" i="1"/>
  <c r="AG661" i="1"/>
  <c r="AD661" i="1"/>
  <c r="AB661" i="1"/>
  <c r="Y661" i="1"/>
  <c r="X661" i="1"/>
  <c r="V661" i="1"/>
  <c r="T661" i="1"/>
  <c r="AD733" i="1"/>
  <c r="AD729" i="1"/>
  <c r="AD723" i="1"/>
  <c r="AY1023" i="1"/>
  <c r="AX1023" i="1"/>
  <c r="AV1023" i="1"/>
  <c r="AT1023" i="1"/>
  <c r="AQ1023" i="1"/>
  <c r="AP1023" i="1"/>
  <c r="AL1023" i="1"/>
  <c r="AG1023" i="1"/>
  <c r="AD1023" i="1"/>
  <c r="AB1023" i="1"/>
  <c r="Y1023" i="1"/>
  <c r="X1023" i="1"/>
  <c r="V1023" i="1"/>
  <c r="T1023" i="1"/>
  <c r="AF111" i="1" l="1"/>
  <c r="AF145" i="1" s="1"/>
  <c r="AF529" i="1"/>
  <c r="AF1326" i="1"/>
  <c r="BA1023" i="1"/>
  <c r="Q1128" i="1"/>
  <c r="Q1102" i="1"/>
  <c r="Q1095" i="1"/>
  <c r="Q286" i="1"/>
  <c r="Q287" i="1"/>
  <c r="BA661" i="1"/>
  <c r="AF1340" i="1"/>
  <c r="AF1343" i="1" s="1"/>
  <c r="BA657" i="1"/>
  <c r="AF1347" i="1"/>
  <c r="AF1348" i="1" s="1"/>
  <c r="Z658" i="1"/>
  <c r="Z857" i="1"/>
  <c r="Z661" i="1"/>
  <c r="Z657" i="1"/>
  <c r="Z668" i="1"/>
  <c r="Z660" i="1"/>
  <c r="AF1339" i="1"/>
  <c r="AF1333" i="1"/>
  <c r="BA660" i="1"/>
  <c r="AJ1128" i="1"/>
  <c r="AJ1102" i="1"/>
  <c r="BB1102" i="1"/>
  <c r="BB287" i="1"/>
  <c r="BB286" i="1"/>
  <c r="AJ1095" i="1"/>
  <c r="AF856" i="1"/>
  <c r="AF913" i="1" s="1"/>
  <c r="AF1290" i="1" s="1"/>
  <c r="AF611" i="1"/>
  <c r="BB1128" i="1"/>
  <c r="AF1005" i="1"/>
  <c r="AF1349" i="1" s="1"/>
  <c r="BA857" i="1"/>
  <c r="BB1095" i="1"/>
  <c r="AR661" i="1"/>
  <c r="AZ661" i="1"/>
  <c r="AI857" i="1"/>
  <c r="AR857" i="1"/>
  <c r="AZ857" i="1"/>
  <c r="AI658" i="1"/>
  <c r="AR668" i="1"/>
  <c r="AZ668" i="1"/>
  <c r="AI660" i="1"/>
  <c r="AR658" i="1"/>
  <c r="AZ658" i="1"/>
  <c r="AI668" i="1"/>
  <c r="BA668" i="1"/>
  <c r="BA658" i="1"/>
  <c r="AH857" i="1"/>
  <c r="AI657" i="1"/>
  <c r="AR657" i="1"/>
  <c r="AZ657" i="1"/>
  <c r="AH668" i="1"/>
  <c r="AI661" i="1"/>
  <c r="AH661" i="1"/>
  <c r="AH658" i="1"/>
  <c r="AH657" i="1"/>
  <c r="AH660" i="1"/>
  <c r="AR660" i="1"/>
  <c r="AZ660" i="1"/>
  <c r="Z1023" i="1"/>
  <c r="AR1023" i="1"/>
  <c r="AZ1023" i="1"/>
  <c r="AI1023" i="1"/>
  <c r="AH1023" i="1"/>
  <c r="AF1328" i="1" l="1"/>
  <c r="AF249" i="1"/>
  <c r="Q857" i="1"/>
  <c r="Q1023" i="1"/>
  <c r="AF1352" i="1"/>
  <c r="Q657" i="1"/>
  <c r="Q661" i="1"/>
  <c r="Q668" i="1"/>
  <c r="Q660" i="1"/>
  <c r="Q658" i="1"/>
  <c r="AJ857" i="1"/>
  <c r="AJ661" i="1"/>
  <c r="AJ658" i="1"/>
  <c r="R1102" i="1"/>
  <c r="R1128" i="1"/>
  <c r="AJ1023" i="1"/>
  <c r="AJ660" i="1"/>
  <c r="AJ657" i="1"/>
  <c r="R1095" i="1"/>
  <c r="BB661" i="1"/>
  <c r="BB668" i="1"/>
  <c r="BB857" i="1"/>
  <c r="BB658" i="1"/>
  <c r="BB660" i="1"/>
  <c r="BB657" i="1"/>
  <c r="BB1023" i="1"/>
  <c r="AF281" i="1" l="1"/>
  <c r="AF1329" i="1"/>
  <c r="AF1330" i="1" s="1"/>
  <c r="R657" i="1"/>
  <c r="R661" i="1"/>
  <c r="R658" i="1"/>
  <c r="R1023" i="1"/>
  <c r="R660" i="1"/>
  <c r="R857" i="1"/>
  <c r="AY966" i="1"/>
  <c r="AX966" i="1"/>
  <c r="AV966" i="1"/>
  <c r="AT966" i="1"/>
  <c r="AQ966" i="1"/>
  <c r="AP966" i="1"/>
  <c r="AN966" i="1"/>
  <c r="AL966" i="1"/>
  <c r="AG966" i="1"/>
  <c r="AD966" i="1"/>
  <c r="AB966" i="1"/>
  <c r="Y966" i="1"/>
  <c r="X966" i="1"/>
  <c r="V966" i="1"/>
  <c r="T966" i="1"/>
  <c r="AY980" i="1"/>
  <c r="AX980" i="1"/>
  <c r="AV980" i="1"/>
  <c r="AT980" i="1"/>
  <c r="AQ980" i="1"/>
  <c r="AP980" i="1"/>
  <c r="AN980" i="1"/>
  <c r="AL980" i="1"/>
  <c r="AG980" i="1"/>
  <c r="AD980" i="1"/>
  <c r="AB980" i="1"/>
  <c r="Y980" i="1"/>
  <c r="X980" i="1"/>
  <c r="V980" i="1"/>
  <c r="T980" i="1"/>
  <c r="AY981" i="1"/>
  <c r="AX981" i="1"/>
  <c r="AV981" i="1"/>
  <c r="AT981" i="1"/>
  <c r="AQ981" i="1"/>
  <c r="AP981" i="1"/>
  <c r="AN981" i="1"/>
  <c r="AG981" i="1"/>
  <c r="AD981" i="1"/>
  <c r="AB981" i="1"/>
  <c r="Y981" i="1"/>
  <c r="X981" i="1"/>
  <c r="V981" i="1"/>
  <c r="T981" i="1"/>
  <c r="AD544" i="1"/>
  <c r="AD433" i="1"/>
  <c r="AD430" i="1"/>
  <c r="AD40" i="1"/>
  <c r="AY40" i="1"/>
  <c r="AX40" i="1"/>
  <c r="AV40" i="1"/>
  <c r="AT40" i="1"/>
  <c r="AQ40" i="1"/>
  <c r="AN40" i="1"/>
  <c r="AL40" i="1"/>
  <c r="AG40" i="1"/>
  <c r="X40" i="1"/>
  <c r="V40" i="1"/>
  <c r="AG39" i="1"/>
  <c r="AY39" i="1"/>
  <c r="AX39" i="1"/>
  <c r="AV39" i="1"/>
  <c r="AT39" i="1"/>
  <c r="AQ39" i="1"/>
  <c r="AN39" i="1"/>
  <c r="AL39" i="1"/>
  <c r="X39" i="1"/>
  <c r="V39" i="1"/>
  <c r="AD262" i="1"/>
  <c r="AD282" i="1"/>
  <c r="AD75" i="1"/>
  <c r="AD10" i="1"/>
  <c r="AD11" i="1"/>
  <c r="AD12" i="1"/>
  <c r="AD13" i="1"/>
  <c r="AD19" i="1"/>
  <c r="AD20" i="1"/>
  <c r="AD21" i="1"/>
  <c r="AD7" i="1"/>
  <c r="AD9" i="1"/>
  <c r="AD15" i="1"/>
  <c r="AD8" i="1"/>
  <c r="AY137" i="1"/>
  <c r="AX137" i="1"/>
  <c r="AV137" i="1"/>
  <c r="AT137" i="1"/>
  <c r="AQ137" i="1"/>
  <c r="AN137" i="1"/>
  <c r="AL137" i="1"/>
  <c r="AG137" i="1"/>
  <c r="AD137" i="1"/>
  <c r="AB137" i="1"/>
  <c r="X137" i="1"/>
  <c r="V137" i="1"/>
  <c r="AD283" i="1" l="1"/>
  <c r="BA39" i="1"/>
  <c r="BA40" i="1"/>
  <c r="BA966" i="1"/>
  <c r="BA137" i="1"/>
  <c r="AD39" i="1"/>
  <c r="AH39" i="1" s="1"/>
  <c r="AI966" i="1"/>
  <c r="AR137" i="1"/>
  <c r="AZ137" i="1"/>
  <c r="AR39" i="1"/>
  <c r="AZ39" i="1"/>
  <c r="AR40" i="1"/>
  <c r="AZ40" i="1"/>
  <c r="AZ981" i="1"/>
  <c r="AR980" i="1"/>
  <c r="AZ980" i="1"/>
  <c r="Z966" i="1"/>
  <c r="AH966" i="1"/>
  <c r="AZ966" i="1"/>
  <c r="AI980" i="1"/>
  <c r="BA980" i="1"/>
  <c r="AR966" i="1"/>
  <c r="AH981" i="1"/>
  <c r="Z981" i="1"/>
  <c r="AR981" i="1"/>
  <c r="Z980" i="1"/>
  <c r="AH980" i="1"/>
  <c r="AI981" i="1"/>
  <c r="BA981" i="1"/>
  <c r="AH40" i="1"/>
  <c r="AH137" i="1"/>
  <c r="AD143" i="1"/>
  <c r="Q966" i="1" l="1"/>
  <c r="Q980" i="1"/>
  <c r="Q981" i="1"/>
  <c r="AJ966" i="1"/>
  <c r="AJ980" i="1"/>
  <c r="AJ981" i="1"/>
  <c r="BB966" i="1"/>
  <c r="BB40" i="1"/>
  <c r="BB39" i="1"/>
  <c r="BB981" i="1"/>
  <c r="BB980" i="1"/>
  <c r="BB137" i="1"/>
  <c r="AY35" i="1"/>
  <c r="AX35" i="1"/>
  <c r="AV35" i="1"/>
  <c r="AT35" i="1"/>
  <c r="AQ35" i="1"/>
  <c r="AN35" i="1"/>
  <c r="AL35" i="1"/>
  <c r="AG35" i="1"/>
  <c r="AD35" i="1"/>
  <c r="X35" i="1"/>
  <c r="V35" i="1"/>
  <c r="R966" i="1" l="1"/>
  <c r="R981" i="1"/>
  <c r="R980" i="1"/>
  <c r="AR35" i="1"/>
  <c r="AZ35" i="1"/>
  <c r="BA35" i="1"/>
  <c r="AH35" i="1"/>
  <c r="AY685" i="1"/>
  <c r="AX685" i="1"/>
  <c r="AV685" i="1"/>
  <c r="AT685" i="1"/>
  <c r="AQ685" i="1"/>
  <c r="AP685" i="1"/>
  <c r="AN685" i="1"/>
  <c r="AL685" i="1"/>
  <c r="AG685" i="1"/>
  <c r="AD685" i="1"/>
  <c r="AB685" i="1"/>
  <c r="X685" i="1"/>
  <c r="V685" i="1"/>
  <c r="AY686" i="1"/>
  <c r="AX686" i="1"/>
  <c r="AT686" i="1"/>
  <c r="AQ686" i="1"/>
  <c r="AP686" i="1"/>
  <c r="AL686" i="1"/>
  <c r="AG686" i="1"/>
  <c r="AD686" i="1"/>
  <c r="AB686" i="1"/>
  <c r="X686" i="1"/>
  <c r="V686" i="1"/>
  <c r="BA686" i="1" l="1"/>
  <c r="BB35" i="1"/>
  <c r="BA685" i="1"/>
  <c r="AZ686" i="1"/>
  <c r="AR685" i="1"/>
  <c r="AZ685" i="1"/>
  <c r="AR686" i="1"/>
  <c r="AH686" i="1"/>
  <c r="AH685" i="1"/>
  <c r="BB686" i="1" l="1"/>
  <c r="BB685" i="1"/>
  <c r="AB1282" i="1"/>
  <c r="AX1080" i="1" l="1"/>
  <c r="AT1080" i="1"/>
  <c r="AT1079" i="1"/>
  <c r="AP1079" i="1"/>
  <c r="AN1079" i="1"/>
  <c r="AL1079" i="1"/>
  <c r="AG1033" i="1"/>
  <c r="AG1079" i="1"/>
  <c r="AF1079" i="1"/>
  <c r="AD1081" i="1"/>
  <c r="AD1080" i="1"/>
  <c r="AD1079" i="1"/>
  <c r="AB1081" i="1"/>
  <c r="AB1080" i="1"/>
  <c r="AB1079" i="1"/>
  <c r="AB1088" i="1"/>
  <c r="AB1032" i="1"/>
  <c r="T1081" i="1"/>
  <c r="AY1081" i="1"/>
  <c r="AX1081" i="1"/>
  <c r="AV1081" i="1"/>
  <c r="AT1081" i="1"/>
  <c r="AQ1081" i="1"/>
  <c r="AP1081" i="1"/>
  <c r="AN1081" i="1"/>
  <c r="AL1081" i="1"/>
  <c r="AG1081" i="1"/>
  <c r="Y1081" i="1"/>
  <c r="X1081" i="1"/>
  <c r="V1081" i="1"/>
  <c r="AB1014" i="1"/>
  <c r="AY1014" i="1"/>
  <c r="AX1014" i="1"/>
  <c r="AV1014" i="1"/>
  <c r="AT1014" i="1"/>
  <c r="AQ1014" i="1"/>
  <c r="AP1014" i="1"/>
  <c r="AN1014" i="1"/>
  <c r="AL1014" i="1"/>
  <c r="AG1014" i="1"/>
  <c r="AD1014" i="1"/>
  <c r="Y1014" i="1"/>
  <c r="X1014" i="1"/>
  <c r="V1014" i="1"/>
  <c r="T1014" i="1"/>
  <c r="AB950" i="1"/>
  <c r="BA1081" i="1" l="1"/>
  <c r="BA1014" i="1"/>
  <c r="AH1081" i="1"/>
  <c r="Z1081" i="1"/>
  <c r="AR1081" i="1"/>
  <c r="AH1080" i="1"/>
  <c r="AI1014" i="1"/>
  <c r="AR1014" i="1"/>
  <c r="AZ1014" i="1"/>
  <c r="AZ1081" i="1"/>
  <c r="AH1079" i="1"/>
  <c r="AI1081" i="1"/>
  <c r="AH1014" i="1"/>
  <c r="Z1014" i="1"/>
  <c r="Q1081" i="1" l="1"/>
  <c r="Q1014" i="1"/>
  <c r="AJ1081" i="1"/>
  <c r="AJ1014" i="1"/>
  <c r="BB1014" i="1"/>
  <c r="BB1081" i="1"/>
  <c r="R1081" i="1" l="1"/>
  <c r="R1014" i="1"/>
  <c r="AB833" i="1"/>
  <c r="AB782" i="1"/>
  <c r="AB848" i="1"/>
  <c r="AB850" i="1"/>
  <c r="V850" i="1"/>
  <c r="AY848" i="1"/>
  <c r="AX848" i="1"/>
  <c r="AV848" i="1"/>
  <c r="AT848" i="1"/>
  <c r="AQ848" i="1"/>
  <c r="AN848" i="1"/>
  <c r="AL848" i="1"/>
  <c r="AG848" i="1"/>
  <c r="AD848" i="1"/>
  <c r="X848" i="1"/>
  <c r="V848" i="1"/>
  <c r="BA848" i="1" l="1"/>
  <c r="AR848" i="1"/>
  <c r="AZ848" i="1"/>
  <c r="AH848" i="1"/>
  <c r="BB848" i="1" l="1"/>
  <c r="AD435" i="1" l="1"/>
  <c r="X433" i="1"/>
  <c r="X75" i="1" l="1"/>
  <c r="X251" i="1" l="1"/>
  <c r="AY251" i="1"/>
  <c r="AX251" i="1"/>
  <c r="AV251" i="1"/>
  <c r="AT251" i="1"/>
  <c r="AQ251" i="1"/>
  <c r="AP251" i="1"/>
  <c r="AN251" i="1"/>
  <c r="AL251" i="1"/>
  <c r="AG251" i="1"/>
  <c r="AD251" i="1"/>
  <c r="V251" i="1"/>
  <c r="X253" i="1"/>
  <c r="X252" i="1"/>
  <c r="X250" i="1"/>
  <c r="X264" i="1"/>
  <c r="X263" i="1"/>
  <c r="X262" i="1"/>
  <c r="BA251" i="1" l="1"/>
  <c r="AH251" i="1"/>
  <c r="AR251" i="1"/>
  <c r="AZ251" i="1"/>
  <c r="AY284" i="1"/>
  <c r="AY275" i="1"/>
  <c r="AX284" i="1"/>
  <c r="AV284" i="1"/>
  <c r="AT284" i="1"/>
  <c r="AQ284" i="1"/>
  <c r="AQ275" i="1"/>
  <c r="AP284" i="1"/>
  <c r="AN284" i="1"/>
  <c r="AN274" i="1"/>
  <c r="AL288" i="1"/>
  <c r="AG284" i="1"/>
  <c r="AG274" i="1"/>
  <c r="AG275" i="1"/>
  <c r="AD284" i="1"/>
  <c r="AB284" i="1"/>
  <c r="AB275" i="1"/>
  <c r="AV288" i="1" l="1"/>
  <c r="AB288" i="1"/>
  <c r="AD288" i="1"/>
  <c r="AQ288" i="1"/>
  <c r="AP288" i="1"/>
  <c r="AX288" i="1"/>
  <c r="AN288" i="1"/>
  <c r="AT288" i="1"/>
  <c r="AY288" i="1"/>
  <c r="AG288" i="1"/>
  <c r="AR284" i="1"/>
  <c r="AZ284" i="1"/>
  <c r="AH284" i="1"/>
  <c r="BA284" i="1"/>
  <c r="BB251" i="1"/>
  <c r="X284" i="1"/>
  <c r="V284" i="1"/>
  <c r="X274" i="1"/>
  <c r="X282" i="1"/>
  <c r="AY48" i="1"/>
  <c r="AX48" i="1"/>
  <c r="AQ48" i="1"/>
  <c r="AN48" i="1"/>
  <c r="AL48" i="1"/>
  <c r="AG48" i="1"/>
  <c r="AD48" i="1"/>
  <c r="AB48" i="1"/>
  <c r="X48" i="1"/>
  <c r="V48" i="1"/>
  <c r="AY46" i="1"/>
  <c r="AX46" i="1"/>
  <c r="AV46" i="1"/>
  <c r="AT46" i="1"/>
  <c r="AQ46" i="1"/>
  <c r="AN46" i="1"/>
  <c r="AL46" i="1"/>
  <c r="AG46" i="1"/>
  <c r="AD46" i="1"/>
  <c r="AB46" i="1"/>
  <c r="X46" i="1"/>
  <c r="V46" i="1"/>
  <c r="AB73" i="1" l="1"/>
  <c r="X283" i="1"/>
  <c r="AR288" i="1"/>
  <c r="AH288" i="1"/>
  <c r="X288" i="1"/>
  <c r="BA46" i="1"/>
  <c r="BA48" i="1"/>
  <c r="V288" i="1"/>
  <c r="AP145" i="1"/>
  <c r="AP1326" i="1"/>
  <c r="BB284" i="1"/>
  <c r="AZ288" i="1"/>
  <c r="BA288" i="1"/>
  <c r="AH46" i="1"/>
  <c r="AR46" i="1"/>
  <c r="AH48" i="1"/>
  <c r="AR48" i="1"/>
  <c r="AZ48" i="1"/>
  <c r="AZ46" i="1"/>
  <c r="BB288" i="1" l="1"/>
  <c r="BB46" i="1"/>
  <c r="BB48" i="1"/>
  <c r="AY205" i="1" l="1"/>
  <c r="AX205" i="1"/>
  <c r="AV205" i="1"/>
  <c r="AT205" i="1"/>
  <c r="AQ205" i="1"/>
  <c r="AP205" i="1"/>
  <c r="AN205" i="1"/>
  <c r="AL205" i="1"/>
  <c r="AG205" i="1"/>
  <c r="AD205" i="1"/>
  <c r="X205" i="1"/>
  <c r="V205" i="1"/>
  <c r="AY34" i="1"/>
  <c r="AX34" i="1"/>
  <c r="AV34" i="1"/>
  <c r="AT34" i="1"/>
  <c r="AQ34" i="1"/>
  <c r="AN34" i="1"/>
  <c r="AL34" i="1"/>
  <c r="AG34" i="1"/>
  <c r="AD34" i="1"/>
  <c r="X34" i="1"/>
  <c r="V34" i="1"/>
  <c r="BA34" i="1" l="1"/>
  <c r="BA205" i="1"/>
  <c r="AH34" i="1"/>
  <c r="AZ205" i="1"/>
  <c r="AR34" i="1"/>
  <c r="AZ34" i="1"/>
  <c r="AH205" i="1"/>
  <c r="AR205" i="1"/>
  <c r="V10" i="1"/>
  <c r="BB205" i="1" l="1"/>
  <c r="BB34" i="1"/>
  <c r="AY977" i="1"/>
  <c r="AX977" i="1"/>
  <c r="AV977" i="1"/>
  <c r="AT977" i="1"/>
  <c r="AQ977" i="1"/>
  <c r="AP977" i="1"/>
  <c r="AN977" i="1"/>
  <c r="AL977" i="1"/>
  <c r="AG977" i="1"/>
  <c r="AD977" i="1"/>
  <c r="AB977" i="1"/>
  <c r="Y977" i="1"/>
  <c r="X977" i="1"/>
  <c r="V977" i="1"/>
  <c r="T977" i="1"/>
  <c r="BA977" i="1" l="1"/>
  <c r="AI977" i="1"/>
  <c r="AH977" i="1"/>
  <c r="AZ977" i="1"/>
  <c r="AR977" i="1"/>
  <c r="Z977" i="1"/>
  <c r="Q977" i="1" l="1"/>
  <c r="AJ977" i="1"/>
  <c r="BB977" i="1"/>
  <c r="R977" i="1" l="1"/>
  <c r="AY1080" i="1"/>
  <c r="AV1080" i="1"/>
  <c r="AQ1080" i="1"/>
  <c r="AP1080" i="1"/>
  <c r="AN1080" i="1"/>
  <c r="AL1080" i="1"/>
  <c r="AG1080" i="1"/>
  <c r="Y1080" i="1"/>
  <c r="X1080" i="1"/>
  <c r="V1080" i="1"/>
  <c r="T1080" i="1"/>
  <c r="AY1133" i="1"/>
  <c r="AX1133" i="1"/>
  <c r="AV1133" i="1"/>
  <c r="AT1133" i="1"/>
  <c r="AQ1133" i="1"/>
  <c r="AP1133" i="1"/>
  <c r="AN1133" i="1"/>
  <c r="AL1133" i="1"/>
  <c r="AG1133" i="1"/>
  <c r="AD1133" i="1"/>
  <c r="Y1133" i="1"/>
  <c r="X1133" i="1"/>
  <c r="V1133" i="1"/>
  <c r="T1133" i="1"/>
  <c r="AY1134" i="1"/>
  <c r="AX1134" i="1"/>
  <c r="AV1134" i="1"/>
  <c r="AT1134" i="1"/>
  <c r="AQ1134" i="1"/>
  <c r="AN1134" i="1"/>
  <c r="AL1134" i="1"/>
  <c r="AG1134" i="1"/>
  <c r="AD1134" i="1"/>
  <c r="Y1134" i="1"/>
  <c r="X1134" i="1"/>
  <c r="V1134" i="1"/>
  <c r="T1134" i="1"/>
  <c r="AY1015" i="1"/>
  <c r="AX1015" i="1"/>
  <c r="AV1015" i="1"/>
  <c r="AT1015" i="1"/>
  <c r="AQ1015" i="1"/>
  <c r="AP1015" i="1"/>
  <c r="AN1015" i="1"/>
  <c r="AG1015" i="1"/>
  <c r="AD1015" i="1"/>
  <c r="AB1015" i="1"/>
  <c r="Y1015" i="1"/>
  <c r="X1015" i="1"/>
  <c r="V1015" i="1"/>
  <c r="T1015" i="1"/>
  <c r="AY1012" i="1"/>
  <c r="AX1012" i="1"/>
  <c r="AV1012" i="1"/>
  <c r="AT1012" i="1"/>
  <c r="AQ1012" i="1"/>
  <c r="AP1012" i="1"/>
  <c r="AN1012" i="1"/>
  <c r="AL1012" i="1"/>
  <c r="AG1012" i="1"/>
  <c r="AD1012" i="1"/>
  <c r="AB1012" i="1"/>
  <c r="Y1012" i="1"/>
  <c r="X1012" i="1"/>
  <c r="V1012" i="1"/>
  <c r="T1012" i="1"/>
  <c r="AY1269" i="1"/>
  <c r="AX1269" i="1"/>
  <c r="AV1269" i="1"/>
  <c r="AT1269" i="1"/>
  <c r="AQ1269" i="1"/>
  <c r="AP1269" i="1"/>
  <c r="AN1269" i="1"/>
  <c r="AL1269" i="1"/>
  <c r="AG1269" i="1"/>
  <c r="AD1269" i="1"/>
  <c r="Y1269" i="1"/>
  <c r="X1269" i="1"/>
  <c r="V1269" i="1"/>
  <c r="T1269" i="1"/>
  <c r="AY1267" i="1"/>
  <c r="AX1267" i="1"/>
  <c r="AV1267" i="1"/>
  <c r="AT1267" i="1"/>
  <c r="AQ1267" i="1"/>
  <c r="AP1267" i="1"/>
  <c r="AN1267" i="1"/>
  <c r="AL1267" i="1"/>
  <c r="AG1267" i="1"/>
  <c r="AD1267" i="1"/>
  <c r="Y1267" i="1"/>
  <c r="X1267" i="1"/>
  <c r="V1267" i="1"/>
  <c r="T1267" i="1"/>
  <c r="AY1264" i="1"/>
  <c r="AX1264" i="1"/>
  <c r="AV1264" i="1"/>
  <c r="AT1264" i="1"/>
  <c r="AQ1264" i="1"/>
  <c r="AP1264" i="1"/>
  <c r="AN1264" i="1"/>
  <c r="AL1264" i="1"/>
  <c r="AG1264" i="1"/>
  <c r="AD1264" i="1"/>
  <c r="Y1264" i="1"/>
  <c r="X1264" i="1"/>
  <c r="V1264" i="1"/>
  <c r="T1264" i="1"/>
  <c r="BA1269" i="1" l="1"/>
  <c r="BA1133" i="1"/>
  <c r="BA1012" i="1"/>
  <c r="BA1267" i="1"/>
  <c r="BA1134" i="1"/>
  <c r="BA1080" i="1"/>
  <c r="AI1269" i="1"/>
  <c r="AI1267" i="1"/>
  <c r="AI1133" i="1"/>
  <c r="AI1134" i="1"/>
  <c r="AI1012" i="1"/>
  <c r="AI1080" i="1"/>
  <c r="Z1080" i="1"/>
  <c r="AJ1080" i="1" s="1"/>
  <c r="AR1080" i="1"/>
  <c r="AZ1080" i="1"/>
  <c r="Z1264" i="1"/>
  <c r="AH1264" i="1"/>
  <c r="AR1264" i="1"/>
  <c r="AZ1264" i="1"/>
  <c r="Z1267" i="1"/>
  <c r="AH1267" i="1"/>
  <c r="AR1267" i="1"/>
  <c r="AZ1267" i="1"/>
  <c r="Z1269" i="1"/>
  <c r="Z1133" i="1"/>
  <c r="AH1133" i="1"/>
  <c r="AR1133" i="1"/>
  <c r="AZ1133" i="1"/>
  <c r="AH1269" i="1"/>
  <c r="Z1134" i="1"/>
  <c r="AH1134" i="1"/>
  <c r="AR1134" i="1"/>
  <c r="AZ1134" i="1"/>
  <c r="AR1269" i="1"/>
  <c r="AZ1269" i="1"/>
  <c r="AI1264" i="1"/>
  <c r="BA1264" i="1"/>
  <c r="Z1012" i="1"/>
  <c r="AH1012" i="1"/>
  <c r="AR1012" i="1"/>
  <c r="AZ1012" i="1"/>
  <c r="AH1015" i="1"/>
  <c r="AR1015" i="1"/>
  <c r="AZ1015" i="1"/>
  <c r="AI1015" i="1"/>
  <c r="BA1015" i="1"/>
  <c r="Z1015" i="1"/>
  <c r="Q1133" i="1" l="1"/>
  <c r="Q1269" i="1"/>
  <c r="Q1012" i="1"/>
  <c r="Q1267" i="1"/>
  <c r="Q1134" i="1"/>
  <c r="Q1080" i="1"/>
  <c r="Q1015" i="1"/>
  <c r="AJ1015" i="1"/>
  <c r="AJ1264" i="1"/>
  <c r="AJ1133" i="1"/>
  <c r="AJ1012" i="1"/>
  <c r="AJ1134" i="1"/>
  <c r="Q1264" i="1"/>
  <c r="BB1080" i="1"/>
  <c r="AJ1269" i="1"/>
  <c r="BB1267" i="1"/>
  <c r="AJ1267" i="1"/>
  <c r="BB1264" i="1"/>
  <c r="BB1133" i="1"/>
  <c r="BB1134" i="1"/>
  <c r="BB1012" i="1"/>
  <c r="BB1269" i="1"/>
  <c r="BB1015" i="1"/>
  <c r="R1269" i="1" l="1"/>
  <c r="R1134" i="1"/>
  <c r="R1267" i="1"/>
  <c r="R1080" i="1"/>
  <c r="R1264" i="1"/>
  <c r="R1133" i="1"/>
  <c r="R1012" i="1"/>
  <c r="R1015" i="1"/>
  <c r="AY833" i="1" l="1"/>
  <c r="AX833" i="1"/>
  <c r="AV833" i="1"/>
  <c r="AT833" i="1"/>
  <c r="AQ833" i="1"/>
  <c r="AN833" i="1"/>
  <c r="AG833" i="1"/>
  <c r="AD833" i="1"/>
  <c r="X833" i="1"/>
  <c r="V833" i="1"/>
  <c r="AY846" i="1"/>
  <c r="AX846" i="1"/>
  <c r="AV846" i="1"/>
  <c r="AT846" i="1"/>
  <c r="AQ846" i="1"/>
  <c r="AN846" i="1"/>
  <c r="AL846" i="1"/>
  <c r="AG846" i="1"/>
  <c r="AD846" i="1"/>
  <c r="AB846" i="1"/>
  <c r="X846" i="1"/>
  <c r="V846" i="1"/>
  <c r="AX782" i="1"/>
  <c r="AV782" i="1"/>
  <c r="AT782" i="1"/>
  <c r="AQ782" i="1"/>
  <c r="AP782" i="1"/>
  <c r="AN782" i="1"/>
  <c r="AL782" i="1"/>
  <c r="AG782" i="1"/>
  <c r="AD782" i="1"/>
  <c r="X782" i="1"/>
  <c r="V782" i="1"/>
  <c r="AY535" i="1"/>
  <c r="AX535" i="1"/>
  <c r="AV535" i="1"/>
  <c r="AT535" i="1"/>
  <c r="AQ535" i="1"/>
  <c r="AP535" i="1"/>
  <c r="AN535" i="1"/>
  <c r="AL535" i="1"/>
  <c r="AG535" i="1"/>
  <c r="AD535" i="1"/>
  <c r="AB535" i="1"/>
  <c r="X535" i="1"/>
  <c r="V535" i="1"/>
  <c r="AY250" i="1"/>
  <c r="AV250" i="1"/>
  <c r="AT250" i="1"/>
  <c r="AQ250" i="1"/>
  <c r="AP250" i="1"/>
  <c r="AN250" i="1"/>
  <c r="AL250" i="1"/>
  <c r="AG250" i="1"/>
  <c r="AD250" i="1"/>
  <c r="V250" i="1"/>
  <c r="AY252" i="1"/>
  <c r="AX252" i="1"/>
  <c r="AV252" i="1"/>
  <c r="AT252" i="1"/>
  <c r="AQ252" i="1"/>
  <c r="AP252" i="1"/>
  <c r="AN252" i="1"/>
  <c r="AL252" i="1"/>
  <c r="AG252" i="1"/>
  <c r="AD252" i="1"/>
  <c r="V252" i="1"/>
  <c r="BA782" i="1" l="1"/>
  <c r="BA252" i="1"/>
  <c r="BA846" i="1"/>
  <c r="BA833" i="1"/>
  <c r="BA535" i="1"/>
  <c r="BA250" i="1"/>
  <c r="AH782" i="1"/>
  <c r="AR782" i="1"/>
  <c r="AH846" i="1"/>
  <c r="AR846" i="1"/>
  <c r="AZ846" i="1"/>
  <c r="AH833" i="1"/>
  <c r="AR833" i="1"/>
  <c r="AZ833" i="1"/>
  <c r="AZ782" i="1"/>
  <c r="AH252" i="1"/>
  <c r="AR252" i="1"/>
  <c r="AZ252" i="1"/>
  <c r="AH535" i="1"/>
  <c r="AR535" i="1"/>
  <c r="AZ535" i="1"/>
  <c r="AH250" i="1"/>
  <c r="AR250" i="1"/>
  <c r="AZ250" i="1"/>
  <c r="BB782" i="1" l="1"/>
  <c r="BB833" i="1"/>
  <c r="BB846" i="1"/>
  <c r="BB250" i="1"/>
  <c r="BB252" i="1"/>
  <c r="BB535" i="1"/>
  <c r="AY1145" i="1"/>
  <c r="AX1145" i="1"/>
  <c r="AV1145" i="1"/>
  <c r="AT1145" i="1"/>
  <c r="AQ1145" i="1"/>
  <c r="AP1145" i="1"/>
  <c r="AN1145" i="1"/>
  <c r="AL1145" i="1"/>
  <c r="AG1145" i="1"/>
  <c r="AF1145" i="1"/>
  <c r="AF1261" i="1" s="1"/>
  <c r="AD1145" i="1"/>
  <c r="Y1145" i="1"/>
  <c r="X1145" i="1"/>
  <c r="V1145" i="1"/>
  <c r="T1145" i="1"/>
  <c r="BA1145" i="1" l="1"/>
  <c r="AI1145" i="1"/>
  <c r="AH1145" i="1"/>
  <c r="AR1145" i="1"/>
  <c r="Z1145" i="1"/>
  <c r="AZ1145" i="1"/>
  <c r="Q1145" i="1" l="1"/>
  <c r="AJ1145" i="1"/>
  <c r="BB1145" i="1"/>
  <c r="AB439" i="1"/>
  <c r="AB440" i="1"/>
  <c r="AB446" i="1"/>
  <c r="AY446" i="1"/>
  <c r="AX446" i="1"/>
  <c r="AV446" i="1"/>
  <c r="AT446" i="1"/>
  <c r="AQ446" i="1"/>
  <c r="AP446" i="1"/>
  <c r="AN446" i="1"/>
  <c r="AL446" i="1"/>
  <c r="AG446" i="1"/>
  <c r="AD446" i="1"/>
  <c r="X446" i="1"/>
  <c r="AY439" i="1"/>
  <c r="AX439" i="1"/>
  <c r="AV439" i="1"/>
  <c r="AT439" i="1"/>
  <c r="AQ439" i="1"/>
  <c r="AP439" i="1"/>
  <c r="AN439" i="1"/>
  <c r="AL439" i="1"/>
  <c r="AG439" i="1"/>
  <c r="AD439" i="1"/>
  <c r="X439" i="1"/>
  <c r="V439" i="1"/>
  <c r="AY440" i="1"/>
  <c r="AX440" i="1"/>
  <c r="AV440" i="1"/>
  <c r="AT440" i="1"/>
  <c r="AQ440" i="1"/>
  <c r="AL440" i="1"/>
  <c r="AG440" i="1"/>
  <c r="AD440" i="1"/>
  <c r="X440" i="1"/>
  <c r="V440" i="1"/>
  <c r="AY436" i="1"/>
  <c r="AX436" i="1"/>
  <c r="AV436" i="1"/>
  <c r="AT436" i="1"/>
  <c r="AQ436" i="1"/>
  <c r="AN436" i="1"/>
  <c r="AL436" i="1"/>
  <c r="AG436" i="1"/>
  <c r="AD436" i="1"/>
  <c r="AB436" i="1"/>
  <c r="X436" i="1"/>
  <c r="V436" i="1"/>
  <c r="AY1268" i="1"/>
  <c r="AX1268" i="1"/>
  <c r="AV1268" i="1"/>
  <c r="AT1268" i="1"/>
  <c r="AQ1268" i="1"/>
  <c r="AP1268" i="1"/>
  <c r="AN1268" i="1"/>
  <c r="AL1268" i="1"/>
  <c r="AG1268" i="1"/>
  <c r="AD1268" i="1"/>
  <c r="X1268" i="1"/>
  <c r="V1268" i="1"/>
  <c r="T1268" i="1"/>
  <c r="AY1266" i="1"/>
  <c r="AX1266" i="1"/>
  <c r="AV1266" i="1"/>
  <c r="AT1266" i="1"/>
  <c r="AQ1266" i="1"/>
  <c r="AP1266" i="1"/>
  <c r="AN1266" i="1"/>
  <c r="AL1266" i="1"/>
  <c r="AD1266" i="1"/>
  <c r="X1266" i="1"/>
  <c r="V1266" i="1"/>
  <c r="T1266" i="1"/>
  <c r="AY1263" i="1"/>
  <c r="AX1263" i="1"/>
  <c r="AV1263" i="1"/>
  <c r="AT1263" i="1"/>
  <c r="AQ1263" i="1"/>
  <c r="AP1263" i="1"/>
  <c r="AN1263" i="1"/>
  <c r="AL1263" i="1"/>
  <c r="AG1263" i="1"/>
  <c r="AD1263" i="1"/>
  <c r="X1263" i="1"/>
  <c r="V1263" i="1"/>
  <c r="T1263" i="1"/>
  <c r="BA1263" i="1" l="1"/>
  <c r="BA1266" i="1"/>
  <c r="BA436" i="1"/>
  <c r="R1145" i="1"/>
  <c r="BA1268" i="1"/>
  <c r="AI1263" i="1"/>
  <c r="AI1268" i="1"/>
  <c r="AI1266" i="1"/>
  <c r="AR1268" i="1"/>
  <c r="AH436" i="1"/>
  <c r="AZ440" i="1"/>
  <c r="AH1263" i="1"/>
  <c r="AH1266" i="1"/>
  <c r="AR1266" i="1"/>
  <c r="AH440" i="1"/>
  <c r="BA440" i="1"/>
  <c r="BA446" i="1"/>
  <c r="AZ446" i="1"/>
  <c r="AZ436" i="1"/>
  <c r="Z1263" i="1"/>
  <c r="Z1266" i="1"/>
  <c r="Z1268" i="1"/>
  <c r="AH1268" i="1"/>
  <c r="AZ1268" i="1"/>
  <c r="BA439" i="1"/>
  <c r="AR440" i="1"/>
  <c r="AR439" i="1"/>
  <c r="AR446" i="1"/>
  <c r="AH446" i="1"/>
  <c r="AH439" i="1"/>
  <c r="AZ439" i="1"/>
  <c r="AR436" i="1"/>
  <c r="AZ1266" i="1"/>
  <c r="AZ1263" i="1"/>
  <c r="AR1263" i="1"/>
  <c r="Q1263" i="1" l="1"/>
  <c r="Q1266" i="1"/>
  <c r="Q1268" i="1"/>
  <c r="BB440" i="1"/>
  <c r="AJ1263" i="1"/>
  <c r="BB1268" i="1"/>
  <c r="AJ1266" i="1"/>
  <c r="BB1266" i="1"/>
  <c r="BB436" i="1"/>
  <c r="AJ1268" i="1"/>
  <c r="BB446" i="1"/>
  <c r="BB439" i="1"/>
  <c r="BB1263" i="1"/>
  <c r="R1268" i="1" l="1"/>
  <c r="R1266" i="1"/>
  <c r="R1263" i="1"/>
  <c r="AY1117" i="1" l="1"/>
  <c r="AX1117" i="1"/>
  <c r="AV1117" i="1"/>
  <c r="AT1117" i="1"/>
  <c r="AQ1117" i="1"/>
  <c r="AP1117" i="1"/>
  <c r="AN1117" i="1"/>
  <c r="AL1117" i="1"/>
  <c r="AG1117" i="1"/>
  <c r="AD1117" i="1"/>
  <c r="Y1117" i="1"/>
  <c r="X1117" i="1"/>
  <c r="V1117" i="1"/>
  <c r="T1117" i="1"/>
  <c r="AY1033" i="1"/>
  <c r="AX1033" i="1"/>
  <c r="AV1033" i="1"/>
  <c r="AT1033" i="1"/>
  <c r="AQ1033" i="1"/>
  <c r="AN1033" i="1"/>
  <c r="AL1033" i="1"/>
  <c r="AD1033" i="1"/>
  <c r="AB1033" i="1"/>
  <c r="Y1033" i="1"/>
  <c r="X1033" i="1"/>
  <c r="V1033" i="1"/>
  <c r="T1033" i="1"/>
  <c r="AY96" i="1"/>
  <c r="AX96" i="1"/>
  <c r="AV96" i="1"/>
  <c r="AT96" i="1"/>
  <c r="AQ96" i="1"/>
  <c r="AN96" i="1"/>
  <c r="AL96" i="1"/>
  <c r="AG96" i="1"/>
  <c r="AD96" i="1"/>
  <c r="X96" i="1"/>
  <c r="V96" i="1"/>
  <c r="AY85" i="1"/>
  <c r="AX85" i="1"/>
  <c r="AV85" i="1"/>
  <c r="AT85" i="1"/>
  <c r="AN85" i="1"/>
  <c r="AL85" i="1"/>
  <c r="AG85" i="1"/>
  <c r="AD85" i="1"/>
  <c r="X85" i="1"/>
  <c r="V85" i="1"/>
  <c r="AY279" i="1"/>
  <c r="AT279" i="1"/>
  <c r="AQ279" i="1"/>
  <c r="AP279" i="1"/>
  <c r="AN279" i="1"/>
  <c r="AL279" i="1"/>
  <c r="AG279" i="1"/>
  <c r="AD279" i="1"/>
  <c r="AB279" i="1"/>
  <c r="X279" i="1"/>
  <c r="V279" i="1"/>
  <c r="AI1033" i="1" l="1"/>
  <c r="BA96" i="1"/>
  <c r="AH85" i="1"/>
  <c r="AH96" i="1"/>
  <c r="AR96" i="1"/>
  <c r="AZ85" i="1"/>
  <c r="AZ96" i="1"/>
  <c r="AR85" i="1"/>
  <c r="AH1033" i="1"/>
  <c r="BA1117" i="1"/>
  <c r="BA85" i="1"/>
  <c r="BA1033" i="1"/>
  <c r="Z1033" i="1"/>
  <c r="AR1033" i="1"/>
  <c r="Z1117" i="1"/>
  <c r="AH1117" i="1"/>
  <c r="AR1117" i="1"/>
  <c r="AZ1117" i="1"/>
  <c r="AI1117" i="1"/>
  <c r="AZ1033" i="1"/>
  <c r="BA279" i="1"/>
  <c r="AZ279" i="1"/>
  <c r="AR279" i="1"/>
  <c r="AH279" i="1"/>
  <c r="Q1033" i="1" l="1"/>
  <c r="Q1117" i="1"/>
  <c r="AJ1033" i="1"/>
  <c r="AJ1117" i="1"/>
  <c r="BB1033" i="1"/>
  <c r="BB1117" i="1"/>
  <c r="BB96" i="1"/>
  <c r="BB85" i="1"/>
  <c r="BB279" i="1"/>
  <c r="R1033" i="1" l="1"/>
  <c r="R1117" i="1"/>
  <c r="V533" i="1" l="1"/>
  <c r="X533" i="1"/>
  <c r="AD533" i="1"/>
  <c r="AG533" i="1"/>
  <c r="AL533" i="1"/>
  <c r="AN533" i="1"/>
  <c r="AP533" i="1"/>
  <c r="AQ533" i="1"/>
  <c r="AV533" i="1"/>
  <c r="AX533" i="1"/>
  <c r="AY533" i="1"/>
  <c r="AH533" i="1" l="1"/>
  <c r="AR533" i="1"/>
  <c r="AZ533" i="1"/>
  <c r="BA533" i="1"/>
  <c r="BB533" i="1" l="1"/>
  <c r="AY278" i="1"/>
  <c r="AX278" i="1"/>
  <c r="AV278" i="1"/>
  <c r="AT278" i="1"/>
  <c r="AQ278" i="1"/>
  <c r="AP278" i="1"/>
  <c r="AN278" i="1"/>
  <c r="AL278" i="1"/>
  <c r="AG278" i="1"/>
  <c r="AD278" i="1"/>
  <c r="AB278" i="1"/>
  <c r="X278" i="1"/>
  <c r="V278" i="1"/>
  <c r="AY277" i="1"/>
  <c r="AX277" i="1"/>
  <c r="AV277" i="1"/>
  <c r="AT277" i="1"/>
  <c r="AQ277" i="1"/>
  <c r="AP277" i="1"/>
  <c r="AL277" i="1"/>
  <c r="AG277" i="1"/>
  <c r="AD277" i="1"/>
  <c r="AB277" i="1"/>
  <c r="X277" i="1"/>
  <c r="V277" i="1"/>
  <c r="BA278" i="1" l="1"/>
  <c r="BA277" i="1"/>
  <c r="AH277" i="1"/>
  <c r="AR277" i="1"/>
  <c r="AZ277" i="1"/>
  <c r="AH278" i="1"/>
  <c r="AR278" i="1"/>
  <c r="AZ278" i="1"/>
  <c r="BB278" i="1" l="1"/>
  <c r="BB277" i="1"/>
  <c r="AX1260" i="1" l="1"/>
  <c r="AV1260" i="1"/>
  <c r="AT1260" i="1"/>
  <c r="AQ1260" i="1"/>
  <c r="AP1260" i="1"/>
  <c r="AN1260" i="1"/>
  <c r="AG1260" i="1"/>
  <c r="AD1260" i="1"/>
  <c r="Y1260" i="1"/>
  <c r="X1260" i="1"/>
  <c r="V1260" i="1"/>
  <c r="T1260" i="1"/>
  <c r="AX1258" i="1"/>
  <c r="AV1258" i="1"/>
  <c r="AT1258" i="1"/>
  <c r="AQ1258" i="1"/>
  <c r="AP1258" i="1"/>
  <c r="AN1258" i="1"/>
  <c r="AL1258" i="1"/>
  <c r="AG1258" i="1"/>
  <c r="Y1258" i="1"/>
  <c r="X1258" i="1"/>
  <c r="V1258" i="1"/>
  <c r="T1258" i="1"/>
  <c r="AX1257" i="1"/>
  <c r="AV1257" i="1"/>
  <c r="AT1257" i="1"/>
  <c r="AQ1257" i="1"/>
  <c r="AP1257" i="1"/>
  <c r="AN1257" i="1"/>
  <c r="AL1257" i="1"/>
  <c r="AG1257" i="1"/>
  <c r="AD1257" i="1"/>
  <c r="Y1257" i="1"/>
  <c r="X1257" i="1"/>
  <c r="V1257" i="1"/>
  <c r="T1257" i="1"/>
  <c r="AX1256" i="1"/>
  <c r="AV1256" i="1"/>
  <c r="AT1256" i="1"/>
  <c r="AQ1256" i="1"/>
  <c r="AP1256" i="1"/>
  <c r="AN1256" i="1"/>
  <c r="AL1256" i="1"/>
  <c r="AG1256" i="1"/>
  <c r="AD1256" i="1"/>
  <c r="Y1256" i="1"/>
  <c r="X1256" i="1"/>
  <c r="V1256" i="1"/>
  <c r="T1256" i="1"/>
  <c r="AX1255" i="1"/>
  <c r="AV1255" i="1"/>
  <c r="AT1255" i="1"/>
  <c r="AQ1255" i="1"/>
  <c r="AP1255" i="1"/>
  <c r="AN1255" i="1"/>
  <c r="AL1255" i="1"/>
  <c r="AD1255" i="1"/>
  <c r="AH1255" i="1" s="1"/>
  <c r="Y1255" i="1"/>
  <c r="X1255" i="1"/>
  <c r="V1255" i="1"/>
  <c r="T1255" i="1"/>
  <c r="AX1254" i="1"/>
  <c r="AV1254" i="1"/>
  <c r="AT1254" i="1"/>
  <c r="AQ1254" i="1"/>
  <c r="AP1254" i="1"/>
  <c r="AN1254" i="1"/>
  <c r="AL1254" i="1"/>
  <c r="AG1254" i="1"/>
  <c r="AD1254" i="1"/>
  <c r="Y1254" i="1"/>
  <c r="X1254" i="1"/>
  <c r="V1254" i="1"/>
  <c r="T1254" i="1"/>
  <c r="AX1252" i="1"/>
  <c r="AV1252" i="1"/>
  <c r="AT1252" i="1"/>
  <c r="AQ1252" i="1"/>
  <c r="AP1252" i="1"/>
  <c r="AN1252" i="1"/>
  <c r="AL1252" i="1"/>
  <c r="AD1252" i="1"/>
  <c r="AH1252" i="1" s="1"/>
  <c r="Y1252" i="1"/>
  <c r="X1252" i="1"/>
  <c r="V1252" i="1"/>
  <c r="T1252" i="1"/>
  <c r="AX1079" i="1"/>
  <c r="AV1079" i="1"/>
  <c r="AQ1079" i="1"/>
  <c r="Y1079" i="1"/>
  <c r="X1079" i="1"/>
  <c r="V1079" i="1"/>
  <c r="T1079" i="1"/>
  <c r="AX1127" i="1"/>
  <c r="AV1127" i="1"/>
  <c r="AT1127" i="1"/>
  <c r="AQ1127" i="1"/>
  <c r="AP1127" i="1"/>
  <c r="AN1127" i="1"/>
  <c r="AL1127" i="1"/>
  <c r="AG1127" i="1"/>
  <c r="AD1127" i="1"/>
  <c r="Y1127" i="1"/>
  <c r="X1127" i="1"/>
  <c r="V1127" i="1"/>
  <c r="T1127" i="1"/>
  <c r="AX1126" i="1"/>
  <c r="AV1126" i="1"/>
  <c r="AT1126" i="1"/>
  <c r="AQ1126" i="1"/>
  <c r="AN1126" i="1"/>
  <c r="AG1126" i="1"/>
  <c r="AD1126" i="1"/>
  <c r="Y1126" i="1"/>
  <c r="X1126" i="1"/>
  <c r="V1126" i="1"/>
  <c r="T1126" i="1"/>
  <c r="AX1125" i="1"/>
  <c r="AV1125" i="1"/>
  <c r="AT1125" i="1"/>
  <c r="AQ1125" i="1"/>
  <c r="AP1125" i="1"/>
  <c r="AN1125" i="1"/>
  <c r="AL1125" i="1"/>
  <c r="AG1125" i="1"/>
  <c r="AD1125" i="1"/>
  <c r="Y1125" i="1"/>
  <c r="X1125" i="1"/>
  <c r="V1125" i="1"/>
  <c r="T1125" i="1"/>
  <c r="AX1124" i="1"/>
  <c r="AV1124" i="1"/>
  <c r="AT1124" i="1"/>
  <c r="AQ1124" i="1"/>
  <c r="AP1124" i="1"/>
  <c r="AN1124" i="1"/>
  <c r="AL1124" i="1"/>
  <c r="AG1124" i="1"/>
  <c r="AD1124" i="1"/>
  <c r="Y1124" i="1"/>
  <c r="X1124" i="1"/>
  <c r="V1124" i="1"/>
  <c r="T1124" i="1"/>
  <c r="AX1123" i="1"/>
  <c r="AV1123" i="1"/>
  <c r="AT1123" i="1"/>
  <c r="AQ1123" i="1"/>
  <c r="AP1123" i="1"/>
  <c r="AN1123" i="1"/>
  <c r="AG1123" i="1"/>
  <c r="AD1123" i="1"/>
  <c r="Y1123" i="1"/>
  <c r="X1123" i="1"/>
  <c r="V1123" i="1"/>
  <c r="T1123" i="1"/>
  <c r="AX1112" i="1"/>
  <c r="AV1112" i="1"/>
  <c r="AT1112" i="1"/>
  <c r="AQ1112" i="1"/>
  <c r="AP1112" i="1"/>
  <c r="AN1112" i="1"/>
  <c r="AL1112" i="1"/>
  <c r="AG1112" i="1"/>
  <c r="AD1112" i="1"/>
  <c r="AB1112" i="1"/>
  <c r="Y1112" i="1"/>
  <c r="X1112" i="1"/>
  <c r="V1112" i="1"/>
  <c r="T1112" i="1"/>
  <c r="AX1097" i="1"/>
  <c r="AV1097" i="1"/>
  <c r="AT1097" i="1"/>
  <c r="AQ1097" i="1"/>
  <c r="AP1097" i="1"/>
  <c r="AN1097" i="1"/>
  <c r="AL1097" i="1"/>
  <c r="AG1097" i="1"/>
  <c r="AD1097" i="1"/>
  <c r="AB1097" i="1"/>
  <c r="Y1097" i="1"/>
  <c r="X1097" i="1"/>
  <c r="V1097" i="1"/>
  <c r="T1097" i="1"/>
  <c r="AX1090" i="1"/>
  <c r="AV1090" i="1"/>
  <c r="AT1090" i="1"/>
  <c r="AQ1090" i="1"/>
  <c r="AP1090" i="1"/>
  <c r="AN1090" i="1"/>
  <c r="AL1090" i="1"/>
  <c r="AG1090" i="1"/>
  <c r="AD1090" i="1"/>
  <c r="AB1090" i="1"/>
  <c r="Y1090" i="1"/>
  <c r="X1090" i="1"/>
  <c r="V1090" i="1"/>
  <c r="T1090" i="1"/>
  <c r="AX1089" i="1"/>
  <c r="AV1089" i="1"/>
  <c r="AT1089" i="1"/>
  <c r="AQ1089" i="1"/>
  <c r="AP1089" i="1"/>
  <c r="AN1089" i="1"/>
  <c r="AL1089" i="1"/>
  <c r="AG1089" i="1"/>
  <c r="AD1089" i="1"/>
  <c r="AB1089" i="1"/>
  <c r="Y1089" i="1"/>
  <c r="X1089" i="1"/>
  <c r="V1089" i="1"/>
  <c r="T1089" i="1"/>
  <c r="AX1088" i="1"/>
  <c r="AV1088" i="1"/>
  <c r="AT1088" i="1"/>
  <c r="AQ1088" i="1"/>
  <c r="AP1088" i="1"/>
  <c r="AN1088" i="1"/>
  <c r="AL1088" i="1"/>
  <c r="AG1088" i="1"/>
  <c r="AD1088" i="1"/>
  <c r="Y1088" i="1"/>
  <c r="X1088" i="1"/>
  <c r="V1088" i="1"/>
  <c r="T1088" i="1"/>
  <c r="AX1087" i="1"/>
  <c r="AV1087" i="1"/>
  <c r="AT1087" i="1"/>
  <c r="AQ1087" i="1"/>
  <c r="AP1087" i="1"/>
  <c r="AN1087" i="1"/>
  <c r="AL1087" i="1"/>
  <c r="AG1087" i="1"/>
  <c r="AD1087" i="1"/>
  <c r="AB1087" i="1"/>
  <c r="Y1087" i="1"/>
  <c r="X1087" i="1"/>
  <c r="V1087" i="1"/>
  <c r="T1087" i="1"/>
  <c r="AX1086" i="1"/>
  <c r="AV1086" i="1"/>
  <c r="AT1086" i="1"/>
  <c r="AQ1086" i="1"/>
  <c r="AP1086" i="1"/>
  <c r="AN1086" i="1"/>
  <c r="AL1086" i="1"/>
  <c r="AG1086" i="1"/>
  <c r="AD1086" i="1"/>
  <c r="AB1086" i="1"/>
  <c r="Y1086" i="1"/>
  <c r="X1086" i="1"/>
  <c r="V1086" i="1"/>
  <c r="T1086" i="1"/>
  <c r="AX1032" i="1"/>
  <c r="AV1032" i="1"/>
  <c r="AT1032" i="1"/>
  <c r="AQ1032" i="1"/>
  <c r="AN1032" i="1"/>
  <c r="AL1032" i="1"/>
  <c r="AG1032" i="1"/>
  <c r="AD1032" i="1"/>
  <c r="Y1032" i="1"/>
  <c r="X1032" i="1"/>
  <c r="V1032" i="1"/>
  <c r="T1032" i="1"/>
  <c r="AX1031" i="1"/>
  <c r="AV1031" i="1"/>
  <c r="AT1031" i="1"/>
  <c r="AQ1031" i="1"/>
  <c r="AN1031" i="1"/>
  <c r="AL1031" i="1"/>
  <c r="AG1031" i="1"/>
  <c r="AD1031" i="1"/>
  <c r="AB1031" i="1"/>
  <c r="Y1031" i="1"/>
  <c r="X1031" i="1"/>
  <c r="V1031" i="1"/>
  <c r="T1031" i="1"/>
  <c r="AX1030" i="1"/>
  <c r="AV1030" i="1"/>
  <c r="AT1030" i="1"/>
  <c r="AQ1030" i="1"/>
  <c r="AN1030" i="1"/>
  <c r="AL1030" i="1"/>
  <c r="AG1030" i="1"/>
  <c r="AD1030" i="1"/>
  <c r="AB1030" i="1"/>
  <c r="Y1030" i="1"/>
  <c r="X1030" i="1"/>
  <c r="V1030" i="1"/>
  <c r="T1030" i="1"/>
  <c r="AX1011" i="1"/>
  <c r="AV1011" i="1"/>
  <c r="AT1011" i="1"/>
  <c r="AQ1011" i="1"/>
  <c r="AP1011" i="1"/>
  <c r="AN1011" i="1"/>
  <c r="AL1011" i="1"/>
  <c r="AG1011" i="1"/>
  <c r="AD1011" i="1"/>
  <c r="AB1011" i="1"/>
  <c r="Y1011" i="1"/>
  <c r="X1011" i="1"/>
  <c r="V1011" i="1"/>
  <c r="T1011" i="1"/>
  <c r="AX1009" i="1"/>
  <c r="AV1009" i="1"/>
  <c r="AT1009" i="1"/>
  <c r="AQ1009" i="1"/>
  <c r="AP1009" i="1"/>
  <c r="AN1009" i="1"/>
  <c r="AL1009" i="1"/>
  <c r="AG1009" i="1"/>
  <c r="AD1009" i="1"/>
  <c r="AB1009" i="1"/>
  <c r="Y1009" i="1"/>
  <c r="X1009" i="1"/>
  <c r="V1009" i="1"/>
  <c r="T1009" i="1"/>
  <c r="AX1006" i="1"/>
  <c r="AV1006" i="1"/>
  <c r="AT1006" i="1"/>
  <c r="AQ1006" i="1"/>
  <c r="AP1006" i="1"/>
  <c r="AN1006" i="1"/>
  <c r="AL1006" i="1"/>
  <c r="AG1006" i="1"/>
  <c r="AD1006" i="1"/>
  <c r="AB1006" i="1"/>
  <c r="Y1006" i="1"/>
  <c r="X1006" i="1"/>
  <c r="V1006" i="1"/>
  <c r="T1006" i="1"/>
  <c r="AX987" i="1"/>
  <c r="AV987" i="1"/>
  <c r="AT987" i="1"/>
  <c r="AX986" i="1"/>
  <c r="AV986" i="1"/>
  <c r="AT986" i="1"/>
  <c r="AX982" i="1"/>
  <c r="AV982" i="1"/>
  <c r="AT982" i="1"/>
  <c r="AX965" i="1"/>
  <c r="AV965" i="1"/>
  <c r="AT965" i="1"/>
  <c r="AX964" i="1"/>
  <c r="AV964" i="1"/>
  <c r="AT964" i="1"/>
  <c r="AX963" i="1"/>
  <c r="AV963" i="1"/>
  <c r="AT963" i="1"/>
  <c r="AX962" i="1"/>
  <c r="AV962" i="1"/>
  <c r="AT962" i="1"/>
  <c r="AX961" i="1"/>
  <c r="AV961" i="1"/>
  <c r="AT961" i="1"/>
  <c r="AX960" i="1"/>
  <c r="AV960" i="1"/>
  <c r="AT960" i="1"/>
  <c r="AX959" i="1"/>
  <c r="AV959" i="1"/>
  <c r="AT959" i="1"/>
  <c r="AX958" i="1"/>
  <c r="AV958" i="1"/>
  <c r="AT958" i="1"/>
  <c r="AX957" i="1"/>
  <c r="AV957" i="1"/>
  <c r="AT957" i="1"/>
  <c r="AX956" i="1"/>
  <c r="AV956" i="1"/>
  <c r="AT956" i="1"/>
  <c r="AX955" i="1"/>
  <c r="AV955" i="1"/>
  <c r="AT955" i="1"/>
  <c r="AX954" i="1"/>
  <c r="AV954" i="1"/>
  <c r="AT954" i="1"/>
  <c r="AX976" i="1"/>
  <c r="AV976" i="1"/>
  <c r="AX975" i="1"/>
  <c r="AV975" i="1"/>
  <c r="AT975" i="1"/>
  <c r="AX974" i="1"/>
  <c r="AV974" i="1"/>
  <c r="AT974" i="1"/>
  <c r="AX950" i="1"/>
  <c r="AV950" i="1"/>
  <c r="AT950" i="1"/>
  <c r="AX949" i="1"/>
  <c r="AV949" i="1"/>
  <c r="AT949" i="1"/>
  <c r="AX947" i="1"/>
  <c r="AV947" i="1"/>
  <c r="AT947" i="1"/>
  <c r="AX943" i="1"/>
  <c r="AV943" i="1"/>
  <c r="AX942" i="1"/>
  <c r="AV942" i="1"/>
  <c r="AT942" i="1"/>
  <c r="AX941" i="1"/>
  <c r="AV941" i="1"/>
  <c r="AX940" i="1"/>
  <c r="AV940" i="1"/>
  <c r="AT1262" i="1"/>
  <c r="AV1262" i="1"/>
  <c r="AX1262" i="1"/>
  <c r="AT1265" i="1"/>
  <c r="AV1265" i="1"/>
  <c r="AX1265" i="1"/>
  <c r="AT1270" i="1"/>
  <c r="AV1270" i="1"/>
  <c r="AX1270" i="1"/>
  <c r="AT1272" i="1"/>
  <c r="AV1272" i="1"/>
  <c r="AX1272" i="1"/>
  <c r="AT1273" i="1"/>
  <c r="AV1273" i="1"/>
  <c r="AX1273" i="1"/>
  <c r="AT1274" i="1"/>
  <c r="AV1274" i="1"/>
  <c r="AX1274" i="1"/>
  <c r="AT1275" i="1"/>
  <c r="AV1275" i="1"/>
  <c r="AX1275" i="1"/>
  <c r="AT1276" i="1"/>
  <c r="AV1276" i="1"/>
  <c r="AX1276" i="1"/>
  <c r="AT1279" i="1"/>
  <c r="AT1280" i="1" s="1"/>
  <c r="AV1279" i="1"/>
  <c r="AV1280" i="1" s="1"/>
  <c r="AX1279" i="1"/>
  <c r="AX1280" i="1" s="1"/>
  <c r="AT1281" i="1"/>
  <c r="AV1281" i="1"/>
  <c r="AX1281" i="1"/>
  <c r="AT1282" i="1"/>
  <c r="AV1282" i="1"/>
  <c r="AX1282" i="1"/>
  <c r="AT1283" i="1"/>
  <c r="AV1283" i="1"/>
  <c r="AX1283" i="1"/>
  <c r="AT1284" i="1"/>
  <c r="AV1284" i="1"/>
  <c r="AX1284" i="1"/>
  <c r="AY1270" i="1"/>
  <c r="AQ1270" i="1"/>
  <c r="AP1270" i="1"/>
  <c r="AN1270" i="1"/>
  <c r="AL1270" i="1"/>
  <c r="AG1270" i="1"/>
  <c r="AD1270" i="1"/>
  <c r="Y1270" i="1"/>
  <c r="X1270" i="1"/>
  <c r="V1270" i="1"/>
  <c r="T1270" i="1"/>
  <c r="AY1265" i="1"/>
  <c r="AQ1265" i="1"/>
  <c r="AP1265" i="1"/>
  <c r="AN1265" i="1"/>
  <c r="AL1265" i="1"/>
  <c r="AG1265" i="1"/>
  <c r="AD1265" i="1"/>
  <c r="Y1265" i="1"/>
  <c r="X1265" i="1"/>
  <c r="V1265" i="1"/>
  <c r="T1265" i="1"/>
  <c r="AY1262" i="1"/>
  <c r="AQ1262" i="1"/>
  <c r="AP1262" i="1"/>
  <c r="AN1262" i="1"/>
  <c r="AL1262" i="1"/>
  <c r="AG1262" i="1"/>
  <c r="AD1262" i="1"/>
  <c r="AB1271" i="1"/>
  <c r="Y1262" i="1"/>
  <c r="X1262" i="1"/>
  <c r="V1262" i="1"/>
  <c r="T1262" i="1"/>
  <c r="AY1274" i="1"/>
  <c r="AQ1276" i="1"/>
  <c r="AP1276" i="1"/>
  <c r="AN1276" i="1"/>
  <c r="AG1276" i="1"/>
  <c r="AD1276" i="1"/>
  <c r="Y1276" i="1"/>
  <c r="X1276" i="1"/>
  <c r="V1276" i="1"/>
  <c r="T1276" i="1"/>
  <c r="AQ1275" i="1"/>
  <c r="AP1275" i="1"/>
  <c r="AN1275" i="1"/>
  <c r="AL1275" i="1"/>
  <c r="AG1275" i="1"/>
  <c r="AD1275" i="1"/>
  <c r="Y1275" i="1"/>
  <c r="X1275" i="1"/>
  <c r="V1275" i="1"/>
  <c r="T1275" i="1"/>
  <c r="AQ1274" i="1"/>
  <c r="AP1274" i="1"/>
  <c r="AN1274" i="1"/>
  <c r="AL1274" i="1"/>
  <c r="AG1274" i="1"/>
  <c r="AD1274" i="1"/>
  <c r="Y1274" i="1"/>
  <c r="X1274" i="1"/>
  <c r="V1274" i="1"/>
  <c r="T1274" i="1"/>
  <c r="AQ1273" i="1"/>
  <c r="AP1273" i="1"/>
  <c r="AN1273" i="1"/>
  <c r="AL1273" i="1"/>
  <c r="AG1273" i="1"/>
  <c r="AD1273" i="1"/>
  <c r="Y1273" i="1"/>
  <c r="X1273" i="1"/>
  <c r="V1273" i="1"/>
  <c r="T1273" i="1"/>
  <c r="AQ1272" i="1"/>
  <c r="AP1272" i="1"/>
  <c r="AN1272" i="1"/>
  <c r="AL1272" i="1"/>
  <c r="AG1272" i="1"/>
  <c r="AD1272" i="1"/>
  <c r="Y1272" i="1"/>
  <c r="X1272" i="1"/>
  <c r="V1272" i="1"/>
  <c r="T1272" i="1"/>
  <c r="AX870" i="1"/>
  <c r="AV870" i="1"/>
  <c r="AT870" i="1"/>
  <c r="AX869" i="1"/>
  <c r="AV869" i="1"/>
  <c r="AT869" i="1"/>
  <c r="AX859" i="1"/>
  <c r="AV859" i="1"/>
  <c r="AT859" i="1"/>
  <c r="AX858" i="1"/>
  <c r="AV858" i="1"/>
  <c r="AT858" i="1"/>
  <c r="AX850" i="1"/>
  <c r="AV850" i="1"/>
  <c r="AT850" i="1"/>
  <c r="AX749" i="1"/>
  <c r="AV749" i="1"/>
  <c r="AT749" i="1"/>
  <c r="AX748" i="1"/>
  <c r="AV748" i="1"/>
  <c r="AT748" i="1"/>
  <c r="AX854" i="1"/>
  <c r="AV854" i="1"/>
  <c r="AT854" i="1"/>
  <c r="AX853" i="1"/>
  <c r="AV853" i="1"/>
  <c r="AT853" i="1"/>
  <c r="AX852" i="1"/>
  <c r="AV852" i="1"/>
  <c r="AT852" i="1"/>
  <c r="AX739" i="1"/>
  <c r="AV739" i="1"/>
  <c r="AT739" i="1"/>
  <c r="AX735" i="1"/>
  <c r="AV735" i="1"/>
  <c r="AT735" i="1"/>
  <c r="AX733" i="1"/>
  <c r="AV733" i="1"/>
  <c r="AT733" i="1"/>
  <c r="AX730" i="1"/>
  <c r="AV730" i="1"/>
  <c r="AT730" i="1"/>
  <c r="AX729" i="1"/>
  <c r="AV729" i="1"/>
  <c r="AT729" i="1"/>
  <c r="AX728" i="1"/>
  <c r="AV728" i="1"/>
  <c r="AT728" i="1"/>
  <c r="AX727" i="1"/>
  <c r="AV727" i="1"/>
  <c r="AT727" i="1"/>
  <c r="AX723" i="1"/>
  <c r="AT723" i="1"/>
  <c r="AX745" i="1"/>
  <c r="AV745" i="1"/>
  <c r="AT745" i="1"/>
  <c r="AX722" i="1"/>
  <c r="AV722" i="1"/>
  <c r="AT722" i="1"/>
  <c r="AX721" i="1"/>
  <c r="AV721" i="1"/>
  <c r="AT721" i="1"/>
  <c r="AX719" i="1"/>
  <c r="AV719" i="1"/>
  <c r="AT719" i="1"/>
  <c r="AX692" i="1"/>
  <c r="AV692" i="1"/>
  <c r="AT692" i="1"/>
  <c r="AX693" i="1"/>
  <c r="AV693" i="1"/>
  <c r="AT693" i="1"/>
  <c r="AX679" i="1"/>
  <c r="AV679" i="1"/>
  <c r="AT679" i="1"/>
  <c r="AX678" i="1"/>
  <c r="AV678" i="1"/>
  <c r="AT678" i="1"/>
  <c r="AX677" i="1"/>
  <c r="AV677" i="1"/>
  <c r="AT677" i="1"/>
  <c r="AX674" i="1"/>
  <c r="AV674" i="1"/>
  <c r="AT674" i="1"/>
  <c r="AX671" i="1"/>
  <c r="AV671" i="1"/>
  <c r="AT671" i="1"/>
  <c r="AX667" i="1"/>
  <c r="AV667" i="1"/>
  <c r="AT667" i="1"/>
  <c r="AX640" i="1"/>
  <c r="AV640" i="1"/>
  <c r="AT640" i="1"/>
  <c r="AX644" i="1"/>
  <c r="AV644" i="1"/>
  <c r="AT644" i="1"/>
  <c r="AX642" i="1"/>
  <c r="AV642" i="1"/>
  <c r="AT642" i="1"/>
  <c r="AX631" i="1"/>
  <c r="AV631" i="1"/>
  <c r="AT631" i="1"/>
  <c r="AX630" i="1"/>
  <c r="AV630" i="1"/>
  <c r="AT630" i="1"/>
  <c r="AX629" i="1"/>
  <c r="AV629" i="1"/>
  <c r="AT629" i="1"/>
  <c r="AX623" i="1"/>
  <c r="AV623" i="1"/>
  <c r="AT623" i="1"/>
  <c r="AX619" i="1"/>
  <c r="AV619" i="1"/>
  <c r="AT619" i="1"/>
  <c r="AX618" i="1"/>
  <c r="AV618" i="1"/>
  <c r="AT618" i="1"/>
  <c r="AX616" i="1"/>
  <c r="AV616" i="1"/>
  <c r="AT616" i="1"/>
  <c r="AX615" i="1"/>
  <c r="AV615" i="1"/>
  <c r="AT615" i="1"/>
  <c r="AX613" i="1"/>
  <c r="AV613" i="1"/>
  <c r="AT613" i="1"/>
  <c r="AX612" i="1"/>
  <c r="AV612" i="1"/>
  <c r="AT612" i="1"/>
  <c r="AY1272" i="1"/>
  <c r="AY1273" i="1"/>
  <c r="AY1275" i="1"/>
  <c r="AY1276" i="1"/>
  <c r="AY612" i="1"/>
  <c r="AY613" i="1"/>
  <c r="AY615" i="1"/>
  <c r="AY616" i="1"/>
  <c r="AY618" i="1"/>
  <c r="AY619" i="1"/>
  <c r="AY623" i="1"/>
  <c r="AY629" i="1"/>
  <c r="AY631" i="1"/>
  <c r="AY642" i="1"/>
  <c r="AY644" i="1"/>
  <c r="AY640" i="1"/>
  <c r="AY667" i="1"/>
  <c r="AY671" i="1"/>
  <c r="AY674" i="1"/>
  <c r="AY677" i="1"/>
  <c r="AY678" i="1"/>
  <c r="AY679" i="1"/>
  <c r="AY693" i="1"/>
  <c r="AY692" i="1"/>
  <c r="AY719" i="1"/>
  <c r="AY721" i="1"/>
  <c r="AY722" i="1"/>
  <c r="AY745" i="1"/>
  <c r="AY723" i="1"/>
  <c r="AY727" i="1"/>
  <c r="AY728" i="1"/>
  <c r="AY729" i="1"/>
  <c r="AY730" i="1"/>
  <c r="AY733" i="1"/>
  <c r="AY735" i="1"/>
  <c r="AY739" i="1"/>
  <c r="AY852" i="1"/>
  <c r="AY853" i="1"/>
  <c r="AY854" i="1"/>
  <c r="AY748" i="1"/>
  <c r="AY749" i="1"/>
  <c r="AY850" i="1"/>
  <c r="AV953" i="1" l="1"/>
  <c r="AZ1252" i="1"/>
  <c r="AV747" i="1"/>
  <c r="AV1345" i="1" s="1"/>
  <c r="AX1004" i="1"/>
  <c r="AT1004" i="1"/>
  <c r="AV1004" i="1"/>
  <c r="AR1252" i="1"/>
  <c r="AX747" i="1"/>
  <c r="AX1345" i="1" s="1"/>
  <c r="AY747" i="1"/>
  <c r="AT747" i="1"/>
  <c r="AT1345" i="1" s="1"/>
  <c r="AT953" i="1"/>
  <c r="AX953" i="1"/>
  <c r="AI1079" i="1"/>
  <c r="AR1255" i="1"/>
  <c r="AZ1255" i="1"/>
  <c r="AZ630" i="1"/>
  <c r="AI1032" i="1"/>
  <c r="X1271" i="1"/>
  <c r="AG1271" i="1"/>
  <c r="AQ1271" i="1"/>
  <c r="T1271" i="1"/>
  <c r="AN1271" i="1"/>
  <c r="AI1258" i="1"/>
  <c r="V1271" i="1"/>
  <c r="AD1271" i="1"/>
  <c r="AL1271" i="1"/>
  <c r="AP1271" i="1"/>
  <c r="AY1271" i="1"/>
  <c r="Z1097" i="1"/>
  <c r="AH1097" i="1"/>
  <c r="AR1097" i="1"/>
  <c r="AZ1097" i="1"/>
  <c r="AV973" i="1"/>
  <c r="AT973" i="1"/>
  <c r="AX973" i="1"/>
  <c r="T1261" i="1"/>
  <c r="X1261" i="1"/>
  <c r="AG1261" i="1"/>
  <c r="AT855" i="1"/>
  <c r="AX855" i="1"/>
  <c r="AV851" i="1"/>
  <c r="AV1346" i="1" s="1"/>
  <c r="AP1261" i="1"/>
  <c r="AX720" i="1"/>
  <c r="AX1344" i="1" s="1"/>
  <c r="AV983" i="1"/>
  <c r="AV871" i="1"/>
  <c r="AT720" i="1"/>
  <c r="AT1344" i="1" s="1"/>
  <c r="Y1271" i="1"/>
  <c r="V1261" i="1"/>
  <c r="Y1261" i="1"/>
  <c r="AX1261" i="1"/>
  <c r="AT1261" i="1"/>
  <c r="AN1261" i="1"/>
  <c r="AL1261" i="1"/>
  <c r="AD1261" i="1"/>
  <c r="AB1261" i="1"/>
  <c r="AV855" i="1"/>
  <c r="AV1285" i="1"/>
  <c r="AV1277" i="1" s="1"/>
  <c r="AX1285" i="1"/>
  <c r="AT1285" i="1"/>
  <c r="AT1277" i="1" s="1"/>
  <c r="AX1277" i="1"/>
  <c r="AX1271" i="1"/>
  <c r="AT1271" i="1"/>
  <c r="AV1271" i="1"/>
  <c r="AV1261" i="1"/>
  <c r="AY855" i="1"/>
  <c r="AY851" i="1"/>
  <c r="AT983" i="1"/>
  <c r="AX983" i="1"/>
  <c r="AT871" i="1"/>
  <c r="AX871" i="1"/>
  <c r="AT851" i="1"/>
  <c r="AT1346" i="1" s="1"/>
  <c r="AX851" i="1"/>
  <c r="AX1346" i="1" s="1"/>
  <c r="AY720" i="1"/>
  <c r="AV720" i="1"/>
  <c r="AV1344" i="1" s="1"/>
  <c r="AQ1261" i="1"/>
  <c r="AI1124" i="1"/>
  <c r="AI1252" i="1"/>
  <c r="AI1255" i="1"/>
  <c r="AI1257" i="1"/>
  <c r="AI1262" i="1"/>
  <c r="AI1265" i="1"/>
  <c r="AI1270" i="1"/>
  <c r="AI1112" i="1"/>
  <c r="AI1087" i="1"/>
  <c r="AI1009" i="1"/>
  <c r="AI1030" i="1"/>
  <c r="AI1031" i="1"/>
  <c r="AI1089" i="1"/>
  <c r="AI1090" i="1"/>
  <c r="AI1097" i="1"/>
  <c r="AI1126" i="1"/>
  <c r="AI1127" i="1"/>
  <c r="AI1088" i="1"/>
  <c r="BA1275" i="1"/>
  <c r="AI1086" i="1"/>
  <c r="AZ727" i="1"/>
  <c r="AZ730" i="1"/>
  <c r="AZ850" i="1"/>
  <c r="AZ722" i="1"/>
  <c r="AZ729" i="1"/>
  <c r="AZ644" i="1"/>
  <c r="AZ693" i="1"/>
  <c r="Z1090" i="1"/>
  <c r="AH1090" i="1"/>
  <c r="AR1090" i="1"/>
  <c r="Z1112" i="1"/>
  <c r="AH1112" i="1"/>
  <c r="AR1112" i="1"/>
  <c r="Z1252" i="1"/>
  <c r="Z1257" i="1"/>
  <c r="AR1257" i="1"/>
  <c r="AZ733" i="1"/>
  <c r="AZ679" i="1"/>
  <c r="AZ623" i="1"/>
  <c r="AZ739" i="1"/>
  <c r="AZ723" i="1"/>
  <c r="AH1009" i="1"/>
  <c r="Z1032" i="1"/>
  <c r="AH1032" i="1"/>
  <c r="AR1032" i="1"/>
  <c r="Z1086" i="1"/>
  <c r="AH1086" i="1"/>
  <c r="AR1086" i="1"/>
  <c r="Z1126" i="1"/>
  <c r="AH1126" i="1"/>
  <c r="AR1126" i="1"/>
  <c r="AZ629" i="1"/>
  <c r="AZ642" i="1"/>
  <c r="AZ640" i="1"/>
  <c r="AZ667" i="1"/>
  <c r="AZ671" i="1"/>
  <c r="AZ674" i="1"/>
  <c r="AZ677" i="1"/>
  <c r="AZ678" i="1"/>
  <c r="AZ719" i="1"/>
  <c r="AZ721" i="1"/>
  <c r="AZ745" i="1"/>
  <c r="AZ728" i="1"/>
  <c r="AZ735" i="1"/>
  <c r="AZ749" i="1"/>
  <c r="AZ1274" i="1"/>
  <c r="AZ1272" i="1"/>
  <c r="AH1257" i="1"/>
  <c r="AZ631" i="1"/>
  <c r="AZ692" i="1"/>
  <c r="AZ748" i="1"/>
  <c r="AZ613" i="1"/>
  <c r="AZ618" i="1"/>
  <c r="AI1125" i="1"/>
  <c r="AI1256" i="1"/>
  <c r="AZ615" i="1"/>
  <c r="Z1006" i="1"/>
  <c r="AR1006" i="1"/>
  <c r="Z1030" i="1"/>
  <c r="AR1030" i="1"/>
  <c r="Z1088" i="1"/>
  <c r="AR1088" i="1"/>
  <c r="AI1123" i="1"/>
  <c r="AH1124" i="1"/>
  <c r="Z1079" i="1"/>
  <c r="AJ1079" i="1" s="1"/>
  <c r="AR1079" i="1"/>
  <c r="AI1254" i="1"/>
  <c r="AZ612" i="1"/>
  <c r="AZ616" i="1"/>
  <c r="AI1260" i="1"/>
  <c r="AH1006" i="1"/>
  <c r="AI1011" i="1"/>
  <c r="AH1030" i="1"/>
  <c r="AH1088" i="1"/>
  <c r="Z1124" i="1"/>
  <c r="AR1124" i="1"/>
  <c r="Z1255" i="1"/>
  <c r="AZ1262" i="1"/>
  <c r="BA1265" i="1"/>
  <c r="AZ619" i="1"/>
  <c r="Z1260" i="1"/>
  <c r="AH1260" i="1"/>
  <c r="AR1260" i="1"/>
  <c r="BA1262" i="1"/>
  <c r="BA1270" i="1"/>
  <c r="Z1272" i="1"/>
  <c r="AH1272" i="1"/>
  <c r="AR1272" i="1"/>
  <c r="Z1273" i="1"/>
  <c r="AH1273" i="1"/>
  <c r="AR1273" i="1"/>
  <c r="Z1274" i="1"/>
  <c r="AH1274" i="1"/>
  <c r="AR1274" i="1"/>
  <c r="Z1275" i="1"/>
  <c r="AH1275" i="1"/>
  <c r="AR1275" i="1"/>
  <c r="Z1276" i="1"/>
  <c r="AH1276" i="1"/>
  <c r="AR1276" i="1"/>
  <c r="BA1274" i="1"/>
  <c r="Z1262" i="1"/>
  <c r="AH1262" i="1"/>
  <c r="AR1262" i="1"/>
  <c r="Z1265" i="1"/>
  <c r="AH1265" i="1"/>
  <c r="AR1265" i="1"/>
  <c r="AZ1265" i="1"/>
  <c r="Z1270" i="1"/>
  <c r="AH1270" i="1"/>
  <c r="AR1270" i="1"/>
  <c r="AZ1270" i="1"/>
  <c r="AI1006" i="1"/>
  <c r="Z1011" i="1"/>
  <c r="AH1011" i="1"/>
  <c r="AR1011" i="1"/>
  <c r="Z1031" i="1"/>
  <c r="AH1031" i="1"/>
  <c r="AR1031" i="1"/>
  <c r="Z1087" i="1"/>
  <c r="AH1087" i="1"/>
  <c r="AR1087" i="1"/>
  <c r="Z1089" i="1"/>
  <c r="AH1089" i="1"/>
  <c r="AR1089" i="1"/>
  <c r="Z1123" i="1"/>
  <c r="AH1123" i="1"/>
  <c r="AR1123" i="1"/>
  <c r="Z1125" i="1"/>
  <c r="AH1125" i="1"/>
  <c r="AR1125" i="1"/>
  <c r="Z1127" i="1"/>
  <c r="AH1127" i="1"/>
  <c r="AR1127" i="1"/>
  <c r="Z1254" i="1"/>
  <c r="AH1254" i="1"/>
  <c r="AR1254" i="1"/>
  <c r="Z1256" i="1"/>
  <c r="AH1256" i="1"/>
  <c r="AR1256" i="1"/>
  <c r="Z1258" i="1"/>
  <c r="AH1258" i="1"/>
  <c r="AR1258" i="1"/>
  <c r="Z1009" i="1"/>
  <c r="AR1009" i="1"/>
  <c r="BA1273" i="1"/>
  <c r="AZ1275" i="1"/>
  <c r="AZ1276" i="1"/>
  <c r="AZ1273" i="1"/>
  <c r="BA1276" i="1"/>
  <c r="BA1272" i="1"/>
  <c r="AY248" i="1"/>
  <c r="AV248" i="1"/>
  <c r="AT248" i="1"/>
  <c r="AQ248" i="1"/>
  <c r="AP248" i="1"/>
  <c r="AN248" i="1"/>
  <c r="AL248" i="1"/>
  <c r="AG248" i="1"/>
  <c r="AD248" i="1"/>
  <c r="X248" i="1"/>
  <c r="V248" i="1"/>
  <c r="AY253" i="1"/>
  <c r="AX253" i="1"/>
  <c r="AV253" i="1"/>
  <c r="AT253" i="1"/>
  <c r="AQ253" i="1"/>
  <c r="AP253" i="1"/>
  <c r="AN253" i="1"/>
  <c r="AL253" i="1"/>
  <c r="AG253" i="1"/>
  <c r="AD253" i="1"/>
  <c r="V253" i="1"/>
  <c r="AY264" i="1"/>
  <c r="AX264" i="1"/>
  <c r="AV264" i="1"/>
  <c r="AT264" i="1"/>
  <c r="AQ264" i="1"/>
  <c r="AN264" i="1"/>
  <c r="AL264" i="1"/>
  <c r="AG264" i="1"/>
  <c r="AD264" i="1"/>
  <c r="AB264" i="1"/>
  <c r="V264" i="1"/>
  <c r="AY263" i="1"/>
  <c r="AX263" i="1"/>
  <c r="AV263" i="1"/>
  <c r="AT263" i="1"/>
  <c r="AQ263" i="1"/>
  <c r="AP263" i="1"/>
  <c r="AN263" i="1"/>
  <c r="AL263" i="1"/>
  <c r="AG263" i="1"/>
  <c r="AD263" i="1"/>
  <c r="AB263" i="1"/>
  <c r="V263" i="1"/>
  <c r="AY262" i="1"/>
  <c r="AX262" i="1"/>
  <c r="AV262" i="1"/>
  <c r="AT262" i="1"/>
  <c r="AQ262" i="1"/>
  <c r="AP262" i="1"/>
  <c r="AN262" i="1"/>
  <c r="AL262" i="1"/>
  <c r="AG262" i="1"/>
  <c r="AB262" i="1"/>
  <c r="V262" i="1"/>
  <c r="AZ747" i="1" l="1"/>
  <c r="AZ1345" i="1" s="1"/>
  <c r="BA264" i="1"/>
  <c r="Q1276" i="1"/>
  <c r="Q1273" i="1"/>
  <c r="Q1275" i="1"/>
  <c r="Q1274" i="1"/>
  <c r="AY1344" i="1"/>
  <c r="AY1345" i="1"/>
  <c r="AY1346" i="1"/>
  <c r="AT1347" i="1"/>
  <c r="AT1348" i="1" s="1"/>
  <c r="AX1347" i="1"/>
  <c r="AX1348" i="1" s="1"/>
  <c r="AV1347" i="1"/>
  <c r="AV1348" i="1" s="1"/>
  <c r="AJ1009" i="1"/>
  <c r="AT856" i="1"/>
  <c r="AT913" i="1" s="1"/>
  <c r="AT1290" i="1" s="1"/>
  <c r="AV1005" i="1"/>
  <c r="BA1271" i="1"/>
  <c r="AJ1265" i="1"/>
  <c r="AH1271" i="1"/>
  <c r="AI1271" i="1"/>
  <c r="Q1272" i="1"/>
  <c r="BB1262" i="1"/>
  <c r="AR1271" i="1"/>
  <c r="AJ1256" i="1"/>
  <c r="AJ1125" i="1"/>
  <c r="AJ1258" i="1"/>
  <c r="AJ1112" i="1"/>
  <c r="AJ1262" i="1"/>
  <c r="Z1271" i="1"/>
  <c r="AX856" i="1"/>
  <c r="AX913" i="1" s="1"/>
  <c r="AX1290" i="1" s="1"/>
  <c r="AJ1255" i="1"/>
  <c r="AJ1124" i="1"/>
  <c r="AJ1097" i="1"/>
  <c r="AX1005" i="1"/>
  <c r="AZ1271" i="1"/>
  <c r="AJ1254" i="1"/>
  <c r="AJ1127" i="1"/>
  <c r="AJ1123" i="1"/>
  <c r="AJ1089" i="1"/>
  <c r="AJ1031" i="1"/>
  <c r="AI1261" i="1"/>
  <c r="AJ1260" i="1"/>
  <c r="AJ1088" i="1"/>
  <c r="AJ1126" i="1"/>
  <c r="AJ1032" i="1"/>
  <c r="AJ1257" i="1"/>
  <c r="AJ1252" i="1"/>
  <c r="AT1005" i="1"/>
  <c r="AJ1087" i="1"/>
  <c r="AJ1011" i="1"/>
  <c r="AJ1086" i="1"/>
  <c r="AJ1090" i="1"/>
  <c r="AY856" i="1"/>
  <c r="AH1261" i="1"/>
  <c r="AJ1030" i="1"/>
  <c r="AJ1006" i="1"/>
  <c r="Z1261" i="1"/>
  <c r="AZ851" i="1"/>
  <c r="AZ1346" i="1" s="1"/>
  <c r="AV856" i="1"/>
  <c r="AV913" i="1" s="1"/>
  <c r="AV1290" i="1" s="1"/>
  <c r="AZ720" i="1"/>
  <c r="AZ1344" i="1" s="1"/>
  <c r="AR1261" i="1"/>
  <c r="Q1262" i="1"/>
  <c r="Q1270" i="1"/>
  <c r="Q1265" i="1"/>
  <c r="BB1272" i="1"/>
  <c r="BB1274" i="1"/>
  <c r="BA263" i="1"/>
  <c r="BA253" i="1"/>
  <c r="AJ1276" i="1"/>
  <c r="AJ1274" i="1"/>
  <c r="AJ1272" i="1"/>
  <c r="BA262" i="1"/>
  <c r="BB1270" i="1"/>
  <c r="AJ1270" i="1"/>
  <c r="BB1265" i="1"/>
  <c r="AJ1275" i="1"/>
  <c r="AJ1273" i="1"/>
  <c r="BB1276" i="1"/>
  <c r="BB1273" i="1"/>
  <c r="BB1275" i="1"/>
  <c r="AH248" i="1"/>
  <c r="AH262" i="1"/>
  <c r="AR262" i="1"/>
  <c r="AR263" i="1"/>
  <c r="AH264" i="1"/>
  <c r="AR264" i="1"/>
  <c r="AH253" i="1"/>
  <c r="AR253" i="1"/>
  <c r="AZ262" i="1"/>
  <c r="AZ264" i="1"/>
  <c r="AZ253" i="1"/>
  <c r="BA248" i="1"/>
  <c r="AZ248" i="1"/>
  <c r="AR248" i="1"/>
  <c r="AZ263" i="1"/>
  <c r="AH263" i="1"/>
  <c r="AT1349" i="1" l="1"/>
  <c r="AX1349" i="1"/>
  <c r="AV1349" i="1"/>
  <c r="R1262" i="1"/>
  <c r="BB1271" i="1"/>
  <c r="AJ1271" i="1"/>
  <c r="AJ1261" i="1"/>
  <c r="Q1271" i="1"/>
  <c r="R1274" i="1"/>
  <c r="BB262" i="1"/>
  <c r="R1276" i="1"/>
  <c r="R1272" i="1"/>
  <c r="R1275" i="1"/>
  <c r="R1265" i="1"/>
  <c r="R1270" i="1"/>
  <c r="BB253" i="1"/>
  <c r="R1273" i="1"/>
  <c r="BB263" i="1"/>
  <c r="BB248" i="1"/>
  <c r="BB264" i="1"/>
  <c r="R1271" i="1" l="1"/>
  <c r="AT133" i="1"/>
  <c r="AB959" i="1" l="1"/>
  <c r="X959" i="1"/>
  <c r="T982" i="1"/>
  <c r="V982" i="1"/>
  <c r="X982" i="1"/>
  <c r="Y982" i="1"/>
  <c r="AB982" i="1"/>
  <c r="AD982" i="1"/>
  <c r="AG982" i="1"/>
  <c r="AL982" i="1"/>
  <c r="AN982" i="1"/>
  <c r="AP982" i="1"/>
  <c r="AQ982" i="1"/>
  <c r="AY982" i="1"/>
  <c r="AY959" i="1"/>
  <c r="AQ959" i="1"/>
  <c r="AP959" i="1"/>
  <c r="AN959" i="1"/>
  <c r="AL959" i="1"/>
  <c r="AG959" i="1"/>
  <c r="AD959" i="1"/>
  <c r="Y959" i="1"/>
  <c r="V959" i="1"/>
  <c r="AY958" i="1"/>
  <c r="AQ958" i="1"/>
  <c r="AP958" i="1"/>
  <c r="AN958" i="1"/>
  <c r="AL958" i="1"/>
  <c r="AG958" i="1"/>
  <c r="AD958" i="1"/>
  <c r="AB958" i="1"/>
  <c r="Y958" i="1"/>
  <c r="X958" i="1"/>
  <c r="V958" i="1"/>
  <c r="T958" i="1"/>
  <c r="AY957" i="1"/>
  <c r="AQ957" i="1"/>
  <c r="AG957" i="1"/>
  <c r="Y957" i="1"/>
  <c r="AN957" i="1"/>
  <c r="AD957" i="1"/>
  <c r="V957" i="1"/>
  <c r="AY956" i="1"/>
  <c r="AQ956" i="1"/>
  <c r="AG956" i="1"/>
  <c r="Y956" i="1"/>
  <c r="AN956" i="1"/>
  <c r="AB956" i="1"/>
  <c r="V956" i="1"/>
  <c r="AY955" i="1"/>
  <c r="AQ955" i="1"/>
  <c r="AP955" i="1"/>
  <c r="AN955" i="1"/>
  <c r="AL955" i="1"/>
  <c r="AG955" i="1"/>
  <c r="Y955" i="1"/>
  <c r="AD955" i="1"/>
  <c r="X955" i="1"/>
  <c r="AY954" i="1"/>
  <c r="AQ954" i="1"/>
  <c r="AP954" i="1"/>
  <c r="AN954" i="1"/>
  <c r="AL954" i="1"/>
  <c r="AG954" i="1"/>
  <c r="Y954" i="1"/>
  <c r="AB954" i="1"/>
  <c r="X954" i="1"/>
  <c r="AI955" i="1" l="1"/>
  <c r="AI958" i="1"/>
  <c r="BA982" i="1"/>
  <c r="AI954" i="1"/>
  <c r="BA958" i="1"/>
  <c r="BA954" i="1"/>
  <c r="BA955" i="1"/>
  <c r="BA957" i="1"/>
  <c r="AR955" i="1"/>
  <c r="AZ955" i="1"/>
  <c r="AI956" i="1"/>
  <c r="AI957" i="1"/>
  <c r="AR982" i="1"/>
  <c r="Z982" i="1"/>
  <c r="AI982" i="1"/>
  <c r="AZ982" i="1"/>
  <c r="BA959" i="1"/>
  <c r="AZ956" i="1"/>
  <c r="AB957" i="1"/>
  <c r="AI959" i="1"/>
  <c r="AH982" i="1"/>
  <c r="T959" i="1"/>
  <c r="Z959" i="1" s="1"/>
  <c r="AR954" i="1"/>
  <c r="AZ954" i="1"/>
  <c r="V954" i="1"/>
  <c r="AP956" i="1"/>
  <c r="T956" i="1"/>
  <c r="AL956" i="1"/>
  <c r="BA956" i="1"/>
  <c r="AZ957" i="1"/>
  <c r="Z958" i="1"/>
  <c r="AH958" i="1"/>
  <c r="AR958" i="1"/>
  <c r="AZ958" i="1"/>
  <c r="AH959" i="1"/>
  <c r="AR959" i="1"/>
  <c r="AZ959" i="1"/>
  <c r="V955" i="1"/>
  <c r="X956" i="1"/>
  <c r="AB955" i="1"/>
  <c r="AH955" i="1" s="1"/>
  <c r="AD956" i="1"/>
  <c r="T954" i="1"/>
  <c r="AD954" i="1"/>
  <c r="T955" i="1"/>
  <c r="T957" i="1"/>
  <c r="X957" i="1"/>
  <c r="AL957" i="1"/>
  <c r="AP957" i="1"/>
  <c r="Q957" i="1" l="1"/>
  <c r="Q982" i="1"/>
  <c r="Q959" i="1"/>
  <c r="Q954" i="1"/>
  <c r="Q958" i="1"/>
  <c r="Q956" i="1"/>
  <c r="Q955" i="1"/>
  <c r="AJ959" i="1"/>
  <c r="AJ958" i="1"/>
  <c r="AJ982" i="1"/>
  <c r="AH954" i="1"/>
  <c r="AR956" i="1"/>
  <c r="BB956" i="1" s="1"/>
  <c r="AH957" i="1"/>
  <c r="BB955" i="1"/>
  <c r="Z955" i="1"/>
  <c r="AJ955" i="1" s="1"/>
  <c r="BB982" i="1"/>
  <c r="Z956" i="1"/>
  <c r="BB954" i="1"/>
  <c r="AH956" i="1"/>
  <c r="AR957" i="1"/>
  <c r="BB957" i="1" s="1"/>
  <c r="Z957" i="1"/>
  <c r="Z954" i="1"/>
  <c r="BB959" i="1"/>
  <c r="BB958" i="1"/>
  <c r="AJ957" i="1" l="1"/>
  <c r="R957" i="1" s="1"/>
  <c r="AJ954" i="1"/>
  <c r="AJ956" i="1"/>
  <c r="R956" i="1" s="1"/>
  <c r="R982" i="1"/>
  <c r="R955" i="1"/>
  <c r="R958" i="1"/>
  <c r="R959" i="1"/>
  <c r="R954" i="1" l="1"/>
  <c r="AY859" i="1"/>
  <c r="AQ859" i="1"/>
  <c r="AN859" i="1"/>
  <c r="AL859" i="1"/>
  <c r="AG859" i="1"/>
  <c r="AD859" i="1"/>
  <c r="AB859" i="1"/>
  <c r="Y859" i="1"/>
  <c r="X859" i="1"/>
  <c r="V859" i="1"/>
  <c r="T859" i="1"/>
  <c r="AQ630" i="1"/>
  <c r="AP630" i="1"/>
  <c r="AN630" i="1"/>
  <c r="AL630" i="1"/>
  <c r="AG630" i="1"/>
  <c r="AD630" i="1"/>
  <c r="AB630" i="1"/>
  <c r="Y630" i="1"/>
  <c r="X630" i="1"/>
  <c r="V630" i="1"/>
  <c r="T630" i="1"/>
  <c r="Z630" i="1" l="1"/>
  <c r="AI630" i="1"/>
  <c r="AZ859" i="1"/>
  <c r="AH630" i="1"/>
  <c r="BA630" i="1"/>
  <c r="AI859" i="1"/>
  <c r="BA859" i="1"/>
  <c r="AH859" i="1"/>
  <c r="AR630" i="1"/>
  <c r="Z859" i="1"/>
  <c r="AR859" i="1"/>
  <c r="V142" i="1"/>
  <c r="AJ859" i="1" l="1"/>
  <c r="Q630" i="1"/>
  <c r="Q859" i="1"/>
  <c r="AJ630" i="1"/>
  <c r="BB859" i="1"/>
  <c r="BB630" i="1"/>
  <c r="V943" i="1"/>
  <c r="X943" i="1"/>
  <c r="AB943" i="1"/>
  <c r="AD943" i="1"/>
  <c r="AG943" i="1"/>
  <c r="AL943" i="1"/>
  <c r="AN943" i="1"/>
  <c r="AP943" i="1"/>
  <c r="AQ943" i="1"/>
  <c r="AY943" i="1"/>
  <c r="V941" i="1"/>
  <c r="X941" i="1"/>
  <c r="AB941" i="1"/>
  <c r="AD941" i="1"/>
  <c r="AL941" i="1"/>
  <c r="AN941" i="1"/>
  <c r="AP941" i="1"/>
  <c r="R859" i="1" l="1"/>
  <c r="R630" i="1"/>
  <c r="Z943" i="1"/>
  <c r="AZ943" i="1"/>
  <c r="AZ941" i="1"/>
  <c r="BA943" i="1"/>
  <c r="AR943" i="1"/>
  <c r="Z941" i="1"/>
  <c r="BA941" i="1"/>
  <c r="AR941" i="1"/>
  <c r="AH943" i="1"/>
  <c r="AI943" i="1"/>
  <c r="AH941" i="1"/>
  <c r="AI941" i="1"/>
  <c r="Q943" i="1" l="1"/>
  <c r="Q941" i="1"/>
  <c r="AJ943" i="1"/>
  <c r="AJ941" i="1"/>
  <c r="BB943" i="1"/>
  <c r="BB941" i="1"/>
  <c r="R943" i="1" l="1"/>
  <c r="R941" i="1"/>
  <c r="AY141" i="1"/>
  <c r="AX141" i="1"/>
  <c r="AV141" i="1"/>
  <c r="AT141" i="1"/>
  <c r="AQ141" i="1"/>
  <c r="AN141" i="1"/>
  <c r="AL141" i="1"/>
  <c r="AG141" i="1"/>
  <c r="AD141" i="1"/>
  <c r="X141" i="1"/>
  <c r="V141" i="1"/>
  <c r="BA141" i="1" l="1"/>
  <c r="AZ141" i="1"/>
  <c r="AR141" i="1"/>
  <c r="AH141" i="1"/>
  <c r="BB141" i="1" l="1"/>
  <c r="AP594" i="1" l="1"/>
  <c r="AP290" i="1"/>
  <c r="AP273" i="1"/>
  <c r="AP578" i="1"/>
  <c r="AP576" i="1"/>
  <c r="AP561" i="1"/>
  <c r="AP558" i="1"/>
  <c r="AP550" i="1"/>
  <c r="AP541" i="1"/>
  <c r="AP986" i="1"/>
  <c r="AP987" i="1"/>
  <c r="AP949" i="1"/>
  <c r="AP749" i="1"/>
  <c r="AP748" i="1"/>
  <c r="AP605" i="1"/>
  <c r="AP601" i="1"/>
  <c r="AP600" i="1"/>
  <c r="AP599" i="1"/>
  <c r="AP598" i="1"/>
  <c r="AP596" i="1"/>
  <c r="AP595" i="1"/>
  <c r="AP593" i="1"/>
  <c r="AP592" i="1"/>
  <c r="AP577" i="1"/>
  <c r="AP575" i="1"/>
  <c r="AP563" i="1"/>
  <c r="AP562" i="1"/>
  <c r="AP560" i="1"/>
  <c r="AP556" i="1"/>
  <c r="AP553" i="1"/>
  <c r="AP552" i="1"/>
  <c r="AP549" i="1"/>
  <c r="AP547" i="1"/>
  <c r="AP546" i="1"/>
  <c r="AP545" i="1"/>
  <c r="AP544" i="1"/>
  <c r="AP543" i="1"/>
  <c r="AP540" i="1"/>
  <c r="AP539" i="1"/>
  <c r="AP538" i="1"/>
  <c r="AP537" i="1"/>
  <c r="AP534" i="1"/>
  <c r="AP292" i="1"/>
  <c r="AP291" i="1"/>
  <c r="AP282" i="1"/>
  <c r="AP275" i="1"/>
  <c r="AP274" i="1"/>
  <c r="AP268" i="1"/>
  <c r="AP272" i="1"/>
  <c r="AP267" i="1"/>
  <c r="AP257" i="1"/>
  <c r="AP256" i="1"/>
  <c r="AP255" i="1"/>
  <c r="AP254" i="1"/>
  <c r="AP261" i="1"/>
  <c r="AP260" i="1"/>
  <c r="AP259" i="1"/>
  <c r="AP258" i="1"/>
  <c r="AP183" i="1"/>
  <c r="AP182" i="1"/>
  <c r="AP181" i="1"/>
  <c r="AP180" i="1"/>
  <c r="AP149" i="1"/>
  <c r="AP148" i="1"/>
  <c r="AP147" i="1"/>
  <c r="AP146" i="1"/>
  <c r="AP179" i="1"/>
  <c r="AP178" i="1"/>
  <c r="AP276" i="1"/>
  <c r="AP177" i="1"/>
  <c r="AP244" i="1"/>
  <c r="AP214" i="1"/>
  <c r="AP200" i="1"/>
  <c r="AP429" i="1" l="1"/>
  <c r="AP1004" i="1"/>
  <c r="AP608" i="1"/>
  <c r="AP283" i="1"/>
  <c r="AP150" i="1"/>
  <c r="AP280" i="1"/>
  <c r="AP1334" i="1" s="1"/>
  <c r="AP557" i="1"/>
  <c r="AP597" i="1"/>
  <c r="AP851" i="1"/>
  <c r="AP1346" i="1" s="1"/>
  <c r="AP249" i="1"/>
  <c r="AP266" i="1"/>
  <c r="AP1332" i="1" s="1"/>
  <c r="AP1333" i="1" s="1"/>
  <c r="AP579" i="1"/>
  <c r="AP1341" i="1" s="1"/>
  <c r="AQ214" i="1"/>
  <c r="AP504" i="1"/>
  <c r="AP1340" i="1" l="1"/>
  <c r="AP1343" i="1" s="1"/>
  <c r="AP1329" i="1"/>
  <c r="AP1330" i="1" s="1"/>
  <c r="AP611" i="1"/>
  <c r="AP1352" i="1" s="1"/>
  <c r="AP281" i="1"/>
  <c r="AY1252" i="1"/>
  <c r="AY1079" i="1"/>
  <c r="AY1090" i="1"/>
  <c r="AY1089" i="1"/>
  <c r="AY1088" i="1"/>
  <c r="AY1087" i="1"/>
  <c r="AY1086" i="1"/>
  <c r="AY1127" i="1"/>
  <c r="BA1127" i="1" l="1"/>
  <c r="BA1079" i="1"/>
  <c r="BA1086" i="1"/>
  <c r="BA1090" i="1"/>
  <c r="BA1089" i="1"/>
  <c r="BA1088" i="1"/>
  <c r="BA1252" i="1"/>
  <c r="BA1087" i="1"/>
  <c r="AZ1089" i="1"/>
  <c r="AZ1079" i="1"/>
  <c r="AZ1090" i="1"/>
  <c r="AZ1088" i="1"/>
  <c r="AZ1087" i="1"/>
  <c r="AZ1086" i="1"/>
  <c r="AZ1127" i="1"/>
  <c r="AY1031" i="1"/>
  <c r="AY214" i="1"/>
  <c r="AX214" i="1"/>
  <c r="AV214" i="1"/>
  <c r="AT214" i="1"/>
  <c r="AN214" i="1"/>
  <c r="AL214" i="1"/>
  <c r="AG214" i="1"/>
  <c r="AD214" i="1"/>
  <c r="X214" i="1"/>
  <c r="V214" i="1"/>
  <c r="AY521" i="1"/>
  <c r="AX521" i="1"/>
  <c r="AX528" i="1" s="1"/>
  <c r="AV521" i="1"/>
  <c r="AV528" i="1" s="1"/>
  <c r="AT521" i="1"/>
  <c r="AT528" i="1" s="1"/>
  <c r="AQ521" i="1"/>
  <c r="AQ528" i="1" s="1"/>
  <c r="AP521" i="1"/>
  <c r="AP528" i="1" s="1"/>
  <c r="AL521" i="1"/>
  <c r="AL528" i="1" s="1"/>
  <c r="AG521" i="1"/>
  <c r="AD521" i="1"/>
  <c r="AD528" i="1" s="1"/>
  <c r="X521" i="1"/>
  <c r="X528" i="1" s="1"/>
  <c r="V521" i="1"/>
  <c r="V528" i="1" s="1"/>
  <c r="AY504" i="1"/>
  <c r="AX504" i="1"/>
  <c r="AV504" i="1"/>
  <c r="AT504" i="1"/>
  <c r="AQ504" i="1"/>
  <c r="AL504" i="1"/>
  <c r="AG504" i="1"/>
  <c r="AD504" i="1"/>
  <c r="AB504" i="1"/>
  <c r="AB520" i="1" s="1"/>
  <c r="X504" i="1"/>
  <c r="X520" i="1" s="1"/>
  <c r="AG528" i="1" l="1"/>
  <c r="AY528" i="1"/>
  <c r="AD1338" i="1"/>
  <c r="Q1252" i="1"/>
  <c r="Q1090" i="1"/>
  <c r="Q1086" i="1"/>
  <c r="Q1088" i="1"/>
  <c r="Q1079" i="1"/>
  <c r="Q1087" i="1"/>
  <c r="Q1089" i="1"/>
  <c r="Q1127" i="1"/>
  <c r="BA214" i="1"/>
  <c r="AB1337" i="1"/>
  <c r="BB1087" i="1"/>
  <c r="R1087" i="1" s="1"/>
  <c r="BA1031" i="1"/>
  <c r="AR214" i="1"/>
  <c r="BA504" i="1"/>
  <c r="BA521" i="1"/>
  <c r="AH214" i="1"/>
  <c r="BB1252" i="1"/>
  <c r="R1252" i="1" s="1"/>
  <c r="AZ214" i="1"/>
  <c r="BB1090" i="1"/>
  <c r="R1090" i="1" s="1"/>
  <c r="BB1088" i="1"/>
  <c r="R1088" i="1" s="1"/>
  <c r="BB1079" i="1"/>
  <c r="R1079" i="1" s="1"/>
  <c r="BB1089" i="1"/>
  <c r="R1089" i="1" s="1"/>
  <c r="BB1086" i="1"/>
  <c r="R1086" i="1" s="1"/>
  <c r="BB1127" i="1"/>
  <c r="R1127" i="1" s="1"/>
  <c r="AZ1031" i="1"/>
  <c r="AH504" i="1"/>
  <c r="AR504" i="1"/>
  <c r="AZ504" i="1"/>
  <c r="AH521" i="1"/>
  <c r="AH528" i="1" s="1"/>
  <c r="AR521" i="1"/>
  <c r="AR528" i="1" s="1"/>
  <c r="AZ521" i="1"/>
  <c r="AZ528" i="1" s="1"/>
  <c r="BA528" i="1" l="1"/>
  <c r="Q1031" i="1"/>
  <c r="AQ1338" i="1"/>
  <c r="BB214" i="1"/>
  <c r="BB1031" i="1"/>
  <c r="R1031" i="1" s="1"/>
  <c r="BB504" i="1"/>
  <c r="BB521" i="1"/>
  <c r="BB528" i="1" s="1"/>
  <c r="AY143" i="1" l="1"/>
  <c r="AQ143" i="1"/>
  <c r="AQ142" i="1"/>
  <c r="AN132" i="1" l="1"/>
  <c r="AN9" i="1"/>
  <c r="AN8" i="1"/>
  <c r="AN292" i="1"/>
  <c r="AN83" i="1"/>
  <c r="AN30" i="1"/>
  <c r="AN15" i="1"/>
  <c r="AQ679" i="1"/>
  <c r="AP679" i="1"/>
  <c r="AN679" i="1"/>
  <c r="AL679" i="1"/>
  <c r="AG679" i="1"/>
  <c r="AD679" i="1"/>
  <c r="AB679" i="1"/>
  <c r="X679" i="1"/>
  <c r="V679" i="1"/>
  <c r="BA679" i="1" l="1"/>
  <c r="AH679" i="1"/>
  <c r="AR679" i="1"/>
  <c r="AY435" i="1"/>
  <c r="AX435" i="1"/>
  <c r="AV435" i="1"/>
  <c r="AT435" i="1"/>
  <c r="AQ435" i="1"/>
  <c r="AN435" i="1"/>
  <c r="AL435" i="1"/>
  <c r="AG435" i="1"/>
  <c r="AB435" i="1"/>
  <c r="X435" i="1"/>
  <c r="V435" i="1"/>
  <c r="AY434" i="1"/>
  <c r="AX434" i="1"/>
  <c r="AV434" i="1"/>
  <c r="AT434" i="1"/>
  <c r="AQ434" i="1"/>
  <c r="AN434" i="1"/>
  <c r="AL434" i="1"/>
  <c r="AG434" i="1"/>
  <c r="AD434" i="1"/>
  <c r="AB434" i="1"/>
  <c r="X434" i="1"/>
  <c r="V434" i="1"/>
  <c r="AY433" i="1"/>
  <c r="AX433" i="1"/>
  <c r="AV433" i="1"/>
  <c r="AT433" i="1"/>
  <c r="AQ433" i="1"/>
  <c r="AN433" i="1"/>
  <c r="AL433" i="1"/>
  <c r="AG433" i="1"/>
  <c r="AB433" i="1"/>
  <c r="V433" i="1"/>
  <c r="AY1030" i="1"/>
  <c r="BA1030" i="1" l="1"/>
  <c r="BA435" i="1"/>
  <c r="BA434" i="1"/>
  <c r="BA433" i="1"/>
  <c r="BB679" i="1"/>
  <c r="AZ435" i="1"/>
  <c r="AZ434" i="1"/>
  <c r="AZ433" i="1"/>
  <c r="AR435" i="1"/>
  <c r="AR434" i="1"/>
  <c r="AH434" i="1"/>
  <c r="AH435" i="1"/>
  <c r="AR433" i="1"/>
  <c r="AH433" i="1"/>
  <c r="AZ1030" i="1"/>
  <c r="Q1030" i="1" l="1"/>
  <c r="BB434" i="1"/>
  <c r="BB435" i="1"/>
  <c r="BB433" i="1"/>
  <c r="BB1030" i="1"/>
  <c r="R1030" i="1" s="1"/>
  <c r="AL177" i="1"/>
  <c r="AL20" i="1"/>
  <c r="AY244" i="1" l="1"/>
  <c r="AX244" i="1"/>
  <c r="AV244" i="1"/>
  <c r="AT244" i="1"/>
  <c r="AQ244" i="1"/>
  <c r="AN244" i="1"/>
  <c r="AL244" i="1"/>
  <c r="AG244" i="1"/>
  <c r="AD244" i="1"/>
  <c r="X244" i="1"/>
  <c r="V244" i="1"/>
  <c r="AY200" i="1"/>
  <c r="AX200" i="1"/>
  <c r="AV200" i="1"/>
  <c r="AT200" i="1"/>
  <c r="AQ200" i="1"/>
  <c r="AN200" i="1"/>
  <c r="AL200" i="1"/>
  <c r="AG200" i="1"/>
  <c r="AD200" i="1"/>
  <c r="X200" i="1"/>
  <c r="V200" i="1"/>
  <c r="AR200" i="1" l="1"/>
  <c r="AH200" i="1"/>
  <c r="BA244" i="1"/>
  <c r="BA200" i="1"/>
  <c r="AZ244" i="1"/>
  <c r="AZ200" i="1"/>
  <c r="AH244" i="1"/>
  <c r="AR244" i="1"/>
  <c r="BB200" i="1" l="1"/>
  <c r="BB244" i="1"/>
  <c r="AY563" i="1"/>
  <c r="AX563" i="1"/>
  <c r="AV563" i="1"/>
  <c r="AT563" i="1"/>
  <c r="AQ563" i="1"/>
  <c r="AN563" i="1"/>
  <c r="AL563" i="1"/>
  <c r="AG563" i="1"/>
  <c r="AD563" i="1"/>
  <c r="AB563" i="1"/>
  <c r="X563" i="1"/>
  <c r="V563" i="1"/>
  <c r="AY562" i="1"/>
  <c r="AX562" i="1"/>
  <c r="AV562" i="1"/>
  <c r="AT562" i="1"/>
  <c r="AQ562" i="1"/>
  <c r="AL562" i="1"/>
  <c r="AG562" i="1"/>
  <c r="AD562" i="1"/>
  <c r="AB562" i="1"/>
  <c r="X562" i="1"/>
  <c r="V562" i="1"/>
  <c r="AY987" i="1"/>
  <c r="AQ987" i="1"/>
  <c r="AN987" i="1"/>
  <c r="AG987" i="1"/>
  <c r="AD987" i="1"/>
  <c r="AB987" i="1"/>
  <c r="Y987" i="1"/>
  <c r="X987" i="1"/>
  <c r="V987" i="1"/>
  <c r="T987" i="1"/>
  <c r="AY986" i="1"/>
  <c r="AQ986" i="1"/>
  <c r="AN986" i="1"/>
  <c r="AL986" i="1"/>
  <c r="AL1004" i="1" s="1"/>
  <c r="AG986" i="1"/>
  <c r="AD986" i="1"/>
  <c r="AB986" i="1"/>
  <c r="Y986" i="1"/>
  <c r="X986" i="1"/>
  <c r="V986" i="1"/>
  <c r="T986" i="1"/>
  <c r="AN1004" i="1" l="1"/>
  <c r="Y1004" i="1"/>
  <c r="T1004" i="1"/>
  <c r="AB1004" i="1"/>
  <c r="AQ1004" i="1"/>
  <c r="X1004" i="1"/>
  <c r="AG1004" i="1"/>
  <c r="V1004" i="1"/>
  <c r="AD1004" i="1"/>
  <c r="AY1004" i="1"/>
  <c r="AI987" i="1"/>
  <c r="BA986" i="1"/>
  <c r="BA987" i="1"/>
  <c r="AI986" i="1"/>
  <c r="BA563" i="1"/>
  <c r="BA562" i="1"/>
  <c r="Z986" i="1"/>
  <c r="Z987" i="1"/>
  <c r="AZ986" i="1"/>
  <c r="AH562" i="1"/>
  <c r="AZ562" i="1"/>
  <c r="AH563" i="1"/>
  <c r="AZ563" i="1"/>
  <c r="AR986" i="1"/>
  <c r="AR987" i="1"/>
  <c r="AR562" i="1"/>
  <c r="AR563" i="1"/>
  <c r="AH986" i="1"/>
  <c r="AH987" i="1"/>
  <c r="AZ987" i="1"/>
  <c r="BA1004" i="1" l="1"/>
  <c r="AH1004" i="1"/>
  <c r="AR1004" i="1"/>
  <c r="Z1004" i="1"/>
  <c r="AI1004" i="1"/>
  <c r="AZ1004" i="1"/>
  <c r="Q986" i="1"/>
  <c r="Q987" i="1"/>
  <c r="AJ987" i="1"/>
  <c r="AJ986" i="1"/>
  <c r="BB987" i="1"/>
  <c r="BB986" i="1"/>
  <c r="BB563" i="1"/>
  <c r="BB562" i="1"/>
  <c r="Q1004" i="1" l="1"/>
  <c r="AJ1004" i="1"/>
  <c r="BB1004" i="1"/>
  <c r="R987" i="1"/>
  <c r="R986" i="1"/>
  <c r="AQ733" i="1"/>
  <c r="AP733" i="1"/>
  <c r="AN733" i="1"/>
  <c r="AL733" i="1"/>
  <c r="AG733" i="1"/>
  <c r="X733" i="1"/>
  <c r="V733" i="1"/>
  <c r="AQ729" i="1"/>
  <c r="AP729" i="1"/>
  <c r="AN729" i="1"/>
  <c r="AL729" i="1"/>
  <c r="AG729" i="1"/>
  <c r="AB729" i="1"/>
  <c r="X729" i="1"/>
  <c r="V729" i="1"/>
  <c r="AY1258" i="1"/>
  <c r="AY1124" i="1"/>
  <c r="AY1123" i="1"/>
  <c r="AY964" i="1"/>
  <c r="AQ964" i="1"/>
  <c r="AP964" i="1"/>
  <c r="AN964" i="1"/>
  <c r="AL964" i="1"/>
  <c r="AG964" i="1"/>
  <c r="AD964" i="1"/>
  <c r="AB964" i="1"/>
  <c r="Y964" i="1"/>
  <c r="X964" i="1"/>
  <c r="V964" i="1"/>
  <c r="T964" i="1"/>
  <c r="AY965" i="1"/>
  <c r="AQ965" i="1"/>
  <c r="AP965" i="1"/>
  <c r="AN965" i="1"/>
  <c r="AL965" i="1"/>
  <c r="AG965" i="1"/>
  <c r="AD965" i="1"/>
  <c r="AB965" i="1"/>
  <c r="Y965" i="1"/>
  <c r="X965" i="1"/>
  <c r="V965" i="1"/>
  <c r="T965" i="1"/>
  <c r="AY976" i="1"/>
  <c r="AQ976" i="1"/>
  <c r="AP976" i="1"/>
  <c r="AN976" i="1"/>
  <c r="AL976" i="1"/>
  <c r="AG976" i="1"/>
  <c r="AD976" i="1"/>
  <c r="AB976" i="1"/>
  <c r="Y976" i="1"/>
  <c r="X976" i="1"/>
  <c r="V976" i="1"/>
  <c r="T976" i="1"/>
  <c r="AY602" i="1"/>
  <c r="AX602" i="1"/>
  <c r="AV602" i="1"/>
  <c r="AT602" i="1"/>
  <c r="AQ602" i="1"/>
  <c r="AN602" i="1"/>
  <c r="AL602" i="1"/>
  <c r="AD602" i="1"/>
  <c r="AB602" i="1"/>
  <c r="X602" i="1"/>
  <c r="V602" i="1"/>
  <c r="AX520" i="1"/>
  <c r="AV520" i="1"/>
  <c r="AP520" i="1"/>
  <c r="AL520" i="1"/>
  <c r="AD520" i="1"/>
  <c r="AY33" i="1"/>
  <c r="AX33" i="1"/>
  <c r="AV33" i="1"/>
  <c r="AT33" i="1"/>
  <c r="AQ33" i="1"/>
  <c r="AN33" i="1"/>
  <c r="AL33" i="1"/>
  <c r="AG33" i="1"/>
  <c r="AD33" i="1"/>
  <c r="X33" i="1"/>
  <c r="V33" i="1"/>
  <c r="AY136" i="1"/>
  <c r="AX136" i="1"/>
  <c r="AV136" i="1"/>
  <c r="AT136" i="1"/>
  <c r="AQ136" i="1"/>
  <c r="AN136" i="1"/>
  <c r="AL136" i="1"/>
  <c r="AG136" i="1"/>
  <c r="AD136" i="1"/>
  <c r="X136" i="1"/>
  <c r="V136" i="1"/>
  <c r="R1004" i="1" l="1"/>
  <c r="AY520" i="1"/>
  <c r="AQ520" i="1"/>
  <c r="AG520" i="1"/>
  <c r="AT520" i="1"/>
  <c r="X1337" i="1"/>
  <c r="AL1337" i="1"/>
  <c r="V1337" i="1"/>
  <c r="AP1337" i="1"/>
  <c r="AX1337" i="1"/>
  <c r="AD1337" i="1"/>
  <c r="AV1337" i="1"/>
  <c r="BA729" i="1"/>
  <c r="BA733" i="1"/>
  <c r="BA602" i="1"/>
  <c r="AI965" i="1"/>
  <c r="BA965" i="1"/>
  <c r="BA1123" i="1"/>
  <c r="AR729" i="1"/>
  <c r="BB729" i="1" s="1"/>
  <c r="AZ1124" i="1"/>
  <c r="AZ1125" i="1"/>
  <c r="AZ602" i="1"/>
  <c r="AH976" i="1"/>
  <c r="AZ976" i="1"/>
  <c r="AZ965" i="1"/>
  <c r="Z976" i="1"/>
  <c r="AR976" i="1"/>
  <c r="BA964" i="1"/>
  <c r="BA1258" i="1"/>
  <c r="Z965" i="1"/>
  <c r="AR733" i="1"/>
  <c r="AR602" i="1"/>
  <c r="AR965" i="1"/>
  <c r="AH602" i="1"/>
  <c r="BA976" i="1"/>
  <c r="BA33" i="1"/>
  <c r="AZ1123" i="1"/>
  <c r="BA1124" i="1"/>
  <c r="BA1125" i="1"/>
  <c r="AZ1258" i="1"/>
  <c r="BA136" i="1"/>
  <c r="AI964" i="1"/>
  <c r="AH733" i="1"/>
  <c r="AH729" i="1"/>
  <c r="Z964" i="1"/>
  <c r="AH964" i="1"/>
  <c r="AR964" i="1"/>
  <c r="AZ964" i="1"/>
  <c r="AH965" i="1"/>
  <c r="AI976" i="1"/>
  <c r="AR136" i="1"/>
  <c r="AZ136" i="1"/>
  <c r="AR33" i="1"/>
  <c r="AZ33" i="1"/>
  <c r="AH520" i="1"/>
  <c r="AR520" i="1"/>
  <c r="AZ520" i="1"/>
  <c r="AH33" i="1"/>
  <c r="AH136" i="1"/>
  <c r="AT1337" i="1" l="1"/>
  <c r="Q1258" i="1"/>
  <c r="AY1337" i="1"/>
  <c r="Q1125" i="1"/>
  <c r="Q1124" i="1"/>
  <c r="Q1123" i="1"/>
  <c r="AQ1337" i="1"/>
  <c r="AG1337" i="1"/>
  <c r="BA520" i="1"/>
  <c r="AH1337" i="1"/>
  <c r="AR1337" i="1"/>
  <c r="AZ1337" i="1"/>
  <c r="Q964" i="1"/>
  <c r="Q965" i="1"/>
  <c r="Q976" i="1"/>
  <c r="AJ964" i="1"/>
  <c r="AJ976" i="1"/>
  <c r="AJ965" i="1"/>
  <c r="BB1125" i="1"/>
  <c r="R1125" i="1" s="1"/>
  <c r="BB1124" i="1"/>
  <c r="R1124" i="1" s="1"/>
  <c r="BB965" i="1"/>
  <c r="BB602" i="1"/>
  <c r="BB733" i="1"/>
  <c r="BB976" i="1"/>
  <c r="BB1258" i="1"/>
  <c r="R1258" i="1" s="1"/>
  <c r="BB520" i="1"/>
  <c r="BB33" i="1"/>
  <c r="BB1123" i="1"/>
  <c r="R1123" i="1" s="1"/>
  <c r="BB136" i="1"/>
  <c r="BB964" i="1"/>
  <c r="BA1337" i="1" l="1"/>
  <c r="BB1337" i="1"/>
  <c r="R964" i="1"/>
  <c r="R965" i="1"/>
  <c r="R976" i="1"/>
  <c r="AG143" i="1" l="1"/>
  <c r="AD30" i="1" l="1"/>
  <c r="AP963" i="1" l="1"/>
  <c r="AY1257" i="1"/>
  <c r="AY1255" i="1"/>
  <c r="BA1255" i="1" l="1"/>
  <c r="BA1257" i="1"/>
  <c r="AZ1257" i="1"/>
  <c r="AD183" i="1"/>
  <c r="AY183" i="1"/>
  <c r="AX183" i="1"/>
  <c r="AV183" i="1"/>
  <c r="AT183" i="1"/>
  <c r="AQ183" i="1"/>
  <c r="AN183" i="1"/>
  <c r="AL183" i="1"/>
  <c r="AG183" i="1"/>
  <c r="X183" i="1"/>
  <c r="V183" i="1"/>
  <c r="AY13" i="1"/>
  <c r="AV13" i="1"/>
  <c r="AT13" i="1"/>
  <c r="AQ13" i="1"/>
  <c r="AG13" i="1"/>
  <c r="AB13" i="1"/>
  <c r="X13" i="1"/>
  <c r="V13" i="1"/>
  <c r="Q1257" i="1" l="1"/>
  <c r="Q1255" i="1"/>
  <c r="BB1257" i="1"/>
  <c r="R1257" i="1" s="1"/>
  <c r="BB1255" i="1"/>
  <c r="R1255" i="1" s="1"/>
  <c r="AZ13" i="1"/>
  <c r="BA13" i="1"/>
  <c r="AR183" i="1"/>
  <c r="AZ183" i="1"/>
  <c r="AH13" i="1"/>
  <c r="BA183" i="1"/>
  <c r="AH183" i="1"/>
  <c r="AB1338" i="1"/>
  <c r="AQ674" i="1"/>
  <c r="AP674" i="1"/>
  <c r="AN674" i="1"/>
  <c r="AL674" i="1"/>
  <c r="AG674" i="1"/>
  <c r="AD674" i="1"/>
  <c r="AB674" i="1"/>
  <c r="X674" i="1"/>
  <c r="V674" i="1"/>
  <c r="AY975" i="1"/>
  <c r="AQ975" i="1"/>
  <c r="AP975" i="1"/>
  <c r="AN975" i="1"/>
  <c r="AL975" i="1"/>
  <c r="AG975" i="1"/>
  <c r="AD975" i="1"/>
  <c r="Y975" i="1"/>
  <c r="X975" i="1"/>
  <c r="V975" i="1"/>
  <c r="T975" i="1"/>
  <c r="AH674" i="1" l="1"/>
  <c r="AZ975" i="1"/>
  <c r="AH975" i="1"/>
  <c r="BA674" i="1"/>
  <c r="AR674" i="1"/>
  <c r="AR975" i="1"/>
  <c r="Z975" i="1"/>
  <c r="BA975" i="1"/>
  <c r="BB183" i="1"/>
  <c r="AI975" i="1"/>
  <c r="Q975" i="1" l="1"/>
  <c r="AJ975" i="1"/>
  <c r="BB975" i="1"/>
  <c r="BB674" i="1"/>
  <c r="X1284" i="1"/>
  <c r="X1283" i="1"/>
  <c r="X1282" i="1"/>
  <c r="X1281" i="1"/>
  <c r="X1279" i="1"/>
  <c r="X1280" i="1" s="1"/>
  <c r="X950" i="1"/>
  <c r="X949" i="1"/>
  <c r="X947" i="1"/>
  <c r="X749" i="1"/>
  <c r="X748" i="1"/>
  <c r="X592" i="1"/>
  <c r="X974" i="1"/>
  <c r="X983" i="1" s="1"/>
  <c r="X942" i="1"/>
  <c r="X940" i="1"/>
  <c r="X870" i="1"/>
  <c r="X869" i="1"/>
  <c r="X858" i="1"/>
  <c r="X850" i="1"/>
  <c r="X671" i="1"/>
  <c r="X854" i="1"/>
  <c r="X853" i="1"/>
  <c r="X852" i="1"/>
  <c r="X739" i="1"/>
  <c r="X735" i="1"/>
  <c r="X730" i="1"/>
  <c r="X728" i="1"/>
  <c r="X727" i="1"/>
  <c r="X723" i="1"/>
  <c r="X615" i="1"/>
  <c r="X745" i="1"/>
  <c r="X722" i="1"/>
  <c r="X721" i="1"/>
  <c r="X719" i="1"/>
  <c r="X692" i="1"/>
  <c r="X693" i="1"/>
  <c r="X678" i="1"/>
  <c r="X677" i="1"/>
  <c r="X667" i="1"/>
  <c r="X640" i="1"/>
  <c r="X644" i="1"/>
  <c r="X642" i="1"/>
  <c r="X631" i="1"/>
  <c r="X629" i="1"/>
  <c r="X623" i="1"/>
  <c r="X619" i="1"/>
  <c r="X618" i="1"/>
  <c r="X616" i="1"/>
  <c r="X613" i="1"/>
  <c r="X612" i="1"/>
  <c r="X432" i="1"/>
  <c r="X430" i="1"/>
  <c r="X609" i="1"/>
  <c r="X610" i="1" s="1"/>
  <c r="X607" i="1"/>
  <c r="X605" i="1"/>
  <c r="X601" i="1"/>
  <c r="X600" i="1"/>
  <c r="X599" i="1"/>
  <c r="X598" i="1"/>
  <c r="X596" i="1"/>
  <c r="X595" i="1"/>
  <c r="X594" i="1"/>
  <c r="X593" i="1"/>
  <c r="X578" i="1"/>
  <c r="X577" i="1"/>
  <c r="X576" i="1"/>
  <c r="X575" i="1"/>
  <c r="X561" i="1"/>
  <c r="X560" i="1"/>
  <c r="X559" i="1"/>
  <c r="X558" i="1"/>
  <c r="X556" i="1"/>
  <c r="X553" i="1"/>
  <c r="X552" i="1"/>
  <c r="X551" i="1"/>
  <c r="X550" i="1"/>
  <c r="X549" i="1"/>
  <c r="X547" i="1"/>
  <c r="X546" i="1"/>
  <c r="X545" i="1"/>
  <c r="X544" i="1"/>
  <c r="X543" i="1"/>
  <c r="X541" i="1"/>
  <c r="X540" i="1"/>
  <c r="X539" i="1"/>
  <c r="X538" i="1"/>
  <c r="X537" i="1"/>
  <c r="X534" i="1"/>
  <c r="X292" i="1"/>
  <c r="X291" i="1"/>
  <c r="X290" i="1"/>
  <c r="X268" i="1"/>
  <c r="X182" i="1"/>
  <c r="X181" i="1"/>
  <c r="X180" i="1"/>
  <c r="X149" i="1"/>
  <c r="X148" i="1"/>
  <c r="X147" i="1"/>
  <c r="X146" i="1"/>
  <c r="X275" i="1"/>
  <c r="X273" i="1"/>
  <c r="X272" i="1"/>
  <c r="X267" i="1"/>
  <c r="X257" i="1"/>
  <c r="X256" i="1"/>
  <c r="X255" i="1"/>
  <c r="X254" i="1"/>
  <c r="X261" i="1"/>
  <c r="X260" i="1"/>
  <c r="X259" i="1"/>
  <c r="X258" i="1"/>
  <c r="X179" i="1"/>
  <c r="X178" i="1"/>
  <c r="X276" i="1"/>
  <c r="X177" i="1"/>
  <c r="X174" i="1"/>
  <c r="X161" i="1"/>
  <c r="X159" i="1"/>
  <c r="X156" i="1"/>
  <c r="X155" i="1"/>
  <c r="X154" i="1"/>
  <c r="X153" i="1"/>
  <c r="X152" i="1"/>
  <c r="X151" i="1"/>
  <c r="X112" i="1"/>
  <c r="X116" i="1" s="1"/>
  <c r="X92" i="1"/>
  <c r="X84" i="1"/>
  <c r="X83" i="1"/>
  <c r="X74" i="1"/>
  <c r="X143" i="1"/>
  <c r="X142" i="1"/>
  <c r="X140" i="1"/>
  <c r="X139" i="1"/>
  <c r="X135" i="1"/>
  <c r="X134" i="1"/>
  <c r="X133" i="1"/>
  <c r="X132" i="1"/>
  <c r="X131" i="1"/>
  <c r="X130" i="1"/>
  <c r="X129" i="1"/>
  <c r="X127" i="1"/>
  <c r="X126" i="1"/>
  <c r="X125" i="1"/>
  <c r="X124" i="1"/>
  <c r="X123" i="1"/>
  <c r="X122" i="1"/>
  <c r="X121" i="1"/>
  <c r="X120" i="1"/>
  <c r="X119" i="1"/>
  <c r="X117" i="1"/>
  <c r="X32" i="1"/>
  <c r="X31" i="1"/>
  <c r="X30" i="1"/>
  <c r="X23" i="1"/>
  <c r="X22" i="1"/>
  <c r="X21" i="1"/>
  <c r="X20" i="1"/>
  <c r="X19" i="1"/>
  <c r="X15" i="1"/>
  <c r="X12" i="1"/>
  <c r="X11" i="1"/>
  <c r="X10" i="1"/>
  <c r="X9" i="1"/>
  <c r="X8" i="1"/>
  <c r="X7" i="1"/>
  <c r="X429" i="1" l="1"/>
  <c r="X454" i="1"/>
  <c r="X529" i="1" s="1"/>
  <c r="X73" i="1"/>
  <c r="X1326" i="1" s="1"/>
  <c r="X747" i="1"/>
  <c r="X1345" i="1" s="1"/>
  <c r="X953" i="1"/>
  <c r="X608" i="1"/>
  <c r="X1338" i="1"/>
  <c r="X855" i="1"/>
  <c r="X871" i="1"/>
  <c r="X1285" i="1"/>
  <c r="X28" i="1"/>
  <c r="X150" i="1"/>
  <c r="X597" i="1"/>
  <c r="X557" i="1"/>
  <c r="X720" i="1"/>
  <c r="X1344" i="1" s="1"/>
  <c r="X144" i="1"/>
  <c r="X1331" i="1" s="1"/>
  <c r="X851" i="1"/>
  <c r="X1346" i="1" s="1"/>
  <c r="X111" i="1"/>
  <c r="X1328" i="1" s="1"/>
  <c r="X266" i="1"/>
  <c r="X1332" i="1" s="1"/>
  <c r="X280" i="1"/>
  <c r="X1334" i="1" s="1"/>
  <c r="X579" i="1"/>
  <c r="X1341" i="1" s="1"/>
  <c r="R975" i="1"/>
  <c r="AY1284" i="1"/>
  <c r="AY1283" i="1"/>
  <c r="AY1282" i="1"/>
  <c r="AY1281" i="1"/>
  <c r="AY1279" i="1"/>
  <c r="AY1260" i="1"/>
  <c r="AY1256" i="1"/>
  <c r="AY1254" i="1"/>
  <c r="AY1112" i="1"/>
  <c r="AY1126" i="1"/>
  <c r="AY1032" i="1"/>
  <c r="AY1011" i="1"/>
  <c r="AY1009" i="1"/>
  <c r="AY1006" i="1"/>
  <c r="AY963" i="1"/>
  <c r="AY962" i="1"/>
  <c r="AY961" i="1"/>
  <c r="AY960" i="1"/>
  <c r="AY974" i="1"/>
  <c r="AY950" i="1"/>
  <c r="AY949" i="1"/>
  <c r="AY947" i="1"/>
  <c r="AY942" i="1"/>
  <c r="AY940" i="1"/>
  <c r="AY935" i="1"/>
  <c r="AY933" i="1"/>
  <c r="AY870" i="1"/>
  <c r="AY869" i="1"/>
  <c r="AY858" i="1"/>
  <c r="AY609" i="1"/>
  <c r="AY607" i="1"/>
  <c r="AY605" i="1"/>
  <c r="AY601" i="1"/>
  <c r="AY600" i="1"/>
  <c r="AY599" i="1"/>
  <c r="AY598" i="1"/>
  <c r="AY596" i="1"/>
  <c r="AY595" i="1"/>
  <c r="AY594" i="1"/>
  <c r="AY593" i="1"/>
  <c r="AY592" i="1"/>
  <c r="AY578" i="1"/>
  <c r="AY577" i="1"/>
  <c r="AY576" i="1"/>
  <c r="AY575" i="1"/>
  <c r="AY561" i="1"/>
  <c r="AY560" i="1"/>
  <c r="AY559" i="1"/>
  <c r="AY558" i="1"/>
  <c r="AY556" i="1"/>
  <c r="AY553" i="1"/>
  <c r="AY552" i="1"/>
  <c r="AY551" i="1"/>
  <c r="AY550" i="1"/>
  <c r="AY549" i="1"/>
  <c r="AY547" i="1"/>
  <c r="AY546" i="1"/>
  <c r="AY545" i="1"/>
  <c r="AY544" i="1"/>
  <c r="AY543" i="1"/>
  <c r="AY541" i="1"/>
  <c r="AY540" i="1"/>
  <c r="AY539" i="1"/>
  <c r="AY538" i="1"/>
  <c r="AY537" i="1"/>
  <c r="AY534" i="1"/>
  <c r="AY432" i="1"/>
  <c r="AY430" i="1"/>
  <c r="AY292" i="1"/>
  <c r="AY291" i="1"/>
  <c r="AY290" i="1"/>
  <c r="AY268" i="1"/>
  <c r="AY282" i="1"/>
  <c r="AY182" i="1"/>
  <c r="AY181" i="1"/>
  <c r="AY180" i="1"/>
  <c r="AY149" i="1"/>
  <c r="AY148" i="1"/>
  <c r="AY147" i="1"/>
  <c r="AY146" i="1"/>
  <c r="AY274" i="1"/>
  <c r="AY273" i="1"/>
  <c r="AY272" i="1"/>
  <c r="AY267" i="1"/>
  <c r="AY257" i="1"/>
  <c r="AY256" i="1"/>
  <c r="AY255" i="1"/>
  <c r="AY254" i="1"/>
  <c r="AY261" i="1"/>
  <c r="AY260" i="1"/>
  <c r="AY259" i="1"/>
  <c r="AY258" i="1"/>
  <c r="AY179" i="1"/>
  <c r="AY178" i="1"/>
  <c r="AY276" i="1"/>
  <c r="AY177" i="1"/>
  <c r="AY174" i="1"/>
  <c r="AY161" i="1"/>
  <c r="AY159" i="1"/>
  <c r="AY156" i="1"/>
  <c r="AY155" i="1"/>
  <c r="AY154" i="1"/>
  <c r="AY153" i="1"/>
  <c r="AY152" i="1"/>
  <c r="AY151" i="1"/>
  <c r="AY115" i="1"/>
  <c r="AY112" i="1"/>
  <c r="AY92" i="1"/>
  <c r="AY84" i="1"/>
  <c r="AY83" i="1"/>
  <c r="AY75" i="1"/>
  <c r="AY74" i="1"/>
  <c r="AY142" i="1"/>
  <c r="AY140" i="1"/>
  <c r="AY139" i="1"/>
  <c r="AY135" i="1"/>
  <c r="AY134" i="1"/>
  <c r="AY133" i="1"/>
  <c r="AY132" i="1"/>
  <c r="AY131" i="1"/>
  <c r="AY130" i="1"/>
  <c r="AY129" i="1"/>
  <c r="AY127" i="1"/>
  <c r="AY126" i="1"/>
  <c r="AY125" i="1"/>
  <c r="AY124" i="1"/>
  <c r="AY123" i="1"/>
  <c r="AY122" i="1"/>
  <c r="AY121" i="1"/>
  <c r="AY120" i="1"/>
  <c r="AY119" i="1"/>
  <c r="AY117" i="1"/>
  <c r="AY32" i="1"/>
  <c r="AY31" i="1"/>
  <c r="AY30" i="1"/>
  <c r="AY23" i="1"/>
  <c r="AY22" i="1"/>
  <c r="AY21" i="1"/>
  <c r="AY20" i="1"/>
  <c r="AY19" i="1"/>
  <c r="AY15" i="1"/>
  <c r="AY12" i="1"/>
  <c r="AY11" i="1"/>
  <c r="AY10" i="1"/>
  <c r="AY9" i="1"/>
  <c r="AY8" i="1"/>
  <c r="AY7" i="1"/>
  <c r="AX599" i="1"/>
  <c r="AX292" i="1"/>
  <c r="AX432" i="1"/>
  <c r="AX430" i="1"/>
  <c r="AX609" i="1"/>
  <c r="AX610" i="1" s="1"/>
  <c r="AX607" i="1"/>
  <c r="AX605" i="1"/>
  <c r="AX601" i="1"/>
  <c r="AX600" i="1"/>
  <c r="AX598" i="1"/>
  <c r="AX596" i="1"/>
  <c r="AX595" i="1"/>
  <c r="AX594" i="1"/>
  <c r="AX593" i="1"/>
  <c r="AX592" i="1"/>
  <c r="AX578" i="1"/>
  <c r="AX577" i="1"/>
  <c r="AX576" i="1"/>
  <c r="AX575" i="1"/>
  <c r="AX561" i="1"/>
  <c r="AX560" i="1"/>
  <c r="AX559" i="1"/>
  <c r="AX558" i="1"/>
  <c r="AX556" i="1"/>
  <c r="AX553" i="1"/>
  <c r="AX552" i="1"/>
  <c r="AX551" i="1"/>
  <c r="AX550" i="1"/>
  <c r="AX549" i="1"/>
  <c r="AX547" i="1"/>
  <c r="AX546" i="1"/>
  <c r="AX545" i="1"/>
  <c r="AX544" i="1"/>
  <c r="AX543" i="1"/>
  <c r="AX541" i="1"/>
  <c r="AX540" i="1"/>
  <c r="AX539" i="1"/>
  <c r="AX538" i="1"/>
  <c r="AX537" i="1"/>
  <c r="AX534" i="1"/>
  <c r="AX291" i="1"/>
  <c r="AX290" i="1"/>
  <c r="AX268" i="1"/>
  <c r="AX282" i="1"/>
  <c r="AX182" i="1"/>
  <c r="AX181" i="1"/>
  <c r="AX180" i="1"/>
  <c r="AX148" i="1"/>
  <c r="AX147" i="1"/>
  <c r="AX275" i="1"/>
  <c r="AX274" i="1"/>
  <c r="AX273" i="1"/>
  <c r="AX272" i="1"/>
  <c r="AX267" i="1"/>
  <c r="AX257" i="1"/>
  <c r="AX256" i="1"/>
  <c r="AX255" i="1"/>
  <c r="AX254" i="1"/>
  <c r="AX261" i="1"/>
  <c r="AX259" i="1"/>
  <c r="AX258" i="1"/>
  <c r="AX179" i="1"/>
  <c r="AX178" i="1"/>
  <c r="AX276" i="1"/>
  <c r="AX177" i="1"/>
  <c r="AX174" i="1"/>
  <c r="AX161" i="1"/>
  <c r="AX159" i="1"/>
  <c r="AX156" i="1"/>
  <c r="AX155" i="1"/>
  <c r="AX154" i="1"/>
  <c r="AX153" i="1"/>
  <c r="AX152" i="1"/>
  <c r="AX151" i="1"/>
  <c r="AX115" i="1"/>
  <c r="AX112" i="1"/>
  <c r="AX92" i="1"/>
  <c r="AX84" i="1"/>
  <c r="AX75" i="1"/>
  <c r="AX74" i="1"/>
  <c r="AX143" i="1"/>
  <c r="AX142" i="1"/>
  <c r="AX140" i="1"/>
  <c r="AX139" i="1"/>
  <c r="AX135" i="1"/>
  <c r="AX134" i="1"/>
  <c r="AX133" i="1"/>
  <c r="AX131" i="1"/>
  <c r="AX130" i="1"/>
  <c r="AX129" i="1"/>
  <c r="AX127" i="1"/>
  <c r="AX126" i="1"/>
  <c r="AX125" i="1"/>
  <c r="AX124" i="1"/>
  <c r="AX123" i="1"/>
  <c r="AX122" i="1"/>
  <c r="AX121" i="1"/>
  <c r="AX120" i="1"/>
  <c r="AX119" i="1"/>
  <c r="AX117" i="1"/>
  <c r="AX32" i="1"/>
  <c r="AX31" i="1"/>
  <c r="AX30" i="1"/>
  <c r="AX23" i="1"/>
  <c r="AX22" i="1"/>
  <c r="AX21" i="1"/>
  <c r="AX20" i="1"/>
  <c r="AX19" i="1"/>
  <c r="AX15" i="1"/>
  <c r="AX12" i="1"/>
  <c r="AX11" i="1"/>
  <c r="AX10" i="1"/>
  <c r="AX9" i="1"/>
  <c r="AX8" i="1"/>
  <c r="AV432" i="1"/>
  <c r="AV430" i="1"/>
  <c r="AV609" i="1"/>
  <c r="AV610" i="1" s="1"/>
  <c r="AV607" i="1"/>
  <c r="AV605" i="1"/>
  <c r="AV601" i="1"/>
  <c r="AV600" i="1"/>
  <c r="AV599" i="1"/>
  <c r="AV598" i="1"/>
  <c r="AV596" i="1"/>
  <c r="AV595" i="1"/>
  <c r="AV594" i="1"/>
  <c r="AV593" i="1"/>
  <c r="AV592" i="1"/>
  <c r="AV578" i="1"/>
  <c r="AV577" i="1"/>
  <c r="AV576" i="1"/>
  <c r="AV575" i="1"/>
  <c r="AV561" i="1"/>
  <c r="AV560" i="1"/>
  <c r="AV559" i="1"/>
  <c r="AV558" i="1"/>
  <c r="AV556" i="1"/>
  <c r="AV553" i="1"/>
  <c r="AV552" i="1"/>
  <c r="AV551" i="1"/>
  <c r="AV550" i="1"/>
  <c r="AV549" i="1"/>
  <c r="AV547" i="1"/>
  <c r="AV546" i="1"/>
  <c r="AV545" i="1"/>
  <c r="AV544" i="1"/>
  <c r="AV543" i="1"/>
  <c r="AV541" i="1"/>
  <c r="AV540" i="1"/>
  <c r="AV539" i="1"/>
  <c r="AV537" i="1"/>
  <c r="AV534" i="1"/>
  <c r="AV292" i="1"/>
  <c r="AV291" i="1"/>
  <c r="AV290" i="1"/>
  <c r="AV268" i="1"/>
  <c r="AV282" i="1"/>
  <c r="AV182" i="1"/>
  <c r="AV181" i="1"/>
  <c r="AV180" i="1"/>
  <c r="AV149" i="1"/>
  <c r="AV148" i="1"/>
  <c r="AV147" i="1"/>
  <c r="AV146" i="1"/>
  <c r="AV275" i="1"/>
  <c r="AV273" i="1"/>
  <c r="AV272" i="1"/>
  <c r="AV267" i="1"/>
  <c r="AV257" i="1"/>
  <c r="AV256" i="1"/>
  <c r="AV255" i="1"/>
  <c r="AV254" i="1"/>
  <c r="AV261" i="1"/>
  <c r="AV260" i="1"/>
  <c r="AV259" i="1"/>
  <c r="AV258" i="1"/>
  <c r="AV179" i="1"/>
  <c r="AV178" i="1"/>
  <c r="AV276" i="1"/>
  <c r="AV177" i="1"/>
  <c r="AV174" i="1"/>
  <c r="AV161" i="1"/>
  <c r="AV159" i="1"/>
  <c r="AV156" i="1"/>
  <c r="AV155" i="1"/>
  <c r="AV154" i="1"/>
  <c r="AV153" i="1"/>
  <c r="AV152" i="1"/>
  <c r="AV151" i="1"/>
  <c r="AV28" i="1"/>
  <c r="AV115" i="1"/>
  <c r="AV112" i="1"/>
  <c r="AV92" i="1"/>
  <c r="AV84" i="1"/>
  <c r="AV83" i="1"/>
  <c r="AV75" i="1"/>
  <c r="AV74" i="1"/>
  <c r="AV143" i="1"/>
  <c r="AV142" i="1"/>
  <c r="AV140" i="1"/>
  <c r="AV139" i="1"/>
  <c r="AV135" i="1"/>
  <c r="AV134" i="1"/>
  <c r="AV133" i="1"/>
  <c r="AV132" i="1"/>
  <c r="AV131" i="1"/>
  <c r="AV130" i="1"/>
  <c r="AV129" i="1"/>
  <c r="AV127" i="1"/>
  <c r="AV126" i="1"/>
  <c r="AV125" i="1"/>
  <c r="AV123" i="1"/>
  <c r="AV122" i="1"/>
  <c r="AV121" i="1"/>
  <c r="AV120" i="1"/>
  <c r="AV119" i="1"/>
  <c r="AV117" i="1"/>
  <c r="AV32" i="1"/>
  <c r="AV31" i="1"/>
  <c r="AV30" i="1"/>
  <c r="AV23" i="1"/>
  <c r="AV22" i="1"/>
  <c r="AV21" i="1"/>
  <c r="AV20" i="1"/>
  <c r="AV19" i="1"/>
  <c r="AV12" i="1"/>
  <c r="AV11" i="1"/>
  <c r="AV10" i="1"/>
  <c r="AV9" i="1"/>
  <c r="AT1338" i="1"/>
  <c r="AT432" i="1"/>
  <c r="AT430" i="1"/>
  <c r="AT605" i="1"/>
  <c r="AT609" i="1"/>
  <c r="AT610" i="1" s="1"/>
  <c r="AT607" i="1"/>
  <c r="AT601" i="1"/>
  <c r="AT600" i="1"/>
  <c r="AT599" i="1"/>
  <c r="AT598" i="1"/>
  <c r="AT596" i="1"/>
  <c r="AT595" i="1"/>
  <c r="AT594" i="1"/>
  <c r="AT593" i="1"/>
  <c r="AT592" i="1"/>
  <c r="AT578" i="1"/>
  <c r="AT577" i="1"/>
  <c r="AT576" i="1"/>
  <c r="AT575" i="1"/>
  <c r="AT561" i="1"/>
  <c r="AT560" i="1"/>
  <c r="AT559" i="1"/>
  <c r="AT558" i="1"/>
  <c r="AT556" i="1"/>
  <c r="AT553" i="1"/>
  <c r="AT552" i="1"/>
  <c r="AT551" i="1"/>
  <c r="AT550" i="1"/>
  <c r="AT549" i="1"/>
  <c r="AT547" i="1"/>
  <c r="AT546" i="1"/>
  <c r="AT545" i="1"/>
  <c r="AT544" i="1"/>
  <c r="AT543" i="1"/>
  <c r="AT541" i="1"/>
  <c r="AT540" i="1"/>
  <c r="AT539" i="1"/>
  <c r="AT538" i="1"/>
  <c r="AT537" i="1"/>
  <c r="AT534" i="1"/>
  <c r="AT292" i="1"/>
  <c r="AT291" i="1"/>
  <c r="AT290" i="1"/>
  <c r="AT268" i="1"/>
  <c r="AT282" i="1"/>
  <c r="AT182" i="1"/>
  <c r="AT181" i="1"/>
  <c r="AT180" i="1"/>
  <c r="AT149" i="1"/>
  <c r="AT148" i="1"/>
  <c r="AT147" i="1"/>
  <c r="AT146" i="1"/>
  <c r="AT275" i="1"/>
  <c r="AT274" i="1"/>
  <c r="AT273" i="1"/>
  <c r="AT272" i="1"/>
  <c r="AT267" i="1"/>
  <c r="AT257" i="1"/>
  <c r="AT256" i="1"/>
  <c r="AT255" i="1"/>
  <c r="AT254" i="1"/>
  <c r="AT261" i="1"/>
  <c r="AT260" i="1"/>
  <c r="AT259" i="1"/>
  <c r="AT179" i="1"/>
  <c r="AT178" i="1"/>
  <c r="AT276" i="1"/>
  <c r="AT177" i="1"/>
  <c r="AT174" i="1"/>
  <c r="AT161" i="1"/>
  <c r="AT159" i="1"/>
  <c r="AT156" i="1"/>
  <c r="AT155" i="1"/>
  <c r="AT154" i="1"/>
  <c r="AT153" i="1"/>
  <c r="AT151" i="1"/>
  <c r="AT115" i="1"/>
  <c r="AT112" i="1"/>
  <c r="AT92" i="1"/>
  <c r="AT84" i="1"/>
  <c r="AT83" i="1"/>
  <c r="AT75" i="1"/>
  <c r="AT74" i="1"/>
  <c r="AT143" i="1"/>
  <c r="AT142" i="1"/>
  <c r="AT140" i="1"/>
  <c r="AT139" i="1"/>
  <c r="AT135" i="1"/>
  <c r="AT132" i="1"/>
  <c r="AT131" i="1"/>
  <c r="AT130" i="1"/>
  <c r="AT129" i="1"/>
  <c r="AT127" i="1"/>
  <c r="AT126" i="1"/>
  <c r="AT125" i="1"/>
  <c r="AT124" i="1"/>
  <c r="AT123" i="1"/>
  <c r="AT122" i="1"/>
  <c r="AT121" i="1"/>
  <c r="AT120" i="1"/>
  <c r="AT119" i="1"/>
  <c r="AT117" i="1"/>
  <c r="AT32" i="1"/>
  <c r="AT31" i="1"/>
  <c r="AT30" i="1"/>
  <c r="AT23" i="1"/>
  <c r="AT22" i="1"/>
  <c r="AT21" i="1"/>
  <c r="AT20" i="1"/>
  <c r="AT19" i="1"/>
  <c r="AT15" i="1"/>
  <c r="AT12" i="1"/>
  <c r="AT11" i="1"/>
  <c r="AT10" i="1"/>
  <c r="AT9" i="1"/>
  <c r="AT8" i="1"/>
  <c r="AT429" i="1" l="1"/>
  <c r="AY429" i="1"/>
  <c r="AV429" i="1"/>
  <c r="AX429" i="1"/>
  <c r="X1277" i="1"/>
  <c r="AT454" i="1"/>
  <c r="AT529" i="1" s="1"/>
  <c r="AT73" i="1"/>
  <c r="AV73" i="1"/>
  <c r="AX454" i="1"/>
  <c r="AX529" i="1" s="1"/>
  <c r="AY454" i="1"/>
  <c r="AV454" i="1"/>
  <c r="AV529" i="1" s="1"/>
  <c r="AX73" i="1"/>
  <c r="AY73" i="1"/>
  <c r="AY953" i="1"/>
  <c r="AX608" i="1"/>
  <c r="AT608" i="1"/>
  <c r="AV608" i="1"/>
  <c r="AX1338" i="1"/>
  <c r="AV1338" i="1"/>
  <c r="AY610" i="1"/>
  <c r="AY608" i="1" s="1"/>
  <c r="AY983" i="1"/>
  <c r="AY1280" i="1"/>
  <c r="AY1338" i="1"/>
  <c r="AT283" i="1"/>
  <c r="AY283" i="1"/>
  <c r="AV283" i="1"/>
  <c r="AX283" i="1"/>
  <c r="AZ92" i="1"/>
  <c r="X1340" i="1"/>
  <c r="X1343" i="1" s="1"/>
  <c r="X1347" i="1"/>
  <c r="X1348" i="1" s="1"/>
  <c r="AY973" i="1"/>
  <c r="X1333" i="1"/>
  <c r="X1336" i="1"/>
  <c r="X1339" i="1" s="1"/>
  <c r="AY28" i="1"/>
  <c r="AY1285" i="1"/>
  <c r="AY1277" i="1" s="1"/>
  <c r="X611" i="1"/>
  <c r="X1352" i="1" s="1"/>
  <c r="AT28" i="1"/>
  <c r="X856" i="1"/>
  <c r="X913" i="1" s="1"/>
  <c r="X1290" i="1" s="1"/>
  <c r="X145" i="1"/>
  <c r="X249" i="1" s="1"/>
  <c r="X281" i="1" s="1"/>
  <c r="AX116" i="1"/>
  <c r="AV116" i="1"/>
  <c r="AX597" i="1"/>
  <c r="AX579" i="1"/>
  <c r="AX1341" i="1" s="1"/>
  <c r="AX150" i="1"/>
  <c r="AX28" i="1"/>
  <c r="AV557" i="1"/>
  <c r="AV150" i="1"/>
  <c r="AT557" i="1"/>
  <c r="AT150" i="1"/>
  <c r="AY150" i="1"/>
  <c r="AY280" i="1"/>
  <c r="AY557" i="1"/>
  <c r="AY871" i="1"/>
  <c r="AY913" i="1" s="1"/>
  <c r="AY1290" i="1" s="1"/>
  <c r="AY1261" i="1"/>
  <c r="AY266" i="1"/>
  <c r="AX557" i="1"/>
  <c r="AY144" i="1"/>
  <c r="AY111" i="1"/>
  <c r="AY116" i="1"/>
  <c r="AY579" i="1"/>
  <c r="AY597" i="1"/>
  <c r="AT597" i="1"/>
  <c r="AV597" i="1"/>
  <c r="AT579" i="1"/>
  <c r="AT1341" i="1" s="1"/>
  <c r="AV579" i="1"/>
  <c r="AV1341" i="1" s="1"/>
  <c r="AT280" i="1"/>
  <c r="AT1334" i="1" s="1"/>
  <c r="AV280" i="1"/>
  <c r="AV1334" i="1" s="1"/>
  <c r="AX280" i="1"/>
  <c r="AX1334" i="1" s="1"/>
  <c r="AT266" i="1"/>
  <c r="AT1332" i="1" s="1"/>
  <c r="AV266" i="1"/>
  <c r="AV1332" i="1" s="1"/>
  <c r="AX266" i="1"/>
  <c r="AX1332" i="1" s="1"/>
  <c r="AT144" i="1"/>
  <c r="AT1331" i="1" s="1"/>
  <c r="AV144" i="1"/>
  <c r="AV1331" i="1" s="1"/>
  <c r="AX144" i="1"/>
  <c r="AX1331" i="1" s="1"/>
  <c r="AT116" i="1"/>
  <c r="AT111" i="1"/>
  <c r="AT1328" i="1" s="1"/>
  <c r="AZ19" i="1"/>
  <c r="AZ23" i="1"/>
  <c r="AZ1254" i="1"/>
  <c r="AZ143" i="1"/>
  <c r="AZ142" i="1"/>
  <c r="AZ11" i="1"/>
  <c r="AZ124" i="1"/>
  <c r="AZ132" i="1"/>
  <c r="AZ156" i="1"/>
  <c r="AZ178" i="1"/>
  <c r="AZ256" i="1"/>
  <c r="AZ869" i="1"/>
  <c r="AZ7" i="1"/>
  <c r="AZ120" i="1"/>
  <c r="AZ129" i="1"/>
  <c r="AZ135" i="1"/>
  <c r="AZ84" i="1"/>
  <c r="AZ174" i="1"/>
  <c r="AZ260" i="1"/>
  <c r="AZ180" i="1"/>
  <c r="AZ12" i="1"/>
  <c r="AZ125" i="1"/>
  <c r="AZ133" i="1"/>
  <c r="AZ74" i="1"/>
  <c r="AZ159" i="1"/>
  <c r="AZ179" i="1"/>
  <c r="AZ257" i="1"/>
  <c r="AZ147" i="1"/>
  <c r="AZ600" i="1"/>
  <c r="AZ933" i="1"/>
  <c r="AZ1256" i="1"/>
  <c r="AZ575" i="1"/>
  <c r="AZ596" i="1"/>
  <c r="AZ607" i="1"/>
  <c r="AZ558" i="1"/>
  <c r="AZ592" i="1"/>
  <c r="AZ32" i="1"/>
  <c r="AZ119" i="1"/>
  <c r="AZ127" i="1"/>
  <c r="AZ83" i="1"/>
  <c r="AZ259" i="1"/>
  <c r="AZ267" i="1"/>
  <c r="AZ149" i="1"/>
  <c r="AZ268" i="1"/>
  <c r="AZ1112" i="1"/>
  <c r="AZ1281" i="1"/>
  <c r="AZ151" i="1"/>
  <c r="AZ20" i="1"/>
  <c r="AZ121" i="1"/>
  <c r="AZ130" i="1"/>
  <c r="AZ139" i="1"/>
  <c r="AZ153" i="1"/>
  <c r="AZ177" i="1"/>
  <c r="AZ261" i="1"/>
  <c r="AZ273" i="1"/>
  <c r="AZ181" i="1"/>
  <c r="AZ8" i="1"/>
  <c r="AZ10" i="1"/>
  <c r="AZ22" i="1"/>
  <c r="AZ123" i="1"/>
  <c r="AZ112" i="1"/>
  <c r="AZ155" i="1"/>
  <c r="AZ255" i="1"/>
  <c r="AZ275" i="1"/>
  <c r="AZ282" i="1"/>
  <c r="AZ858" i="1"/>
  <c r="AZ15" i="1"/>
  <c r="AZ31" i="1"/>
  <c r="AZ117" i="1"/>
  <c r="AZ126" i="1"/>
  <c r="AZ134" i="1"/>
  <c r="AZ161" i="1"/>
  <c r="AZ148" i="1"/>
  <c r="AZ560" i="1"/>
  <c r="AZ594" i="1"/>
  <c r="AZ1032" i="1"/>
  <c r="AZ950" i="1"/>
  <c r="AZ9" i="1"/>
  <c r="AZ21" i="1"/>
  <c r="AZ122" i="1"/>
  <c r="AZ131" i="1"/>
  <c r="AZ140" i="1"/>
  <c r="AZ154" i="1"/>
  <c r="AZ276" i="1"/>
  <c r="AZ254" i="1"/>
  <c r="AZ274" i="1"/>
  <c r="AZ182" i="1"/>
  <c r="AZ292" i="1"/>
  <c r="AZ609" i="1"/>
  <c r="AZ610" i="1" s="1"/>
  <c r="AZ1260" i="1"/>
  <c r="AZ577" i="1"/>
  <c r="AZ1006" i="1"/>
  <c r="AZ1279" i="1"/>
  <c r="AZ1280" i="1" s="1"/>
  <c r="AZ430" i="1"/>
  <c r="AZ870" i="1"/>
  <c r="AZ1009" i="1"/>
  <c r="AZ940" i="1"/>
  <c r="AZ1284" i="1"/>
  <c r="AZ947" i="1"/>
  <c r="AZ1283" i="1"/>
  <c r="AZ30" i="1"/>
  <c r="AZ1011" i="1"/>
  <c r="AZ1126" i="1"/>
  <c r="AZ538" i="1"/>
  <c r="AZ540" i="1"/>
  <c r="AZ543" i="1"/>
  <c r="AZ545" i="1"/>
  <c r="AZ547" i="1"/>
  <c r="AZ550" i="1"/>
  <c r="AZ552" i="1"/>
  <c r="AZ556" i="1"/>
  <c r="AZ559" i="1"/>
  <c r="AZ561" i="1"/>
  <c r="AZ576" i="1"/>
  <c r="AZ578" i="1"/>
  <c r="AZ593" i="1"/>
  <c r="AZ595" i="1"/>
  <c r="AZ960" i="1"/>
  <c r="AZ962" i="1"/>
  <c r="AZ605" i="1"/>
  <c r="AZ291" i="1"/>
  <c r="AZ598" i="1"/>
  <c r="AZ599" i="1"/>
  <c r="AZ601" i="1"/>
  <c r="AZ935" i="1"/>
  <c r="AZ942" i="1"/>
  <c r="AZ949" i="1"/>
  <c r="AZ537" i="1"/>
  <c r="AZ539" i="1"/>
  <c r="AZ541" i="1"/>
  <c r="AZ544" i="1"/>
  <c r="AZ546" i="1"/>
  <c r="AZ549" i="1"/>
  <c r="AZ551" i="1"/>
  <c r="AZ553" i="1"/>
  <c r="AZ974" i="1"/>
  <c r="AZ983" i="1" s="1"/>
  <c r="AZ961" i="1"/>
  <c r="AZ963" i="1"/>
  <c r="AZ75" i="1"/>
  <c r="AZ115" i="1"/>
  <c r="AZ152" i="1"/>
  <c r="AZ258" i="1"/>
  <c r="AZ272" i="1"/>
  <c r="AZ146" i="1"/>
  <c r="AZ432" i="1"/>
  <c r="AZ534" i="1"/>
  <c r="AZ290" i="1"/>
  <c r="AZ1282" i="1"/>
  <c r="AZ429" i="1" l="1"/>
  <c r="X1329" i="1"/>
  <c r="X1330" i="1" s="1"/>
  <c r="AV111" i="1"/>
  <c r="AV145" i="1" s="1"/>
  <c r="AX111" i="1"/>
  <c r="AX145" i="1" s="1"/>
  <c r="AZ454" i="1"/>
  <c r="AZ529" i="1" s="1"/>
  <c r="AZ73" i="1"/>
  <c r="AZ953" i="1"/>
  <c r="AZ608" i="1"/>
  <c r="AZ1338" i="1"/>
  <c r="AY529" i="1"/>
  <c r="AY1341" i="1"/>
  <c r="AY1332" i="1"/>
  <c r="AY1334" i="1"/>
  <c r="AY1331" i="1"/>
  <c r="AY1328" i="1"/>
  <c r="AZ283" i="1"/>
  <c r="AV1333" i="1"/>
  <c r="AY1340" i="1"/>
  <c r="AT1340" i="1"/>
  <c r="AT1343" i="1" s="1"/>
  <c r="AX1340" i="1"/>
  <c r="AX1343" i="1" s="1"/>
  <c r="AV1340" i="1"/>
  <c r="AV1343" i="1" s="1"/>
  <c r="AX1333" i="1"/>
  <c r="AZ28" i="1"/>
  <c r="AZ973" i="1"/>
  <c r="AT1333" i="1"/>
  <c r="AX1326" i="1"/>
  <c r="AV1326" i="1"/>
  <c r="AT1326" i="1"/>
  <c r="AY1347" i="1"/>
  <c r="AY1348" i="1" s="1"/>
  <c r="AT1336" i="1"/>
  <c r="AT1339" i="1" s="1"/>
  <c r="AY1336" i="1"/>
  <c r="AY1339" i="1" s="1"/>
  <c r="AV1336" i="1"/>
  <c r="AV1339" i="1" s="1"/>
  <c r="AY1326" i="1"/>
  <c r="AX1336" i="1"/>
  <c r="AX1339" i="1" s="1"/>
  <c r="AX611" i="1"/>
  <c r="AX1352" i="1" s="1"/>
  <c r="AV611" i="1"/>
  <c r="AV1352" i="1" s="1"/>
  <c r="AY1005" i="1"/>
  <c r="AY611" i="1"/>
  <c r="AZ150" i="1"/>
  <c r="AT611" i="1"/>
  <c r="AT1352" i="1" s="1"/>
  <c r="AT145" i="1"/>
  <c r="AT249" i="1" s="1"/>
  <c r="AT281" i="1" s="1"/>
  <c r="AZ1285" i="1"/>
  <c r="AZ1277" i="1" s="1"/>
  <c r="AZ1261" i="1"/>
  <c r="AZ871" i="1"/>
  <c r="AZ557" i="1"/>
  <c r="AY145" i="1"/>
  <c r="AY249" i="1" s="1"/>
  <c r="AY281" i="1" s="1"/>
  <c r="AZ597" i="1"/>
  <c r="AZ579" i="1"/>
  <c r="AZ1341" i="1" s="1"/>
  <c r="AZ280" i="1"/>
  <c r="AZ1334" i="1" s="1"/>
  <c r="AZ266" i="1"/>
  <c r="AZ1332" i="1" s="1"/>
  <c r="AZ144" i="1"/>
  <c r="AZ1331" i="1" s="1"/>
  <c r="AZ116" i="1"/>
  <c r="AZ111" i="1"/>
  <c r="AZ1328" i="1" s="1"/>
  <c r="AQ117" i="1"/>
  <c r="AT1329" i="1" l="1"/>
  <c r="AT1330" i="1" s="1"/>
  <c r="AY1329" i="1"/>
  <c r="AY1330" i="1" s="1"/>
  <c r="AX1328" i="1"/>
  <c r="AX249" i="1"/>
  <c r="AV1328" i="1"/>
  <c r="AV249" i="1"/>
  <c r="AY1343" i="1"/>
  <c r="AY1333" i="1"/>
  <c r="AY1352" i="1"/>
  <c r="AZ1340" i="1"/>
  <c r="AZ1343" i="1" s="1"/>
  <c r="AZ1333" i="1"/>
  <c r="AY1349" i="1"/>
  <c r="AZ1326" i="1"/>
  <c r="AZ1336" i="1"/>
  <c r="AZ1339" i="1" s="1"/>
  <c r="AZ1005" i="1"/>
  <c r="AZ611" i="1"/>
  <c r="AZ1352" i="1" s="1"/>
  <c r="AZ145" i="1"/>
  <c r="AZ249" i="1" s="1"/>
  <c r="AZ281" i="1" s="1"/>
  <c r="BA117" i="1"/>
  <c r="AQ1284" i="1"/>
  <c r="AQ1283" i="1"/>
  <c r="AQ1282" i="1"/>
  <c r="AQ1281" i="1"/>
  <c r="AQ1279" i="1"/>
  <c r="BA1260" i="1"/>
  <c r="BA1256" i="1"/>
  <c r="BA1254" i="1"/>
  <c r="BA1097" i="1"/>
  <c r="BA1112" i="1"/>
  <c r="BA1126" i="1"/>
  <c r="BA1032" i="1"/>
  <c r="BA1011" i="1"/>
  <c r="BA1009" i="1"/>
  <c r="AQ963" i="1"/>
  <c r="AQ962" i="1"/>
  <c r="AQ961" i="1"/>
  <c r="AQ960" i="1"/>
  <c r="AQ974" i="1"/>
  <c r="AQ950" i="1"/>
  <c r="AQ949" i="1"/>
  <c r="AQ947" i="1"/>
  <c r="AQ942" i="1"/>
  <c r="AQ935" i="1"/>
  <c r="AQ933" i="1"/>
  <c r="AQ870" i="1"/>
  <c r="AQ869" i="1"/>
  <c r="AQ858" i="1"/>
  <c r="AQ850" i="1"/>
  <c r="AQ749" i="1"/>
  <c r="AQ748" i="1"/>
  <c r="AQ854" i="1"/>
  <c r="AQ853" i="1"/>
  <c r="AQ852" i="1"/>
  <c r="AQ739" i="1"/>
  <c r="AQ735" i="1"/>
  <c r="AQ730" i="1"/>
  <c r="AQ728" i="1"/>
  <c r="AQ727" i="1"/>
  <c r="AQ723" i="1"/>
  <c r="AQ615" i="1"/>
  <c r="AQ745" i="1"/>
  <c r="AQ722" i="1"/>
  <c r="AQ721" i="1"/>
  <c r="AQ719" i="1"/>
  <c r="AQ692" i="1"/>
  <c r="AQ693" i="1"/>
  <c r="AQ678" i="1"/>
  <c r="AQ677" i="1"/>
  <c r="AQ671" i="1"/>
  <c r="AQ667" i="1"/>
  <c r="AQ640" i="1"/>
  <c r="AQ644" i="1"/>
  <c r="AQ642" i="1"/>
  <c r="AQ631" i="1"/>
  <c r="AQ629" i="1"/>
  <c r="AQ623" i="1"/>
  <c r="AQ619" i="1"/>
  <c r="AQ618" i="1"/>
  <c r="AQ616" i="1"/>
  <c r="AQ613" i="1"/>
  <c r="AQ612" i="1"/>
  <c r="AQ609" i="1"/>
  <c r="AQ607" i="1"/>
  <c r="AQ605" i="1"/>
  <c r="AQ601" i="1"/>
  <c r="AQ600" i="1"/>
  <c r="AQ599" i="1"/>
  <c r="AQ598" i="1"/>
  <c r="AQ596" i="1"/>
  <c r="AQ595" i="1"/>
  <c r="AQ594" i="1"/>
  <c r="AQ593" i="1"/>
  <c r="AQ592" i="1"/>
  <c r="AQ578" i="1"/>
  <c r="AQ577" i="1"/>
  <c r="AQ576" i="1"/>
  <c r="AQ575" i="1"/>
  <c r="AQ561" i="1"/>
  <c r="AQ560" i="1"/>
  <c r="AQ559" i="1"/>
  <c r="AQ558" i="1"/>
  <c r="AQ556" i="1"/>
  <c r="AQ553" i="1"/>
  <c r="AQ552" i="1"/>
  <c r="AQ551" i="1"/>
  <c r="AQ550" i="1"/>
  <c r="AQ549" i="1"/>
  <c r="AQ547" i="1"/>
  <c r="AQ546" i="1"/>
  <c r="AQ545" i="1"/>
  <c r="AQ544" i="1"/>
  <c r="AQ543" i="1"/>
  <c r="AQ541" i="1"/>
  <c r="AQ540" i="1"/>
  <c r="AQ539" i="1"/>
  <c r="AQ538" i="1"/>
  <c r="AQ537" i="1"/>
  <c r="AQ534" i="1"/>
  <c r="AQ432" i="1"/>
  <c r="AQ430" i="1"/>
  <c r="AQ292" i="1"/>
  <c r="AQ291" i="1"/>
  <c r="AQ290" i="1"/>
  <c r="AQ268" i="1"/>
  <c r="AQ282" i="1"/>
  <c r="AQ182" i="1"/>
  <c r="AQ181" i="1"/>
  <c r="AQ180" i="1"/>
  <c r="BA149" i="1"/>
  <c r="AQ148" i="1"/>
  <c r="AQ147" i="1"/>
  <c r="AQ146" i="1"/>
  <c r="BA275" i="1"/>
  <c r="AQ274" i="1"/>
  <c r="AQ273" i="1"/>
  <c r="AQ272" i="1"/>
  <c r="AQ267" i="1"/>
  <c r="AQ257" i="1"/>
  <c r="AQ256" i="1"/>
  <c r="AQ255" i="1"/>
  <c r="AQ254" i="1"/>
  <c r="AQ261" i="1"/>
  <c r="AQ260" i="1"/>
  <c r="AQ259" i="1"/>
  <c r="AQ258" i="1"/>
  <c r="AQ179" i="1"/>
  <c r="AQ178" i="1"/>
  <c r="AQ276" i="1"/>
  <c r="AQ177" i="1"/>
  <c r="AQ174" i="1"/>
  <c r="AQ161" i="1"/>
  <c r="AQ159" i="1"/>
  <c r="AQ156" i="1"/>
  <c r="AQ155" i="1"/>
  <c r="AQ154" i="1"/>
  <c r="AQ153" i="1"/>
  <c r="AQ152" i="1"/>
  <c r="AQ151" i="1"/>
  <c r="AQ115" i="1"/>
  <c r="AQ112" i="1"/>
  <c r="AQ92" i="1"/>
  <c r="AQ84" i="1"/>
  <c r="AQ83" i="1"/>
  <c r="AQ75" i="1"/>
  <c r="AQ74" i="1"/>
  <c r="BA143" i="1"/>
  <c r="BA142" i="1"/>
  <c r="AQ140" i="1"/>
  <c r="AQ139" i="1"/>
  <c r="AQ135" i="1"/>
  <c r="AQ134" i="1"/>
  <c r="AQ133" i="1"/>
  <c r="AQ132" i="1"/>
  <c r="AQ131" i="1"/>
  <c r="AQ130" i="1"/>
  <c r="AQ129" i="1"/>
  <c r="AQ127" i="1"/>
  <c r="AQ126" i="1"/>
  <c r="AQ125" i="1"/>
  <c r="AQ124" i="1"/>
  <c r="AQ123" i="1"/>
  <c r="AQ122" i="1"/>
  <c r="AQ121" i="1"/>
  <c r="AQ120" i="1"/>
  <c r="AQ119" i="1"/>
  <c r="AQ32" i="1"/>
  <c r="AQ31" i="1"/>
  <c r="AQ30" i="1"/>
  <c r="AQ23" i="1"/>
  <c r="AQ22" i="1"/>
  <c r="AQ21" i="1"/>
  <c r="AQ20" i="1"/>
  <c r="AQ19" i="1"/>
  <c r="AQ15" i="1"/>
  <c r="AQ12" i="1"/>
  <c r="AQ11" i="1"/>
  <c r="AQ10" i="1"/>
  <c r="AQ9" i="1"/>
  <c r="AQ8" i="1"/>
  <c r="AQ7" i="1"/>
  <c r="AP1284" i="1"/>
  <c r="AP1283" i="1"/>
  <c r="AP1282" i="1"/>
  <c r="AP1281" i="1"/>
  <c r="AP1279" i="1"/>
  <c r="AP1280" i="1" s="1"/>
  <c r="AP960" i="1"/>
  <c r="AP962" i="1"/>
  <c r="AP961" i="1"/>
  <c r="AP974" i="1"/>
  <c r="AP983" i="1" s="1"/>
  <c r="AP942" i="1"/>
  <c r="AP940" i="1"/>
  <c r="AP858" i="1"/>
  <c r="AP871" i="1" s="1"/>
  <c r="AP854" i="1"/>
  <c r="AP853" i="1"/>
  <c r="AP735" i="1"/>
  <c r="AP730" i="1"/>
  <c r="AP728" i="1"/>
  <c r="AP727" i="1"/>
  <c r="AP723" i="1"/>
  <c r="AP615" i="1"/>
  <c r="AP745" i="1"/>
  <c r="AP722" i="1"/>
  <c r="AP721" i="1"/>
  <c r="AP719" i="1"/>
  <c r="AP692" i="1"/>
  <c r="AP693" i="1"/>
  <c r="AP678" i="1"/>
  <c r="AP677" i="1"/>
  <c r="AP671" i="1"/>
  <c r="AP667" i="1"/>
  <c r="AP640" i="1"/>
  <c r="AP644" i="1"/>
  <c r="AP642" i="1"/>
  <c r="AP631" i="1"/>
  <c r="AP629" i="1"/>
  <c r="AP623" i="1"/>
  <c r="AP619" i="1"/>
  <c r="AP618" i="1"/>
  <c r="AP616" i="1"/>
  <c r="AP613" i="1"/>
  <c r="AP612" i="1"/>
  <c r="AP430" i="1"/>
  <c r="AN962" i="1"/>
  <c r="AN1281" i="1"/>
  <c r="AN1284" i="1"/>
  <c r="AN1283" i="1"/>
  <c r="AN1282" i="1"/>
  <c r="AN1279" i="1"/>
  <c r="AN1280" i="1" s="1"/>
  <c r="AN950" i="1"/>
  <c r="AN949" i="1"/>
  <c r="AN947" i="1"/>
  <c r="AN963" i="1"/>
  <c r="AN961" i="1"/>
  <c r="AN960" i="1"/>
  <c r="AN974" i="1"/>
  <c r="AN983" i="1" s="1"/>
  <c r="AN942" i="1"/>
  <c r="AN940" i="1"/>
  <c r="AN870" i="1"/>
  <c r="AN869" i="1"/>
  <c r="AN858" i="1"/>
  <c r="AN850" i="1"/>
  <c r="AN854" i="1"/>
  <c r="AN852" i="1"/>
  <c r="AN739" i="1"/>
  <c r="AN735" i="1"/>
  <c r="AN730" i="1"/>
  <c r="AN728" i="1"/>
  <c r="AN727" i="1"/>
  <c r="AN615" i="1"/>
  <c r="AN745" i="1"/>
  <c r="AN722" i="1"/>
  <c r="AN721" i="1"/>
  <c r="AN719" i="1"/>
  <c r="AN692" i="1"/>
  <c r="AN693" i="1"/>
  <c r="AN678" i="1"/>
  <c r="AN677" i="1"/>
  <c r="AN667" i="1"/>
  <c r="AN640" i="1"/>
  <c r="AN644" i="1"/>
  <c r="AN642" i="1"/>
  <c r="AN631" i="1"/>
  <c r="AN629" i="1"/>
  <c r="AN623" i="1"/>
  <c r="AN619" i="1"/>
  <c r="AN618" i="1"/>
  <c r="AN616" i="1"/>
  <c r="AN613" i="1"/>
  <c r="AN612" i="1"/>
  <c r="AN748" i="1"/>
  <c r="AN749" i="1"/>
  <c r="AN609" i="1"/>
  <c r="AN610" i="1" s="1"/>
  <c r="AN607" i="1"/>
  <c r="AN605" i="1"/>
  <c r="AN601" i="1"/>
  <c r="AN600" i="1"/>
  <c r="AN599" i="1"/>
  <c r="AN598" i="1"/>
  <c r="AN596" i="1"/>
  <c r="AN595" i="1"/>
  <c r="AN594" i="1"/>
  <c r="AN593" i="1"/>
  <c r="AN592" i="1"/>
  <c r="AN578" i="1"/>
  <c r="AN577" i="1"/>
  <c r="AN576" i="1"/>
  <c r="AN575" i="1"/>
  <c r="AN561" i="1"/>
  <c r="AN560" i="1"/>
  <c r="AN559" i="1"/>
  <c r="AN558" i="1"/>
  <c r="AN556" i="1"/>
  <c r="AN553" i="1"/>
  <c r="AN551" i="1"/>
  <c r="AN550" i="1"/>
  <c r="AN549" i="1"/>
  <c r="AN547" i="1"/>
  <c r="AN546" i="1"/>
  <c r="AN545" i="1"/>
  <c r="AN544" i="1"/>
  <c r="AN543" i="1"/>
  <c r="AN541" i="1"/>
  <c r="AN540" i="1"/>
  <c r="AN539" i="1"/>
  <c r="AN538" i="1"/>
  <c r="AN537" i="1"/>
  <c r="AN534" i="1"/>
  <c r="AN432" i="1"/>
  <c r="AN454" i="1" s="1"/>
  <c r="AN291" i="1"/>
  <c r="AN290" i="1"/>
  <c r="AN282" i="1"/>
  <c r="AN182" i="1"/>
  <c r="AN181" i="1"/>
  <c r="AN180" i="1"/>
  <c r="AN149" i="1"/>
  <c r="AN148" i="1"/>
  <c r="AN147" i="1"/>
  <c r="AN146" i="1"/>
  <c r="AN275" i="1"/>
  <c r="AN272" i="1"/>
  <c r="AN267" i="1"/>
  <c r="AN257" i="1"/>
  <c r="AN256" i="1"/>
  <c r="AN255" i="1"/>
  <c r="AN261" i="1"/>
  <c r="AN260" i="1"/>
  <c r="AN259" i="1"/>
  <c r="AN258" i="1"/>
  <c r="AN179" i="1"/>
  <c r="AN177" i="1"/>
  <c r="AN174" i="1"/>
  <c r="AN161" i="1"/>
  <c r="AN159" i="1"/>
  <c r="AN156" i="1"/>
  <c r="AN155" i="1"/>
  <c r="AN154" i="1"/>
  <c r="AN153" i="1"/>
  <c r="AN152" i="1"/>
  <c r="AN151" i="1"/>
  <c r="AN28" i="1"/>
  <c r="AN115" i="1"/>
  <c r="AN112" i="1"/>
  <c r="AN84" i="1"/>
  <c r="AN75" i="1"/>
  <c r="AN74" i="1"/>
  <c r="AN143" i="1"/>
  <c r="AN142" i="1"/>
  <c r="AN140" i="1"/>
  <c r="AN139" i="1"/>
  <c r="AN135" i="1"/>
  <c r="AN134" i="1"/>
  <c r="AN133" i="1"/>
  <c r="AN130" i="1"/>
  <c r="AN129" i="1"/>
  <c r="AN127" i="1"/>
  <c r="AN126" i="1"/>
  <c r="AN125" i="1"/>
  <c r="AN124" i="1"/>
  <c r="AN122" i="1"/>
  <c r="AN121" i="1"/>
  <c r="AN120" i="1"/>
  <c r="AN119" i="1"/>
  <c r="AN117" i="1"/>
  <c r="AN32" i="1"/>
  <c r="AN31" i="1"/>
  <c r="AN429" i="1" l="1"/>
  <c r="AQ429" i="1"/>
  <c r="AZ1329" i="1"/>
  <c r="AZ1330" i="1" s="1"/>
  <c r="AV281" i="1"/>
  <c r="AV1329" i="1"/>
  <c r="AV1330" i="1" s="1"/>
  <c r="AX281" i="1"/>
  <c r="AX1329" i="1"/>
  <c r="AX1330" i="1" s="1"/>
  <c r="AT932" i="1"/>
  <c r="AT532" i="1"/>
  <c r="AX932" i="1"/>
  <c r="AX532" i="1"/>
  <c r="AP454" i="1"/>
  <c r="AP529" i="1" s="1"/>
  <c r="AQ454" i="1"/>
  <c r="AQ73" i="1"/>
  <c r="AN73" i="1"/>
  <c r="AN747" i="1"/>
  <c r="AN1345" i="1" s="1"/>
  <c r="AQ747" i="1"/>
  <c r="AP747" i="1"/>
  <c r="AP1345" i="1" s="1"/>
  <c r="AN529" i="1"/>
  <c r="AN953" i="1"/>
  <c r="AQ953" i="1"/>
  <c r="AP953" i="1"/>
  <c r="AQ608" i="1"/>
  <c r="AN608" i="1"/>
  <c r="AP1338" i="1"/>
  <c r="AQ610" i="1"/>
  <c r="Q1254" i="1"/>
  <c r="BA161" i="1"/>
  <c r="Q1256" i="1"/>
  <c r="BA1282" i="1"/>
  <c r="BA159" i="1"/>
  <c r="Q1260" i="1"/>
  <c r="BA1283" i="1"/>
  <c r="BA268" i="1"/>
  <c r="AQ983" i="1"/>
  <c r="AQ1280" i="1"/>
  <c r="BA1284" i="1"/>
  <c r="BA615" i="1"/>
  <c r="Q1009" i="1"/>
  <c r="Q1126" i="1"/>
  <c r="Q1011" i="1"/>
  <c r="Q1112" i="1"/>
  <c r="Q1032" i="1"/>
  <c r="Q1097" i="1"/>
  <c r="BA869" i="1"/>
  <c r="BA933" i="1"/>
  <c r="BA870" i="1"/>
  <c r="BA935" i="1"/>
  <c r="BA949" i="1"/>
  <c r="BA961" i="1"/>
  <c r="BA853" i="1"/>
  <c r="BA940" i="1"/>
  <c r="BA950" i="1"/>
  <c r="BA962" i="1"/>
  <c r="BA854" i="1"/>
  <c r="BA942" i="1"/>
  <c r="BA963" i="1"/>
  <c r="BA9" i="1"/>
  <c r="BA549" i="1"/>
  <c r="BA540" i="1"/>
  <c r="BA545" i="1"/>
  <c r="BA550" i="1"/>
  <c r="BA556" i="1"/>
  <c r="BA561" i="1"/>
  <c r="BA578" i="1"/>
  <c r="BA595" i="1"/>
  <c r="BA600" i="1"/>
  <c r="BA618" i="1"/>
  <c r="BA631" i="1"/>
  <c r="BA667" i="1"/>
  <c r="BA693" i="1"/>
  <c r="BA722" i="1"/>
  <c r="BA727" i="1"/>
  <c r="BA739" i="1"/>
  <c r="BA577" i="1"/>
  <c r="BA537" i="1"/>
  <c r="BA541" i="1"/>
  <c r="BA546" i="1"/>
  <c r="BA551" i="1"/>
  <c r="BA575" i="1"/>
  <c r="BA596" i="1"/>
  <c r="BA601" i="1"/>
  <c r="BA619" i="1"/>
  <c r="BA642" i="1"/>
  <c r="BA671" i="1"/>
  <c r="BA745" i="1"/>
  <c r="BA728" i="1"/>
  <c r="BA749" i="1"/>
  <c r="BA560" i="1"/>
  <c r="BA538" i="1"/>
  <c r="BA543" i="1"/>
  <c r="BA547" i="1"/>
  <c r="BA552" i="1"/>
  <c r="BA559" i="1"/>
  <c r="BA576" i="1"/>
  <c r="BA593" i="1"/>
  <c r="BA605" i="1"/>
  <c r="BA613" i="1"/>
  <c r="BA623" i="1"/>
  <c r="BA677" i="1"/>
  <c r="BA719" i="1"/>
  <c r="BA730" i="1"/>
  <c r="BA539" i="1"/>
  <c r="BA544" i="1"/>
  <c r="BA553" i="1"/>
  <c r="BA594" i="1"/>
  <c r="BA599" i="1"/>
  <c r="BA607" i="1"/>
  <c r="BA616" i="1"/>
  <c r="BA629" i="1"/>
  <c r="BA640" i="1"/>
  <c r="BA678" i="1"/>
  <c r="BA723" i="1"/>
  <c r="BA735" i="1"/>
  <c r="BA432" i="1"/>
  <c r="BA1338" i="1"/>
  <c r="BA122" i="1"/>
  <c r="BA126" i="1"/>
  <c r="BA131" i="1"/>
  <c r="BA135" i="1"/>
  <c r="BA154" i="1"/>
  <c r="BA178" i="1"/>
  <c r="BA260" i="1"/>
  <c r="BA256" i="1"/>
  <c r="BA273" i="1"/>
  <c r="BA147" i="1"/>
  <c r="BA181" i="1"/>
  <c r="BA119" i="1"/>
  <c r="BA123" i="1"/>
  <c r="BA127" i="1"/>
  <c r="BA132" i="1"/>
  <c r="BA139" i="1"/>
  <c r="BA155" i="1"/>
  <c r="BA174" i="1"/>
  <c r="BA179" i="1"/>
  <c r="BA261" i="1"/>
  <c r="BA257" i="1"/>
  <c r="BA274" i="1"/>
  <c r="BA148" i="1"/>
  <c r="BA182" i="1"/>
  <c r="BA291" i="1"/>
  <c r="BA120" i="1"/>
  <c r="BA124" i="1"/>
  <c r="BA129" i="1"/>
  <c r="BA133" i="1"/>
  <c r="BA152" i="1"/>
  <c r="BA156" i="1"/>
  <c r="BA177" i="1"/>
  <c r="BA292" i="1"/>
  <c r="BA121" i="1"/>
  <c r="BA125" i="1"/>
  <c r="BA130" i="1"/>
  <c r="BA134" i="1"/>
  <c r="BA115" i="1"/>
  <c r="BA153" i="1"/>
  <c r="BA276" i="1"/>
  <c r="BA259" i="1"/>
  <c r="BA255" i="1"/>
  <c r="BA272" i="1"/>
  <c r="BA180" i="1"/>
  <c r="BA84" i="1"/>
  <c r="BA92" i="1"/>
  <c r="BA75" i="1"/>
  <c r="BA83" i="1"/>
  <c r="BA19" i="1"/>
  <c r="BA23" i="1"/>
  <c r="BA11" i="1"/>
  <c r="BA20" i="1"/>
  <c r="BA12" i="1"/>
  <c r="BA21" i="1"/>
  <c r="BA15" i="1"/>
  <c r="BA22" i="1"/>
  <c r="BA32" i="1"/>
  <c r="AN283" i="1"/>
  <c r="AQ973" i="1"/>
  <c r="AN973" i="1"/>
  <c r="AP973" i="1"/>
  <c r="AZ1349" i="1"/>
  <c r="AN557" i="1"/>
  <c r="AN280" i="1"/>
  <c r="AN1334" i="1" s="1"/>
  <c r="AP1285" i="1"/>
  <c r="AN855" i="1"/>
  <c r="AQ1285" i="1"/>
  <c r="AQ1277" i="1" s="1"/>
  <c r="AN1285" i="1"/>
  <c r="AN1277" i="1" s="1"/>
  <c r="AN116" i="1"/>
  <c r="AN150" i="1"/>
  <c r="AN851" i="1"/>
  <c r="AN1346" i="1" s="1"/>
  <c r="AN579" i="1"/>
  <c r="AN1341" i="1" s="1"/>
  <c r="AN597" i="1"/>
  <c r="AN871" i="1"/>
  <c r="AN144" i="1"/>
  <c r="AN1331" i="1" s="1"/>
  <c r="AN266" i="1"/>
  <c r="AN1332" i="1" s="1"/>
  <c r="AN720" i="1"/>
  <c r="AN1344" i="1" s="1"/>
  <c r="AP855" i="1"/>
  <c r="AP1347" i="1" s="1"/>
  <c r="AQ111" i="1"/>
  <c r="AQ116" i="1"/>
  <c r="AQ150" i="1"/>
  <c r="AQ720" i="1"/>
  <c r="AQ855" i="1"/>
  <c r="AQ871" i="1"/>
  <c r="AP720" i="1"/>
  <c r="AP1344" i="1" s="1"/>
  <c r="AQ28" i="1"/>
  <c r="AQ266" i="1"/>
  <c r="AQ280" i="1"/>
  <c r="BA282" i="1"/>
  <c r="AQ283" i="1"/>
  <c r="AQ579" i="1"/>
  <c r="AQ597" i="1"/>
  <c r="AQ851" i="1"/>
  <c r="BA7" i="1"/>
  <c r="BA534" i="1"/>
  <c r="AQ557" i="1"/>
  <c r="AQ144" i="1"/>
  <c r="BA254" i="1"/>
  <c r="BA748" i="1"/>
  <c r="BA721" i="1"/>
  <c r="BA852" i="1"/>
  <c r="BA850" i="1"/>
  <c r="BA960" i="1"/>
  <c r="BA692" i="1"/>
  <c r="BA644" i="1"/>
  <c r="BA947" i="1"/>
  <c r="BA140" i="1"/>
  <c r="BA30" i="1"/>
  <c r="BA974" i="1"/>
  <c r="BA10" i="1"/>
  <c r="BA1281" i="1"/>
  <c r="BA609" i="1"/>
  <c r="BA1279" i="1"/>
  <c r="BA31" i="1"/>
  <c r="BA8" i="1"/>
  <c r="BA74" i="1"/>
  <c r="BA112" i="1"/>
  <c r="BA151" i="1"/>
  <c r="BA258" i="1"/>
  <c r="BA267" i="1"/>
  <c r="BA146" i="1"/>
  <c r="BA290" i="1"/>
  <c r="BA1006" i="1"/>
  <c r="BA430" i="1"/>
  <c r="BA558" i="1"/>
  <c r="BA592" i="1"/>
  <c r="BA598" i="1"/>
  <c r="BA612" i="1"/>
  <c r="BA858" i="1"/>
  <c r="AL1284" i="1"/>
  <c r="AR1284" i="1" s="1"/>
  <c r="BB1284" i="1" s="1"/>
  <c r="AL1283" i="1"/>
  <c r="AL1282" i="1"/>
  <c r="AR1282" i="1" s="1"/>
  <c r="BB1282" i="1" s="1"/>
  <c r="AL1281" i="1"/>
  <c r="AL1279" i="1"/>
  <c r="BB1260" i="1"/>
  <c r="R1260" i="1" s="1"/>
  <c r="BB1256" i="1"/>
  <c r="R1256" i="1" s="1"/>
  <c r="BB1254" i="1"/>
  <c r="R1254" i="1" s="1"/>
  <c r="BB1097" i="1"/>
  <c r="R1097" i="1" s="1"/>
  <c r="BB1112" i="1"/>
  <c r="R1112" i="1" s="1"/>
  <c r="BB1126" i="1"/>
  <c r="R1126" i="1" s="1"/>
  <c r="BB1032" i="1"/>
  <c r="R1032" i="1" s="1"/>
  <c r="BB1011" i="1"/>
  <c r="R1011" i="1" s="1"/>
  <c r="BB1009" i="1"/>
  <c r="R1009" i="1" s="1"/>
  <c r="AL974" i="1"/>
  <c r="AL983" i="1" s="1"/>
  <c r="AL963" i="1"/>
  <c r="AR963" i="1" s="1"/>
  <c r="BB963" i="1" s="1"/>
  <c r="AL962" i="1"/>
  <c r="AR962" i="1" s="1"/>
  <c r="BB962" i="1" s="1"/>
  <c r="AL961" i="1"/>
  <c r="AR961" i="1" s="1"/>
  <c r="BB961" i="1" s="1"/>
  <c r="AL960" i="1"/>
  <c r="AR942" i="1"/>
  <c r="BB942" i="1" s="1"/>
  <c r="AL940" i="1"/>
  <c r="AR935" i="1"/>
  <c r="BB935" i="1" s="1"/>
  <c r="AR933" i="1"/>
  <c r="AR947" i="1"/>
  <c r="AR950" i="1"/>
  <c r="BB950" i="1" s="1"/>
  <c r="AL949" i="1"/>
  <c r="AR748" i="1"/>
  <c r="AL749" i="1"/>
  <c r="AR870" i="1"/>
  <c r="BB870" i="1" s="1"/>
  <c r="AL869" i="1"/>
  <c r="AR869" i="1" s="1"/>
  <c r="BB869" i="1" s="1"/>
  <c r="AL858" i="1"/>
  <c r="AL850" i="1"/>
  <c r="AL854" i="1"/>
  <c r="AL855" i="1" s="1"/>
  <c r="AR853" i="1"/>
  <c r="AR852" i="1"/>
  <c r="AL739" i="1"/>
  <c r="AR739" i="1" s="1"/>
  <c r="BB739" i="1" s="1"/>
  <c r="AL735" i="1"/>
  <c r="AR735" i="1" s="1"/>
  <c r="BB735" i="1" s="1"/>
  <c r="AL730" i="1"/>
  <c r="AR730" i="1" s="1"/>
  <c r="BB730" i="1" s="1"/>
  <c r="AL728" i="1"/>
  <c r="AR728" i="1" s="1"/>
  <c r="BB728" i="1" s="1"/>
  <c r="AL727" i="1"/>
  <c r="AR727" i="1" s="1"/>
  <c r="BB727" i="1" s="1"/>
  <c r="AL723" i="1"/>
  <c r="AR723" i="1" s="1"/>
  <c r="BB723" i="1" s="1"/>
  <c r="AL615" i="1"/>
  <c r="AR615" i="1" s="1"/>
  <c r="BB615" i="1" s="1"/>
  <c r="AL745" i="1"/>
  <c r="AL722" i="1"/>
  <c r="AR722" i="1" s="1"/>
  <c r="BB722" i="1" s="1"/>
  <c r="AL721" i="1"/>
  <c r="AL719" i="1"/>
  <c r="AR719" i="1" s="1"/>
  <c r="BB719" i="1" s="1"/>
  <c r="AL692" i="1"/>
  <c r="AL693" i="1"/>
  <c r="AR693" i="1" s="1"/>
  <c r="BB693" i="1" s="1"/>
  <c r="AR678" i="1"/>
  <c r="BB678" i="1" s="1"/>
  <c r="AL677" i="1"/>
  <c r="AR677" i="1" s="1"/>
  <c r="BB677" i="1" s="1"/>
  <c r="AL671" i="1"/>
  <c r="AR671" i="1" s="1"/>
  <c r="BB671" i="1" s="1"/>
  <c r="AL667" i="1"/>
  <c r="AR667" i="1" s="1"/>
  <c r="BB667" i="1" s="1"/>
  <c r="AL640" i="1"/>
  <c r="AR640" i="1" s="1"/>
  <c r="BB640" i="1" s="1"/>
  <c r="AL644" i="1"/>
  <c r="AL642" i="1"/>
  <c r="AR642" i="1" s="1"/>
  <c r="BB642" i="1" s="1"/>
  <c r="AL631" i="1"/>
  <c r="AR631" i="1" s="1"/>
  <c r="BB631" i="1" s="1"/>
  <c r="AL629" i="1"/>
  <c r="AR629" i="1" s="1"/>
  <c r="BB629" i="1" s="1"/>
  <c r="AL623" i="1"/>
  <c r="AR623" i="1" s="1"/>
  <c r="BB623" i="1" s="1"/>
  <c r="AL619" i="1"/>
  <c r="AR619" i="1" s="1"/>
  <c r="BB619" i="1" s="1"/>
  <c r="AL618" i="1"/>
  <c r="AR618" i="1" s="1"/>
  <c r="BB618" i="1" s="1"/>
  <c r="AL616" i="1"/>
  <c r="AR616" i="1" s="1"/>
  <c r="BB616" i="1" s="1"/>
  <c r="AL613" i="1"/>
  <c r="AR613" i="1" s="1"/>
  <c r="BB613" i="1" s="1"/>
  <c r="AL612" i="1"/>
  <c r="AL609" i="1"/>
  <c r="AL607" i="1"/>
  <c r="AR607" i="1" s="1"/>
  <c r="BB607" i="1" s="1"/>
  <c r="AL605" i="1"/>
  <c r="AR605" i="1" s="1"/>
  <c r="BB605" i="1" s="1"/>
  <c r="AL601" i="1"/>
  <c r="AR601" i="1" s="1"/>
  <c r="BB601" i="1" s="1"/>
  <c r="AL600" i="1"/>
  <c r="AR600" i="1" s="1"/>
  <c r="BB600" i="1" s="1"/>
  <c r="AL599" i="1"/>
  <c r="AR599" i="1" s="1"/>
  <c r="BB599" i="1" s="1"/>
  <c r="AL598" i="1"/>
  <c r="AL596" i="1"/>
  <c r="AR596" i="1" s="1"/>
  <c r="BB596" i="1" s="1"/>
  <c r="AL595" i="1"/>
  <c r="AR595" i="1" s="1"/>
  <c r="BB595" i="1" s="1"/>
  <c r="AL594" i="1"/>
  <c r="AR594" i="1" s="1"/>
  <c r="BB594" i="1" s="1"/>
  <c r="AL593" i="1"/>
  <c r="AR593" i="1" s="1"/>
  <c r="BB593" i="1" s="1"/>
  <c r="AL592" i="1"/>
  <c r="AL578" i="1"/>
  <c r="AR578" i="1" s="1"/>
  <c r="BB578" i="1" s="1"/>
  <c r="AL577" i="1"/>
  <c r="AR577" i="1" s="1"/>
  <c r="BB577" i="1" s="1"/>
  <c r="AL576" i="1"/>
  <c r="AR576" i="1" s="1"/>
  <c r="BB576" i="1" s="1"/>
  <c r="AL575" i="1"/>
  <c r="AR575" i="1" s="1"/>
  <c r="BB575" i="1" s="1"/>
  <c r="AL561" i="1"/>
  <c r="AR561" i="1" s="1"/>
  <c r="BB561" i="1" s="1"/>
  <c r="AL560" i="1"/>
  <c r="AR560" i="1" s="1"/>
  <c r="BB560" i="1" s="1"/>
  <c r="AL559" i="1"/>
  <c r="AR559" i="1" s="1"/>
  <c r="BB559" i="1" s="1"/>
  <c r="AL558" i="1"/>
  <c r="AL556" i="1"/>
  <c r="AR556" i="1" s="1"/>
  <c r="BB556" i="1" s="1"/>
  <c r="AL553" i="1"/>
  <c r="AR553" i="1" s="1"/>
  <c r="BB553" i="1" s="1"/>
  <c r="AL552" i="1"/>
  <c r="AR552" i="1" s="1"/>
  <c r="BB552" i="1" s="1"/>
  <c r="AL551" i="1"/>
  <c r="AR551" i="1" s="1"/>
  <c r="BB551" i="1" s="1"/>
  <c r="AL550" i="1"/>
  <c r="AR550" i="1" s="1"/>
  <c r="BB550" i="1" s="1"/>
  <c r="AL549" i="1"/>
  <c r="AR549" i="1" s="1"/>
  <c r="BB549" i="1" s="1"/>
  <c r="AL547" i="1"/>
  <c r="AR547" i="1" s="1"/>
  <c r="BB547" i="1" s="1"/>
  <c r="AL546" i="1"/>
  <c r="AR546" i="1" s="1"/>
  <c r="BB546" i="1" s="1"/>
  <c r="AL545" i="1"/>
  <c r="AR545" i="1" s="1"/>
  <c r="BB545" i="1" s="1"/>
  <c r="AL544" i="1"/>
  <c r="AR544" i="1" s="1"/>
  <c r="BB544" i="1" s="1"/>
  <c r="AL543" i="1"/>
  <c r="AR543" i="1" s="1"/>
  <c r="BB543" i="1" s="1"/>
  <c r="AL541" i="1"/>
  <c r="AR541" i="1" s="1"/>
  <c r="BB541" i="1" s="1"/>
  <c r="AL540" i="1"/>
  <c r="AR540" i="1" s="1"/>
  <c r="BB540" i="1" s="1"/>
  <c r="AL539" i="1"/>
  <c r="AR539" i="1" s="1"/>
  <c r="BB539" i="1" s="1"/>
  <c r="AL538" i="1"/>
  <c r="AR538" i="1" s="1"/>
  <c r="BB538" i="1" s="1"/>
  <c r="AL537" i="1"/>
  <c r="AR537" i="1" s="1"/>
  <c r="BB537" i="1" s="1"/>
  <c r="AL534" i="1"/>
  <c r="AL432" i="1"/>
  <c r="AL430" i="1"/>
  <c r="AR430" i="1" s="1"/>
  <c r="AL290" i="1"/>
  <c r="AL292" i="1"/>
  <c r="AR292" i="1" s="1"/>
  <c r="BB292" i="1" s="1"/>
  <c r="AL291" i="1"/>
  <c r="AL268" i="1"/>
  <c r="AR268" i="1" s="1"/>
  <c r="BB268" i="1" s="1"/>
  <c r="AL282" i="1"/>
  <c r="AL182" i="1"/>
  <c r="AR182" i="1" s="1"/>
  <c r="BB182" i="1" s="1"/>
  <c r="AL181" i="1"/>
  <c r="AR181" i="1" s="1"/>
  <c r="BB181" i="1" s="1"/>
  <c r="AL180" i="1"/>
  <c r="AR180" i="1" s="1"/>
  <c r="BB180" i="1" s="1"/>
  <c r="AL149" i="1"/>
  <c r="AR149" i="1" s="1"/>
  <c r="BB149" i="1" s="1"/>
  <c r="AL148" i="1"/>
  <c r="AR148" i="1" s="1"/>
  <c r="BB148" i="1" s="1"/>
  <c r="AL147" i="1"/>
  <c r="AR147" i="1" s="1"/>
  <c r="BB147" i="1" s="1"/>
  <c r="AL146" i="1"/>
  <c r="AL275" i="1"/>
  <c r="AL274" i="1"/>
  <c r="AR274" i="1" s="1"/>
  <c r="BB274" i="1" s="1"/>
  <c r="AL273" i="1"/>
  <c r="AR273" i="1" s="1"/>
  <c r="BB273" i="1" s="1"/>
  <c r="AL272" i="1"/>
  <c r="AR272" i="1" s="1"/>
  <c r="BB272" i="1" s="1"/>
  <c r="AL267" i="1"/>
  <c r="AL257" i="1"/>
  <c r="AR257" i="1" s="1"/>
  <c r="BB257" i="1" s="1"/>
  <c r="AL256" i="1"/>
  <c r="AR256" i="1" s="1"/>
  <c r="BB256" i="1" s="1"/>
  <c r="AL255" i="1"/>
  <c r="AR255" i="1" s="1"/>
  <c r="BB255" i="1" s="1"/>
  <c r="AL254" i="1"/>
  <c r="AL261" i="1"/>
  <c r="AR261" i="1" s="1"/>
  <c r="BB261" i="1" s="1"/>
  <c r="AL260" i="1"/>
  <c r="AR260" i="1" s="1"/>
  <c r="BB260" i="1" s="1"/>
  <c r="AL259" i="1"/>
  <c r="AR259" i="1" s="1"/>
  <c r="BB259" i="1" s="1"/>
  <c r="AL258" i="1"/>
  <c r="AL179" i="1"/>
  <c r="AR179" i="1" s="1"/>
  <c r="BB179" i="1" s="1"/>
  <c r="AR178" i="1"/>
  <c r="BB178" i="1" s="1"/>
  <c r="AL276" i="1"/>
  <c r="AR276" i="1" s="1"/>
  <c r="BB276" i="1" s="1"/>
  <c r="AR177" i="1"/>
  <c r="BB177" i="1" s="1"/>
  <c r="AL174" i="1"/>
  <c r="AR174" i="1" s="1"/>
  <c r="BB174" i="1" s="1"/>
  <c r="AL161" i="1"/>
  <c r="AR161" i="1" s="1"/>
  <c r="BB161" i="1" s="1"/>
  <c r="AL159" i="1"/>
  <c r="AR159" i="1" s="1"/>
  <c r="BB159" i="1" s="1"/>
  <c r="AL156" i="1"/>
  <c r="AR156" i="1" s="1"/>
  <c r="BB156" i="1" s="1"/>
  <c r="AL155" i="1"/>
  <c r="AR155" i="1" s="1"/>
  <c r="BB155" i="1" s="1"/>
  <c r="AL154" i="1"/>
  <c r="AR154" i="1" s="1"/>
  <c r="BB154" i="1" s="1"/>
  <c r="AR153" i="1"/>
  <c r="BB153" i="1" s="1"/>
  <c r="AL152" i="1"/>
  <c r="AR152" i="1" s="1"/>
  <c r="BB152" i="1" s="1"/>
  <c r="AL151" i="1"/>
  <c r="AR115" i="1"/>
  <c r="BB115" i="1" s="1"/>
  <c r="AL112" i="1"/>
  <c r="BB92" i="1"/>
  <c r="AL84" i="1"/>
  <c r="AR84" i="1" s="1"/>
  <c r="BB84" i="1" s="1"/>
  <c r="AR83" i="1"/>
  <c r="BB83" i="1" s="1"/>
  <c r="AL75" i="1"/>
  <c r="AR75" i="1" s="1"/>
  <c r="BB75" i="1" s="1"/>
  <c r="AL74" i="1"/>
  <c r="AL143" i="1"/>
  <c r="AR143" i="1" s="1"/>
  <c r="BB143" i="1" s="1"/>
  <c r="AL142" i="1"/>
  <c r="AR142" i="1" s="1"/>
  <c r="BB142" i="1" s="1"/>
  <c r="AL140" i="1"/>
  <c r="AL139" i="1"/>
  <c r="AR139" i="1" s="1"/>
  <c r="BB139" i="1" s="1"/>
  <c r="AL135" i="1"/>
  <c r="AR135" i="1" s="1"/>
  <c r="BB135" i="1" s="1"/>
  <c r="AL134" i="1"/>
  <c r="AL133" i="1"/>
  <c r="AR133" i="1" s="1"/>
  <c r="BB133" i="1" s="1"/>
  <c r="AR132" i="1"/>
  <c r="BB132" i="1" s="1"/>
  <c r="AR131" i="1"/>
  <c r="BB131" i="1" s="1"/>
  <c r="AL130" i="1"/>
  <c r="AR130" i="1" s="1"/>
  <c r="BB130" i="1" s="1"/>
  <c r="AL129" i="1"/>
  <c r="AR129" i="1" s="1"/>
  <c r="BB129" i="1" s="1"/>
  <c r="AL127" i="1"/>
  <c r="AR127" i="1" s="1"/>
  <c r="BB127" i="1" s="1"/>
  <c r="AL126" i="1"/>
  <c r="AR126" i="1" s="1"/>
  <c r="BB126" i="1" s="1"/>
  <c r="AL125" i="1"/>
  <c r="AL124" i="1"/>
  <c r="AL123" i="1"/>
  <c r="AR123" i="1" s="1"/>
  <c r="BB123" i="1" s="1"/>
  <c r="AL122" i="1"/>
  <c r="AR122" i="1" s="1"/>
  <c r="BB122" i="1" s="1"/>
  <c r="AL121" i="1"/>
  <c r="AR121" i="1" s="1"/>
  <c r="BB121" i="1" s="1"/>
  <c r="AL120" i="1"/>
  <c r="AR120" i="1" s="1"/>
  <c r="BB120" i="1" s="1"/>
  <c r="AR119" i="1"/>
  <c r="BB119" i="1" s="1"/>
  <c r="AL117" i="1"/>
  <c r="AL32" i="1"/>
  <c r="AR32" i="1" s="1"/>
  <c r="BB32" i="1" s="1"/>
  <c r="AL31" i="1"/>
  <c r="AL30" i="1"/>
  <c r="AL23" i="1"/>
  <c r="AR23" i="1" s="1"/>
  <c r="BB23" i="1" s="1"/>
  <c r="AL22" i="1"/>
  <c r="AL21" i="1"/>
  <c r="AR20" i="1"/>
  <c r="BB20" i="1" s="1"/>
  <c r="AL19" i="1"/>
  <c r="AL15" i="1"/>
  <c r="AR9" i="1"/>
  <c r="BB9" i="1" s="1"/>
  <c r="AL8" i="1"/>
  <c r="BA429" i="1" l="1"/>
  <c r="AL429" i="1"/>
  <c r="AX587" i="1"/>
  <c r="AX1297" i="1" s="1"/>
  <c r="AX1353" i="1" s="1"/>
  <c r="AX1354" i="1"/>
  <c r="AT587" i="1"/>
  <c r="AT1297" i="1" s="1"/>
  <c r="AT1353" i="1" s="1"/>
  <c r="AT1354" i="1"/>
  <c r="AN111" i="1"/>
  <c r="AN145" i="1" s="1"/>
  <c r="AY932" i="1"/>
  <c r="AY532" i="1"/>
  <c r="AR1283" i="1"/>
  <c r="AX1278" i="1"/>
  <c r="AP1277" i="1"/>
  <c r="AT1278" i="1"/>
  <c r="BA454" i="1"/>
  <c r="AL454" i="1"/>
  <c r="AL529" i="1" s="1"/>
  <c r="AL73" i="1"/>
  <c r="BA73" i="1"/>
  <c r="BA747" i="1"/>
  <c r="AL747" i="1"/>
  <c r="AL1345" i="1" s="1"/>
  <c r="AR940" i="1"/>
  <c r="BB940" i="1" s="1"/>
  <c r="AL953" i="1"/>
  <c r="BA953" i="1"/>
  <c r="BB933" i="1"/>
  <c r="BA608" i="1"/>
  <c r="BA28" i="1"/>
  <c r="AQ529" i="1"/>
  <c r="AL1338" i="1"/>
  <c r="AR745" i="1"/>
  <c r="BA1285" i="1"/>
  <c r="BA1277" i="1" s="1"/>
  <c r="BA610" i="1"/>
  <c r="BA983" i="1"/>
  <c r="BA1280" i="1"/>
  <c r="Q1006" i="1"/>
  <c r="Q1261" i="1" s="1"/>
  <c r="BA855" i="1"/>
  <c r="BA871" i="1"/>
  <c r="BA973" i="1"/>
  <c r="AQ1341" i="1"/>
  <c r="AQ1345" i="1"/>
  <c r="BA597" i="1"/>
  <c r="AQ1344" i="1"/>
  <c r="BA579" i="1"/>
  <c r="AQ1346" i="1"/>
  <c r="BA557" i="1"/>
  <c r="AQ1331" i="1"/>
  <c r="BA150" i="1"/>
  <c r="BA116" i="1"/>
  <c r="BA144" i="1"/>
  <c r="AQ1334" i="1"/>
  <c r="BA280" i="1"/>
  <c r="AQ1332" i="1"/>
  <c r="AQ1328" i="1"/>
  <c r="BA111" i="1"/>
  <c r="AL283" i="1"/>
  <c r="BA283" i="1"/>
  <c r="AQ1326" i="1"/>
  <c r="AN1340" i="1"/>
  <c r="AN1343" i="1" s="1"/>
  <c r="AN1326" i="1"/>
  <c r="AL973" i="1"/>
  <c r="AQ1347" i="1"/>
  <c r="AN1347" i="1"/>
  <c r="AN1348" i="1" s="1"/>
  <c r="AQ611" i="1"/>
  <c r="AP1348" i="1"/>
  <c r="AP1336" i="1"/>
  <c r="AP1339" i="1" s="1"/>
  <c r="AQ1340" i="1"/>
  <c r="AQ1336" i="1"/>
  <c r="AQ1339" i="1" s="1"/>
  <c r="AN1336" i="1"/>
  <c r="AN1339" i="1" s="1"/>
  <c r="AN1333" i="1"/>
  <c r="AN611" i="1"/>
  <c r="AN1352" i="1" s="1"/>
  <c r="AR290" i="1"/>
  <c r="AN1005" i="1"/>
  <c r="AL851" i="1"/>
  <c r="AL1346" i="1" s="1"/>
  <c r="AL28" i="1"/>
  <c r="AR609" i="1"/>
  <c r="AR610" i="1" s="1"/>
  <c r="AL610" i="1"/>
  <c r="AL608" i="1" s="1"/>
  <c r="AR1281" i="1"/>
  <c r="AL1285" i="1"/>
  <c r="AL1277" i="1" s="1"/>
  <c r="AR112" i="1"/>
  <c r="BB112" i="1" s="1"/>
  <c r="BB116" i="1" s="1"/>
  <c r="AL116" i="1"/>
  <c r="AL150" i="1"/>
  <c r="AR1279" i="1"/>
  <c r="AR1280" i="1" s="1"/>
  <c r="AL1280" i="1"/>
  <c r="AQ1005" i="1"/>
  <c r="AL266" i="1"/>
  <c r="AL1332" i="1" s="1"/>
  <c r="AL871" i="1"/>
  <c r="AL280" i="1"/>
  <c r="AL1334" i="1" s="1"/>
  <c r="AR74" i="1"/>
  <c r="AL111" i="1"/>
  <c r="AL1328" i="1" s="1"/>
  <c r="AR534" i="1"/>
  <c r="BB534" i="1" s="1"/>
  <c r="BB557" i="1" s="1"/>
  <c r="AL557" i="1"/>
  <c r="AR598" i="1"/>
  <c r="AR608" i="1" s="1"/>
  <c r="AL720" i="1"/>
  <c r="AL1344" i="1" s="1"/>
  <c r="AP856" i="1"/>
  <c r="AP913" i="1" s="1"/>
  <c r="AN856" i="1"/>
  <c r="AN913" i="1" s="1"/>
  <c r="AN1290" i="1" s="1"/>
  <c r="AR117" i="1"/>
  <c r="BB117" i="1" s="1"/>
  <c r="AL144" i="1"/>
  <c r="AL1331" i="1" s="1"/>
  <c r="AR258" i="1"/>
  <c r="BB258" i="1" s="1"/>
  <c r="AR291" i="1"/>
  <c r="BB291" i="1" s="1"/>
  <c r="AR558" i="1"/>
  <c r="BB558" i="1" s="1"/>
  <c r="BB579" i="1" s="1"/>
  <c r="BB1341" i="1" s="1"/>
  <c r="AL579" i="1"/>
  <c r="AL1341" i="1" s="1"/>
  <c r="AR592" i="1"/>
  <c r="AR597" i="1" s="1"/>
  <c r="AL597" i="1"/>
  <c r="AP1005" i="1"/>
  <c r="AQ145" i="1"/>
  <c r="AQ249" i="1" s="1"/>
  <c r="AQ281" i="1" s="1"/>
  <c r="BA720" i="1"/>
  <c r="AQ856" i="1"/>
  <c r="AQ913" i="1" s="1"/>
  <c r="AQ1290" i="1" s="1"/>
  <c r="BA1261" i="1"/>
  <c r="BA851" i="1"/>
  <c r="BA266" i="1"/>
  <c r="AR254" i="1"/>
  <c r="AR267" i="1"/>
  <c r="BB267" i="1" s="1"/>
  <c r="AR282" i="1"/>
  <c r="AR749" i="1"/>
  <c r="BB749" i="1" s="1"/>
  <c r="AR612" i="1"/>
  <c r="AR721" i="1"/>
  <c r="AR854" i="1"/>
  <c r="AR855" i="1" s="1"/>
  <c r="AR858" i="1"/>
  <c r="AR871" i="1" s="1"/>
  <c r="BB748" i="1"/>
  <c r="AR960" i="1"/>
  <c r="AR973" i="1" s="1"/>
  <c r="AR850" i="1"/>
  <c r="AR692" i="1"/>
  <c r="AR644" i="1"/>
  <c r="AR949" i="1"/>
  <c r="BB949" i="1" s="1"/>
  <c r="BB947" i="1"/>
  <c r="AR140" i="1"/>
  <c r="AR19" i="1"/>
  <c r="BB19" i="1" s="1"/>
  <c r="AR275" i="1"/>
  <c r="BB275" i="1" s="1"/>
  <c r="AR974" i="1"/>
  <c r="AR983" i="1" s="1"/>
  <c r="BB430" i="1"/>
  <c r="AR432" i="1"/>
  <c r="BB432" i="1" s="1"/>
  <c r="AR21" i="1"/>
  <c r="BB21" i="1" s="1"/>
  <c r="AR7" i="1"/>
  <c r="AR151" i="1"/>
  <c r="AR30" i="1"/>
  <c r="AR146" i="1"/>
  <c r="AR150" i="1" s="1"/>
  <c r="AG1284" i="1"/>
  <c r="AG1283" i="1"/>
  <c r="AG1282" i="1"/>
  <c r="AG1281" i="1"/>
  <c r="AG1279" i="1"/>
  <c r="AG963" i="1"/>
  <c r="AG962" i="1"/>
  <c r="AG961" i="1"/>
  <c r="AG960" i="1"/>
  <c r="AG974" i="1"/>
  <c r="AG950" i="1"/>
  <c r="AG949" i="1"/>
  <c r="AG947" i="1"/>
  <c r="AG942" i="1"/>
  <c r="AG935" i="1"/>
  <c r="AG933" i="1"/>
  <c r="AG870" i="1"/>
  <c r="AG869" i="1"/>
  <c r="AG858" i="1"/>
  <c r="AG850" i="1"/>
  <c r="AG749" i="1"/>
  <c r="AG748" i="1"/>
  <c r="AG854" i="1"/>
  <c r="AG853" i="1"/>
  <c r="AG852" i="1"/>
  <c r="AG735" i="1"/>
  <c r="AG730" i="1"/>
  <c r="AG728" i="1"/>
  <c r="AG727" i="1"/>
  <c r="AG723" i="1"/>
  <c r="AG615" i="1"/>
  <c r="AG745" i="1"/>
  <c r="AG722" i="1"/>
  <c r="AG721" i="1"/>
  <c r="AG719" i="1"/>
  <c r="AG692" i="1"/>
  <c r="AG693" i="1"/>
  <c r="AG678" i="1"/>
  <c r="AG677" i="1"/>
  <c r="AG671" i="1"/>
  <c r="AG667" i="1"/>
  <c r="AG640" i="1"/>
  <c r="AG644" i="1"/>
  <c r="AG642" i="1"/>
  <c r="AG631" i="1"/>
  <c r="AG629" i="1"/>
  <c r="AG623" i="1"/>
  <c r="AG619" i="1"/>
  <c r="AG618" i="1"/>
  <c r="AG616" i="1"/>
  <c r="AG613" i="1"/>
  <c r="AG612" i="1"/>
  <c r="AG609" i="1"/>
  <c r="AG607" i="1"/>
  <c r="AG605" i="1"/>
  <c r="AG601" i="1"/>
  <c r="AG600" i="1"/>
  <c r="AG599" i="1"/>
  <c r="AG598" i="1"/>
  <c r="AG596" i="1"/>
  <c r="AG595" i="1"/>
  <c r="AG594" i="1"/>
  <c r="AG593" i="1"/>
  <c r="AG592" i="1"/>
  <c r="AG578" i="1"/>
  <c r="AG577" i="1"/>
  <c r="AG576" i="1"/>
  <c r="AG575" i="1"/>
  <c r="AG561" i="1"/>
  <c r="AG560" i="1"/>
  <c r="AG559" i="1"/>
  <c r="AG558" i="1"/>
  <c r="AG556" i="1"/>
  <c r="AG553" i="1"/>
  <c r="AG552" i="1"/>
  <c r="AG551" i="1"/>
  <c r="AG550" i="1"/>
  <c r="AG549" i="1"/>
  <c r="AG547" i="1"/>
  <c r="AG546" i="1"/>
  <c r="AG545" i="1"/>
  <c r="AG544" i="1"/>
  <c r="AG543" i="1"/>
  <c r="AG541" i="1"/>
  <c r="AG540" i="1"/>
  <c r="AG539" i="1"/>
  <c r="AG538" i="1"/>
  <c r="AG537" i="1"/>
  <c r="AG534" i="1"/>
  <c r="AG432" i="1"/>
  <c r="AG430" i="1"/>
  <c r="AG292" i="1"/>
  <c r="AG291" i="1"/>
  <c r="AG290" i="1"/>
  <c r="AG268" i="1"/>
  <c r="AG282" i="1"/>
  <c r="AG182" i="1"/>
  <c r="AG181" i="1"/>
  <c r="AG180" i="1"/>
  <c r="AG149" i="1"/>
  <c r="AG148" i="1"/>
  <c r="AG147" i="1"/>
  <c r="AG146" i="1"/>
  <c r="AG273" i="1"/>
  <c r="AG272" i="1"/>
  <c r="AG267" i="1"/>
  <c r="AG257" i="1"/>
  <c r="AG256" i="1"/>
  <c r="AG255" i="1"/>
  <c r="AG254" i="1"/>
  <c r="AG261" i="1"/>
  <c r="AG260" i="1"/>
  <c r="AG259" i="1"/>
  <c r="AG258" i="1"/>
  <c r="AG179" i="1"/>
  <c r="AG178" i="1"/>
  <c r="AG276" i="1"/>
  <c r="AG174" i="1"/>
  <c r="AG161" i="1"/>
  <c r="AG159" i="1"/>
  <c r="AG156" i="1"/>
  <c r="AG155" i="1"/>
  <c r="AG154" i="1"/>
  <c r="AG153" i="1"/>
  <c r="AG152" i="1"/>
  <c r="AG151" i="1"/>
  <c r="AG115" i="1"/>
  <c r="AG112" i="1"/>
  <c r="AG92" i="1"/>
  <c r="AG84" i="1"/>
  <c r="AG83" i="1"/>
  <c r="AG75" i="1"/>
  <c r="AG74" i="1"/>
  <c r="AG142" i="1"/>
  <c r="AG140" i="1"/>
  <c r="AG139" i="1"/>
  <c r="AG135" i="1"/>
  <c r="AG134" i="1"/>
  <c r="AG133" i="1"/>
  <c r="AG132" i="1"/>
  <c r="AG131" i="1"/>
  <c r="AG130" i="1"/>
  <c r="AG129" i="1"/>
  <c r="AG127" i="1"/>
  <c r="AG126" i="1"/>
  <c r="AG125" i="1"/>
  <c r="AG124" i="1"/>
  <c r="AG123" i="1"/>
  <c r="AG122" i="1"/>
  <c r="AG121" i="1"/>
  <c r="AG120" i="1"/>
  <c r="AG119" i="1"/>
  <c r="AG117" i="1"/>
  <c r="AG32" i="1"/>
  <c r="AG31" i="1"/>
  <c r="AG30" i="1"/>
  <c r="AG23" i="1"/>
  <c r="AG22" i="1"/>
  <c r="AG21" i="1"/>
  <c r="AG20" i="1"/>
  <c r="AG19" i="1"/>
  <c r="AG15" i="1"/>
  <c r="AG12" i="1"/>
  <c r="AG11" i="1"/>
  <c r="AG10" i="1"/>
  <c r="AG9" i="1"/>
  <c r="AG8" i="1"/>
  <c r="AG7" i="1"/>
  <c r="AD1279" i="1"/>
  <c r="AD1280" i="1" s="1"/>
  <c r="AD1281" i="1"/>
  <c r="AD1284" i="1"/>
  <c r="AD1283" i="1"/>
  <c r="AD1282" i="1"/>
  <c r="AD974" i="1"/>
  <c r="AD983" i="1" s="1"/>
  <c r="AD947" i="1"/>
  <c r="AD950" i="1"/>
  <c r="AD949" i="1"/>
  <c r="AD942" i="1"/>
  <c r="AD940" i="1"/>
  <c r="AD870" i="1"/>
  <c r="AD869" i="1"/>
  <c r="AD858" i="1"/>
  <c r="AD749" i="1"/>
  <c r="AD850" i="1"/>
  <c r="AD748" i="1"/>
  <c r="AD852" i="1"/>
  <c r="AD854" i="1"/>
  <c r="AD853" i="1"/>
  <c r="AD739" i="1"/>
  <c r="AD735" i="1"/>
  <c r="AD730" i="1"/>
  <c r="AD728" i="1"/>
  <c r="AD727" i="1"/>
  <c r="AD615" i="1"/>
  <c r="AD745" i="1"/>
  <c r="AD722" i="1"/>
  <c r="AD721" i="1"/>
  <c r="AD719" i="1"/>
  <c r="AD692" i="1"/>
  <c r="AD693" i="1"/>
  <c r="AD678" i="1"/>
  <c r="AD677" i="1"/>
  <c r="AD671" i="1"/>
  <c r="AD667" i="1"/>
  <c r="AD640" i="1"/>
  <c r="AD644" i="1"/>
  <c r="AD642" i="1"/>
  <c r="AD631" i="1"/>
  <c r="AD629" i="1"/>
  <c r="AD623" i="1"/>
  <c r="AD619" i="1"/>
  <c r="AD618" i="1"/>
  <c r="AD616" i="1"/>
  <c r="AD613" i="1"/>
  <c r="AD612" i="1"/>
  <c r="AD609" i="1"/>
  <c r="AD610" i="1" s="1"/>
  <c r="AD607" i="1"/>
  <c r="AD605" i="1"/>
  <c r="AD601" i="1"/>
  <c r="AD600" i="1"/>
  <c r="AD599" i="1"/>
  <c r="AD598" i="1"/>
  <c r="AD596" i="1"/>
  <c r="AD595" i="1"/>
  <c r="AD594" i="1"/>
  <c r="AD593" i="1"/>
  <c r="AD592" i="1"/>
  <c r="AD578" i="1"/>
  <c r="AD577" i="1"/>
  <c r="AD576" i="1"/>
  <c r="AD575" i="1"/>
  <c r="AD561" i="1"/>
  <c r="AD560" i="1"/>
  <c r="AD559" i="1"/>
  <c r="AD558" i="1"/>
  <c r="AD556" i="1"/>
  <c r="AD553" i="1"/>
  <c r="AD552" i="1"/>
  <c r="AD551" i="1"/>
  <c r="AD550" i="1"/>
  <c r="AD549" i="1"/>
  <c r="AD547" i="1"/>
  <c r="AD546" i="1"/>
  <c r="AD545" i="1"/>
  <c r="AD541" i="1"/>
  <c r="AD540" i="1"/>
  <c r="AD539" i="1"/>
  <c r="AD538" i="1"/>
  <c r="AD537" i="1"/>
  <c r="AD534" i="1"/>
  <c r="AD432" i="1"/>
  <c r="AD290" i="1"/>
  <c r="AD292" i="1"/>
  <c r="AD291" i="1"/>
  <c r="AD268" i="1"/>
  <c r="AD182" i="1"/>
  <c r="AD181" i="1"/>
  <c r="AD180" i="1"/>
  <c r="AD149" i="1"/>
  <c r="AD148" i="1"/>
  <c r="AD147" i="1"/>
  <c r="AD146" i="1"/>
  <c r="AD275" i="1"/>
  <c r="AD274" i="1"/>
  <c r="AD273" i="1"/>
  <c r="AD272" i="1"/>
  <c r="AD267" i="1"/>
  <c r="AD257" i="1"/>
  <c r="AD256" i="1"/>
  <c r="AD255" i="1"/>
  <c r="AD254" i="1"/>
  <c r="AD261" i="1"/>
  <c r="AD260" i="1"/>
  <c r="AD259" i="1"/>
  <c r="AD258" i="1"/>
  <c r="AD179" i="1"/>
  <c r="AD178" i="1"/>
  <c r="AD276" i="1"/>
  <c r="AD177" i="1"/>
  <c r="AD174" i="1"/>
  <c r="AD161" i="1"/>
  <c r="AD159" i="1"/>
  <c r="AD156" i="1"/>
  <c r="AD155" i="1"/>
  <c r="AD154" i="1"/>
  <c r="AD153" i="1"/>
  <c r="AD152" i="1"/>
  <c r="AD151" i="1"/>
  <c r="AD115" i="1"/>
  <c r="AD112" i="1"/>
  <c r="AD92" i="1"/>
  <c r="AD84" i="1"/>
  <c r="AD83" i="1"/>
  <c r="AD74" i="1"/>
  <c r="AD142" i="1"/>
  <c r="AD140" i="1"/>
  <c r="AD139" i="1"/>
  <c r="AD135" i="1"/>
  <c r="AD134" i="1"/>
  <c r="AD133" i="1"/>
  <c r="AD132" i="1"/>
  <c r="AD131" i="1"/>
  <c r="AD130" i="1"/>
  <c r="AD129" i="1"/>
  <c r="AD127" i="1"/>
  <c r="AD126" i="1"/>
  <c r="AD125" i="1"/>
  <c r="AD124" i="1"/>
  <c r="AD123" i="1"/>
  <c r="AD122" i="1"/>
  <c r="AD121" i="1"/>
  <c r="AD120" i="1"/>
  <c r="AD119" i="1"/>
  <c r="AD117" i="1"/>
  <c r="AD32" i="1"/>
  <c r="AD73" i="1" s="1"/>
  <c r="AD23" i="1"/>
  <c r="AB1284" i="1"/>
  <c r="AB1283" i="1"/>
  <c r="AB1280" i="1"/>
  <c r="AB974" i="1"/>
  <c r="AB983" i="1" s="1"/>
  <c r="AB947" i="1"/>
  <c r="AB949" i="1"/>
  <c r="AB942" i="1"/>
  <c r="AB940" i="1"/>
  <c r="AB870" i="1"/>
  <c r="AB869" i="1"/>
  <c r="AB858" i="1"/>
  <c r="AB749" i="1"/>
  <c r="AB748" i="1"/>
  <c r="AB745" i="1"/>
  <c r="AB854" i="1"/>
  <c r="AB853" i="1"/>
  <c r="AB852" i="1"/>
  <c r="AB739" i="1"/>
  <c r="AB735" i="1"/>
  <c r="AB730" i="1"/>
  <c r="AB728" i="1"/>
  <c r="AB727" i="1"/>
  <c r="AB723" i="1"/>
  <c r="AB615" i="1"/>
  <c r="AB722" i="1"/>
  <c r="AB721" i="1"/>
  <c r="AB719" i="1"/>
  <c r="AB692" i="1"/>
  <c r="AB693" i="1"/>
  <c r="AB678" i="1"/>
  <c r="AB677" i="1"/>
  <c r="AB671" i="1"/>
  <c r="AB667" i="1"/>
  <c r="AB640" i="1"/>
  <c r="AB644" i="1"/>
  <c r="AB642" i="1"/>
  <c r="AB631" i="1"/>
  <c r="AB629" i="1"/>
  <c r="AB623" i="1"/>
  <c r="AB619" i="1"/>
  <c r="AB618" i="1"/>
  <c r="AB616" i="1"/>
  <c r="AB613" i="1"/>
  <c r="AB612" i="1"/>
  <c r="AB609" i="1"/>
  <c r="AB610" i="1" s="1"/>
  <c r="AB607" i="1"/>
  <c r="AB605" i="1"/>
  <c r="AB601" i="1"/>
  <c r="AB600" i="1"/>
  <c r="AB599" i="1"/>
  <c r="AB598" i="1"/>
  <c r="AB596" i="1"/>
  <c r="AB595" i="1"/>
  <c r="AB594" i="1"/>
  <c r="AB593" i="1"/>
  <c r="AB592" i="1"/>
  <c r="AB578" i="1"/>
  <c r="AB577" i="1"/>
  <c r="AB576" i="1"/>
  <c r="AB575" i="1"/>
  <c r="AB561" i="1"/>
  <c r="AB560" i="1"/>
  <c r="AB559" i="1"/>
  <c r="AB558" i="1"/>
  <c r="AB556" i="1"/>
  <c r="AB553" i="1"/>
  <c r="AB552" i="1"/>
  <c r="AB551" i="1"/>
  <c r="AB550" i="1"/>
  <c r="AB549" i="1"/>
  <c r="AB547" i="1"/>
  <c r="AB546" i="1"/>
  <c r="AB545" i="1"/>
  <c r="AB544" i="1"/>
  <c r="AB543" i="1"/>
  <c r="AB541" i="1"/>
  <c r="AB540" i="1"/>
  <c r="AB539" i="1"/>
  <c r="AB538" i="1"/>
  <c r="AB537" i="1"/>
  <c r="AB534" i="1"/>
  <c r="AB432" i="1"/>
  <c r="AB430" i="1"/>
  <c r="AB292" i="1"/>
  <c r="AB291" i="1"/>
  <c r="AB290" i="1"/>
  <c r="AB268" i="1"/>
  <c r="AB282" i="1"/>
  <c r="AB274" i="1"/>
  <c r="AB272" i="1"/>
  <c r="AB267" i="1"/>
  <c r="AB276" i="1"/>
  <c r="AB28" i="1"/>
  <c r="AB116" i="1"/>
  <c r="AB129" i="1"/>
  <c r="AB117" i="1"/>
  <c r="AH30" i="1"/>
  <c r="AH22" i="1"/>
  <c r="AH20" i="1"/>
  <c r="AH12" i="1"/>
  <c r="AB11" i="1"/>
  <c r="AH10" i="1"/>
  <c r="V561" i="1"/>
  <c r="V432" i="1"/>
  <c r="V9" i="1"/>
  <c r="Y1284" i="1"/>
  <c r="Y1283" i="1"/>
  <c r="Y1282" i="1"/>
  <c r="Y1281" i="1"/>
  <c r="Y1279" i="1"/>
  <c r="Y963" i="1"/>
  <c r="Y962" i="1"/>
  <c r="Y961" i="1"/>
  <c r="Y960" i="1"/>
  <c r="Y974" i="1"/>
  <c r="Y950" i="1"/>
  <c r="Y949" i="1"/>
  <c r="Y947" i="1"/>
  <c r="Y942" i="1"/>
  <c r="Y940" i="1"/>
  <c r="Y935" i="1"/>
  <c r="Y933" i="1"/>
  <c r="Y870" i="1"/>
  <c r="Y869" i="1"/>
  <c r="Y858" i="1"/>
  <c r="Y721" i="1"/>
  <c r="Y667" i="1"/>
  <c r="Y640" i="1"/>
  <c r="Y644" i="1"/>
  <c r="Y642" i="1"/>
  <c r="Y631" i="1"/>
  <c r="Y618" i="1"/>
  <c r="Y592" i="1"/>
  <c r="Y577" i="1"/>
  <c r="Y576" i="1"/>
  <c r="Y575" i="1"/>
  <c r="Y561" i="1"/>
  <c r="AB429" i="1" l="1"/>
  <c r="AG429" i="1"/>
  <c r="AR429" i="1"/>
  <c r="AD429" i="1"/>
  <c r="AQ1329" i="1"/>
  <c r="AQ1330" i="1" s="1"/>
  <c r="AY587" i="1"/>
  <c r="AY1297" i="1" s="1"/>
  <c r="AY1353" i="1" s="1"/>
  <c r="AY1354" i="1"/>
  <c r="AP1290" i="1"/>
  <c r="AP11" i="1"/>
  <c r="AR11" i="1" s="1"/>
  <c r="BB11" i="1" s="1"/>
  <c r="AP12" i="1"/>
  <c r="AP10" i="1"/>
  <c r="AR10" i="1" s="1"/>
  <c r="BB10" i="1" s="1"/>
  <c r="AT1350" i="1"/>
  <c r="AT1351" i="1" s="1"/>
  <c r="AT1301" i="1"/>
  <c r="AT24" i="1" s="1"/>
  <c r="AT29" i="1" s="1"/>
  <c r="AX1350" i="1"/>
  <c r="AX1351" i="1" s="1"/>
  <c r="AX1301" i="1"/>
  <c r="AX24" i="1" s="1"/>
  <c r="AX29" i="1" s="1"/>
  <c r="BB1283" i="1"/>
  <c r="AY1278" i="1"/>
  <c r="AN1328" i="1"/>
  <c r="AN249" i="1"/>
  <c r="AL1347" i="1"/>
  <c r="AL1348" i="1" s="1"/>
  <c r="AH947" i="1"/>
  <c r="AG454" i="1"/>
  <c r="AB454" i="1"/>
  <c r="AB529" i="1" s="1"/>
  <c r="BB454" i="1"/>
  <c r="BB1336" i="1" s="1"/>
  <c r="AD454" i="1"/>
  <c r="AD529" i="1" s="1"/>
  <c r="AR454" i="1"/>
  <c r="AR529" i="1" s="1"/>
  <c r="AG73" i="1"/>
  <c r="AR747" i="1"/>
  <c r="AR1345" i="1" s="1"/>
  <c r="AH32" i="1"/>
  <c r="AG747" i="1"/>
  <c r="AB747" i="1"/>
  <c r="AB1345" i="1" s="1"/>
  <c r="AD747" i="1"/>
  <c r="AD1345" i="1" s="1"/>
  <c r="Y953" i="1"/>
  <c r="BB953" i="1"/>
  <c r="AB953" i="1"/>
  <c r="AD953" i="1"/>
  <c r="AR953" i="1"/>
  <c r="AR1005" i="1" s="1"/>
  <c r="AG953" i="1"/>
  <c r="AD608" i="1"/>
  <c r="AB608" i="1"/>
  <c r="AG608" i="1"/>
  <c r="AH940" i="1"/>
  <c r="AH942" i="1"/>
  <c r="BA1340" i="1"/>
  <c r="BA611" i="1"/>
  <c r="BA529" i="1"/>
  <c r="AR1338" i="1"/>
  <c r="BB745" i="1"/>
  <c r="Y1280" i="1"/>
  <c r="AG983" i="1"/>
  <c r="AG1280" i="1"/>
  <c r="Y983" i="1"/>
  <c r="AG610" i="1"/>
  <c r="BA1005" i="1"/>
  <c r="AQ1348" i="1"/>
  <c r="BA1347" i="1"/>
  <c r="AQ1343" i="1"/>
  <c r="BA1336" i="1"/>
  <c r="BA1339" i="1" s="1"/>
  <c r="BA1346" i="1"/>
  <c r="AQ1352" i="1"/>
  <c r="AQ1333" i="1"/>
  <c r="BA1341" i="1"/>
  <c r="BA1344" i="1"/>
  <c r="BA1345" i="1"/>
  <c r="AG1338" i="1"/>
  <c r="BA1334" i="1"/>
  <c r="BA1331" i="1"/>
  <c r="BA1328" i="1"/>
  <c r="AB283" i="1"/>
  <c r="BB290" i="1"/>
  <c r="BB429" i="1" s="1"/>
  <c r="AG283" i="1"/>
  <c r="AR283" i="1"/>
  <c r="AG557" i="1"/>
  <c r="AL1005" i="1"/>
  <c r="AL1340" i="1"/>
  <c r="AL1343" i="1" s="1"/>
  <c r="BB1340" i="1"/>
  <c r="BB1343" i="1" s="1"/>
  <c r="BB609" i="1"/>
  <c r="BB610" i="1" s="1"/>
  <c r="AB1326" i="1"/>
  <c r="AG973" i="1"/>
  <c r="Y973" i="1"/>
  <c r="AL1333" i="1"/>
  <c r="AL1326" i="1"/>
  <c r="AR116" i="1"/>
  <c r="AP1349" i="1"/>
  <c r="AR1347" i="1"/>
  <c r="AQ1349" i="1"/>
  <c r="AL1336" i="1"/>
  <c r="AL1339" i="1" s="1"/>
  <c r="BA145" i="1"/>
  <c r="BA249" i="1" s="1"/>
  <c r="BA1329" i="1" s="1"/>
  <c r="BA1326" i="1"/>
  <c r="BA1332" i="1"/>
  <c r="AN1349" i="1"/>
  <c r="BB598" i="1"/>
  <c r="BB608" i="1" s="1"/>
  <c r="AR579" i="1"/>
  <c r="AR1341" i="1" s="1"/>
  <c r="AH615" i="1"/>
  <c r="BB592" i="1"/>
  <c r="BB597" i="1" s="1"/>
  <c r="Y1285" i="1"/>
  <c r="Y1277" i="1" s="1"/>
  <c r="AD871" i="1"/>
  <c r="AG28" i="1"/>
  <c r="BB74" i="1"/>
  <c r="BB1279" i="1"/>
  <c r="BB1280" i="1" s="1"/>
  <c r="AR557" i="1"/>
  <c r="AB597" i="1"/>
  <c r="AB855" i="1"/>
  <c r="AB871" i="1"/>
  <c r="AB1285" i="1"/>
  <c r="AB1277" i="1" s="1"/>
  <c r="AD28" i="1"/>
  <c r="AD597" i="1"/>
  <c r="AG1285" i="1"/>
  <c r="AG1277" i="1" s="1"/>
  <c r="AD855" i="1"/>
  <c r="AD851" i="1"/>
  <c r="AD1346" i="1" s="1"/>
  <c r="BB1281" i="1"/>
  <c r="AR1285" i="1"/>
  <c r="AR1277" i="1" s="1"/>
  <c r="AD116" i="1"/>
  <c r="AD150" i="1"/>
  <c r="AD1285" i="1"/>
  <c r="AB266" i="1"/>
  <c r="AB1332" i="1" s="1"/>
  <c r="AB280" i="1"/>
  <c r="AB1334" i="1" s="1"/>
  <c r="AB150" i="1"/>
  <c r="AR266" i="1"/>
  <c r="AR1332" i="1" s="1"/>
  <c r="BA856" i="1"/>
  <c r="BA913" i="1" s="1"/>
  <c r="BA1290" i="1" s="1"/>
  <c r="Y871" i="1"/>
  <c r="AB144" i="1"/>
  <c r="AB1331" i="1" s="1"/>
  <c r="AB557" i="1"/>
  <c r="AB720" i="1"/>
  <c r="AB1344" i="1" s="1"/>
  <c r="AD720" i="1"/>
  <c r="AD1344" i="1" s="1"/>
  <c r="AG280" i="1"/>
  <c r="AG579" i="1"/>
  <c r="AG597" i="1"/>
  <c r="AG855" i="1"/>
  <c r="AG871" i="1"/>
  <c r="BB858" i="1"/>
  <c r="BB871" i="1" s="1"/>
  <c r="AR611" i="1"/>
  <c r="AR1352" i="1" s="1"/>
  <c r="AB851" i="1"/>
  <c r="AB1346" i="1" s="1"/>
  <c r="AL856" i="1"/>
  <c r="AL913" i="1" s="1"/>
  <c r="AL1290" i="1" s="1"/>
  <c r="AB111" i="1"/>
  <c r="AB1328" i="1" s="1"/>
  <c r="AB579" i="1"/>
  <c r="AB1341" i="1" s="1"/>
  <c r="AD144" i="1"/>
  <c r="AD1331" i="1" s="1"/>
  <c r="AD111" i="1"/>
  <c r="AD1328" i="1" s="1"/>
  <c r="AD266" i="1"/>
  <c r="AD1332" i="1" s="1"/>
  <c r="AD280" i="1"/>
  <c r="AD1334" i="1" s="1"/>
  <c r="AD557" i="1"/>
  <c r="AD579" i="1"/>
  <c r="AD1341" i="1" s="1"/>
  <c r="AG144" i="1"/>
  <c r="AG111" i="1"/>
  <c r="AG116" i="1"/>
  <c r="AG150" i="1"/>
  <c r="AG720" i="1"/>
  <c r="AG851" i="1"/>
  <c r="AG266" i="1"/>
  <c r="AL611" i="1"/>
  <c r="AL1352" i="1" s="1"/>
  <c r="AL145" i="1"/>
  <c r="AL249" i="1" s="1"/>
  <c r="AL281" i="1" s="1"/>
  <c r="BB282" i="1"/>
  <c r="BB280" i="1"/>
  <c r="BB1334" i="1" s="1"/>
  <c r="AR851" i="1"/>
  <c r="AR1346" i="1" s="1"/>
  <c r="AR28" i="1"/>
  <c r="AR280" i="1"/>
  <c r="AR1334" i="1" s="1"/>
  <c r="BB7" i="1"/>
  <c r="AR720" i="1"/>
  <c r="AR1344" i="1" s="1"/>
  <c r="BB254" i="1"/>
  <c r="BB266" i="1" s="1"/>
  <c r="BB1332" i="1" s="1"/>
  <c r="BB850" i="1"/>
  <c r="BB851" i="1" s="1"/>
  <c r="BB1346" i="1" s="1"/>
  <c r="AI1279" i="1"/>
  <c r="AI1282" i="1"/>
  <c r="BB721" i="1"/>
  <c r="BB612" i="1"/>
  <c r="BB960" i="1"/>
  <c r="BB973" i="1" s="1"/>
  <c r="AI561" i="1"/>
  <c r="BB692" i="1"/>
  <c r="BB644" i="1"/>
  <c r="BB140" i="1"/>
  <c r="BB151" i="1"/>
  <c r="BB974" i="1"/>
  <c r="BB983" i="1" s="1"/>
  <c r="AH143" i="1"/>
  <c r="AI577" i="1"/>
  <c r="AI592" i="1"/>
  <c r="AI618" i="1"/>
  <c r="AI642" i="1"/>
  <c r="AI933" i="1"/>
  <c r="AI960" i="1"/>
  <c r="AH142" i="1"/>
  <c r="AH749" i="1"/>
  <c r="AI963" i="1"/>
  <c r="AI1281" i="1"/>
  <c r="AI1283" i="1"/>
  <c r="BB1006" i="1"/>
  <c r="AI721" i="1"/>
  <c r="AH852" i="1"/>
  <c r="AH282" i="1"/>
  <c r="AH430" i="1"/>
  <c r="AH8" i="1"/>
  <c r="AI576" i="1"/>
  <c r="AH730" i="1"/>
  <c r="AH739" i="1"/>
  <c r="AH850" i="1"/>
  <c r="AI940" i="1"/>
  <c r="AI962" i="1"/>
  <c r="AI1284" i="1"/>
  <c r="AH727" i="1"/>
  <c r="BB146" i="1"/>
  <c r="BB150" i="1" s="1"/>
  <c r="AI869" i="1"/>
  <c r="AI947" i="1"/>
  <c r="BB30" i="1"/>
  <c r="AH1281" i="1"/>
  <c r="AH609" i="1"/>
  <c r="AH610" i="1" s="1"/>
  <c r="AH1279" i="1"/>
  <c r="AH1280" i="1" s="1"/>
  <c r="AH119" i="1"/>
  <c r="AH121" i="1"/>
  <c r="AH123" i="1"/>
  <c r="AH125" i="1"/>
  <c r="AH127" i="1"/>
  <c r="AH130" i="1"/>
  <c r="AH133" i="1"/>
  <c r="AH139" i="1"/>
  <c r="AH74" i="1"/>
  <c r="AH83" i="1"/>
  <c r="AH92" i="1"/>
  <c r="AH112" i="1"/>
  <c r="AH151" i="1"/>
  <c r="AH153" i="1"/>
  <c r="AH155" i="1"/>
  <c r="AH159" i="1"/>
  <c r="AH177" i="1"/>
  <c r="AH179" i="1"/>
  <c r="AH259" i="1"/>
  <c r="AH261" i="1"/>
  <c r="AH255" i="1"/>
  <c r="AH257" i="1"/>
  <c r="AH267" i="1"/>
  <c r="AH273" i="1"/>
  <c r="AH275" i="1"/>
  <c r="AH147" i="1"/>
  <c r="AH149" i="1"/>
  <c r="AH181" i="1"/>
  <c r="AH268" i="1"/>
  <c r="AH537" i="1"/>
  <c r="AH539" i="1"/>
  <c r="AH541" i="1"/>
  <c r="AH544" i="1"/>
  <c r="AH546" i="1"/>
  <c r="AH549" i="1"/>
  <c r="AH551" i="1"/>
  <c r="AH553" i="1"/>
  <c r="AH558" i="1"/>
  <c r="AH560" i="1"/>
  <c r="AH575" i="1"/>
  <c r="AH577" i="1"/>
  <c r="AH592" i="1"/>
  <c r="AH594" i="1"/>
  <c r="AH596" i="1"/>
  <c r="AH600" i="1"/>
  <c r="AH605" i="1"/>
  <c r="AH613" i="1"/>
  <c r="AH618" i="1"/>
  <c r="AH619" i="1"/>
  <c r="AH629" i="1"/>
  <c r="AH642" i="1"/>
  <c r="AH640" i="1"/>
  <c r="AH671" i="1"/>
  <c r="AH678" i="1"/>
  <c r="AH692" i="1"/>
  <c r="AH721" i="1"/>
  <c r="AH853" i="1"/>
  <c r="AI667" i="1"/>
  <c r="AI575" i="1"/>
  <c r="AI949" i="1"/>
  <c r="AI974" i="1"/>
  <c r="AI961" i="1"/>
  <c r="AI631" i="1"/>
  <c r="AI644" i="1"/>
  <c r="AI858" i="1"/>
  <c r="AI870" i="1"/>
  <c r="AI935" i="1"/>
  <c r="AI942" i="1"/>
  <c r="AH7" i="1"/>
  <c r="AH9" i="1"/>
  <c r="AH11" i="1"/>
  <c r="AH15" i="1"/>
  <c r="AH19" i="1"/>
  <c r="AH21" i="1"/>
  <c r="AH23" i="1"/>
  <c r="AH31" i="1"/>
  <c r="AH117" i="1"/>
  <c r="AH120" i="1"/>
  <c r="AH122" i="1"/>
  <c r="AH124" i="1"/>
  <c r="AH126" i="1"/>
  <c r="AH129" i="1"/>
  <c r="AH131" i="1"/>
  <c r="AH132" i="1"/>
  <c r="AH134" i="1"/>
  <c r="AH135" i="1"/>
  <c r="AH140" i="1"/>
  <c r="AH75" i="1"/>
  <c r="AH84" i="1"/>
  <c r="AH115" i="1"/>
  <c r="AH152" i="1"/>
  <c r="AH154" i="1"/>
  <c r="AH156" i="1"/>
  <c r="AH161" i="1"/>
  <c r="AH174" i="1"/>
  <c r="AH276" i="1"/>
  <c r="AH178" i="1"/>
  <c r="AH258" i="1"/>
  <c r="AH260" i="1"/>
  <c r="AH254" i="1"/>
  <c r="AH256" i="1"/>
  <c r="AH272" i="1"/>
  <c r="AH274" i="1"/>
  <c r="AH146" i="1"/>
  <c r="AH148" i="1"/>
  <c r="AH180" i="1"/>
  <c r="AH182" i="1"/>
  <c r="AH290" i="1"/>
  <c r="AH534" i="1"/>
  <c r="AH538" i="1"/>
  <c r="AH540" i="1"/>
  <c r="AH543" i="1"/>
  <c r="AH545" i="1"/>
  <c r="AH547" i="1"/>
  <c r="AH550" i="1"/>
  <c r="AH552" i="1"/>
  <c r="AH556" i="1"/>
  <c r="AH559" i="1"/>
  <c r="AH561" i="1"/>
  <c r="AH576" i="1"/>
  <c r="AH578" i="1"/>
  <c r="AH593" i="1"/>
  <c r="AH595" i="1"/>
  <c r="AH598" i="1"/>
  <c r="AH599" i="1"/>
  <c r="AH601" i="1"/>
  <c r="AH607" i="1"/>
  <c r="AH723" i="1"/>
  <c r="AH728" i="1"/>
  <c r="AH735" i="1"/>
  <c r="AH870" i="1"/>
  <c r="AI640" i="1"/>
  <c r="AI950" i="1"/>
  <c r="AH292" i="1"/>
  <c r="AH745" i="1"/>
  <c r="AH869" i="1"/>
  <c r="AH291" i="1"/>
  <c r="AH612" i="1"/>
  <c r="AH616" i="1"/>
  <c r="AH623" i="1"/>
  <c r="AH631" i="1"/>
  <c r="AH644" i="1"/>
  <c r="AH667" i="1"/>
  <c r="AH677" i="1"/>
  <c r="AH693" i="1"/>
  <c r="AH719" i="1"/>
  <c r="AH722" i="1"/>
  <c r="AH854" i="1"/>
  <c r="AH748" i="1"/>
  <c r="AH974" i="1"/>
  <c r="AH983" i="1" s="1"/>
  <c r="AH1284" i="1"/>
  <c r="AH432" i="1"/>
  <c r="AH1283" i="1"/>
  <c r="AH1282" i="1"/>
  <c r="AH858" i="1"/>
  <c r="AH950" i="1"/>
  <c r="AH949" i="1"/>
  <c r="BB1285" i="1" l="1"/>
  <c r="AH429" i="1"/>
  <c r="AT1325" i="1"/>
  <c r="AT1327" i="1" s="1"/>
  <c r="AT1335" i="1" s="1"/>
  <c r="AS1324" i="1" s="1"/>
  <c r="AT289" i="1"/>
  <c r="AT6" i="1" s="1"/>
  <c r="BA281" i="1"/>
  <c r="AL1329" i="1"/>
  <c r="AL1330" i="1" s="1"/>
  <c r="AX1325" i="1"/>
  <c r="AX1327" i="1" s="1"/>
  <c r="AX1335" i="1" s="1"/>
  <c r="AW1324" i="1" s="1"/>
  <c r="AX289" i="1"/>
  <c r="AX6" i="1" s="1"/>
  <c r="AN281" i="1"/>
  <c r="AN1329" i="1"/>
  <c r="AN1330" i="1" s="1"/>
  <c r="AY1301" i="1"/>
  <c r="AY24" i="1" s="1"/>
  <c r="AY29" i="1" s="1"/>
  <c r="AY1350" i="1"/>
  <c r="AY1351" i="1" s="1"/>
  <c r="AD1277" i="1"/>
  <c r="BB1277" i="1"/>
  <c r="AH73" i="1"/>
  <c r="AH454" i="1"/>
  <c r="AH529" i="1" s="1"/>
  <c r="BB747" i="1"/>
  <c r="BB1345" i="1" s="1"/>
  <c r="BB1005" i="1"/>
  <c r="BB1349" i="1" s="1"/>
  <c r="AH953" i="1"/>
  <c r="AH747" i="1"/>
  <c r="AH1345" i="1" s="1"/>
  <c r="AI953" i="1"/>
  <c r="AH608" i="1"/>
  <c r="BA1343" i="1"/>
  <c r="BA1352" i="1"/>
  <c r="BA1330" i="1"/>
  <c r="BB1338" i="1"/>
  <c r="BB1339" i="1" s="1"/>
  <c r="BB529" i="1"/>
  <c r="AH1338" i="1"/>
  <c r="AG529" i="1"/>
  <c r="AI983" i="1"/>
  <c r="Q1284" i="1"/>
  <c r="Q1283" i="1"/>
  <c r="Q1281" i="1"/>
  <c r="BA1349" i="1"/>
  <c r="Q950" i="1"/>
  <c r="Q949" i="1"/>
  <c r="Q858" i="1"/>
  <c r="Q942" i="1"/>
  <c r="Q870" i="1"/>
  <c r="Q869" i="1"/>
  <c r="Q962" i="1"/>
  <c r="Q961" i="1"/>
  <c r="Q940" i="1"/>
  <c r="Q963" i="1"/>
  <c r="Q935" i="1"/>
  <c r="Q947" i="1"/>
  <c r="Q933" i="1"/>
  <c r="BA1333" i="1"/>
  <c r="BA1348" i="1"/>
  <c r="Q644" i="1"/>
  <c r="Q576" i="1"/>
  <c r="Q618" i="1"/>
  <c r="Q561" i="1"/>
  <c r="AG1346" i="1"/>
  <c r="Q640" i="1"/>
  <c r="Q631" i="1"/>
  <c r="Q575" i="1"/>
  <c r="AG1345" i="1"/>
  <c r="AG1341" i="1"/>
  <c r="Q667" i="1"/>
  <c r="Q592" i="1"/>
  <c r="AG1344" i="1"/>
  <c r="Q721" i="1"/>
  <c r="Q642" i="1"/>
  <c r="Q577" i="1"/>
  <c r="AG1331" i="1"/>
  <c r="AG1334" i="1"/>
  <c r="AG1332" i="1"/>
  <c r="AG1328" i="1"/>
  <c r="AH283" i="1"/>
  <c r="BB283" i="1"/>
  <c r="AL1349" i="1"/>
  <c r="AD1326" i="1"/>
  <c r="AB611" i="1"/>
  <c r="AB1352" i="1" s="1"/>
  <c r="AD1340" i="1"/>
  <c r="AD1343" i="1" s="1"/>
  <c r="AR1340" i="1"/>
  <c r="AR1343" i="1" s="1"/>
  <c r="AG1340" i="1"/>
  <c r="AB1340" i="1"/>
  <c r="AB1343" i="1" s="1"/>
  <c r="AD1333" i="1"/>
  <c r="AD611" i="1"/>
  <c r="AD1352" i="1" s="1"/>
  <c r="AB1347" i="1"/>
  <c r="AB1348" i="1" s="1"/>
  <c r="BB611" i="1"/>
  <c r="BB1352" i="1" s="1"/>
  <c r="Q960" i="1"/>
  <c r="AI973" i="1"/>
  <c r="AD1347" i="1"/>
  <c r="AD1348" i="1" s="1"/>
  <c r="AG1347" i="1"/>
  <c r="AR1348" i="1"/>
  <c r="AD1336" i="1"/>
  <c r="AD1339" i="1" s="1"/>
  <c r="AB1333" i="1"/>
  <c r="AG1336" i="1"/>
  <c r="AG1339" i="1" s="1"/>
  <c r="AB1336" i="1"/>
  <c r="AB1339" i="1" s="1"/>
  <c r="AG1326" i="1"/>
  <c r="AR1336" i="1"/>
  <c r="AR1339" i="1" s="1"/>
  <c r="AR1349" i="1"/>
  <c r="AG611" i="1"/>
  <c r="Q974" i="1"/>
  <c r="AH851" i="1"/>
  <c r="AH1346" i="1" s="1"/>
  <c r="AG1005" i="1"/>
  <c r="Y1005" i="1"/>
  <c r="AH871" i="1"/>
  <c r="AB145" i="1"/>
  <c r="AB249" i="1" s="1"/>
  <c r="AB281" i="1" s="1"/>
  <c r="AD856" i="1"/>
  <c r="AD913" i="1" s="1"/>
  <c r="AD1290" i="1" s="1"/>
  <c r="AH28" i="1"/>
  <c r="Q1282" i="1"/>
  <c r="AI1285" i="1"/>
  <c r="AI1277" i="1" s="1"/>
  <c r="AB856" i="1"/>
  <c r="AB913" i="1" s="1"/>
  <c r="AB1290" i="1" s="1"/>
  <c r="Q1279" i="1"/>
  <c r="AI1280" i="1"/>
  <c r="AH1285" i="1"/>
  <c r="AH1277" i="1" s="1"/>
  <c r="AI871" i="1"/>
  <c r="AH150" i="1"/>
  <c r="AH266" i="1"/>
  <c r="AH1332" i="1" s="1"/>
  <c r="AH855" i="1"/>
  <c r="AD145" i="1"/>
  <c r="AD249" i="1" s="1"/>
  <c r="AD281" i="1" s="1"/>
  <c r="AH557" i="1"/>
  <c r="AH144" i="1"/>
  <c r="AH1331" i="1" s="1"/>
  <c r="AH597" i="1"/>
  <c r="AH579" i="1"/>
  <c r="AH1341" i="1" s="1"/>
  <c r="AH111" i="1"/>
  <c r="AH1328" i="1" s="1"/>
  <c r="AR856" i="1"/>
  <c r="AR913" i="1" s="1"/>
  <c r="AR1290" i="1" s="1"/>
  <c r="AG856" i="1"/>
  <c r="AG913" i="1" s="1"/>
  <c r="AG1290" i="1" s="1"/>
  <c r="AG145" i="1"/>
  <c r="AG249" i="1" s="1"/>
  <c r="AG281" i="1" s="1"/>
  <c r="AH720" i="1"/>
  <c r="AH1344" i="1" s="1"/>
  <c r="AH280" i="1"/>
  <c r="AH1334" i="1" s="1"/>
  <c r="AH116" i="1"/>
  <c r="R1006" i="1"/>
  <c r="R1261" i="1" s="1"/>
  <c r="BB1261" i="1"/>
  <c r="BB28" i="1"/>
  <c r="BB720" i="1"/>
  <c r="BB1344" i="1" s="1"/>
  <c r="AR13" i="1"/>
  <c r="BB13" i="1" s="1"/>
  <c r="AR12" i="1"/>
  <c r="AB1329" i="1" l="1"/>
  <c r="AB1330" i="1" s="1"/>
  <c r="AD1329" i="1"/>
  <c r="AD1330" i="1" s="1"/>
  <c r="AX1322" i="1"/>
  <c r="AG1329" i="1"/>
  <c r="AG1330" i="1" s="1"/>
  <c r="AT1322" i="1"/>
  <c r="AY1325" i="1"/>
  <c r="AY1327" i="1" s="1"/>
  <c r="AY1335" i="1" s="1"/>
  <c r="AY289" i="1"/>
  <c r="AY6" i="1" s="1"/>
  <c r="BA932" i="1"/>
  <c r="BA532" i="1"/>
  <c r="AL932" i="1"/>
  <c r="AL532" i="1"/>
  <c r="AP932" i="1"/>
  <c r="AP532" i="1"/>
  <c r="AQ932" i="1"/>
  <c r="AQ532" i="1"/>
  <c r="AN932" i="1"/>
  <c r="AN532" i="1"/>
  <c r="AH1326" i="1"/>
  <c r="Q953" i="1"/>
  <c r="AG1333" i="1"/>
  <c r="AG1343" i="1"/>
  <c r="Q1285" i="1"/>
  <c r="Q1277" i="1" s="1"/>
  <c r="Q1280" i="1"/>
  <c r="AG1348" i="1"/>
  <c r="Q871" i="1"/>
  <c r="Q983" i="1"/>
  <c r="Q973" i="1"/>
  <c r="AG1352" i="1"/>
  <c r="AH1340" i="1"/>
  <c r="AH1343" i="1" s="1"/>
  <c r="AH1347" i="1"/>
  <c r="AH1348" i="1" s="1"/>
  <c r="AH1333" i="1"/>
  <c r="Y1349" i="1"/>
  <c r="AG1349" i="1"/>
  <c r="AH1336" i="1"/>
  <c r="AH1339" i="1" s="1"/>
  <c r="AI1005" i="1"/>
  <c r="AH856" i="1"/>
  <c r="AH913" i="1" s="1"/>
  <c r="AH1290" i="1" s="1"/>
  <c r="AH145" i="1"/>
  <c r="AH249" i="1" s="1"/>
  <c r="AH281" i="1" s="1"/>
  <c r="AH611" i="1"/>
  <c r="AH1352" i="1" s="1"/>
  <c r="BB12" i="1"/>
  <c r="AR22" i="1"/>
  <c r="BB22" i="1" s="1"/>
  <c r="BA587" i="1" l="1"/>
  <c r="BA1297" i="1" s="1"/>
  <c r="BA1353" i="1" s="1"/>
  <c r="BA1354" i="1"/>
  <c r="AN587" i="1"/>
  <c r="AN1297" i="1" s="1"/>
  <c r="AN1353" i="1" s="1"/>
  <c r="AN1354" i="1"/>
  <c r="AQ587" i="1"/>
  <c r="AQ1297" i="1" s="1"/>
  <c r="AQ1353" i="1" s="1"/>
  <c r="AQ1354" i="1"/>
  <c r="AH1329" i="1"/>
  <c r="AH1330" i="1" s="1"/>
  <c r="AP587" i="1"/>
  <c r="AP1297" i="1" s="1"/>
  <c r="AP1353" i="1" s="1"/>
  <c r="AP1354" i="1"/>
  <c r="AL587" i="1"/>
  <c r="AL1297" i="1" s="1"/>
  <c r="AL1353" i="1" s="1"/>
  <c r="AL1354" i="1"/>
  <c r="AP1278" i="1"/>
  <c r="AQ1278" i="1"/>
  <c r="AL1278" i="1"/>
  <c r="BA1278" i="1"/>
  <c r="AG932" i="1"/>
  <c r="AG1278" i="1" s="1"/>
  <c r="AG1301" i="1" s="1"/>
  <c r="AG24" i="1" s="1"/>
  <c r="AG29" i="1" s="1"/>
  <c r="AG532" i="1"/>
  <c r="AN1278" i="1"/>
  <c r="Q1005" i="1"/>
  <c r="AI1349" i="1"/>
  <c r="AR15" i="1"/>
  <c r="AG1350" i="1" l="1"/>
  <c r="AG1351" i="1" s="1"/>
  <c r="AG289" i="1"/>
  <c r="AG1325" i="1"/>
  <c r="AG1327" i="1" s="1"/>
  <c r="AG1335" i="1" s="1"/>
  <c r="BA1301" i="1"/>
  <c r="BA24" i="1" s="1"/>
  <c r="BA29" i="1" s="1"/>
  <c r="BA1350" i="1"/>
  <c r="BA1351" i="1" s="1"/>
  <c r="AG587" i="1"/>
  <c r="AG1297" i="1" s="1"/>
  <c r="AG1353" i="1" s="1"/>
  <c r="AG1354" i="1"/>
  <c r="AQ1301" i="1"/>
  <c r="AQ24" i="1" s="1"/>
  <c r="AQ29" i="1" s="1"/>
  <c r="AQ1350" i="1"/>
  <c r="AQ1351" i="1" s="1"/>
  <c r="AN1350" i="1"/>
  <c r="AN1351" i="1" s="1"/>
  <c r="AN1301" i="1"/>
  <c r="AN24" i="1" s="1"/>
  <c r="AN29" i="1" s="1"/>
  <c r="AL1350" i="1"/>
  <c r="AL1351" i="1" s="1"/>
  <c r="AL1301" i="1"/>
  <c r="AL24" i="1" s="1"/>
  <c r="AL29" i="1" s="1"/>
  <c r="AP1350" i="1"/>
  <c r="AP1351" i="1" s="1"/>
  <c r="AP1301" i="1"/>
  <c r="AP24" i="1" s="1"/>
  <c r="AP29" i="1" s="1"/>
  <c r="Q1349" i="1"/>
  <c r="BB15" i="1"/>
  <c r="AR31" i="1"/>
  <c r="AR73" i="1" s="1"/>
  <c r="AG6" i="1" l="1"/>
  <c r="AQ289" i="1"/>
  <c r="AQ6" i="1" s="1"/>
  <c r="AQ1325" i="1"/>
  <c r="AQ1327" i="1" s="1"/>
  <c r="AQ1335" i="1" s="1"/>
  <c r="BA289" i="1"/>
  <c r="BA6" i="1" s="1"/>
  <c r="BA1325" i="1"/>
  <c r="BA1327" i="1" s="1"/>
  <c r="BA1335" i="1" s="1"/>
  <c r="AL1325" i="1"/>
  <c r="AL1327" i="1" s="1"/>
  <c r="AL1335" i="1" s="1"/>
  <c r="AK1324" i="1" s="1"/>
  <c r="AL289" i="1"/>
  <c r="AL6" i="1" s="1"/>
  <c r="AP1325" i="1"/>
  <c r="AP1327" i="1" s="1"/>
  <c r="AP1335" i="1" s="1"/>
  <c r="AO1324" i="1" s="1"/>
  <c r="AP289" i="1"/>
  <c r="AP6" i="1" s="1"/>
  <c r="AN1325" i="1"/>
  <c r="AN1327" i="1" s="1"/>
  <c r="AN1335" i="1" s="1"/>
  <c r="AM1324" i="1" s="1"/>
  <c r="AN289" i="1"/>
  <c r="AN6" i="1" s="1"/>
  <c r="AR1326" i="1"/>
  <c r="BB31" i="1"/>
  <c r="BB73" i="1" s="1"/>
  <c r="V132" i="1"/>
  <c r="AP1322" i="1" l="1"/>
  <c r="AN1322" i="1"/>
  <c r="AL1322" i="1"/>
  <c r="BB1326" i="1"/>
  <c r="Y629" i="1"/>
  <c r="V260" i="1"/>
  <c r="V623" i="1"/>
  <c r="V745" i="1"/>
  <c r="V852" i="1"/>
  <c r="V942" i="1"/>
  <c r="V947" i="1"/>
  <c r="V949" i="1"/>
  <c r="V1281" i="1"/>
  <c r="V1282" i="1"/>
  <c r="V23" i="1"/>
  <c r="V21" i="1"/>
  <c r="V8" i="1"/>
  <c r="V974" i="1"/>
  <c r="V983" i="1" s="1"/>
  <c r="V940" i="1"/>
  <c r="V870" i="1"/>
  <c r="V869" i="1"/>
  <c r="V858" i="1"/>
  <c r="V854" i="1"/>
  <c r="V853" i="1"/>
  <c r="V739" i="1"/>
  <c r="V735" i="1"/>
  <c r="V730" i="1"/>
  <c r="V728" i="1"/>
  <c r="V727" i="1"/>
  <c r="V723" i="1"/>
  <c r="V615" i="1"/>
  <c r="V722" i="1"/>
  <c r="V721" i="1"/>
  <c r="V719" i="1"/>
  <c r="V692" i="1"/>
  <c r="V693" i="1"/>
  <c r="V678" i="1"/>
  <c r="V677" i="1"/>
  <c r="V671" i="1"/>
  <c r="V667" i="1"/>
  <c r="V640" i="1"/>
  <c r="V644" i="1"/>
  <c r="V642" i="1"/>
  <c r="V631" i="1"/>
  <c r="V619" i="1"/>
  <c r="V618" i="1"/>
  <c r="V616" i="1"/>
  <c r="V613" i="1"/>
  <c r="V612" i="1"/>
  <c r="V430" i="1"/>
  <c r="V1284" i="1"/>
  <c r="V1283" i="1"/>
  <c r="V1279" i="1"/>
  <c r="V1280" i="1" s="1"/>
  <c r="V950" i="1"/>
  <c r="V749" i="1"/>
  <c r="V748" i="1"/>
  <c r="V609" i="1"/>
  <c r="V610" i="1" s="1"/>
  <c r="V607" i="1"/>
  <c r="V605" i="1"/>
  <c r="V601" i="1"/>
  <c r="V600" i="1"/>
  <c r="V599" i="1"/>
  <c r="V598" i="1"/>
  <c r="V596" i="1"/>
  <c r="V595" i="1"/>
  <c r="V594" i="1"/>
  <c r="V593" i="1"/>
  <c r="V592" i="1"/>
  <c r="V578" i="1"/>
  <c r="V577" i="1"/>
  <c r="V576" i="1"/>
  <c r="V575" i="1"/>
  <c r="V560" i="1"/>
  <c r="V559" i="1"/>
  <c r="V558" i="1"/>
  <c r="V556" i="1"/>
  <c r="V553" i="1"/>
  <c r="V552" i="1"/>
  <c r="V551" i="1"/>
  <c r="V550" i="1"/>
  <c r="V549" i="1"/>
  <c r="V547" i="1"/>
  <c r="V546" i="1"/>
  <c r="V545" i="1"/>
  <c r="V544" i="1"/>
  <c r="V543" i="1"/>
  <c r="V541" i="1"/>
  <c r="V540" i="1"/>
  <c r="V539" i="1"/>
  <c r="V537" i="1"/>
  <c r="V534" i="1"/>
  <c r="V292" i="1"/>
  <c r="V291" i="1"/>
  <c r="V290" i="1"/>
  <c r="V268" i="1"/>
  <c r="V282" i="1"/>
  <c r="V182" i="1"/>
  <c r="V181" i="1"/>
  <c r="V180" i="1"/>
  <c r="V149" i="1"/>
  <c r="V148" i="1"/>
  <c r="V147" i="1"/>
  <c r="V146" i="1"/>
  <c r="V275" i="1"/>
  <c r="V274" i="1"/>
  <c r="V273" i="1"/>
  <c r="V272" i="1"/>
  <c r="V267" i="1"/>
  <c r="V257" i="1"/>
  <c r="V256" i="1"/>
  <c r="V255" i="1"/>
  <c r="V254" i="1"/>
  <c r="V261" i="1"/>
  <c r="V259" i="1"/>
  <c r="V258" i="1"/>
  <c r="V179" i="1"/>
  <c r="V178" i="1"/>
  <c r="V276" i="1"/>
  <c r="V177" i="1"/>
  <c r="V174" i="1"/>
  <c r="V161" i="1"/>
  <c r="V159" i="1"/>
  <c r="V156" i="1"/>
  <c r="V155" i="1"/>
  <c r="V154" i="1"/>
  <c r="V153" i="1"/>
  <c r="V152" i="1"/>
  <c r="V151" i="1"/>
  <c r="V115" i="1"/>
  <c r="V112" i="1"/>
  <c r="V92" i="1"/>
  <c r="V84" i="1"/>
  <c r="V83" i="1"/>
  <c r="V75" i="1"/>
  <c r="V74" i="1"/>
  <c r="V143" i="1"/>
  <c r="V140" i="1"/>
  <c r="V139" i="1"/>
  <c r="V135" i="1"/>
  <c r="V134" i="1"/>
  <c r="V133" i="1"/>
  <c r="V131" i="1"/>
  <c r="V130" i="1"/>
  <c r="V129" i="1"/>
  <c r="V127" i="1"/>
  <c r="V126" i="1"/>
  <c r="V125" i="1"/>
  <c r="V124" i="1"/>
  <c r="V123" i="1"/>
  <c r="V122" i="1"/>
  <c r="V121" i="1"/>
  <c r="V120" i="1"/>
  <c r="V119" i="1"/>
  <c r="V117" i="1"/>
  <c r="V32" i="1"/>
  <c r="V31" i="1"/>
  <c r="V30" i="1"/>
  <c r="V22" i="1"/>
  <c r="V20" i="1"/>
  <c r="V19" i="1"/>
  <c r="V15" i="1"/>
  <c r="V12" i="1"/>
  <c r="V11" i="1"/>
  <c r="V429" i="1" l="1"/>
  <c r="V454" i="1"/>
  <c r="V529" i="1" s="1"/>
  <c r="V73" i="1"/>
  <c r="V747" i="1"/>
  <c r="V1345" i="1" s="1"/>
  <c r="V953" i="1"/>
  <c r="V608" i="1"/>
  <c r="V1338" i="1"/>
  <c r="AI629" i="1"/>
  <c r="V283" i="1"/>
  <c r="V150" i="1"/>
  <c r="V597" i="1"/>
  <c r="V871" i="1"/>
  <c r="V855" i="1"/>
  <c r="V28" i="1"/>
  <c r="V116" i="1"/>
  <c r="V1285" i="1"/>
  <c r="V1277" i="1" s="1"/>
  <c r="V557" i="1"/>
  <c r="V144" i="1"/>
  <c r="V1331" i="1" s="1"/>
  <c r="V266" i="1"/>
  <c r="V1332" i="1" s="1"/>
  <c r="V579" i="1"/>
  <c r="V1341" i="1" s="1"/>
  <c r="V851" i="1"/>
  <c r="V1346" i="1" s="1"/>
  <c r="V111" i="1"/>
  <c r="V1328" i="1" s="1"/>
  <c r="V280" i="1"/>
  <c r="V1334" i="1" s="1"/>
  <c r="V629" i="1"/>
  <c r="V720" i="1" s="1"/>
  <c r="V1344" i="1" s="1"/>
  <c r="Q629" i="1" l="1"/>
  <c r="V1340" i="1"/>
  <c r="V1343" i="1" s="1"/>
  <c r="V1347" i="1"/>
  <c r="V1348" i="1" s="1"/>
  <c r="V1326" i="1"/>
  <c r="V1333" i="1"/>
  <c r="V1336" i="1"/>
  <c r="V1339" i="1" s="1"/>
  <c r="V611" i="1"/>
  <c r="V1352" i="1" s="1"/>
  <c r="V145" i="1"/>
  <c r="V249" i="1" s="1"/>
  <c r="V281" i="1" s="1"/>
  <c r="V856" i="1"/>
  <c r="V913" i="1" s="1"/>
  <c r="V1290" i="1" s="1"/>
  <c r="V1329" i="1" l="1"/>
  <c r="V1330" i="1" s="1"/>
  <c r="Z950" i="1" l="1"/>
  <c r="Z949" i="1"/>
  <c r="T974" i="1"/>
  <c r="T983" i="1" s="1"/>
  <c r="Z942" i="1"/>
  <c r="Z940" i="1"/>
  <c r="Z935" i="1"/>
  <c r="Z933" i="1"/>
  <c r="T870" i="1"/>
  <c r="Z870" i="1" s="1"/>
  <c r="T869" i="1"/>
  <c r="T858" i="1"/>
  <c r="T721" i="1"/>
  <c r="T667" i="1"/>
  <c r="Z667" i="1" s="1"/>
  <c r="T640" i="1"/>
  <c r="Z640" i="1" s="1"/>
  <c r="T644" i="1"/>
  <c r="Z644" i="1" s="1"/>
  <c r="T642" i="1"/>
  <c r="Z642" i="1" s="1"/>
  <c r="T631" i="1"/>
  <c r="Z631" i="1" s="1"/>
  <c r="T629" i="1"/>
  <c r="Z629" i="1" s="1"/>
  <c r="T618" i="1"/>
  <c r="Z618" i="1" s="1"/>
  <c r="T592" i="1"/>
  <c r="Z592" i="1" s="1"/>
  <c r="T577" i="1"/>
  <c r="Z577" i="1" s="1"/>
  <c r="T576" i="1"/>
  <c r="Z576" i="1" s="1"/>
  <c r="T575" i="1"/>
  <c r="Z575" i="1" s="1"/>
  <c r="T561" i="1"/>
  <c r="Z561" i="1" s="1"/>
  <c r="Z721" i="1" l="1"/>
  <c r="AZ854" i="1"/>
  <c r="BB854" i="1" s="1"/>
  <c r="AZ853" i="1"/>
  <c r="BB853" i="1" s="1"/>
  <c r="T871" i="1"/>
  <c r="AJ592" i="1"/>
  <c r="AJ935" i="1"/>
  <c r="R935" i="1" s="1"/>
  <c r="AJ942" i="1"/>
  <c r="R942" i="1" s="1"/>
  <c r="AJ950" i="1"/>
  <c r="AJ870" i="1"/>
  <c r="R870" i="1" s="1"/>
  <c r="AJ933" i="1"/>
  <c r="R933" i="1" s="1"/>
  <c r="AJ940" i="1"/>
  <c r="R940" i="1" s="1"/>
  <c r="AJ949" i="1"/>
  <c r="R949" i="1" s="1"/>
  <c r="AJ575" i="1"/>
  <c r="R575" i="1" s="1"/>
  <c r="AJ577" i="1"/>
  <c r="R577" i="1" s="1"/>
  <c r="AJ618" i="1"/>
  <c r="R618" i="1" s="1"/>
  <c r="AJ631" i="1"/>
  <c r="R631" i="1" s="1"/>
  <c r="AJ667" i="1"/>
  <c r="R667" i="1" s="1"/>
  <c r="AJ576" i="1"/>
  <c r="R576" i="1" s="1"/>
  <c r="AJ629" i="1"/>
  <c r="R629" i="1" s="1"/>
  <c r="AJ642" i="1"/>
  <c r="R642" i="1" s="1"/>
  <c r="AJ640" i="1"/>
  <c r="R640" i="1" s="1"/>
  <c r="Z858" i="1"/>
  <c r="AJ644" i="1"/>
  <c r="Z869" i="1"/>
  <c r="Z947" i="1"/>
  <c r="AJ947" i="1" s="1"/>
  <c r="AZ852" i="1"/>
  <c r="Z974" i="1"/>
  <c r="Z953" i="1" l="1"/>
  <c r="R950" i="1"/>
  <c r="AJ953" i="1"/>
  <c r="AZ855" i="1"/>
  <c r="AZ856" i="1" s="1"/>
  <c r="AZ913" i="1" s="1"/>
  <c r="AZ1290" i="1" s="1"/>
  <c r="AJ974" i="1"/>
  <c r="AJ983" i="1" s="1"/>
  <c r="Z983" i="1"/>
  <c r="AJ869" i="1"/>
  <c r="R869" i="1" s="1"/>
  <c r="AJ858" i="1"/>
  <c r="R858" i="1" s="1"/>
  <c r="Z871" i="1"/>
  <c r="AJ721" i="1"/>
  <c r="R592" i="1"/>
  <c r="AZ1347" i="1" l="1"/>
  <c r="AZ1348" i="1" s="1"/>
  <c r="R871" i="1"/>
  <c r="AJ871" i="1"/>
  <c r="R721" i="1"/>
  <c r="R644" i="1"/>
  <c r="R947" i="1"/>
  <c r="R974" i="1"/>
  <c r="BB852" i="1"/>
  <c r="BB855" i="1" s="1"/>
  <c r="R953" i="1" l="1"/>
  <c r="R983" i="1"/>
  <c r="BB856" i="1"/>
  <c r="BB913" i="1" s="1"/>
  <c r="BB1290" i="1" s="1"/>
  <c r="BB1347" i="1"/>
  <c r="BB1348" i="1" s="1"/>
  <c r="X963" i="1"/>
  <c r="X962" i="1"/>
  <c r="X961" i="1"/>
  <c r="X960" i="1"/>
  <c r="X973" i="1" l="1"/>
  <c r="X1005" i="1" s="1"/>
  <c r="AB960" i="1"/>
  <c r="AD960" i="1"/>
  <c r="AD961" i="1"/>
  <c r="AB961" i="1"/>
  <c r="AB962" i="1"/>
  <c r="AD962" i="1"/>
  <c r="AD963" i="1"/>
  <c r="AB963" i="1"/>
  <c r="V960" i="1"/>
  <c r="T960" i="1"/>
  <c r="V961" i="1"/>
  <c r="T961" i="1"/>
  <c r="V962" i="1"/>
  <c r="V963" i="1"/>
  <c r="T963" i="1"/>
  <c r="AJ561" i="1" l="1"/>
  <c r="R561" i="1" s="1"/>
  <c r="T973" i="1"/>
  <c r="T1005" i="1" s="1"/>
  <c r="V973" i="1"/>
  <c r="V1005" i="1" s="1"/>
  <c r="AB973" i="1"/>
  <c r="AB1005" i="1" s="1"/>
  <c r="AD973" i="1"/>
  <c r="AD1005" i="1" s="1"/>
  <c r="X1349" i="1"/>
  <c r="AH963" i="1"/>
  <c r="Z963" i="1"/>
  <c r="Z962" i="1"/>
  <c r="Z961" i="1"/>
  <c r="Z960" i="1"/>
  <c r="AH961" i="1"/>
  <c r="AH962" i="1"/>
  <c r="AH960" i="1"/>
  <c r="AH973" i="1" l="1"/>
  <c r="AH1005" i="1" s="1"/>
  <c r="Z973" i="1"/>
  <c r="Z1005" i="1" s="1"/>
  <c r="AB1349" i="1"/>
  <c r="AD1349" i="1"/>
  <c r="V1349" i="1"/>
  <c r="T1349" i="1"/>
  <c r="AJ962" i="1"/>
  <c r="R962" i="1" s="1"/>
  <c r="AJ961" i="1"/>
  <c r="R961" i="1" s="1"/>
  <c r="AJ963" i="1"/>
  <c r="AJ960" i="1"/>
  <c r="AJ973" i="1" l="1"/>
  <c r="AJ1005" i="1" s="1"/>
  <c r="Z1349" i="1"/>
  <c r="AH1349" i="1"/>
  <c r="R963" i="1"/>
  <c r="R960" i="1"/>
  <c r="R973" i="1" l="1"/>
  <c r="AJ1349" i="1"/>
  <c r="AR8" i="1"/>
  <c r="R1005" i="1" l="1"/>
  <c r="BB8" i="1"/>
  <c r="R1349" i="1" l="1"/>
  <c r="AR134" i="1" l="1"/>
  <c r="AR124" i="1"/>
  <c r="BB134" i="1" l="1"/>
  <c r="BB124" i="1"/>
  <c r="AR125" i="1"/>
  <c r="BB125" i="1" s="1"/>
  <c r="AR144" i="1" l="1"/>
  <c r="AR111" i="1" s="1"/>
  <c r="BB144" i="1"/>
  <c r="BB111" i="1" s="1"/>
  <c r="BB1328" i="1" l="1"/>
  <c r="AR1328" i="1"/>
  <c r="AR145" i="1"/>
  <c r="AR1331" i="1"/>
  <c r="AR1333" i="1" s="1"/>
  <c r="BB145" i="1"/>
  <c r="BB1331" i="1"/>
  <c r="BB1333" i="1" s="1"/>
  <c r="AR249" i="1" l="1"/>
  <c r="AR932" i="1"/>
  <c r="AR532" i="1"/>
  <c r="BB249" i="1"/>
  <c r="AR587" i="1" l="1"/>
  <c r="AR1297" i="1" s="1"/>
  <c r="AR1353" i="1" s="1"/>
  <c r="AR1354" i="1"/>
  <c r="AR281" i="1"/>
  <c r="AR1329" i="1"/>
  <c r="AR1330" i="1" s="1"/>
  <c r="BB281" i="1"/>
  <c r="BB1329" i="1"/>
  <c r="BB1330" i="1" s="1"/>
  <c r="AR1278" i="1"/>
  <c r="AH1293" i="1"/>
  <c r="AJ1293" i="1" s="1"/>
  <c r="R1293" i="1" s="1"/>
  <c r="AH1296" i="1"/>
  <c r="AJ1296" i="1" s="1"/>
  <c r="R1296" i="1" s="1"/>
  <c r="AR1350" i="1" l="1"/>
  <c r="AR1351" i="1" s="1"/>
  <c r="AR1301" i="1"/>
  <c r="AR24" i="1" s="1"/>
  <c r="AR29" i="1" s="1"/>
  <c r="AR1325" i="1" s="1"/>
  <c r="AR1327" i="1" s="1"/>
  <c r="AR1335" i="1" s="1"/>
  <c r="AJ1291" i="1"/>
  <c r="AQ1324" i="1" l="1"/>
  <c r="AR289" i="1"/>
  <c r="AR6" i="1" s="1"/>
  <c r="AR1322" i="1" l="1"/>
  <c r="BB1291" i="1"/>
  <c r="R1291" i="1" l="1"/>
  <c r="T688" i="1" l="1"/>
  <c r="Z688" i="1" s="1"/>
  <c r="Y565" i="1"/>
  <c r="T565" i="1"/>
  <c r="Y849" i="1"/>
  <c r="T849" i="1"/>
  <c r="Y688" i="1"/>
  <c r="Y852" i="1"/>
  <c r="T852" i="1"/>
  <c r="S1344" i="1"/>
  <c r="AI849" i="1" l="1"/>
  <c r="Q849" i="1" s="1"/>
  <c r="AI688" i="1"/>
  <c r="AI565" i="1"/>
  <c r="Z852" i="1"/>
  <c r="Z849" i="1"/>
  <c r="AJ849" i="1" s="1"/>
  <c r="R849" i="1" s="1"/>
  <c r="Z565" i="1"/>
  <c r="AJ565" i="1" s="1"/>
  <c r="R565" i="1" s="1"/>
  <c r="AI852" i="1"/>
  <c r="T841" i="1" l="1"/>
  <c r="Z841" i="1" s="1"/>
  <c r="AJ841" i="1" s="1"/>
  <c r="R841" i="1" s="1"/>
  <c r="Y841" i="1"/>
  <c r="AI841" i="1" s="1"/>
  <c r="Q841" i="1" s="1"/>
  <c r="Y766" i="1"/>
  <c r="T766" i="1"/>
  <c r="Z766" i="1" s="1"/>
  <c r="AJ766" i="1" s="1"/>
  <c r="R766" i="1" s="1"/>
  <c r="Q688" i="1"/>
  <c r="Q565" i="1"/>
  <c r="T815" i="1"/>
  <c r="Z815" i="1" s="1"/>
  <c r="Y815" i="1"/>
  <c r="Y800" i="1"/>
  <c r="T800" i="1"/>
  <c r="Z800" i="1" s="1"/>
  <c r="Y745" i="1"/>
  <c r="T745" i="1"/>
  <c r="Q852" i="1"/>
  <c r="AJ852" i="1"/>
  <c r="AI766" i="1" l="1"/>
  <c r="Y615" i="1"/>
  <c r="T615" i="1"/>
  <c r="Z615" i="1" s="1"/>
  <c r="AJ615" i="1" s="1"/>
  <c r="R615" i="1" s="1"/>
  <c r="Y612" i="1"/>
  <c r="T612" i="1"/>
  <c r="Z612" i="1" s="1"/>
  <c r="AJ612" i="1" s="1"/>
  <c r="R612" i="1" s="1"/>
  <c r="Z745" i="1"/>
  <c r="AI815" i="1"/>
  <c r="AI800" i="1"/>
  <c r="Q800" i="1" s="1"/>
  <c r="AI745" i="1"/>
  <c r="R852" i="1"/>
  <c r="Q766" i="1" l="1"/>
  <c r="AI612" i="1"/>
  <c r="AI615" i="1"/>
  <c r="Q815" i="1"/>
  <c r="Q745" i="1"/>
  <c r="Q612" i="1" l="1"/>
  <c r="Q615" i="1"/>
  <c r="T563" i="1" l="1"/>
  <c r="Z563" i="1" s="1"/>
  <c r="Y563" i="1"/>
  <c r="AI563" i="1" l="1"/>
  <c r="Q563" i="1" l="1"/>
  <c r="Y355" i="1" l="1"/>
  <c r="T355" i="1"/>
  <c r="Z355" i="1" s="1"/>
  <c r="Y434" i="1"/>
  <c r="Y357" i="1"/>
  <c r="Y435" i="1"/>
  <c r="Z435" i="1"/>
  <c r="T437" i="1"/>
  <c r="Z437" i="1" s="1"/>
  <c r="T531" i="1"/>
  <c r="Z531" i="1" s="1"/>
  <c r="Y578" i="1"/>
  <c r="T671" i="1"/>
  <c r="Z671" i="1" s="1"/>
  <c r="Y671" i="1"/>
  <c r="Y678" i="1"/>
  <c r="T678" i="1"/>
  <c r="Z678" i="1" s="1"/>
  <c r="T693" i="1"/>
  <c r="Z693" i="1" s="1"/>
  <c r="Y686" i="1"/>
  <c r="T695" i="1"/>
  <c r="Z695" i="1" s="1"/>
  <c r="Y695" i="1"/>
  <c r="T723" i="1"/>
  <c r="Z723" i="1" s="1"/>
  <c r="Y723" i="1"/>
  <c r="Y729" i="1"/>
  <c r="Y733" i="1"/>
  <c r="T736" i="1"/>
  <c r="Z736" i="1" s="1"/>
  <c r="Y736" i="1"/>
  <c r="T739" i="1"/>
  <c r="Z739" i="1" s="1"/>
  <c r="T786" i="1"/>
  <c r="Z786" i="1" s="1"/>
  <c r="Y799" i="1"/>
  <c r="T799" i="1"/>
  <c r="Z799" i="1" s="1"/>
  <c r="Y803" i="1"/>
  <c r="T803" i="1"/>
  <c r="Z803" i="1" s="1"/>
  <c r="T674" i="1"/>
  <c r="Z674" i="1" s="1"/>
  <c r="Y674" i="1"/>
  <c r="T677" i="1"/>
  <c r="Z677" i="1" s="1"/>
  <c r="Y677" i="1"/>
  <c r="T679" i="1"/>
  <c r="Z679" i="1" s="1"/>
  <c r="Y683" i="1"/>
  <c r="T683" i="1"/>
  <c r="Z683" i="1" s="1"/>
  <c r="Y692" i="1"/>
  <c r="T719" i="1"/>
  <c r="Z719" i="1" s="1"/>
  <c r="Y719" i="1"/>
  <c r="T724" i="1"/>
  <c r="Z724" i="1" s="1"/>
  <c r="Y724" i="1"/>
  <c r="T726" i="1"/>
  <c r="Z726" i="1" s="1"/>
  <c r="T727" i="1"/>
  <c r="Z727" i="1" s="1"/>
  <c r="Y727" i="1"/>
  <c r="T728" i="1"/>
  <c r="Z728" i="1" s="1"/>
  <c r="T730" i="1"/>
  <c r="Z730" i="1" s="1"/>
  <c r="Y738" i="1"/>
  <c r="Y816" i="1"/>
  <c r="Y846" i="1"/>
  <c r="Y127" i="1"/>
  <c r="Y129" i="1"/>
  <c r="T127" i="1"/>
  <c r="Z127" i="1" s="1"/>
  <c r="Y693" i="1"/>
  <c r="Y725" i="1"/>
  <c r="T129" i="1"/>
  <c r="Z129" i="1" s="1"/>
  <c r="T729" i="1"/>
  <c r="Z729" i="1" s="1"/>
  <c r="T763" i="1"/>
  <c r="Z763" i="1" s="1"/>
  <c r="T725" i="1"/>
  <c r="Z725" i="1" s="1"/>
  <c r="Y126" i="1"/>
  <c r="T126" i="1"/>
  <c r="Z126" i="1" s="1"/>
  <c r="Y739" i="1"/>
  <c r="Y730" i="1"/>
  <c r="T685" i="1"/>
  <c r="Z685" i="1" s="1"/>
  <c r="Y728" i="1"/>
  <c r="Y798" i="1"/>
  <c r="Y786" i="1"/>
  <c r="Y531" i="1"/>
  <c r="Y804" i="1"/>
  <c r="T680" i="1"/>
  <c r="Z680" i="1" s="1"/>
  <c r="T816" i="1"/>
  <c r="Z816" i="1" s="1"/>
  <c r="Y726" i="1"/>
  <c r="T692" i="1"/>
  <c r="Z692" i="1" s="1"/>
  <c r="AJ692" i="1" s="1"/>
  <c r="R692" i="1" s="1"/>
  <c r="T687" i="1"/>
  <c r="Z687" i="1" s="1"/>
  <c r="Y687" i="1"/>
  <c r="Y685" i="1"/>
  <c r="T733" i="1"/>
  <c r="Z733" i="1" s="1"/>
  <c r="T686" i="1"/>
  <c r="Z686" i="1" s="1"/>
  <c r="Y735" i="1"/>
  <c r="Y679" i="1"/>
  <c r="T578" i="1"/>
  <c r="Z578" i="1" s="1"/>
  <c r="Y437" i="1"/>
  <c r="T357" i="1"/>
  <c r="Z357" i="1" s="1"/>
  <c r="T846" i="1"/>
  <c r="Z846" i="1" s="1"/>
  <c r="T804" i="1"/>
  <c r="Z804" i="1" s="1"/>
  <c r="T798" i="1"/>
  <c r="Z798" i="1" s="1"/>
  <c r="T738" i="1"/>
  <c r="Z738" i="1" s="1"/>
  <c r="T735" i="1"/>
  <c r="Z735" i="1" s="1"/>
  <c r="Y763" i="1"/>
  <c r="Y680" i="1"/>
  <c r="T434" i="1"/>
  <c r="Z434" i="1" s="1"/>
  <c r="Y530" i="1"/>
  <c r="Y722" i="1"/>
  <c r="T530" i="1"/>
  <c r="T722" i="1"/>
  <c r="Y533" i="1"/>
  <c r="Y588" i="1"/>
  <c r="Y670" i="1"/>
  <c r="T533" i="1"/>
  <c r="T588" i="1"/>
  <c r="T591" i="1" s="1"/>
  <c r="T670" i="1"/>
  <c r="Y591" i="1" l="1"/>
  <c r="AI687" i="1"/>
  <c r="AI846" i="1"/>
  <c r="AI729" i="1"/>
  <c r="AI531" i="1"/>
  <c r="AI816" i="1"/>
  <c r="AI435" i="1"/>
  <c r="AI674" i="1"/>
  <c r="AI434" i="1"/>
  <c r="AI355" i="1"/>
  <c r="Q355" i="1" s="1"/>
  <c r="AI437" i="1"/>
  <c r="AI733" i="1"/>
  <c r="AI680" i="1"/>
  <c r="AI679" i="1"/>
  <c r="AI728" i="1"/>
  <c r="AI739" i="1"/>
  <c r="Q739" i="1" s="1"/>
  <c r="AI693" i="1"/>
  <c r="AI724" i="1"/>
  <c r="AI692" i="1"/>
  <c r="AI677" i="1"/>
  <c r="AI671" i="1"/>
  <c r="AI763" i="1"/>
  <c r="AI735" i="1"/>
  <c r="AI727" i="1"/>
  <c r="AI799" i="1"/>
  <c r="AI736" i="1"/>
  <c r="AI695" i="1"/>
  <c r="AI804" i="1"/>
  <c r="AI786" i="1"/>
  <c r="AI738" i="1"/>
  <c r="AI719" i="1"/>
  <c r="AI683" i="1"/>
  <c r="AI678" i="1"/>
  <c r="AI578" i="1"/>
  <c r="AI685" i="1"/>
  <c r="Q685" i="1" s="1"/>
  <c r="AI726" i="1"/>
  <c r="AI798" i="1"/>
  <c r="AI730" i="1"/>
  <c r="AI725" i="1"/>
  <c r="AI803" i="1"/>
  <c r="AI723" i="1"/>
  <c r="AI686" i="1"/>
  <c r="AI357" i="1"/>
  <c r="AI126" i="1"/>
  <c r="AI129" i="1"/>
  <c r="AI127" i="1"/>
  <c r="AI530" i="1"/>
  <c r="Z588" i="1"/>
  <c r="Z591" i="1" s="1"/>
  <c r="AI588" i="1"/>
  <c r="Z530" i="1"/>
  <c r="Z670" i="1"/>
  <c r="Z533" i="1"/>
  <c r="Z722" i="1"/>
  <c r="AI722" i="1"/>
  <c r="AI670" i="1"/>
  <c r="AI533" i="1"/>
  <c r="Q846" i="1" l="1"/>
  <c r="Q437" i="1"/>
  <c r="Q357" i="1"/>
  <c r="Q434" i="1"/>
  <c r="Q674" i="1"/>
  <c r="Q435" i="1"/>
  <c r="Q816" i="1"/>
  <c r="AI591" i="1"/>
  <c r="Q733" i="1"/>
  <c r="Q531" i="1"/>
  <c r="Q729" i="1"/>
  <c r="Q687" i="1"/>
  <c r="Q722" i="1"/>
  <c r="Q723" i="1"/>
  <c r="Q730" i="1"/>
  <c r="Q798" i="1"/>
  <c r="Q678" i="1"/>
  <c r="Q719" i="1"/>
  <c r="Q804" i="1"/>
  <c r="Q736" i="1"/>
  <c r="Q799" i="1"/>
  <c r="Q735" i="1"/>
  <c r="Q763" i="1"/>
  <c r="Q677" i="1"/>
  <c r="Q724" i="1"/>
  <c r="Q679" i="1"/>
  <c r="Q686" i="1"/>
  <c r="Q803" i="1"/>
  <c r="Q725" i="1"/>
  <c r="Q726" i="1"/>
  <c r="Q578" i="1"/>
  <c r="Q683" i="1"/>
  <c r="Q738" i="1"/>
  <c r="Q786" i="1"/>
  <c r="Q695" i="1"/>
  <c r="Q727" i="1"/>
  <c r="Q671" i="1"/>
  <c r="Q692" i="1"/>
  <c r="Q693" i="1"/>
  <c r="Q728" i="1"/>
  <c r="Q680" i="1"/>
  <c r="Q127" i="1"/>
  <c r="Q129" i="1"/>
  <c r="Q126" i="1"/>
  <c r="AJ670" i="1"/>
  <c r="R670" i="1" s="1"/>
  <c r="Q588" i="1"/>
  <c r="Q530" i="1"/>
  <c r="AJ786" i="1"/>
  <c r="R786" i="1" s="1"/>
  <c r="Q533" i="1"/>
  <c r="Q670" i="1"/>
  <c r="Q591" i="1" l="1"/>
  <c r="AJ800" i="1" l="1"/>
  <c r="R800" i="1" s="1"/>
  <c r="AJ815" i="1"/>
  <c r="R815" i="1" s="1"/>
  <c r="AJ745" i="1"/>
  <c r="R745" i="1" l="1"/>
  <c r="AJ688" i="1"/>
  <c r="R688" i="1" s="1"/>
  <c r="AJ355" i="1"/>
  <c r="R355" i="1" s="1"/>
  <c r="AJ434" i="1"/>
  <c r="R434" i="1" s="1"/>
  <c r="AJ357" i="1"/>
  <c r="R357" i="1" s="1"/>
  <c r="AJ435" i="1"/>
  <c r="R435" i="1" s="1"/>
  <c r="AJ437" i="1"/>
  <c r="R437" i="1" s="1"/>
  <c r="AJ531" i="1"/>
  <c r="R531" i="1" s="1"/>
  <c r="AJ563" i="1"/>
  <c r="R563" i="1" s="1"/>
  <c r="AJ578" i="1"/>
  <c r="R578" i="1" s="1"/>
  <c r="AJ671" i="1"/>
  <c r="R671" i="1" s="1"/>
  <c r="AJ678" i="1"/>
  <c r="R678" i="1" s="1"/>
  <c r="AJ680" i="1"/>
  <c r="R680" i="1" s="1"/>
  <c r="AJ693" i="1"/>
  <c r="R693" i="1" s="1"/>
  <c r="AJ686" i="1"/>
  <c r="R686" i="1" s="1"/>
  <c r="AJ739" i="1"/>
  <c r="AJ685" i="1"/>
  <c r="AJ695" i="1"/>
  <c r="R695" i="1" s="1"/>
  <c r="AJ723" i="1"/>
  <c r="R723" i="1" s="1"/>
  <c r="AJ725" i="1"/>
  <c r="R725" i="1" s="1"/>
  <c r="AJ729" i="1"/>
  <c r="R729" i="1" s="1"/>
  <c r="AJ733" i="1"/>
  <c r="R733" i="1" s="1"/>
  <c r="AJ736" i="1"/>
  <c r="R736" i="1" s="1"/>
  <c r="AJ763" i="1"/>
  <c r="R763" i="1" s="1"/>
  <c r="AJ799" i="1"/>
  <c r="R799" i="1" s="1"/>
  <c r="AJ803" i="1"/>
  <c r="R803" i="1" s="1"/>
  <c r="AJ674" i="1"/>
  <c r="R674" i="1" s="1"/>
  <c r="AJ677" i="1"/>
  <c r="R677" i="1" s="1"/>
  <c r="AJ679" i="1"/>
  <c r="R679" i="1" s="1"/>
  <c r="AJ683" i="1"/>
  <c r="R683" i="1" s="1"/>
  <c r="AJ687" i="1"/>
  <c r="R687" i="1" s="1"/>
  <c r="AJ719" i="1"/>
  <c r="R719" i="1" s="1"/>
  <c r="AJ724" i="1"/>
  <c r="R724" i="1" s="1"/>
  <c r="AJ726" i="1"/>
  <c r="R726" i="1" s="1"/>
  <c r="AJ727" i="1"/>
  <c r="R727" i="1" s="1"/>
  <c r="AJ728" i="1"/>
  <c r="R728" i="1" s="1"/>
  <c r="AJ730" i="1"/>
  <c r="R730" i="1" s="1"/>
  <c r="AJ735" i="1"/>
  <c r="R735" i="1" s="1"/>
  <c r="AJ738" i="1"/>
  <c r="R738" i="1" s="1"/>
  <c r="AJ798" i="1"/>
  <c r="R798" i="1" s="1"/>
  <c r="AJ804" i="1"/>
  <c r="R804" i="1" s="1"/>
  <c r="AJ816" i="1"/>
  <c r="R816" i="1" s="1"/>
  <c r="AJ846" i="1"/>
  <c r="R846" i="1" s="1"/>
  <c r="AJ129" i="1"/>
  <c r="R129" i="1" s="1"/>
  <c r="AJ127" i="1"/>
  <c r="R127" i="1" s="1"/>
  <c r="AJ126" i="1"/>
  <c r="R126" i="1" s="1"/>
  <c r="AJ530" i="1"/>
  <c r="AJ722" i="1"/>
  <c r="AJ533" i="1"/>
  <c r="AJ588" i="1"/>
  <c r="AJ591" i="1" s="1"/>
  <c r="AJ668" i="1"/>
  <c r="R739" i="1" l="1"/>
  <c r="R685" i="1"/>
  <c r="R668" i="1"/>
  <c r="R533" i="1"/>
  <c r="R588" i="1"/>
  <c r="R722" i="1"/>
  <c r="R530" i="1"/>
  <c r="R591" i="1" l="1"/>
  <c r="Y372" i="1"/>
  <c r="AI372" i="1" s="1"/>
  <c r="Q372" i="1" s="1"/>
  <c r="Y366" i="1"/>
  <c r="AI366" i="1" s="1"/>
  <c r="Q366" i="1" s="1"/>
  <c r="Y369" i="1"/>
  <c r="AI369" i="1" s="1"/>
  <c r="Q369" i="1" s="1"/>
  <c r="Y352" i="1"/>
  <c r="AI352" i="1" s="1"/>
  <c r="Q352" i="1" s="1"/>
  <c r="Y458" i="1"/>
  <c r="AI458" i="1" s="1"/>
  <c r="Q458" i="1" s="1"/>
  <c r="Y65" i="1"/>
  <c r="AI65" i="1" s="1"/>
  <c r="Q65" i="1" s="1"/>
  <c r="Y64" i="1"/>
  <c r="AI64" i="1" s="1"/>
  <c r="Q64" i="1" s="1"/>
  <c r="T458" i="1"/>
  <c r="Z458" i="1" s="1"/>
  <c r="AJ458" i="1" s="1"/>
  <c r="R458" i="1" s="1"/>
  <c r="Y420" i="1"/>
  <c r="AI420" i="1" s="1"/>
  <c r="Q420" i="1" s="1"/>
  <c r="Y367" i="1"/>
  <c r="AI367" i="1" s="1"/>
  <c r="Q367" i="1" s="1"/>
  <c r="Y51" i="1"/>
  <c r="AI51" i="1" s="1"/>
  <c r="Q51" i="1" s="1"/>
  <c r="T419" i="1"/>
  <c r="Z419" i="1" s="1"/>
  <c r="AJ419" i="1" s="1"/>
  <c r="R419" i="1" s="1"/>
  <c r="Y193" i="1"/>
  <c r="AI193" i="1" s="1"/>
  <c r="Q193" i="1" s="1"/>
  <c r="Y791" i="1"/>
  <c r="AI791" i="1" s="1"/>
  <c r="Q791" i="1" s="1"/>
  <c r="Y375" i="1"/>
  <c r="AI375" i="1" s="1"/>
  <c r="Q375" i="1" s="1"/>
  <c r="Y374" i="1"/>
  <c r="AI374" i="1" s="1"/>
  <c r="Q374" i="1" s="1"/>
  <c r="Y72" i="1"/>
  <c r="AI72" i="1" s="1"/>
  <c r="Q72" i="1" s="1"/>
  <c r="T366" i="1"/>
  <c r="Z366" i="1" s="1"/>
  <c r="AJ366" i="1" s="1"/>
  <c r="R366" i="1" s="1"/>
  <c r="T374" i="1"/>
  <c r="Z374" i="1" s="1"/>
  <c r="AJ374" i="1" s="1"/>
  <c r="R374" i="1" s="1"/>
  <c r="T49" i="1"/>
  <c r="Z49" i="1" s="1"/>
  <c r="AJ49" i="1" s="1"/>
  <c r="R49" i="1" s="1"/>
  <c r="Y49" i="1"/>
  <c r="AI49" i="1" s="1"/>
  <c r="Q49" i="1" s="1"/>
  <c r="Y53" i="1"/>
  <c r="AI53" i="1" s="1"/>
  <c r="Q53" i="1" s="1"/>
  <c r="Y617" i="1"/>
  <c r="AI617" i="1" s="1"/>
  <c r="Q617" i="1" s="1"/>
  <c r="Y361" i="1"/>
  <c r="AI361" i="1" s="1"/>
  <c r="Q361" i="1" s="1"/>
  <c r="T791" i="1"/>
  <c r="Z791" i="1" s="1"/>
  <c r="AJ791" i="1" s="1"/>
  <c r="R791" i="1" s="1"/>
  <c r="T53" i="1"/>
  <c r="Z53" i="1" s="1"/>
  <c r="AJ53" i="1" s="1"/>
  <c r="R53" i="1" s="1"/>
  <c r="T424" i="1"/>
  <c r="Z424" i="1" s="1"/>
  <c r="AJ424" i="1" s="1"/>
  <c r="R424" i="1" s="1"/>
  <c r="Y189" i="1"/>
  <c r="AI189" i="1" s="1"/>
  <c r="Q189" i="1" s="1"/>
  <c r="Y423" i="1"/>
  <c r="Y422" i="1"/>
  <c r="AI422" i="1" s="1"/>
  <c r="Q422" i="1" s="1"/>
  <c r="Y457" i="1"/>
  <c r="AI457" i="1" s="1"/>
  <c r="Q457" i="1" s="1"/>
  <c r="T453" i="1"/>
  <c r="Z453" i="1" s="1"/>
  <c r="AJ453" i="1" s="1"/>
  <c r="R453" i="1" s="1"/>
  <c r="Y453" i="1"/>
  <c r="AI453" i="1" s="1"/>
  <c r="Q453" i="1" s="1"/>
  <c r="T68" i="1"/>
  <c r="Z68" i="1" s="1"/>
  <c r="AJ68" i="1" s="1"/>
  <c r="R68" i="1" s="1"/>
  <c r="Y192" i="1"/>
  <c r="AI192" i="1" s="1"/>
  <c r="Q192" i="1" s="1"/>
  <c r="T192" i="1"/>
  <c r="Z192" i="1" s="1"/>
  <c r="AJ192" i="1" s="1"/>
  <c r="R192" i="1" s="1"/>
  <c r="T65" i="1"/>
  <c r="Z65" i="1" s="1"/>
  <c r="AJ65" i="1" s="1"/>
  <c r="R65" i="1" s="1"/>
  <c r="T417" i="1"/>
  <c r="Z417" i="1" s="1"/>
  <c r="AJ417" i="1" s="1"/>
  <c r="R417" i="1" s="1"/>
  <c r="T375" i="1"/>
  <c r="Z375" i="1" s="1"/>
  <c r="AJ375" i="1" s="1"/>
  <c r="R375" i="1" s="1"/>
  <c r="T369" i="1"/>
  <c r="Z369" i="1" s="1"/>
  <c r="AJ369" i="1" s="1"/>
  <c r="R369" i="1" s="1"/>
  <c r="T367" i="1"/>
  <c r="Z367" i="1" s="1"/>
  <c r="AJ367" i="1" s="1"/>
  <c r="R367" i="1" s="1"/>
  <c r="T420" i="1"/>
  <c r="Z420" i="1" s="1"/>
  <c r="AJ420" i="1" s="1"/>
  <c r="R420" i="1" s="1"/>
  <c r="Y188" i="1"/>
  <c r="AI188" i="1" s="1"/>
  <c r="Q188" i="1" s="1"/>
  <c r="T193" i="1"/>
  <c r="Z193" i="1" s="1"/>
  <c r="AJ193" i="1" s="1"/>
  <c r="R193" i="1" s="1"/>
  <c r="T352" i="1"/>
  <c r="Z352" i="1" s="1"/>
  <c r="AJ352" i="1" s="1"/>
  <c r="R352" i="1" s="1"/>
  <c r="T51" i="1"/>
  <c r="Z51" i="1" s="1"/>
  <c r="AJ51" i="1" s="1"/>
  <c r="R51" i="1" s="1"/>
  <c r="T617" i="1"/>
  <c r="Z617" i="1" s="1"/>
  <c r="AJ617" i="1" s="1"/>
  <c r="R617" i="1" s="1"/>
  <c r="T45" i="1"/>
  <c r="Z45" i="1" s="1"/>
  <c r="AJ45" i="1" s="1"/>
  <c r="R45" i="1" s="1"/>
  <c r="Y416" i="1"/>
  <c r="AI416" i="1" s="1"/>
  <c r="Q416" i="1" s="1"/>
  <c r="Y167" i="1"/>
  <c r="AI167" i="1" s="1"/>
  <c r="Q167" i="1" s="1"/>
  <c r="Y299" i="1"/>
  <c r="AI299" i="1" s="1"/>
  <c r="Q299" i="1" s="1"/>
  <c r="Y68" i="1"/>
  <c r="AI68" i="1" s="1"/>
  <c r="Q68" i="1" s="1"/>
  <c r="Y368" i="1"/>
  <c r="AI368" i="1" s="1"/>
  <c r="Q368" i="1" s="1"/>
  <c r="T64" i="1"/>
  <c r="Z64" i="1" s="1"/>
  <c r="AJ64" i="1" s="1"/>
  <c r="R64" i="1" s="1"/>
  <c r="T368" i="1"/>
  <c r="Z368" i="1" s="1"/>
  <c r="AJ368" i="1" s="1"/>
  <c r="R368" i="1" s="1"/>
  <c r="T70" i="1"/>
  <c r="Z70" i="1" s="1"/>
  <c r="AJ70" i="1" s="1"/>
  <c r="R70" i="1" s="1"/>
  <c r="Y242" i="1"/>
  <c r="AI242" i="1" s="1"/>
  <c r="Q242" i="1" s="1"/>
  <c r="Y173" i="1"/>
  <c r="AI173" i="1" s="1"/>
  <c r="Q173" i="1" s="1"/>
  <c r="Y45" i="1"/>
  <c r="AI45" i="1" s="1"/>
  <c r="Q45" i="1" s="1"/>
  <c r="Y424" i="1"/>
  <c r="AI424" i="1" s="1"/>
  <c r="Q424" i="1" s="1"/>
  <c r="T163" i="1"/>
  <c r="Z163" i="1" s="1"/>
  <c r="AJ163" i="1" s="1"/>
  <c r="R163" i="1" s="1"/>
  <c r="Y421" i="1"/>
  <c r="AI421" i="1" s="1"/>
  <c r="Q421" i="1" s="1"/>
  <c r="T173" i="1"/>
  <c r="Z173" i="1" s="1"/>
  <c r="AJ173" i="1" s="1"/>
  <c r="R173" i="1" s="1"/>
  <c r="Y186" i="1"/>
  <c r="AI186" i="1" s="1"/>
  <c r="Q186" i="1" s="1"/>
  <c r="T44" i="1"/>
  <c r="Z44" i="1" s="1"/>
  <c r="AJ44" i="1" s="1"/>
  <c r="R44" i="1" s="1"/>
  <c r="T184" i="1"/>
  <c r="T421" i="1"/>
  <c r="Z421" i="1" s="1"/>
  <c r="AJ421" i="1" s="1"/>
  <c r="R421" i="1" s="1"/>
  <c r="Y451" i="1"/>
  <c r="AI451" i="1" s="1"/>
  <c r="Q451" i="1" s="1"/>
  <c r="T518" i="1"/>
  <c r="Z518" i="1" s="1"/>
  <c r="AJ518" i="1" s="1"/>
  <c r="R518" i="1" s="1"/>
  <c r="Y298" i="1"/>
  <c r="AI298" i="1" s="1"/>
  <c r="Q298" i="1" s="1"/>
  <c r="Y302" i="1"/>
  <c r="AI302" i="1" s="1"/>
  <c r="Q302" i="1" s="1"/>
  <c r="Y456" i="1"/>
  <c r="AI456" i="1" s="1"/>
  <c r="Q456" i="1" s="1"/>
  <c r="Y793" i="1"/>
  <c r="AI793" i="1" s="1"/>
  <c r="Q793" i="1" s="1"/>
  <c r="Y494" i="1"/>
  <c r="AI494" i="1" s="1"/>
  <c r="Q494" i="1" s="1"/>
  <c r="T298" i="1"/>
  <c r="Z298" i="1" s="1"/>
  <c r="AJ298" i="1" s="1"/>
  <c r="R298" i="1" s="1"/>
  <c r="T301" i="1"/>
  <c r="Z301" i="1" s="1"/>
  <c r="AJ301" i="1" s="1"/>
  <c r="R301" i="1" s="1"/>
  <c r="T303" i="1"/>
  <c r="Z303" i="1" s="1"/>
  <c r="AJ303" i="1" s="1"/>
  <c r="R303" i="1" s="1"/>
  <c r="Y483" i="1"/>
  <c r="AI483" i="1" s="1"/>
  <c r="Q483" i="1" s="1"/>
  <c r="T299" i="1"/>
  <c r="Z299" i="1" s="1"/>
  <c r="AJ299" i="1" s="1"/>
  <c r="R299" i="1" s="1"/>
  <c r="T304" i="1"/>
  <c r="Z304" i="1" s="1"/>
  <c r="AJ304" i="1" s="1"/>
  <c r="R304" i="1" s="1"/>
  <c r="T457" i="1"/>
  <c r="Z457" i="1" s="1"/>
  <c r="AJ457" i="1" s="1"/>
  <c r="R457" i="1" s="1"/>
  <c r="Y419" i="1"/>
  <c r="AI419" i="1" s="1"/>
  <c r="Q419" i="1" s="1"/>
  <c r="T188" i="1"/>
  <c r="Z188" i="1" s="1"/>
  <c r="AJ188" i="1" s="1"/>
  <c r="R188" i="1" s="1"/>
  <c r="T361" i="1"/>
  <c r="Z361" i="1" s="1"/>
  <c r="AJ361" i="1" s="1"/>
  <c r="R361" i="1" s="1"/>
  <c r="T186" i="1"/>
  <c r="T422" i="1"/>
  <c r="Z422" i="1" s="1"/>
  <c r="AJ422" i="1" s="1"/>
  <c r="R422" i="1" s="1"/>
  <c r="T451" i="1"/>
  <c r="Z451" i="1" s="1"/>
  <c r="AJ451" i="1" s="1"/>
  <c r="R451" i="1" s="1"/>
  <c r="Y415" i="1"/>
  <c r="AI415" i="1" s="1"/>
  <c r="Q415" i="1" s="1"/>
  <c r="Y566" i="1"/>
  <c r="AI566" i="1" s="1"/>
  <c r="Q566" i="1" s="1"/>
  <c r="Y304" i="1"/>
  <c r="AI304" i="1" s="1"/>
  <c r="Q304" i="1" s="1"/>
  <c r="Y757" i="1"/>
  <c r="AI757" i="1" s="1"/>
  <c r="Q757" i="1" s="1"/>
  <c r="Y320" i="1"/>
  <c r="AI320" i="1" s="1"/>
  <c r="Q320" i="1" s="1"/>
  <c r="Y417" i="1"/>
  <c r="AI417" i="1" s="1"/>
  <c r="Q417" i="1" s="1"/>
  <c r="T194" i="1"/>
  <c r="Z194" i="1" s="1"/>
  <c r="AJ194" i="1" s="1"/>
  <c r="R194" i="1" s="1"/>
  <c r="T72" i="1"/>
  <c r="Z72" i="1" s="1"/>
  <c r="AJ72" i="1" s="1"/>
  <c r="R72" i="1" s="1"/>
  <c r="Y44" i="1"/>
  <c r="AI44" i="1" s="1"/>
  <c r="Q44" i="1" s="1"/>
  <c r="Y840" i="1"/>
  <c r="AI840" i="1" s="1"/>
  <c r="Q840" i="1" s="1"/>
  <c r="Y481" i="1"/>
  <c r="AI481" i="1" s="1"/>
  <c r="Q481" i="1" s="1"/>
  <c r="T481" i="1"/>
  <c r="Z481" i="1" s="1"/>
  <c r="AJ481" i="1" s="1"/>
  <c r="R481" i="1" s="1"/>
  <c r="Y301" i="1"/>
  <c r="AI301" i="1" s="1"/>
  <c r="Q301" i="1" s="1"/>
  <c r="Y303" i="1"/>
  <c r="AI303" i="1" s="1"/>
  <c r="Q303" i="1" s="1"/>
  <c r="Y526" i="1"/>
  <c r="AI526" i="1" s="1"/>
  <c r="Q526" i="1" s="1"/>
  <c r="T483" i="1"/>
  <c r="Z483" i="1" s="1"/>
  <c r="AJ483" i="1" s="1"/>
  <c r="R483" i="1" s="1"/>
  <c r="T757" i="1"/>
  <c r="Z757" i="1" s="1"/>
  <c r="AJ757" i="1" s="1"/>
  <c r="R757" i="1" s="1"/>
  <c r="Y317" i="1"/>
  <c r="AI317" i="1" s="1"/>
  <c r="Q317" i="1" s="1"/>
  <c r="Y413" i="1"/>
  <c r="AI413" i="1" s="1"/>
  <c r="Q413" i="1" s="1"/>
  <c r="Y525" i="1"/>
  <c r="AI525" i="1" s="1"/>
  <c r="Q525" i="1" s="1"/>
  <c r="Y819" i="1"/>
  <c r="AI819" i="1" s="1"/>
  <c r="Q819" i="1" s="1"/>
  <c r="Y469" i="1"/>
  <c r="AI469" i="1" s="1"/>
  <c r="Q469" i="1" s="1"/>
  <c r="T372" i="1"/>
  <c r="Z372" i="1" s="1"/>
  <c r="AJ372" i="1" s="1"/>
  <c r="R372" i="1" s="1"/>
  <c r="Y184" i="1"/>
  <c r="AI184" i="1" s="1"/>
  <c r="Q184" i="1" s="1"/>
  <c r="T189" i="1"/>
  <c r="Z189" i="1" s="1"/>
  <c r="AJ189" i="1" s="1"/>
  <c r="R189" i="1" s="1"/>
  <c r="Y450" i="1"/>
  <c r="AI450" i="1" s="1"/>
  <c r="Q450" i="1" s="1"/>
  <c r="T840" i="1"/>
  <c r="Z840" i="1" s="1"/>
  <c r="AJ840" i="1" s="1"/>
  <c r="R840" i="1" s="1"/>
  <c r="T416" i="1"/>
  <c r="Z416" i="1" s="1"/>
  <c r="AJ416" i="1" s="1"/>
  <c r="R416" i="1" s="1"/>
  <c r="T167" i="1"/>
  <c r="Z167" i="1" s="1"/>
  <c r="AJ167" i="1" s="1"/>
  <c r="R167" i="1" s="1"/>
  <c r="T302" i="1"/>
  <c r="Z302" i="1" s="1"/>
  <c r="AJ302" i="1" s="1"/>
  <c r="R302" i="1" s="1"/>
  <c r="Y79" i="1"/>
  <c r="AI79" i="1" s="1"/>
  <c r="Q79" i="1" s="1"/>
  <c r="T108" i="1"/>
  <c r="Z108" i="1" s="1"/>
  <c r="AJ108" i="1" s="1"/>
  <c r="R108" i="1" s="1"/>
  <c r="Y318" i="1"/>
  <c r="AI318" i="1" s="1"/>
  <c r="Q318" i="1" s="1"/>
  <c r="Y319" i="1"/>
  <c r="AI319" i="1" s="1"/>
  <c r="Q319" i="1" s="1"/>
  <c r="T318" i="1"/>
  <c r="Z318" i="1" s="1"/>
  <c r="AJ318" i="1" s="1"/>
  <c r="R318" i="1" s="1"/>
  <c r="Y527" i="1"/>
  <c r="AI527" i="1" s="1"/>
  <c r="Q527" i="1" s="1"/>
  <c r="T317" i="1"/>
  <c r="Z317" i="1" s="1"/>
  <c r="AJ317" i="1" s="1"/>
  <c r="R317" i="1" s="1"/>
  <c r="Y81" i="1"/>
  <c r="AI81" i="1" s="1"/>
  <c r="Q81" i="1" s="1"/>
  <c r="Y490" i="1"/>
  <c r="AI490" i="1" s="1"/>
  <c r="Q490" i="1" s="1"/>
  <c r="T365" i="1"/>
  <c r="Z365" i="1" s="1"/>
  <c r="AJ365" i="1" s="1"/>
  <c r="R365" i="1" s="1"/>
  <c r="Y168" i="1"/>
  <c r="AI168" i="1" s="1"/>
  <c r="Q168" i="1" s="1"/>
  <c r="Y164" i="1"/>
  <c r="AI164" i="1" s="1"/>
  <c r="Q164" i="1" s="1"/>
  <c r="T165" i="1"/>
  <c r="Z165" i="1" s="1"/>
  <c r="AJ165" i="1" s="1"/>
  <c r="R165" i="1" s="1"/>
  <c r="Y516" i="1"/>
  <c r="AI516" i="1" s="1"/>
  <c r="Q516" i="1" s="1"/>
  <c r="Y388" i="1"/>
  <c r="AI388" i="1" s="1"/>
  <c r="Q388" i="1" s="1"/>
  <c r="Y513" i="1"/>
  <c r="AI513" i="1" s="1"/>
  <c r="Q513" i="1" s="1"/>
  <c r="Y194" i="1"/>
  <c r="AI194" i="1" s="1"/>
  <c r="Q194" i="1" s="1"/>
  <c r="Y70" i="1"/>
  <c r="AI70" i="1" s="1"/>
  <c r="Q70" i="1" s="1"/>
  <c r="Y163" i="1"/>
  <c r="AI163" i="1" s="1"/>
  <c r="Q163" i="1" s="1"/>
  <c r="T242" i="1"/>
  <c r="Z242" i="1" s="1"/>
  <c r="AJ242" i="1" s="1"/>
  <c r="R242" i="1" s="1"/>
  <c r="T423" i="1"/>
  <c r="Z423" i="1" s="1"/>
  <c r="AJ423" i="1" s="1"/>
  <c r="R423" i="1" s="1"/>
  <c r="T450" i="1"/>
  <c r="Z450" i="1" s="1"/>
  <c r="AJ450" i="1" s="1"/>
  <c r="R450" i="1" s="1"/>
  <c r="Y518" i="1"/>
  <c r="AI518" i="1" s="1"/>
  <c r="Q518" i="1" s="1"/>
  <c r="T415" i="1"/>
  <c r="Z415" i="1" s="1"/>
  <c r="AJ415" i="1" s="1"/>
  <c r="R415" i="1" s="1"/>
  <c r="T793" i="1"/>
  <c r="Z793" i="1" s="1"/>
  <c r="AJ793" i="1" s="1"/>
  <c r="R793" i="1" s="1"/>
  <c r="T456" i="1"/>
  <c r="Z456" i="1" s="1"/>
  <c r="AJ456" i="1" s="1"/>
  <c r="R456" i="1" s="1"/>
  <c r="T566" i="1"/>
  <c r="Z566" i="1" s="1"/>
  <c r="AJ566" i="1" s="1"/>
  <c r="R566" i="1" s="1"/>
  <c r="T494" i="1"/>
  <c r="Z494" i="1" s="1"/>
  <c r="AJ494" i="1" s="1"/>
  <c r="R494" i="1" s="1"/>
  <c r="T526" i="1"/>
  <c r="Z526" i="1" s="1"/>
  <c r="AJ526" i="1" s="1"/>
  <c r="R526" i="1" s="1"/>
  <c r="Y82" i="1"/>
  <c r="AI82" i="1" s="1"/>
  <c r="Q82" i="1" s="1"/>
  <c r="T82" i="1"/>
  <c r="Z82" i="1" s="1"/>
  <c r="AJ82" i="1" s="1"/>
  <c r="R82" i="1" s="1"/>
  <c r="T102" i="1"/>
  <c r="Z102" i="1" s="1"/>
  <c r="AJ102" i="1" s="1"/>
  <c r="R102" i="1" s="1"/>
  <c r="T527" i="1"/>
  <c r="Z527" i="1" s="1"/>
  <c r="AJ527" i="1" s="1"/>
  <c r="R527" i="1" s="1"/>
  <c r="T525" i="1"/>
  <c r="Z525" i="1" s="1"/>
  <c r="AJ525" i="1" s="1"/>
  <c r="R525" i="1" s="1"/>
  <c r="T490" i="1"/>
  <c r="Z490" i="1" s="1"/>
  <c r="AJ490" i="1" s="1"/>
  <c r="R490" i="1" s="1"/>
  <c r="T819" i="1"/>
  <c r="Z819" i="1" s="1"/>
  <c r="AJ819" i="1" s="1"/>
  <c r="R819" i="1" s="1"/>
  <c r="Y103" i="1"/>
  <c r="AI103" i="1" s="1"/>
  <c r="Q103" i="1" s="1"/>
  <c r="T825" i="1"/>
  <c r="Z825" i="1" s="1"/>
  <c r="AJ825" i="1" s="1"/>
  <c r="R825" i="1" s="1"/>
  <c r="T515" i="1"/>
  <c r="Z515" i="1" s="1"/>
  <c r="AJ515" i="1" s="1"/>
  <c r="R515" i="1" s="1"/>
  <c r="Y102" i="1"/>
  <c r="AI102" i="1" s="1"/>
  <c r="Q102" i="1" s="1"/>
  <c r="Y107" i="1"/>
  <c r="AI107" i="1" s="1"/>
  <c r="Q107" i="1" s="1"/>
  <c r="T107" i="1"/>
  <c r="Z107" i="1" s="1"/>
  <c r="AJ107" i="1" s="1"/>
  <c r="R107" i="1" s="1"/>
  <c r="T79" i="1"/>
  <c r="Z79" i="1" s="1"/>
  <c r="AJ79" i="1" s="1"/>
  <c r="R79" i="1" s="1"/>
  <c r="T94" i="1"/>
  <c r="Z94" i="1" s="1"/>
  <c r="AJ94" i="1" s="1"/>
  <c r="R94" i="1" s="1"/>
  <c r="T622" i="1"/>
  <c r="Z622" i="1" s="1"/>
  <c r="AJ622" i="1" s="1"/>
  <c r="R622" i="1" s="1"/>
  <c r="T81" i="1"/>
  <c r="Z81" i="1" s="1"/>
  <c r="AJ81" i="1" s="1"/>
  <c r="R81" i="1" s="1"/>
  <c r="T821" i="1"/>
  <c r="Z821" i="1" s="1"/>
  <c r="AJ821" i="1" s="1"/>
  <c r="R821" i="1" s="1"/>
  <c r="Y169" i="1"/>
  <c r="AI169" i="1" s="1"/>
  <c r="Q169" i="1" s="1"/>
  <c r="Y165" i="1"/>
  <c r="AI165" i="1" s="1"/>
  <c r="Q165" i="1" s="1"/>
  <c r="T168" i="1"/>
  <c r="Z168" i="1" s="1"/>
  <c r="AJ168" i="1" s="1"/>
  <c r="R168" i="1" s="1"/>
  <c r="Y825" i="1"/>
  <c r="AI825" i="1" s="1"/>
  <c r="Q825" i="1" s="1"/>
  <c r="Y386" i="1"/>
  <c r="AI386" i="1" s="1"/>
  <c r="Q386" i="1" s="1"/>
  <c r="Y108" i="1"/>
  <c r="AI108" i="1" s="1"/>
  <c r="Q108" i="1" s="1"/>
  <c r="Y622" i="1"/>
  <c r="AI622" i="1" s="1"/>
  <c r="Q622" i="1" s="1"/>
  <c r="Y414" i="1"/>
  <c r="AI414" i="1" s="1"/>
  <c r="Q414" i="1" s="1"/>
  <c r="T320" i="1"/>
  <c r="Z320" i="1" s="1"/>
  <c r="AJ320" i="1" s="1"/>
  <c r="R320" i="1" s="1"/>
  <c r="T413" i="1"/>
  <c r="Z413" i="1" s="1"/>
  <c r="AJ413" i="1" s="1"/>
  <c r="R413" i="1" s="1"/>
  <c r="Y487" i="1"/>
  <c r="AI487" i="1" s="1"/>
  <c r="Q487" i="1" s="1"/>
  <c r="T487" i="1"/>
  <c r="Z487" i="1" s="1"/>
  <c r="AJ487" i="1" s="1"/>
  <c r="R487" i="1" s="1"/>
  <c r="Y488" i="1"/>
  <c r="AI488" i="1" s="1"/>
  <c r="Q488" i="1" s="1"/>
  <c r="T164" i="1"/>
  <c r="Z164" i="1" s="1"/>
  <c r="AJ164" i="1" s="1"/>
  <c r="R164" i="1" s="1"/>
  <c r="T755" i="1"/>
  <c r="Z755" i="1" s="1"/>
  <c r="AJ755" i="1" s="1"/>
  <c r="R755" i="1" s="1"/>
  <c r="T103" i="1"/>
  <c r="Z103" i="1" s="1"/>
  <c r="AJ103" i="1" s="1"/>
  <c r="R103" i="1" s="1"/>
  <c r="Y387" i="1"/>
  <c r="AI387" i="1" s="1"/>
  <c r="Q387" i="1" s="1"/>
  <c r="Y162" i="1"/>
  <c r="AI162" i="1" s="1"/>
  <c r="Q162" i="1" s="1"/>
  <c r="Y94" i="1"/>
  <c r="AI94" i="1" s="1"/>
  <c r="Q94" i="1" s="1"/>
  <c r="T319" i="1"/>
  <c r="Z319" i="1" s="1"/>
  <c r="AJ319" i="1" s="1"/>
  <c r="R319" i="1" s="1"/>
  <c r="T414" i="1"/>
  <c r="Z414" i="1" s="1"/>
  <c r="AJ414" i="1" s="1"/>
  <c r="R414" i="1" s="1"/>
  <c r="Y821" i="1"/>
  <c r="AI821" i="1" s="1"/>
  <c r="Q821" i="1" s="1"/>
  <c r="Y365" i="1"/>
  <c r="AI365" i="1" s="1"/>
  <c r="Q365" i="1" s="1"/>
  <c r="T488" i="1"/>
  <c r="Z488" i="1" s="1"/>
  <c r="AJ488" i="1" s="1"/>
  <c r="R488" i="1" s="1"/>
  <c r="T169" i="1"/>
  <c r="Z169" i="1" s="1"/>
  <c r="AJ169" i="1" s="1"/>
  <c r="R169" i="1" s="1"/>
  <c r="Y755" i="1"/>
  <c r="AI755" i="1" s="1"/>
  <c r="Q755" i="1" s="1"/>
  <c r="T469" i="1"/>
  <c r="Z469" i="1" s="1"/>
  <c r="AJ469" i="1" s="1"/>
  <c r="R469" i="1" s="1"/>
  <c r="Y515" i="1"/>
  <c r="AI515" i="1" s="1"/>
  <c r="Q515" i="1" s="1"/>
  <c r="T387" i="1"/>
  <c r="Z387" i="1" s="1"/>
  <c r="AJ387" i="1" s="1"/>
  <c r="R387" i="1" s="1"/>
  <c r="T516" i="1"/>
  <c r="Z516" i="1" s="1"/>
  <c r="AJ516" i="1" s="1"/>
  <c r="R516" i="1" s="1"/>
  <c r="T513" i="1"/>
  <c r="Z513" i="1" s="1"/>
  <c r="AJ513" i="1" s="1"/>
  <c r="R513" i="1" s="1"/>
  <c r="T388" i="1"/>
  <c r="Z388" i="1" s="1"/>
  <c r="AJ388" i="1" s="1"/>
  <c r="R388" i="1" s="1"/>
  <c r="T386" i="1"/>
  <c r="Z386" i="1" s="1"/>
  <c r="AJ386" i="1" s="1"/>
  <c r="R386" i="1" s="1"/>
  <c r="Y78" i="1"/>
  <c r="AI78" i="1" s="1"/>
  <c r="Q78" i="1" s="1"/>
  <c r="T78" i="1"/>
  <c r="Z78" i="1" s="1"/>
  <c r="AJ78" i="1" s="1"/>
  <c r="R78" i="1" s="1"/>
  <c r="Y491" i="1"/>
  <c r="AI491" i="1" s="1"/>
  <c r="Q491" i="1" s="1"/>
  <c r="T491" i="1"/>
  <c r="Z491" i="1" s="1"/>
  <c r="AJ491" i="1" s="1"/>
  <c r="R491" i="1" s="1"/>
  <c r="T756" i="1"/>
  <c r="Z756" i="1" s="1"/>
  <c r="AJ756" i="1" s="1"/>
  <c r="R756" i="1" s="1"/>
  <c r="T847" i="1"/>
  <c r="Z847" i="1" s="1"/>
  <c r="AJ847" i="1" s="1"/>
  <c r="R847" i="1" s="1"/>
  <c r="T407" i="1"/>
  <c r="Z407" i="1" s="1"/>
  <c r="AJ407" i="1" s="1"/>
  <c r="R407" i="1" s="1"/>
  <c r="T468" i="1"/>
  <c r="Z468" i="1" s="1"/>
  <c r="AJ468" i="1" s="1"/>
  <c r="R468" i="1" s="1"/>
  <c r="T460" i="1"/>
  <c r="Z460" i="1" s="1"/>
  <c r="AJ460" i="1" s="1"/>
  <c r="R460" i="1" s="1"/>
  <c r="T162" i="1"/>
  <c r="Z162" i="1" s="1"/>
  <c r="AJ162" i="1" s="1"/>
  <c r="R162" i="1" s="1"/>
  <c r="T166" i="1"/>
  <c r="Z166" i="1" s="1"/>
  <c r="AJ166" i="1" s="1"/>
  <c r="R166" i="1" s="1"/>
  <c r="Y820" i="1"/>
  <c r="AI820" i="1" s="1"/>
  <c r="Q820" i="1" s="1"/>
  <c r="Y402" i="1"/>
  <c r="AI402" i="1" s="1"/>
  <c r="Q402" i="1" s="1"/>
  <c r="T402" i="1"/>
  <c r="Z402" i="1" s="1"/>
  <c r="AJ402" i="1" s="1"/>
  <c r="R402" i="1" s="1"/>
  <c r="Y460" i="1"/>
  <c r="AI460" i="1" s="1"/>
  <c r="Q460" i="1" s="1"/>
  <c r="Y466" i="1"/>
  <c r="AI466" i="1" s="1"/>
  <c r="Q466" i="1" s="1"/>
  <c r="T462" i="1"/>
  <c r="Z462" i="1" s="1"/>
  <c r="AJ462" i="1" s="1"/>
  <c r="R462" i="1" s="1"/>
  <c r="T465" i="1"/>
  <c r="Z465" i="1" s="1"/>
  <c r="AJ465" i="1" s="1"/>
  <c r="R465" i="1" s="1"/>
  <c r="T467" i="1"/>
  <c r="Z467" i="1" s="1"/>
  <c r="AJ467" i="1" s="1"/>
  <c r="R467" i="1" s="1"/>
  <c r="Y818" i="1"/>
  <c r="AI818" i="1" s="1"/>
  <c r="Q818" i="1" s="1"/>
  <c r="Y756" i="1"/>
  <c r="AI756" i="1" s="1"/>
  <c r="Q756" i="1" s="1"/>
  <c r="Y824" i="1"/>
  <c r="AI824" i="1" s="1"/>
  <c r="Q824" i="1" s="1"/>
  <c r="T824" i="1"/>
  <c r="Z824" i="1" s="1"/>
  <c r="AJ824" i="1" s="1"/>
  <c r="R824" i="1" s="1"/>
  <c r="Y409" i="1"/>
  <c r="AI409" i="1" s="1"/>
  <c r="Q409" i="1" s="1"/>
  <c r="T409" i="1"/>
  <c r="Z409" i="1" s="1"/>
  <c r="AJ409" i="1" s="1"/>
  <c r="R409" i="1" s="1"/>
  <c r="Y465" i="1"/>
  <c r="AI465" i="1" s="1"/>
  <c r="Q465" i="1" s="1"/>
  <c r="Y462" i="1"/>
  <c r="AI462" i="1" s="1"/>
  <c r="Q462" i="1" s="1"/>
  <c r="T466" i="1"/>
  <c r="Z466" i="1" s="1"/>
  <c r="AJ466" i="1" s="1"/>
  <c r="R466" i="1" s="1"/>
  <c r="T464" i="1"/>
  <c r="Z464" i="1" s="1"/>
  <c r="AJ464" i="1" s="1"/>
  <c r="R464" i="1" s="1"/>
  <c r="Y467" i="1"/>
  <c r="AI467" i="1" s="1"/>
  <c r="Q467" i="1" s="1"/>
  <c r="Y492" i="1"/>
  <c r="AI492" i="1" s="1"/>
  <c r="Q492" i="1" s="1"/>
  <c r="T296" i="1"/>
  <c r="Z296" i="1" s="1"/>
  <c r="AJ296" i="1" s="1"/>
  <c r="R296" i="1" s="1"/>
  <c r="Y364" i="1"/>
  <c r="AI364" i="1" s="1"/>
  <c r="Q364" i="1" s="1"/>
  <c r="T364" i="1"/>
  <c r="Z364" i="1" s="1"/>
  <c r="AJ364" i="1" s="1"/>
  <c r="R364" i="1" s="1"/>
  <c r="Y480" i="1"/>
  <c r="AI480" i="1" s="1"/>
  <c r="Q480" i="1" s="1"/>
  <c r="Y42" i="1"/>
  <c r="AI42" i="1" s="1"/>
  <c r="Q42" i="1" s="1"/>
  <c r="Y95" i="1"/>
  <c r="AI95" i="1" s="1"/>
  <c r="Q95" i="1" s="1"/>
  <c r="T789" i="1"/>
  <c r="Z789" i="1" s="1"/>
  <c r="AJ789" i="1" s="1"/>
  <c r="R789" i="1" s="1"/>
  <c r="Y315" i="1"/>
  <c r="AI315" i="1" s="1"/>
  <c r="Q315" i="1" s="1"/>
  <c r="Y843" i="1"/>
  <c r="AI843" i="1" s="1"/>
  <c r="Q843" i="1" s="1"/>
  <c r="Y314" i="1"/>
  <c r="AI314" i="1" s="1"/>
  <c r="Q314" i="1" s="1"/>
  <c r="Y316" i="1"/>
  <c r="AI316" i="1" s="1"/>
  <c r="Q316" i="1" s="1"/>
  <c r="T315" i="1"/>
  <c r="Z315" i="1" s="1"/>
  <c r="AJ315" i="1" s="1"/>
  <c r="R315" i="1" s="1"/>
  <c r="T316" i="1"/>
  <c r="Z316" i="1" s="1"/>
  <c r="AJ316" i="1" s="1"/>
  <c r="R316" i="1" s="1"/>
  <c r="Y489" i="1"/>
  <c r="AI489" i="1" s="1"/>
  <c r="Q489" i="1" s="1"/>
  <c r="T489" i="1"/>
  <c r="Z489" i="1" s="1"/>
  <c r="AJ489" i="1" s="1"/>
  <c r="R489" i="1" s="1"/>
  <c r="Y166" i="1"/>
  <c r="AI166" i="1" s="1"/>
  <c r="Q166" i="1" s="1"/>
  <c r="Y517" i="1"/>
  <c r="AI517" i="1" s="1"/>
  <c r="Q517" i="1" s="1"/>
  <c r="T517" i="1"/>
  <c r="Z517" i="1" s="1"/>
  <c r="AJ517" i="1" s="1"/>
  <c r="R517" i="1" s="1"/>
  <c r="T820" i="1"/>
  <c r="Z820" i="1" s="1"/>
  <c r="AJ820" i="1" s="1"/>
  <c r="R820" i="1" s="1"/>
  <c r="Y461" i="1"/>
  <c r="AI461" i="1" s="1"/>
  <c r="Q461" i="1" s="1"/>
  <c r="Y468" i="1"/>
  <c r="AI468" i="1" s="1"/>
  <c r="Q468" i="1" s="1"/>
  <c r="Y295" i="1"/>
  <c r="AI295" i="1" s="1"/>
  <c r="Q295" i="1" s="1"/>
  <c r="T295" i="1"/>
  <c r="Z295" i="1" s="1"/>
  <c r="AJ295" i="1" s="1"/>
  <c r="R295" i="1" s="1"/>
  <c r="T496" i="1"/>
  <c r="Z496" i="1" s="1"/>
  <c r="AJ496" i="1" s="1"/>
  <c r="R496" i="1" s="1"/>
  <c r="T104" i="1"/>
  <c r="Z104" i="1" s="1"/>
  <c r="AJ104" i="1" s="1"/>
  <c r="R104" i="1" s="1"/>
  <c r="T42" i="1"/>
  <c r="Z42" i="1" s="1"/>
  <c r="AJ42" i="1" s="1"/>
  <c r="R42" i="1" s="1"/>
  <c r="T95" i="1"/>
  <c r="Z95" i="1" s="1"/>
  <c r="AJ95" i="1" s="1"/>
  <c r="R95" i="1" s="1"/>
  <c r="T818" i="1"/>
  <c r="Z818" i="1" s="1"/>
  <c r="AJ818" i="1" s="1"/>
  <c r="R818" i="1" s="1"/>
  <c r="Y822" i="1"/>
  <c r="AI822" i="1" s="1"/>
  <c r="Q822" i="1" s="1"/>
  <c r="T822" i="1"/>
  <c r="Z822" i="1" s="1"/>
  <c r="AJ822" i="1" s="1"/>
  <c r="R822" i="1" s="1"/>
  <c r="Y847" i="1"/>
  <c r="AI847" i="1" s="1"/>
  <c r="Q847" i="1" s="1"/>
  <c r="Y407" i="1"/>
  <c r="AI407" i="1" s="1"/>
  <c r="Q407" i="1" s="1"/>
  <c r="Y464" i="1"/>
  <c r="AI464" i="1" s="1"/>
  <c r="Q464" i="1" s="1"/>
  <c r="Y296" i="1"/>
  <c r="AI296" i="1" s="1"/>
  <c r="Q296" i="1" s="1"/>
  <c r="Y459" i="1"/>
  <c r="AI459" i="1" s="1"/>
  <c r="Q459" i="1" s="1"/>
  <c r="T461" i="1"/>
  <c r="Z461" i="1" s="1"/>
  <c r="AJ461" i="1" s="1"/>
  <c r="R461" i="1" s="1"/>
  <c r="T455" i="1"/>
  <c r="T459" i="1"/>
  <c r="Z459" i="1" s="1"/>
  <c r="AJ459" i="1" s="1"/>
  <c r="R459" i="1" s="1"/>
  <c r="T492" i="1"/>
  <c r="Z492" i="1" s="1"/>
  <c r="AJ492" i="1" s="1"/>
  <c r="R492" i="1" s="1"/>
  <c r="Y496" i="1"/>
  <c r="AI496" i="1" s="1"/>
  <c r="Q496" i="1" s="1"/>
  <c r="Y789" i="1"/>
  <c r="AI789" i="1" s="1"/>
  <c r="Q789" i="1" s="1"/>
  <c r="T480" i="1"/>
  <c r="Z480" i="1" s="1"/>
  <c r="AJ480" i="1" s="1"/>
  <c r="R480" i="1" s="1"/>
  <c r="Y104" i="1"/>
  <c r="AI104" i="1" s="1"/>
  <c r="Q104" i="1" s="1"/>
  <c r="Y514" i="1"/>
  <c r="AI514" i="1" s="1"/>
  <c r="Q514" i="1" s="1"/>
  <c r="Y43" i="1"/>
  <c r="AI43" i="1" s="1"/>
  <c r="Q43" i="1" s="1"/>
  <c r="Y313" i="1"/>
  <c r="AI313" i="1" s="1"/>
  <c r="Q313" i="1" s="1"/>
  <c r="Y842" i="1"/>
  <c r="AI842" i="1" s="1"/>
  <c r="Q842" i="1" s="1"/>
  <c r="T43" i="1"/>
  <c r="Z43" i="1" s="1"/>
  <c r="AJ43" i="1" s="1"/>
  <c r="R43" i="1" s="1"/>
  <c r="T842" i="1"/>
  <c r="Z842" i="1" s="1"/>
  <c r="AJ842" i="1" s="1"/>
  <c r="R842" i="1" s="1"/>
  <c r="T843" i="1"/>
  <c r="Z843" i="1" s="1"/>
  <c r="AJ843" i="1" s="1"/>
  <c r="R843" i="1" s="1"/>
  <c r="T514" i="1"/>
  <c r="Z514" i="1" s="1"/>
  <c r="AJ514" i="1" s="1"/>
  <c r="R514" i="1" s="1"/>
  <c r="T314" i="1"/>
  <c r="Z314" i="1" s="1"/>
  <c r="AJ314" i="1" s="1"/>
  <c r="R314" i="1" s="1"/>
  <c r="T313" i="1"/>
  <c r="Z313" i="1" s="1"/>
  <c r="AJ313" i="1" s="1"/>
  <c r="R313" i="1" s="1"/>
  <c r="Y784" i="1"/>
  <c r="AI784" i="1" s="1"/>
  <c r="T307" i="1"/>
  <c r="Z307" i="1" s="1"/>
  <c r="AJ307" i="1" s="1"/>
  <c r="R307" i="1" s="1"/>
  <c r="T356" i="1"/>
  <c r="Z356" i="1" s="1"/>
  <c r="AJ356" i="1" s="1"/>
  <c r="R356" i="1" s="1"/>
  <c r="Y499" i="1"/>
  <c r="AI499" i="1" s="1"/>
  <c r="Y769" i="1"/>
  <c r="Y768" i="1"/>
  <c r="Y77" i="1"/>
  <c r="Y497" i="1"/>
  <c r="Y293" i="1"/>
  <c r="Y307" i="1"/>
  <c r="AI307" i="1" s="1"/>
  <c r="T768" i="1"/>
  <c r="Z768" i="1" s="1"/>
  <c r="AJ768" i="1" s="1"/>
  <c r="R768" i="1" s="1"/>
  <c r="T769" i="1"/>
  <c r="Z769" i="1" s="1"/>
  <c r="AJ769" i="1" s="1"/>
  <c r="R769" i="1" s="1"/>
  <c r="T293" i="1"/>
  <c r="Z293" i="1" s="1"/>
  <c r="AJ293" i="1" s="1"/>
  <c r="R293" i="1" s="1"/>
  <c r="Y356" i="1"/>
  <c r="AI356" i="1" s="1"/>
  <c r="Y831" i="1"/>
  <c r="T831" i="1"/>
  <c r="Z831" i="1" s="1"/>
  <c r="AJ831" i="1" s="1"/>
  <c r="R831" i="1" s="1"/>
  <c r="T495" i="1"/>
  <c r="Z495" i="1" s="1"/>
  <c r="AJ495" i="1" s="1"/>
  <c r="R495" i="1" s="1"/>
  <c r="Y835" i="1"/>
  <c r="T836" i="1"/>
  <c r="Z836" i="1" s="1"/>
  <c r="AJ836" i="1" s="1"/>
  <c r="R836" i="1" s="1"/>
  <c r="Y500" i="1"/>
  <c r="AI500" i="1" s="1"/>
  <c r="Y393" i="1"/>
  <c r="Y170" i="1"/>
  <c r="Y770" i="1"/>
  <c r="T770" i="1"/>
  <c r="Z770" i="1" s="1"/>
  <c r="AJ770" i="1" s="1"/>
  <c r="R770" i="1" s="1"/>
  <c r="T170" i="1"/>
  <c r="Z170" i="1" s="1"/>
  <c r="AJ170" i="1" s="1"/>
  <c r="R170" i="1" s="1"/>
  <c r="Y830" i="1"/>
  <c r="T830" i="1"/>
  <c r="Z830" i="1" s="1"/>
  <c r="AJ830" i="1" s="1"/>
  <c r="R830" i="1" s="1"/>
  <c r="Y36" i="1"/>
  <c r="AI36" i="1" s="1"/>
  <c r="T36" i="1"/>
  <c r="Z36" i="1" s="1"/>
  <c r="AJ36" i="1" s="1"/>
  <c r="R36" i="1" s="1"/>
  <c r="T77" i="1"/>
  <c r="Z77" i="1" s="1"/>
  <c r="AJ77" i="1" s="1"/>
  <c r="R77" i="1" s="1"/>
  <c r="T499" i="1"/>
  <c r="Z499" i="1" s="1"/>
  <c r="AJ499" i="1" s="1"/>
  <c r="R499" i="1" s="1"/>
  <c r="Y837" i="1"/>
  <c r="Y783" i="1"/>
  <c r="T783" i="1"/>
  <c r="Z783" i="1" s="1"/>
  <c r="AJ783" i="1" s="1"/>
  <c r="R783" i="1" s="1"/>
  <c r="Y495" i="1"/>
  <c r="T837" i="1"/>
  <c r="Z837" i="1" s="1"/>
  <c r="AJ837" i="1" s="1"/>
  <c r="R837" i="1" s="1"/>
  <c r="T784" i="1"/>
  <c r="Z784" i="1" s="1"/>
  <c r="AJ784" i="1" s="1"/>
  <c r="R784" i="1" s="1"/>
  <c r="Y787" i="1"/>
  <c r="Y501" i="1"/>
  <c r="AI501" i="1" s="1"/>
  <c r="T787" i="1"/>
  <c r="Z787" i="1" s="1"/>
  <c r="AJ787" i="1" s="1"/>
  <c r="R787" i="1" s="1"/>
  <c r="T486" i="1"/>
  <c r="Z486" i="1" s="1"/>
  <c r="AJ486" i="1" s="1"/>
  <c r="R486" i="1" s="1"/>
  <c r="Y486" i="1"/>
  <c r="Y836" i="1"/>
  <c r="Y498" i="1"/>
  <c r="T498" i="1"/>
  <c r="Z498" i="1" s="1"/>
  <c r="AJ498" i="1" s="1"/>
  <c r="R498" i="1" s="1"/>
  <c r="T497" i="1"/>
  <c r="Z497" i="1" s="1"/>
  <c r="AJ497" i="1" s="1"/>
  <c r="R497" i="1" s="1"/>
  <c r="Y839" i="1"/>
  <c r="T606" i="1"/>
  <c r="Z606" i="1" s="1"/>
  <c r="AJ606" i="1" s="1"/>
  <c r="R606" i="1" s="1"/>
  <c r="T501" i="1"/>
  <c r="Z501" i="1" s="1"/>
  <c r="AJ501" i="1" s="1"/>
  <c r="R501" i="1" s="1"/>
  <c r="T835" i="1"/>
  <c r="Z835" i="1" s="1"/>
  <c r="AJ835" i="1" s="1"/>
  <c r="R835" i="1" s="1"/>
  <c r="Y606" i="1"/>
  <c r="T839" i="1"/>
  <c r="Z839" i="1" s="1"/>
  <c r="AJ839" i="1" s="1"/>
  <c r="R839" i="1" s="1"/>
  <c r="Y482" i="1"/>
  <c r="Y485" i="1"/>
  <c r="AI485" i="1" s="1"/>
  <c r="Y100" i="1"/>
  <c r="AI100" i="1" s="1"/>
  <c r="Y17" i="1"/>
  <c r="AI17" i="1" s="1"/>
  <c r="Y509" i="1"/>
  <c r="Y378" i="1"/>
  <c r="T393" i="1"/>
  <c r="Z393" i="1" s="1"/>
  <c r="AJ393" i="1" s="1"/>
  <c r="R393" i="1" s="1"/>
  <c r="Y449" i="1"/>
  <c r="T447" i="1"/>
  <c r="Z447" i="1" s="1"/>
  <c r="AJ447" i="1" s="1"/>
  <c r="R447" i="1" s="1"/>
  <c r="T411" i="1"/>
  <c r="Z411" i="1" s="1"/>
  <c r="AJ411" i="1" s="1"/>
  <c r="R411" i="1" s="1"/>
  <c r="Y484" i="1"/>
  <c r="AI484" i="1" s="1"/>
  <c r="T485" i="1"/>
  <c r="Z485" i="1" s="1"/>
  <c r="AJ485" i="1" s="1"/>
  <c r="R485" i="1" s="1"/>
  <c r="T100" i="1"/>
  <c r="Z100" i="1" s="1"/>
  <c r="AJ100" i="1" s="1"/>
  <c r="R100" i="1" s="1"/>
  <c r="T448" i="1"/>
  <c r="Z448" i="1" s="1"/>
  <c r="AJ448" i="1" s="1"/>
  <c r="R448" i="1" s="1"/>
  <c r="Y376" i="1"/>
  <c r="T376" i="1"/>
  <c r="Z376" i="1" s="1"/>
  <c r="AJ376" i="1" s="1"/>
  <c r="R376" i="1" s="1"/>
  <c r="Y570" i="1"/>
  <c r="T484" i="1"/>
  <c r="Z484" i="1" s="1"/>
  <c r="AJ484" i="1" s="1"/>
  <c r="R484" i="1" s="1"/>
  <c r="T500" i="1"/>
  <c r="Z500" i="1" s="1"/>
  <c r="AJ500" i="1" s="1"/>
  <c r="R500" i="1" s="1"/>
  <c r="Y109" i="1"/>
  <c r="T105" i="1"/>
  <c r="Z105" i="1" s="1"/>
  <c r="AJ105" i="1" s="1"/>
  <c r="R105" i="1" s="1"/>
  <c r="Y512" i="1"/>
  <c r="AI512" i="1" s="1"/>
  <c r="Y379" i="1"/>
  <c r="T449" i="1"/>
  <c r="Z449" i="1" s="1"/>
  <c r="AJ449" i="1" s="1"/>
  <c r="R449" i="1" s="1"/>
  <c r="Y411" i="1"/>
  <c r="Y308" i="1"/>
  <c r="Y754" i="1"/>
  <c r="T99" i="1"/>
  <c r="Z99" i="1" s="1"/>
  <c r="AJ99" i="1" s="1"/>
  <c r="R99" i="1" s="1"/>
  <c r="Y101" i="1"/>
  <c r="AI101" i="1" s="1"/>
  <c r="Y18" i="1"/>
  <c r="Y542" i="1"/>
  <c r="AI542" i="1" s="1"/>
  <c r="Y776" i="1"/>
  <c r="Y773" i="1"/>
  <c r="T601" i="1"/>
  <c r="Z601" i="1" s="1"/>
  <c r="AJ601" i="1" s="1"/>
  <c r="R601" i="1" s="1"/>
  <c r="T354" i="1"/>
  <c r="Z354" i="1" s="1"/>
  <c r="AJ354" i="1" s="1"/>
  <c r="R354" i="1" s="1"/>
  <c r="T482" i="1"/>
  <c r="Z482" i="1" s="1"/>
  <c r="AJ482" i="1" s="1"/>
  <c r="R482" i="1" s="1"/>
  <c r="Y105" i="1"/>
  <c r="T17" i="1"/>
  <c r="Z17" i="1" s="1"/>
  <c r="AJ17" i="1" s="1"/>
  <c r="R17" i="1" s="1"/>
  <c r="Y448" i="1"/>
  <c r="Y447" i="1"/>
  <c r="Y377" i="1"/>
  <c r="T377" i="1"/>
  <c r="Z377" i="1" s="1"/>
  <c r="AJ377" i="1" s="1"/>
  <c r="R377" i="1" s="1"/>
  <c r="T754" i="1"/>
  <c r="Z754" i="1" s="1"/>
  <c r="AJ754" i="1" s="1"/>
  <c r="R754" i="1" s="1"/>
  <c r="Y99" i="1"/>
  <c r="AI99" i="1" s="1"/>
  <c r="Y98" i="1"/>
  <c r="Y395" i="1"/>
  <c r="T300" i="1"/>
  <c r="Z300" i="1" s="1"/>
  <c r="AJ300" i="1" s="1"/>
  <c r="R300" i="1" s="1"/>
  <c r="Y297" i="1"/>
  <c r="Y406" i="1"/>
  <c r="AI406" i="1" s="1"/>
  <c r="T406" i="1"/>
  <c r="Z406" i="1" s="1"/>
  <c r="AJ406" i="1" s="1"/>
  <c r="R406" i="1" s="1"/>
  <c r="Y157" i="1"/>
  <c r="Y405" i="1"/>
  <c r="Y306" i="1"/>
  <c r="T306" i="1"/>
  <c r="Z306" i="1" s="1"/>
  <c r="AJ306" i="1" s="1"/>
  <c r="R306" i="1" s="1"/>
  <c r="T548" i="1"/>
  <c r="Z548" i="1" s="1"/>
  <c r="AJ548" i="1" s="1"/>
  <c r="R548" i="1" s="1"/>
  <c r="Y479" i="1"/>
  <c r="T508" i="1"/>
  <c r="Z508" i="1" s="1"/>
  <c r="AJ508" i="1" s="1"/>
  <c r="R508" i="1" s="1"/>
  <c r="Y510" i="1"/>
  <c r="T510" i="1"/>
  <c r="Z510" i="1" s="1"/>
  <c r="AJ510" i="1" s="1"/>
  <c r="R510" i="1" s="1"/>
  <c r="Y614" i="1"/>
  <c r="T775" i="1"/>
  <c r="Z775" i="1" s="1"/>
  <c r="AJ775" i="1" s="1"/>
  <c r="R775" i="1" s="1"/>
  <c r="T777" i="1"/>
  <c r="Z777" i="1" s="1"/>
  <c r="AJ777" i="1" s="1"/>
  <c r="R777" i="1" s="1"/>
  <c r="T771" i="1"/>
  <c r="Z771" i="1" s="1"/>
  <c r="AJ771" i="1" s="1"/>
  <c r="R771" i="1" s="1"/>
  <c r="Y603" i="1"/>
  <c r="T603" i="1"/>
  <c r="Z603" i="1" s="1"/>
  <c r="AJ603" i="1" s="1"/>
  <c r="R603" i="1" s="1"/>
  <c r="Y596" i="1"/>
  <c r="AI596" i="1" s="1"/>
  <c r="Y605" i="1"/>
  <c r="T600" i="1"/>
  <c r="Z600" i="1" s="1"/>
  <c r="AJ600" i="1" s="1"/>
  <c r="R600" i="1" s="1"/>
  <c r="T607" i="1"/>
  <c r="Z607" i="1" s="1"/>
  <c r="AJ607" i="1" s="1"/>
  <c r="R607" i="1" s="1"/>
  <c r="T595" i="1"/>
  <c r="Z595" i="1" s="1"/>
  <c r="AJ595" i="1" s="1"/>
  <c r="R595" i="1" s="1"/>
  <c r="T594" i="1"/>
  <c r="Z594" i="1" s="1"/>
  <c r="AJ594" i="1" s="1"/>
  <c r="R594" i="1" s="1"/>
  <c r="T619" i="1"/>
  <c r="Z619" i="1" s="1"/>
  <c r="AJ619" i="1" s="1"/>
  <c r="R619" i="1" s="1"/>
  <c r="T854" i="1"/>
  <c r="Z854" i="1" s="1"/>
  <c r="AJ854" i="1" s="1"/>
  <c r="R854" i="1" s="1"/>
  <c r="T598" i="1"/>
  <c r="Z598" i="1" s="1"/>
  <c r="T505" i="1"/>
  <c r="Z505" i="1" s="1"/>
  <c r="AJ505" i="1" s="1"/>
  <c r="R505" i="1" s="1"/>
  <c r="T509" i="1"/>
  <c r="Z509" i="1" s="1"/>
  <c r="AJ509" i="1" s="1"/>
  <c r="R509" i="1" s="1"/>
  <c r="T378" i="1"/>
  <c r="Z378" i="1" s="1"/>
  <c r="AJ378" i="1" s="1"/>
  <c r="R378" i="1" s="1"/>
  <c r="T570" i="1"/>
  <c r="Z570" i="1" s="1"/>
  <c r="AJ570" i="1" s="1"/>
  <c r="R570" i="1" s="1"/>
  <c r="T109" i="1"/>
  <c r="Z109" i="1" s="1"/>
  <c r="AJ109" i="1" s="1"/>
  <c r="R109" i="1" s="1"/>
  <c r="T308" i="1"/>
  <c r="Z308" i="1" s="1"/>
  <c r="AJ308" i="1" s="1"/>
  <c r="R308" i="1" s="1"/>
  <c r="T512" i="1"/>
  <c r="Z512" i="1" s="1"/>
  <c r="AJ512" i="1" s="1"/>
  <c r="R512" i="1" s="1"/>
  <c r="T379" i="1"/>
  <c r="Z379" i="1" s="1"/>
  <c r="AJ379" i="1" s="1"/>
  <c r="R379" i="1" s="1"/>
  <c r="Y47" i="1"/>
  <c r="Y300" i="1"/>
  <c r="Y110" i="1"/>
  <c r="T101" i="1"/>
  <c r="Z101" i="1" s="1"/>
  <c r="AJ101" i="1" s="1"/>
  <c r="R101" i="1" s="1"/>
  <c r="T98" i="1"/>
  <c r="Z98" i="1" s="1"/>
  <c r="AJ98" i="1" s="1"/>
  <c r="R98" i="1" s="1"/>
  <c r="T47" i="1"/>
  <c r="Z47" i="1" s="1"/>
  <c r="AJ47" i="1" s="1"/>
  <c r="R47" i="1" s="1"/>
  <c r="T297" i="1"/>
  <c r="Z297" i="1" s="1"/>
  <c r="AJ297" i="1" s="1"/>
  <c r="R297" i="1" s="1"/>
  <c r="T110" i="1"/>
  <c r="Z110" i="1" s="1"/>
  <c r="AJ110" i="1" s="1"/>
  <c r="R110" i="1" s="1"/>
  <c r="T395" i="1"/>
  <c r="Z395" i="1" s="1"/>
  <c r="AJ395" i="1" s="1"/>
  <c r="R395" i="1" s="1"/>
  <c r="Y106" i="1"/>
  <c r="T106" i="1"/>
  <c r="Z106" i="1" s="1"/>
  <c r="AJ106" i="1" s="1"/>
  <c r="R106" i="1" s="1"/>
  <c r="Y97" i="1"/>
  <c r="T157" i="1"/>
  <c r="Z157" i="1" s="1"/>
  <c r="AJ157" i="1" s="1"/>
  <c r="R157" i="1" s="1"/>
  <c r="T511" i="1"/>
  <c r="Z511" i="1" s="1"/>
  <c r="AJ511" i="1" s="1"/>
  <c r="R511" i="1" s="1"/>
  <c r="T542" i="1"/>
  <c r="Z542" i="1" s="1"/>
  <c r="AJ542" i="1" s="1"/>
  <c r="R542" i="1" s="1"/>
  <c r="Y511" i="1"/>
  <c r="T405" i="1"/>
  <c r="Z405" i="1" s="1"/>
  <c r="AJ405" i="1" s="1"/>
  <c r="R405" i="1" s="1"/>
  <c r="T97" i="1"/>
  <c r="Z97" i="1" s="1"/>
  <c r="AJ97" i="1" s="1"/>
  <c r="R97" i="1" s="1"/>
  <c r="T18" i="1"/>
  <c r="Z18" i="1" s="1"/>
  <c r="AJ18" i="1" s="1"/>
  <c r="R18" i="1" s="1"/>
  <c r="Y604" i="1"/>
  <c r="Y478" i="1"/>
  <c r="T478" i="1"/>
  <c r="Z478" i="1" s="1"/>
  <c r="AJ478" i="1" s="1"/>
  <c r="R478" i="1" s="1"/>
  <c r="Y80" i="1"/>
  <c r="T604" i="1"/>
  <c r="Z604" i="1" s="1"/>
  <c r="AJ604" i="1" s="1"/>
  <c r="R604" i="1" s="1"/>
  <c r="Y548" i="1"/>
  <c r="T80" i="1"/>
  <c r="Z80" i="1" s="1"/>
  <c r="AJ80" i="1" s="1"/>
  <c r="R80" i="1" s="1"/>
  <c r="Y349" i="1"/>
  <c r="T349" i="1"/>
  <c r="Z349" i="1" s="1"/>
  <c r="AJ349" i="1" s="1"/>
  <c r="R349" i="1" s="1"/>
  <c r="Y87" i="1"/>
  <c r="AI87" i="1" s="1"/>
  <c r="T87" i="1"/>
  <c r="Z87" i="1" s="1"/>
  <c r="AJ87" i="1" s="1"/>
  <c r="R87" i="1" s="1"/>
  <c r="Y403" i="1"/>
  <c r="T403" i="1"/>
  <c r="Z403" i="1" s="1"/>
  <c r="AJ403" i="1" s="1"/>
  <c r="R403" i="1" s="1"/>
  <c r="Y160" i="1"/>
  <c r="AI160" i="1" s="1"/>
  <c r="T479" i="1"/>
  <c r="Z479" i="1" s="1"/>
  <c r="AJ479" i="1" s="1"/>
  <c r="R479" i="1" s="1"/>
  <c r="T160" i="1"/>
  <c r="Z160" i="1" s="1"/>
  <c r="AJ160" i="1" s="1"/>
  <c r="R160" i="1" s="1"/>
  <c r="Y477" i="1"/>
  <c r="T477" i="1"/>
  <c r="Z477" i="1" s="1"/>
  <c r="AJ477" i="1" s="1"/>
  <c r="R477" i="1" s="1"/>
  <c r="Y507" i="1"/>
  <c r="Y508" i="1"/>
  <c r="T507" i="1"/>
  <c r="Z507" i="1" s="1"/>
  <c r="AJ507" i="1" s="1"/>
  <c r="R507" i="1" s="1"/>
  <c r="Y625" i="1"/>
  <c r="T625" i="1"/>
  <c r="Z625" i="1" s="1"/>
  <c r="AJ625" i="1" s="1"/>
  <c r="R625" i="1" s="1"/>
  <c r="Y781" i="1"/>
  <c r="T776" i="1"/>
  <c r="Z776" i="1" s="1"/>
  <c r="AJ776" i="1" s="1"/>
  <c r="R776" i="1" s="1"/>
  <c r="T620" i="1"/>
  <c r="Z620" i="1" s="1"/>
  <c r="AJ620" i="1" s="1"/>
  <c r="R620" i="1" s="1"/>
  <c r="Y620" i="1"/>
  <c r="T614" i="1"/>
  <c r="Z614" i="1" s="1"/>
  <c r="AJ614" i="1" s="1"/>
  <c r="R614" i="1" s="1"/>
  <c r="Y775" i="1"/>
  <c r="AI775" i="1" s="1"/>
  <c r="Y780" i="1"/>
  <c r="T780" i="1"/>
  <c r="Z780" i="1" s="1"/>
  <c r="AJ780" i="1" s="1"/>
  <c r="R780" i="1" s="1"/>
  <c r="Y779" i="1"/>
  <c r="T779" i="1"/>
  <c r="Z779" i="1" s="1"/>
  <c r="AJ779" i="1" s="1"/>
  <c r="R779" i="1" s="1"/>
  <c r="Y834" i="1"/>
  <c r="Y771" i="1"/>
  <c r="Y777" i="1"/>
  <c r="T778" i="1"/>
  <c r="Z778" i="1" s="1"/>
  <c r="AJ778" i="1" s="1"/>
  <c r="R778" i="1" s="1"/>
  <c r="Y778" i="1"/>
  <c r="T773" i="1"/>
  <c r="Z773" i="1" s="1"/>
  <c r="AJ773" i="1" s="1"/>
  <c r="R773" i="1" s="1"/>
  <c r="Y505" i="1"/>
  <c r="Y641" i="1"/>
  <c r="T641" i="1"/>
  <c r="Z641" i="1" s="1"/>
  <c r="AJ641" i="1" s="1"/>
  <c r="R641" i="1" s="1"/>
  <c r="Y848" i="1"/>
  <c r="Y602" i="1"/>
  <c r="T602" i="1"/>
  <c r="Z602" i="1" s="1"/>
  <c r="AJ602" i="1" s="1"/>
  <c r="R602" i="1" s="1"/>
  <c r="Y595" i="1"/>
  <c r="Y619" i="1"/>
  <c r="Y594" i="1"/>
  <c r="AI594" i="1" s="1"/>
  <c r="Y601" i="1"/>
  <c r="Y616" i="1"/>
  <c r="Y607" i="1"/>
  <c r="Y609" i="1"/>
  <c r="Y610" i="1" s="1"/>
  <c r="Y600" i="1"/>
  <c r="Y599" i="1"/>
  <c r="Y854" i="1"/>
  <c r="Y593" i="1"/>
  <c r="Y598" i="1"/>
  <c r="T623" i="1"/>
  <c r="Z623" i="1" s="1"/>
  <c r="AJ623" i="1" s="1"/>
  <c r="R623" i="1" s="1"/>
  <c r="T605" i="1"/>
  <c r="Z605" i="1" s="1"/>
  <c r="AJ605" i="1" s="1"/>
  <c r="R605" i="1" s="1"/>
  <c r="T616" i="1"/>
  <c r="Z616" i="1" s="1"/>
  <c r="AJ616" i="1" s="1"/>
  <c r="R616" i="1" s="1"/>
  <c r="T599" i="1"/>
  <c r="Z599" i="1" s="1"/>
  <c r="AJ599" i="1" s="1"/>
  <c r="R599" i="1" s="1"/>
  <c r="T596" i="1"/>
  <c r="Z596" i="1" s="1"/>
  <c r="AJ596" i="1" s="1"/>
  <c r="R596" i="1" s="1"/>
  <c r="Y623" i="1"/>
  <c r="T593" i="1"/>
  <c r="T609" i="1"/>
  <c r="T610" i="1" s="1"/>
  <c r="T834" i="1"/>
  <c r="Z834" i="1" s="1"/>
  <c r="AJ834" i="1" s="1"/>
  <c r="R834" i="1" s="1"/>
  <c r="T848" i="1"/>
  <c r="Z848" i="1" s="1"/>
  <c r="AJ848" i="1" s="1"/>
  <c r="R848" i="1" s="1"/>
  <c r="T506" i="1"/>
  <c r="Z506" i="1" s="1"/>
  <c r="AJ506" i="1" s="1"/>
  <c r="R506" i="1" s="1"/>
  <c r="Y765" i="1"/>
  <c r="AI765" i="1" s="1"/>
  <c r="T559" i="1"/>
  <c r="Z559" i="1" s="1"/>
  <c r="AJ559" i="1" s="1"/>
  <c r="R559" i="1" s="1"/>
  <c r="Y279" i="1"/>
  <c r="Y752" i="1"/>
  <c r="T829" i="1"/>
  <c r="Z829" i="1" s="1"/>
  <c r="AJ829" i="1" s="1"/>
  <c r="R829" i="1" s="1"/>
  <c r="Y550" i="1"/>
  <c r="Y524" i="1"/>
  <c r="T564" i="1"/>
  <c r="Z564" i="1" s="1"/>
  <c r="AJ564" i="1" s="1"/>
  <c r="R564" i="1" s="1"/>
  <c r="Y33" i="1"/>
  <c r="T279" i="1"/>
  <c r="Z279" i="1" s="1"/>
  <c r="AJ279" i="1" s="1"/>
  <c r="R279" i="1" s="1"/>
  <c r="Y312" i="1"/>
  <c r="Y327" i="1"/>
  <c r="T546" i="1"/>
  <c r="Z546" i="1" s="1"/>
  <c r="AJ546" i="1" s="1"/>
  <c r="R546" i="1" s="1"/>
  <c r="T774" i="1"/>
  <c r="Z774" i="1" s="1"/>
  <c r="AJ774" i="1" s="1"/>
  <c r="R774" i="1" s="1"/>
  <c r="T765" i="1"/>
  <c r="Z765" i="1" s="1"/>
  <c r="AJ765" i="1" s="1"/>
  <c r="R765" i="1" s="1"/>
  <c r="T562" i="1"/>
  <c r="Z562" i="1" s="1"/>
  <c r="AJ562" i="1" s="1"/>
  <c r="R562" i="1" s="1"/>
  <c r="Y556" i="1"/>
  <c r="Y389" i="1"/>
  <c r="Y829" i="1"/>
  <c r="Y774" i="1"/>
  <c r="Y559" i="1"/>
  <c r="Y506" i="1"/>
  <c r="Y762" i="1"/>
  <c r="Y562" i="1"/>
  <c r="Y503" i="1"/>
  <c r="Y282" i="1"/>
  <c r="T762" i="1"/>
  <c r="Z762" i="1" s="1"/>
  <c r="AJ762" i="1" s="1"/>
  <c r="R762" i="1" s="1"/>
  <c r="Y553" i="1"/>
  <c r="T556" i="1"/>
  <c r="Z556" i="1" s="1"/>
  <c r="AJ556" i="1" s="1"/>
  <c r="R556" i="1" s="1"/>
  <c r="T503" i="1"/>
  <c r="Z503" i="1" s="1"/>
  <c r="AJ503" i="1" s="1"/>
  <c r="R503" i="1" s="1"/>
  <c r="Y850" i="1"/>
  <c r="AI850" i="1" s="1"/>
  <c r="Y263" i="1"/>
  <c r="AI263" i="1" s="1"/>
  <c r="Y35" i="1"/>
  <c r="AI35" i="1" s="1"/>
  <c r="Y305" i="1"/>
  <c r="AI305" i="1" s="1"/>
  <c r="Y381" i="1"/>
  <c r="AI381" i="1" s="1"/>
  <c r="T276" i="1"/>
  <c r="Z276" i="1" s="1"/>
  <c r="AJ276" i="1" s="1"/>
  <c r="R276" i="1" s="1"/>
  <c r="T183" i="1"/>
  <c r="Z183" i="1" s="1"/>
  <c r="AJ183" i="1" s="1"/>
  <c r="R183" i="1" s="1"/>
  <c r="Y476" i="1"/>
  <c r="Y115" i="1"/>
  <c r="Y436" i="1"/>
  <c r="Y833" i="1"/>
  <c r="Y309" i="1"/>
  <c r="Y817" i="1"/>
  <c r="Y751" i="1"/>
  <c r="Y560" i="1"/>
  <c r="Y383" i="1"/>
  <c r="Y431" i="1"/>
  <c r="AI431" i="1" s="1"/>
  <c r="Y118" i="1"/>
  <c r="Y251" i="1"/>
  <c r="Y9" i="1"/>
  <c r="Y438" i="1"/>
  <c r="Y128" i="1"/>
  <c r="Y552" i="1"/>
  <c r="Y551" i="1"/>
  <c r="Y539" i="1"/>
  <c r="Y782" i="1"/>
  <c r="Y545" i="1"/>
  <c r="Y248" i="1"/>
  <c r="AI248" i="1" s="1"/>
  <c r="Y278" i="1"/>
  <c r="Y475" i="1"/>
  <c r="Y261" i="1"/>
  <c r="Y432" i="1"/>
  <c r="Y443" i="1"/>
  <c r="Y179" i="1"/>
  <c r="Y310" i="1"/>
  <c r="Y253" i="1"/>
  <c r="Y256" i="1"/>
  <c r="Y404" i="1"/>
  <c r="Y139" i="1"/>
  <c r="Y244" i="1"/>
  <c r="AI244" i="1" s="1"/>
  <c r="Y22" i="1"/>
  <c r="Y21" i="1"/>
  <c r="AI21" i="1" s="1"/>
  <c r="Y75" i="1"/>
  <c r="Y85" i="1"/>
  <c r="Y133" i="1"/>
  <c r="Y153" i="1"/>
  <c r="AI153" i="1" s="1"/>
  <c r="Y154" i="1"/>
  <c r="Y134" i="1"/>
  <c r="Y200" i="1"/>
  <c r="Y41" i="1"/>
  <c r="Y16" i="1"/>
  <c r="Y76" i="1"/>
  <c r="Y246" i="1"/>
  <c r="Y132" i="1"/>
  <c r="T817" i="1"/>
  <c r="Z817" i="1" s="1"/>
  <c r="AJ817" i="1" s="1"/>
  <c r="R817" i="1" s="1"/>
  <c r="Y564" i="1"/>
  <c r="Y544" i="1"/>
  <c r="AI544" i="1" s="1"/>
  <c r="Y536" i="1"/>
  <c r="AI536" i="1" s="1"/>
  <c r="Y772" i="1"/>
  <c r="Y749" i="1"/>
  <c r="Y541" i="1"/>
  <c r="Y243" i="1"/>
  <c r="Y171" i="1"/>
  <c r="Y291" i="1"/>
  <c r="Y270" i="1"/>
  <c r="AI270" i="1" s="1"/>
  <c r="Y180" i="1"/>
  <c r="Y433" i="1"/>
  <c r="Y96" i="1"/>
  <c r="Y155" i="1"/>
  <c r="Y148" i="1"/>
  <c r="Y294" i="1"/>
  <c r="Y441" i="1"/>
  <c r="Y161" i="1"/>
  <c r="Y311" i="1"/>
  <c r="Y151" i="1"/>
  <c r="AI151" i="1" s="1"/>
  <c r="Q151" i="1" s="1"/>
  <c r="Y760" i="1"/>
  <c r="Y750" i="1"/>
  <c r="Y535" i="1"/>
  <c r="Y276" i="1"/>
  <c r="Y274" i="1"/>
  <c r="Y442" i="1"/>
  <c r="Y269" i="1"/>
  <c r="Y272" i="1"/>
  <c r="Y31" i="1"/>
  <c r="Y23" i="1"/>
  <c r="Y19" i="1"/>
  <c r="Y149" i="1"/>
  <c r="Y141" i="1"/>
  <c r="Y131" i="1"/>
  <c r="Y137" i="1"/>
  <c r="Y142" i="1"/>
  <c r="Y135" i="1"/>
  <c r="Y11" i="1"/>
  <c r="Y14" i="1"/>
  <c r="Y91" i="1"/>
  <c r="Y138" i="1"/>
  <c r="Y174" i="1"/>
  <c r="Y746" i="1"/>
  <c r="Y747" i="1" s="1"/>
  <c r="Y268" i="1"/>
  <c r="Y761" i="1"/>
  <c r="Y444" i="1"/>
  <c r="Y25" i="1"/>
  <c r="AI25" i="1" s="1"/>
  <c r="T555" i="1"/>
  <c r="Z555" i="1" s="1"/>
  <c r="AJ555" i="1" s="1"/>
  <c r="R555" i="1" s="1"/>
  <c r="Y290" i="1"/>
  <c r="AI290" i="1" s="1"/>
  <c r="Y823" i="1"/>
  <c r="Y758" i="1"/>
  <c r="Y264" i="1"/>
  <c r="Y205" i="1"/>
  <c r="Y252" i="1"/>
  <c r="Y543" i="1"/>
  <c r="Y547" i="1"/>
  <c r="Y549" i="1"/>
  <c r="Y785" i="1"/>
  <c r="Y759" i="1"/>
  <c r="Y554" i="1"/>
  <c r="Y538" i="1"/>
  <c r="Y39" i="1"/>
  <c r="Y277" i="1"/>
  <c r="Y259" i="1"/>
  <c r="Y292" i="1"/>
  <c r="Y257" i="1"/>
  <c r="Y178" i="1"/>
  <c r="Y446" i="1"/>
  <c r="Y273" i="1"/>
  <c r="Y271" i="1"/>
  <c r="Y380" i="1"/>
  <c r="Y177" i="1"/>
  <c r="Y183" i="1"/>
  <c r="Y439" i="1"/>
  <c r="Y382" i="1"/>
  <c r="Y120" i="1"/>
  <c r="Y123" i="1"/>
  <c r="Y13" i="1"/>
  <c r="Y40" i="1"/>
  <c r="Y12" i="1"/>
  <c r="Y83" i="1"/>
  <c r="Y147" i="1"/>
  <c r="Y121" i="1"/>
  <c r="Y124" i="1"/>
  <c r="Y130" i="1"/>
  <c r="Y136" i="1"/>
  <c r="Y32" i="1"/>
  <c r="Y48" i="1"/>
  <c r="Y46" i="1"/>
  <c r="Y92" i="1"/>
  <c r="Y125" i="1"/>
  <c r="Y384" i="1"/>
  <c r="Y767" i="1"/>
  <c r="Y519" i="1"/>
  <c r="Y540" i="1"/>
  <c r="Y546" i="1"/>
  <c r="Y537" i="1"/>
  <c r="Y555" i="1"/>
  <c r="Y27" i="1"/>
  <c r="Y181" i="1"/>
  <c r="Y285" i="1"/>
  <c r="Y255" i="1"/>
  <c r="Y445" i="1"/>
  <c r="Y258" i="1"/>
  <c r="Y182" i="1"/>
  <c r="Y260" i="1"/>
  <c r="Y275" i="1"/>
  <c r="Y440" i="1"/>
  <c r="Y473" i="1"/>
  <c r="Y152" i="1"/>
  <c r="Y122" i="1"/>
  <c r="Y15" i="1"/>
  <c r="Y26" i="1"/>
  <c r="Y84" i="1"/>
  <c r="Y245" i="1"/>
  <c r="Y113" i="1"/>
  <c r="Y119" i="1"/>
  <c r="Y214" i="1"/>
  <c r="Y156" i="1"/>
  <c r="Y10" i="1"/>
  <c r="Y20" i="1"/>
  <c r="Y93" i="1"/>
  <c r="Y140" i="1"/>
  <c r="Y143" i="1"/>
  <c r="Y114" i="1"/>
  <c r="Y34" i="1"/>
  <c r="Y265" i="1"/>
  <c r="Y8" i="1"/>
  <c r="Y159" i="1"/>
  <c r="Y753" i="1"/>
  <c r="Y30" i="1"/>
  <c r="AI30" i="1" s="1"/>
  <c r="Y262" i="1"/>
  <c r="Y250" i="1"/>
  <c r="AI250" i="1" s="1"/>
  <c r="Y748" i="1"/>
  <c r="AI748" i="1" s="1"/>
  <c r="Y146" i="1"/>
  <c r="AI146" i="1" s="1"/>
  <c r="Y254" i="1"/>
  <c r="Y613" i="1"/>
  <c r="Y472" i="1"/>
  <c r="AI472" i="1" s="1"/>
  <c r="Y534" i="1"/>
  <c r="T476" i="1"/>
  <c r="Z476" i="1" s="1"/>
  <c r="AJ476" i="1" s="1"/>
  <c r="R476" i="1" s="1"/>
  <c r="T122" i="1"/>
  <c r="Z122" i="1" s="1"/>
  <c r="AJ122" i="1" s="1"/>
  <c r="R122" i="1" s="1"/>
  <c r="T444" i="1"/>
  <c r="Z444" i="1" s="1"/>
  <c r="AJ444" i="1" s="1"/>
  <c r="R444" i="1" s="1"/>
  <c r="T272" i="1"/>
  <c r="Z272" i="1" s="1"/>
  <c r="AJ272" i="1" s="1"/>
  <c r="R272" i="1" s="1"/>
  <c r="T277" i="1"/>
  <c r="Z277" i="1" s="1"/>
  <c r="AJ277" i="1" s="1"/>
  <c r="R277" i="1" s="1"/>
  <c r="T149" i="1"/>
  <c r="Z149" i="1" s="1"/>
  <c r="AJ149" i="1" s="1"/>
  <c r="R149" i="1" s="1"/>
  <c r="Y74" i="1"/>
  <c r="AI74" i="1" s="1"/>
  <c r="T473" i="1"/>
  <c r="Z473" i="1" s="1"/>
  <c r="AJ473" i="1" s="1"/>
  <c r="R473" i="1" s="1"/>
  <c r="Y504" i="1"/>
  <c r="T759" i="1"/>
  <c r="Z759" i="1" s="1"/>
  <c r="AJ759" i="1" s="1"/>
  <c r="R759" i="1" s="1"/>
  <c r="T550" i="1"/>
  <c r="Z550" i="1" s="1"/>
  <c r="AJ550" i="1" s="1"/>
  <c r="R550" i="1" s="1"/>
  <c r="T436" i="1"/>
  <c r="Z436" i="1" s="1"/>
  <c r="AJ436" i="1" s="1"/>
  <c r="R436" i="1" s="1"/>
  <c r="T536" i="1"/>
  <c r="Z536" i="1" s="1"/>
  <c r="AJ536" i="1" s="1"/>
  <c r="R536" i="1" s="1"/>
  <c r="T311" i="1"/>
  <c r="Z311" i="1" s="1"/>
  <c r="AJ311" i="1" s="1"/>
  <c r="R311" i="1" s="1"/>
  <c r="T174" i="1"/>
  <c r="Z174" i="1" s="1"/>
  <c r="AJ174" i="1" s="1"/>
  <c r="R174" i="1" s="1"/>
  <c r="T258" i="1"/>
  <c r="Z258" i="1" s="1"/>
  <c r="AJ258" i="1" s="1"/>
  <c r="R258" i="1" s="1"/>
  <c r="T268" i="1"/>
  <c r="Z268" i="1" s="1"/>
  <c r="AJ268" i="1" s="1"/>
  <c r="R268" i="1" s="1"/>
  <c r="T245" i="1"/>
  <c r="Z245" i="1" s="1"/>
  <c r="AJ245" i="1" s="1"/>
  <c r="R245" i="1" s="1"/>
  <c r="T154" i="1"/>
  <c r="Z154" i="1" s="1"/>
  <c r="AJ154" i="1" s="1"/>
  <c r="R154" i="1" s="1"/>
  <c r="T252" i="1"/>
  <c r="Z252" i="1" s="1"/>
  <c r="AJ252" i="1" s="1"/>
  <c r="R252" i="1" s="1"/>
  <c r="Y430" i="1"/>
  <c r="T553" i="1"/>
  <c r="Z553" i="1" s="1"/>
  <c r="AJ553" i="1" s="1"/>
  <c r="R553" i="1" s="1"/>
  <c r="T753" i="1"/>
  <c r="Z753" i="1" s="1"/>
  <c r="AJ753" i="1" s="1"/>
  <c r="R753" i="1" s="1"/>
  <c r="T16" i="1"/>
  <c r="Z16" i="1" s="1"/>
  <c r="AJ16" i="1" s="1"/>
  <c r="R16" i="1" s="1"/>
  <c r="T833" i="1"/>
  <c r="Z833" i="1" s="1"/>
  <c r="AJ833" i="1" s="1"/>
  <c r="R833" i="1" s="1"/>
  <c r="T271" i="1"/>
  <c r="Z271" i="1" s="1"/>
  <c r="AJ271" i="1" s="1"/>
  <c r="R271" i="1" s="1"/>
  <c r="T138" i="1"/>
  <c r="Z138" i="1" s="1"/>
  <c r="AJ138" i="1" s="1"/>
  <c r="R138" i="1" s="1"/>
  <c r="T27" i="1"/>
  <c r="Z27" i="1" s="1"/>
  <c r="AJ27" i="1" s="1"/>
  <c r="R27" i="1" s="1"/>
  <c r="T141" i="1"/>
  <c r="Z141" i="1" s="1"/>
  <c r="AJ141" i="1" s="1"/>
  <c r="R141" i="1" s="1"/>
  <c r="T136" i="1"/>
  <c r="Z136" i="1" s="1"/>
  <c r="AJ136" i="1" s="1"/>
  <c r="R136" i="1" s="1"/>
  <c r="T351" i="1"/>
  <c r="Z351" i="1" s="1"/>
  <c r="AJ351" i="1" s="1"/>
  <c r="R351" i="1" s="1"/>
  <c r="T445" i="1"/>
  <c r="Z445" i="1" s="1"/>
  <c r="AJ445" i="1" s="1"/>
  <c r="R445" i="1" s="1"/>
  <c r="T305" i="1"/>
  <c r="Z305" i="1" s="1"/>
  <c r="AJ305" i="1" s="1"/>
  <c r="R305" i="1" s="1"/>
  <c r="T446" i="1"/>
  <c r="Z446" i="1" s="1"/>
  <c r="AJ446" i="1" s="1"/>
  <c r="R446" i="1" s="1"/>
  <c r="T772" i="1"/>
  <c r="Z772" i="1" s="1"/>
  <c r="AJ772" i="1" s="1"/>
  <c r="R772" i="1" s="1"/>
  <c r="T785" i="1"/>
  <c r="Z785" i="1" s="1"/>
  <c r="AJ785" i="1" s="1"/>
  <c r="R785" i="1" s="1"/>
  <c r="T260" i="1"/>
  <c r="Z260" i="1" s="1"/>
  <c r="AJ260" i="1" s="1"/>
  <c r="R260" i="1" s="1"/>
  <c r="T270" i="1"/>
  <c r="Z270" i="1" s="1"/>
  <c r="AJ270" i="1" s="1"/>
  <c r="R270" i="1" s="1"/>
  <c r="T41" i="1"/>
  <c r="Z41" i="1" s="1"/>
  <c r="AJ41" i="1" s="1"/>
  <c r="R41" i="1" s="1"/>
  <c r="T113" i="1"/>
  <c r="Z113" i="1" s="1"/>
  <c r="AJ113" i="1" s="1"/>
  <c r="R113" i="1" s="1"/>
  <c r="T35" i="1"/>
  <c r="Z35" i="1" s="1"/>
  <c r="AJ35" i="1" s="1"/>
  <c r="R35" i="1" s="1"/>
  <c r="T19" i="1"/>
  <c r="Z19" i="1" s="1"/>
  <c r="AJ19" i="1" s="1"/>
  <c r="R19" i="1" s="1"/>
  <c r="T384" i="1"/>
  <c r="Z384" i="1" s="1"/>
  <c r="AJ384" i="1" s="1"/>
  <c r="R384" i="1" s="1"/>
  <c r="T535" i="1"/>
  <c r="Z535" i="1" s="1"/>
  <c r="AJ535" i="1" s="1"/>
  <c r="R535" i="1" s="1"/>
  <c r="T761" i="1"/>
  <c r="Z761" i="1" s="1"/>
  <c r="AJ761" i="1" s="1"/>
  <c r="R761" i="1" s="1"/>
  <c r="T781" i="1"/>
  <c r="Z781" i="1" s="1"/>
  <c r="AJ781" i="1" s="1"/>
  <c r="R781" i="1" s="1"/>
  <c r="T118" i="1"/>
  <c r="Z118" i="1" s="1"/>
  <c r="AJ118" i="1" s="1"/>
  <c r="R118" i="1" s="1"/>
  <c r="T48" i="1"/>
  <c r="Z48" i="1" s="1"/>
  <c r="AJ48" i="1" s="1"/>
  <c r="R48" i="1" s="1"/>
  <c r="T404" i="1"/>
  <c r="Z404" i="1" s="1"/>
  <c r="AJ404" i="1" s="1"/>
  <c r="R404" i="1" s="1"/>
  <c r="T20" i="1"/>
  <c r="Z20" i="1" s="1"/>
  <c r="AJ20" i="1" s="1"/>
  <c r="R20" i="1" s="1"/>
  <c r="T752" i="1"/>
  <c r="Z752" i="1" s="1"/>
  <c r="AJ752" i="1" s="1"/>
  <c r="R752" i="1" s="1"/>
  <c r="Y348" i="1"/>
  <c r="Y558" i="1"/>
  <c r="AI558" i="1" s="1"/>
  <c r="Q558" i="1" s="1"/>
  <c r="Y112" i="1"/>
  <c r="T292" i="1"/>
  <c r="Z292" i="1" s="1"/>
  <c r="AJ292" i="1" s="1"/>
  <c r="R292" i="1" s="1"/>
  <c r="T312" i="1"/>
  <c r="Z312" i="1" s="1"/>
  <c r="AJ312" i="1" s="1"/>
  <c r="R312" i="1" s="1"/>
  <c r="T441" i="1"/>
  <c r="Z441" i="1" s="1"/>
  <c r="AJ441" i="1" s="1"/>
  <c r="R441" i="1" s="1"/>
  <c r="T475" i="1"/>
  <c r="Z475" i="1" s="1"/>
  <c r="AJ475" i="1" s="1"/>
  <c r="R475" i="1" s="1"/>
  <c r="T545" i="1"/>
  <c r="Z545" i="1" s="1"/>
  <c r="AJ545" i="1" s="1"/>
  <c r="R545" i="1" s="1"/>
  <c r="T291" i="1"/>
  <c r="Z291" i="1" s="1"/>
  <c r="AJ291" i="1" s="1"/>
  <c r="R291" i="1" s="1"/>
  <c r="T442" i="1"/>
  <c r="Z442" i="1" s="1"/>
  <c r="AJ442" i="1" s="1"/>
  <c r="R442" i="1" s="1"/>
  <c r="T537" i="1"/>
  <c r="Z537" i="1" s="1"/>
  <c r="AJ537" i="1" s="1"/>
  <c r="R537" i="1" s="1"/>
  <c r="T549" i="1"/>
  <c r="Z549" i="1" s="1"/>
  <c r="AJ549" i="1" s="1"/>
  <c r="R549" i="1" s="1"/>
  <c r="T751" i="1"/>
  <c r="Z751" i="1" s="1"/>
  <c r="AJ751" i="1" s="1"/>
  <c r="R751" i="1" s="1"/>
  <c r="T524" i="1"/>
  <c r="Z524" i="1" s="1"/>
  <c r="AJ524" i="1" s="1"/>
  <c r="R524" i="1" s="1"/>
  <c r="T115" i="1"/>
  <c r="Z115" i="1" s="1"/>
  <c r="AJ115" i="1" s="1"/>
  <c r="R115" i="1" s="1"/>
  <c r="T178" i="1"/>
  <c r="Z178" i="1" s="1"/>
  <c r="AJ178" i="1" s="1"/>
  <c r="R178" i="1" s="1"/>
  <c r="T139" i="1"/>
  <c r="Z139" i="1" s="1"/>
  <c r="AJ139" i="1" s="1"/>
  <c r="R139" i="1" s="1"/>
  <c r="T205" i="1"/>
  <c r="Z205" i="1" s="1"/>
  <c r="AJ205" i="1" s="1"/>
  <c r="R205" i="1" s="1"/>
  <c r="T143" i="1"/>
  <c r="Z143" i="1" s="1"/>
  <c r="AJ143" i="1" s="1"/>
  <c r="R143" i="1" s="1"/>
  <c r="T11" i="1"/>
  <c r="Z11" i="1" s="1"/>
  <c r="AJ11" i="1" s="1"/>
  <c r="R11" i="1" s="1"/>
  <c r="T248" i="1"/>
  <c r="Z248" i="1" s="1"/>
  <c r="AJ248" i="1" s="1"/>
  <c r="R248" i="1" s="1"/>
  <c r="T46" i="1"/>
  <c r="Z46" i="1" s="1"/>
  <c r="AJ46" i="1" s="1"/>
  <c r="R46" i="1" s="1"/>
  <c r="T32" i="1"/>
  <c r="Z32" i="1" s="1"/>
  <c r="AJ32" i="1" s="1"/>
  <c r="R32" i="1" s="1"/>
  <c r="T255" i="1"/>
  <c r="Z255" i="1" s="1"/>
  <c r="AJ255" i="1" s="1"/>
  <c r="R255" i="1" s="1"/>
  <c r="T13" i="1"/>
  <c r="Z13" i="1" s="1"/>
  <c r="AJ13" i="1" s="1"/>
  <c r="R13" i="1" s="1"/>
  <c r="T171" i="1"/>
  <c r="Z171" i="1" s="1"/>
  <c r="AJ171" i="1" s="1"/>
  <c r="R171" i="1" s="1"/>
  <c r="T12" i="1"/>
  <c r="Z12" i="1" s="1"/>
  <c r="AJ12" i="1" s="1"/>
  <c r="R12" i="1" s="1"/>
  <c r="T9" i="1"/>
  <c r="Z9" i="1" s="1"/>
  <c r="AJ9" i="1" s="1"/>
  <c r="R9" i="1" s="1"/>
  <c r="T93" i="1"/>
  <c r="Z93" i="1" s="1"/>
  <c r="AJ93" i="1" s="1"/>
  <c r="R93" i="1" s="1"/>
  <c r="T214" i="1"/>
  <c r="Z214" i="1" s="1"/>
  <c r="AJ214" i="1" s="1"/>
  <c r="R214" i="1" s="1"/>
  <c r="Y117" i="1"/>
  <c r="AI117" i="1" s="1"/>
  <c r="Y267" i="1"/>
  <c r="AI267" i="1" s="1"/>
  <c r="T294" i="1"/>
  <c r="Z294" i="1" s="1"/>
  <c r="AJ294" i="1" s="1"/>
  <c r="R294" i="1" s="1"/>
  <c r="T327" i="1"/>
  <c r="Z327" i="1" s="1"/>
  <c r="AJ327" i="1" s="1"/>
  <c r="R327" i="1" s="1"/>
  <c r="T443" i="1"/>
  <c r="Z443" i="1" s="1"/>
  <c r="AJ443" i="1" s="1"/>
  <c r="R443" i="1" s="1"/>
  <c r="T538" i="1"/>
  <c r="Z538" i="1" s="1"/>
  <c r="AJ538" i="1" s="1"/>
  <c r="R538" i="1" s="1"/>
  <c r="T547" i="1"/>
  <c r="Z547" i="1" s="1"/>
  <c r="AJ547" i="1" s="1"/>
  <c r="R547" i="1" s="1"/>
  <c r="T431" i="1"/>
  <c r="Z431" i="1" s="1"/>
  <c r="AJ431" i="1" s="1"/>
  <c r="R431" i="1" s="1"/>
  <c r="T539" i="1"/>
  <c r="Z539" i="1" s="1"/>
  <c r="AJ539" i="1" s="1"/>
  <c r="R539" i="1" s="1"/>
  <c r="T551" i="1"/>
  <c r="Z551" i="1" s="1"/>
  <c r="AJ551" i="1" s="1"/>
  <c r="R551" i="1" s="1"/>
  <c r="T140" i="1"/>
  <c r="Z140" i="1" s="1"/>
  <c r="AJ140" i="1" s="1"/>
  <c r="R140" i="1" s="1"/>
  <c r="T767" i="1"/>
  <c r="Z767" i="1" s="1"/>
  <c r="AJ767" i="1" s="1"/>
  <c r="R767" i="1" s="1"/>
  <c r="T758" i="1"/>
  <c r="Z758" i="1" s="1"/>
  <c r="AJ758" i="1" s="1"/>
  <c r="R758" i="1" s="1"/>
  <c r="T76" i="1"/>
  <c r="Z76" i="1" s="1"/>
  <c r="AJ76" i="1" s="1"/>
  <c r="R76" i="1" s="1"/>
  <c r="T85" i="1"/>
  <c r="Z85" i="1" s="1"/>
  <c r="AJ85" i="1" s="1"/>
  <c r="R85" i="1" s="1"/>
  <c r="T142" i="1"/>
  <c r="Z142" i="1" s="1"/>
  <c r="AJ142" i="1" s="1"/>
  <c r="R142" i="1" s="1"/>
  <c r="T251" i="1"/>
  <c r="Z251" i="1" s="1"/>
  <c r="AJ251" i="1" s="1"/>
  <c r="R251" i="1" s="1"/>
  <c r="T159" i="1"/>
  <c r="Z159" i="1" s="1"/>
  <c r="AJ159" i="1" s="1"/>
  <c r="R159" i="1" s="1"/>
  <c r="T253" i="1"/>
  <c r="Z253" i="1" s="1"/>
  <c r="AJ253" i="1" s="1"/>
  <c r="R253" i="1" s="1"/>
  <c r="T177" i="1"/>
  <c r="Z177" i="1" s="1"/>
  <c r="AJ177" i="1" s="1"/>
  <c r="R177" i="1" s="1"/>
  <c r="T34" i="1"/>
  <c r="Z34" i="1" s="1"/>
  <c r="AJ34" i="1" s="1"/>
  <c r="R34" i="1" s="1"/>
  <c r="T161" i="1"/>
  <c r="Z161" i="1" s="1"/>
  <c r="AJ161" i="1" s="1"/>
  <c r="R161" i="1" s="1"/>
  <c r="T263" i="1"/>
  <c r="Z263" i="1" s="1"/>
  <c r="AJ263" i="1" s="1"/>
  <c r="R263" i="1" s="1"/>
  <c r="T40" i="1"/>
  <c r="Z40" i="1" s="1"/>
  <c r="AJ40" i="1" s="1"/>
  <c r="R40" i="1" s="1"/>
  <c r="T10" i="1"/>
  <c r="Z10" i="1" s="1"/>
  <c r="AJ10" i="1" s="1"/>
  <c r="R10" i="1" s="1"/>
  <c r="T137" i="1"/>
  <c r="Z137" i="1" s="1"/>
  <c r="AJ137" i="1" s="1"/>
  <c r="R137" i="1" s="1"/>
  <c r="T134" i="1"/>
  <c r="Z134" i="1" s="1"/>
  <c r="AJ134" i="1" s="1"/>
  <c r="R134" i="1" s="1"/>
  <c r="T39" i="1"/>
  <c r="Z39" i="1" s="1"/>
  <c r="AJ39" i="1" s="1"/>
  <c r="R39" i="1" s="1"/>
  <c r="T124" i="1"/>
  <c r="Z124" i="1" s="1"/>
  <c r="AJ124" i="1" s="1"/>
  <c r="R124" i="1" s="1"/>
  <c r="T246" i="1"/>
  <c r="Z246" i="1" s="1"/>
  <c r="AJ246" i="1" s="1"/>
  <c r="R246" i="1" s="1"/>
  <c r="T182" i="1"/>
  <c r="Z182" i="1" s="1"/>
  <c r="AJ182" i="1" s="1"/>
  <c r="R182" i="1" s="1"/>
  <c r="T123" i="1"/>
  <c r="Z123" i="1" s="1"/>
  <c r="AJ123" i="1" s="1"/>
  <c r="R123" i="1" s="1"/>
  <c r="T21" i="1"/>
  <c r="Z21" i="1" s="1"/>
  <c r="AJ21" i="1" s="1"/>
  <c r="R21" i="1" s="1"/>
  <c r="T180" i="1"/>
  <c r="Z180" i="1" s="1"/>
  <c r="AJ180" i="1" s="1"/>
  <c r="R180" i="1" s="1"/>
  <c r="T382" i="1"/>
  <c r="Z382" i="1" s="1"/>
  <c r="AJ382" i="1" s="1"/>
  <c r="R382" i="1" s="1"/>
  <c r="T432" i="1"/>
  <c r="Z432" i="1" s="1"/>
  <c r="AJ432" i="1" s="1"/>
  <c r="R432" i="1" s="1"/>
  <c r="T519" i="1"/>
  <c r="Z519" i="1" s="1"/>
  <c r="AJ519" i="1" s="1"/>
  <c r="R519" i="1" s="1"/>
  <c r="T540" i="1"/>
  <c r="Z540" i="1" s="1"/>
  <c r="AJ540" i="1" s="1"/>
  <c r="R540" i="1" s="1"/>
  <c r="T552" i="1"/>
  <c r="Z552" i="1" s="1"/>
  <c r="AJ552" i="1" s="1"/>
  <c r="R552" i="1" s="1"/>
  <c r="T383" i="1"/>
  <c r="Z383" i="1" s="1"/>
  <c r="AJ383" i="1" s="1"/>
  <c r="R383" i="1" s="1"/>
  <c r="T433" i="1"/>
  <c r="Z433" i="1" s="1"/>
  <c r="AJ433" i="1" s="1"/>
  <c r="R433" i="1" s="1"/>
  <c r="T438" i="1"/>
  <c r="Z438" i="1" s="1"/>
  <c r="AJ438" i="1" s="1"/>
  <c r="R438" i="1" s="1"/>
  <c r="T541" i="1"/>
  <c r="Z541" i="1" s="1"/>
  <c r="AJ541" i="1" s="1"/>
  <c r="R541" i="1" s="1"/>
  <c r="T125" i="1"/>
  <c r="Z125" i="1" s="1"/>
  <c r="AJ125" i="1" s="1"/>
  <c r="R125" i="1" s="1"/>
  <c r="T243" i="1"/>
  <c r="Z243" i="1" s="1"/>
  <c r="AJ243" i="1" s="1"/>
  <c r="R243" i="1" s="1"/>
  <c r="T823" i="1"/>
  <c r="Z823" i="1" s="1"/>
  <c r="AJ823" i="1" s="1"/>
  <c r="R823" i="1" s="1"/>
  <c r="T750" i="1"/>
  <c r="Z750" i="1" s="1"/>
  <c r="AJ750" i="1" s="1"/>
  <c r="R750" i="1" s="1"/>
  <c r="T782" i="1"/>
  <c r="Z782" i="1" s="1"/>
  <c r="AJ782" i="1" s="1"/>
  <c r="R782" i="1" s="1"/>
  <c r="T850" i="1"/>
  <c r="Z850" i="1" s="1"/>
  <c r="AJ850" i="1" s="1"/>
  <c r="R850" i="1" s="1"/>
  <c r="T760" i="1"/>
  <c r="Z760" i="1" s="1"/>
  <c r="AJ760" i="1" s="1"/>
  <c r="R760" i="1" s="1"/>
  <c r="T262" i="1"/>
  <c r="Z262" i="1" s="1"/>
  <c r="AJ262" i="1" s="1"/>
  <c r="R262" i="1" s="1"/>
  <c r="T275" i="1"/>
  <c r="Z275" i="1" s="1"/>
  <c r="AJ275" i="1" s="1"/>
  <c r="R275" i="1" s="1"/>
  <c r="T135" i="1"/>
  <c r="Z135" i="1" s="1"/>
  <c r="AJ135" i="1" s="1"/>
  <c r="R135" i="1" s="1"/>
  <c r="T96" i="1"/>
  <c r="Z96" i="1" s="1"/>
  <c r="AJ96" i="1" s="1"/>
  <c r="R96" i="1" s="1"/>
  <c r="T119" i="1"/>
  <c r="Z119" i="1" s="1"/>
  <c r="AJ119" i="1" s="1"/>
  <c r="R119" i="1" s="1"/>
  <c r="T133" i="1"/>
  <c r="Z133" i="1" s="1"/>
  <c r="AJ133" i="1" s="1"/>
  <c r="R133" i="1" s="1"/>
  <c r="T8" i="1"/>
  <c r="Z8" i="1" s="1"/>
  <c r="AJ8" i="1" s="1"/>
  <c r="R8" i="1" s="1"/>
  <c r="T179" i="1"/>
  <c r="Z179" i="1" s="1"/>
  <c r="AJ179" i="1" s="1"/>
  <c r="R179" i="1" s="1"/>
  <c r="T75" i="1"/>
  <c r="Z75" i="1" s="1"/>
  <c r="AJ75" i="1" s="1"/>
  <c r="R75" i="1" s="1"/>
  <c r="T91" i="1"/>
  <c r="Z91" i="1" s="1"/>
  <c r="AJ91" i="1" s="1"/>
  <c r="R91" i="1" s="1"/>
  <c r="T200" i="1"/>
  <c r="Z200" i="1" s="1"/>
  <c r="AJ200" i="1" s="1"/>
  <c r="R200" i="1" s="1"/>
  <c r="T23" i="1"/>
  <c r="Z23" i="1" s="1"/>
  <c r="AJ23" i="1" s="1"/>
  <c r="R23" i="1" s="1"/>
  <c r="T131" i="1"/>
  <c r="Z131" i="1" s="1"/>
  <c r="AJ131" i="1" s="1"/>
  <c r="R131" i="1" s="1"/>
  <c r="T153" i="1"/>
  <c r="Z153" i="1" s="1"/>
  <c r="AJ153" i="1" s="1"/>
  <c r="R153" i="1" s="1"/>
  <c r="T84" i="1"/>
  <c r="Z84" i="1" s="1"/>
  <c r="AJ84" i="1" s="1"/>
  <c r="R84" i="1" s="1"/>
  <c r="T92" i="1"/>
  <c r="Z92" i="1" s="1"/>
  <c r="AJ92" i="1" s="1"/>
  <c r="R92" i="1" s="1"/>
  <c r="T156" i="1"/>
  <c r="Z156" i="1" s="1"/>
  <c r="AJ156" i="1" s="1"/>
  <c r="R156" i="1" s="1"/>
  <c r="T128" i="1"/>
  <c r="Z128" i="1" s="1"/>
  <c r="AJ128" i="1" s="1"/>
  <c r="R128" i="1" s="1"/>
  <c r="T273" i="1"/>
  <c r="Z273" i="1" s="1"/>
  <c r="AJ273" i="1" s="1"/>
  <c r="R273" i="1" s="1"/>
  <c r="T269" i="1"/>
  <c r="Z269" i="1" s="1"/>
  <c r="AJ269" i="1" s="1"/>
  <c r="R269" i="1" s="1"/>
  <c r="T14" i="1"/>
  <c r="Z14" i="1" s="1"/>
  <c r="AJ14" i="1" s="1"/>
  <c r="R14" i="1" s="1"/>
  <c r="T147" i="1"/>
  <c r="Z147" i="1" s="1"/>
  <c r="AJ147" i="1" s="1"/>
  <c r="R147" i="1" s="1"/>
  <c r="T26" i="1"/>
  <c r="Z26" i="1" s="1"/>
  <c r="AJ26" i="1" s="1"/>
  <c r="R26" i="1" s="1"/>
  <c r="T310" i="1"/>
  <c r="Z310" i="1" s="1"/>
  <c r="AJ310" i="1" s="1"/>
  <c r="R310" i="1" s="1"/>
  <c r="T389" i="1"/>
  <c r="Z389" i="1" s="1"/>
  <c r="AJ389" i="1" s="1"/>
  <c r="R389" i="1" s="1"/>
  <c r="T439" i="1"/>
  <c r="Z439" i="1" s="1"/>
  <c r="AJ439" i="1" s="1"/>
  <c r="R439" i="1" s="1"/>
  <c r="T543" i="1"/>
  <c r="Z543" i="1" s="1"/>
  <c r="AJ543" i="1" s="1"/>
  <c r="R543" i="1" s="1"/>
  <c r="T554" i="1"/>
  <c r="Z554" i="1" s="1"/>
  <c r="AJ554" i="1" s="1"/>
  <c r="R554" i="1" s="1"/>
  <c r="T309" i="1"/>
  <c r="Z309" i="1" s="1"/>
  <c r="AJ309" i="1" s="1"/>
  <c r="R309" i="1" s="1"/>
  <c r="T440" i="1"/>
  <c r="Z440" i="1" s="1"/>
  <c r="AJ440" i="1" s="1"/>
  <c r="R440" i="1" s="1"/>
  <c r="T544" i="1"/>
  <c r="Z544" i="1" s="1"/>
  <c r="AJ544" i="1" s="1"/>
  <c r="R544" i="1" s="1"/>
  <c r="T749" i="1"/>
  <c r="Z749" i="1" s="1"/>
  <c r="AJ749" i="1" s="1"/>
  <c r="R749" i="1" s="1"/>
  <c r="T264" i="1"/>
  <c r="Z264" i="1" s="1"/>
  <c r="AJ264" i="1" s="1"/>
  <c r="R264" i="1" s="1"/>
  <c r="T148" i="1"/>
  <c r="Z148" i="1" s="1"/>
  <c r="AJ148" i="1" s="1"/>
  <c r="R148" i="1" s="1"/>
  <c r="T114" i="1"/>
  <c r="Z114" i="1" s="1"/>
  <c r="AJ114" i="1" s="1"/>
  <c r="R114" i="1" s="1"/>
  <c r="T244" i="1"/>
  <c r="Z244" i="1" s="1"/>
  <c r="AJ244" i="1" s="1"/>
  <c r="R244" i="1" s="1"/>
  <c r="T132" i="1"/>
  <c r="Z132" i="1" s="1"/>
  <c r="AJ132" i="1" s="1"/>
  <c r="R132" i="1" s="1"/>
  <c r="T278" i="1"/>
  <c r="Z278" i="1" s="1"/>
  <c r="AJ278" i="1" s="1"/>
  <c r="R278" i="1" s="1"/>
  <c r="T33" i="1"/>
  <c r="Z33" i="1" s="1"/>
  <c r="AJ33" i="1" s="1"/>
  <c r="R33" i="1" s="1"/>
  <c r="T83" i="1"/>
  <c r="Z83" i="1" s="1"/>
  <c r="AJ83" i="1" s="1"/>
  <c r="R83" i="1" s="1"/>
  <c r="T15" i="1"/>
  <c r="Z15" i="1" s="1"/>
  <c r="AJ15" i="1" s="1"/>
  <c r="R15" i="1" s="1"/>
  <c r="T259" i="1"/>
  <c r="Z259" i="1" s="1"/>
  <c r="AJ259" i="1" s="1"/>
  <c r="R259" i="1" s="1"/>
  <c r="T121" i="1"/>
  <c r="Z121" i="1" s="1"/>
  <c r="AJ121" i="1" s="1"/>
  <c r="R121" i="1" s="1"/>
  <c r="T265" i="1"/>
  <c r="Z265" i="1" s="1"/>
  <c r="AJ265" i="1" s="1"/>
  <c r="R265" i="1" s="1"/>
  <c r="T22" i="1"/>
  <c r="Z22" i="1" s="1"/>
  <c r="AJ22" i="1" s="1"/>
  <c r="R22" i="1" s="1"/>
  <c r="T120" i="1"/>
  <c r="Z120" i="1" s="1"/>
  <c r="AJ120" i="1" s="1"/>
  <c r="R120" i="1" s="1"/>
  <c r="T261" i="1"/>
  <c r="Z261" i="1" s="1"/>
  <c r="AJ261" i="1" s="1"/>
  <c r="R261" i="1" s="1"/>
  <c r="T257" i="1"/>
  <c r="Z257" i="1" s="1"/>
  <c r="AJ257" i="1" s="1"/>
  <c r="R257" i="1" s="1"/>
  <c r="T31" i="1"/>
  <c r="Z31" i="1" s="1"/>
  <c r="AJ31" i="1" s="1"/>
  <c r="R31" i="1" s="1"/>
  <c r="T25" i="1"/>
  <c r="T748" i="1"/>
  <c r="Z748" i="1" s="1"/>
  <c r="T151" i="1"/>
  <c r="Z151" i="1" s="1"/>
  <c r="AJ151" i="1" s="1"/>
  <c r="T256" i="1"/>
  <c r="Z256" i="1" s="1"/>
  <c r="AJ256" i="1" s="1"/>
  <c r="R256" i="1" s="1"/>
  <c r="T155" i="1"/>
  <c r="Z155" i="1" s="1"/>
  <c r="AJ155" i="1" s="1"/>
  <c r="R155" i="1" s="1"/>
  <c r="Y853" i="1"/>
  <c r="AI853" i="1" s="1"/>
  <c r="T381" i="1"/>
  <c r="Z381" i="1" s="1"/>
  <c r="AJ381" i="1" s="1"/>
  <c r="R381" i="1" s="1"/>
  <c r="T472" i="1"/>
  <c r="T267" i="1"/>
  <c r="Z267" i="1" s="1"/>
  <c r="T746" i="1"/>
  <c r="T747" i="1" s="1"/>
  <c r="T1345" i="1" s="1"/>
  <c r="T112" i="1"/>
  <c r="Z112" i="1" s="1"/>
  <c r="T534" i="1"/>
  <c r="Z534" i="1" s="1"/>
  <c r="AJ534" i="1" s="1"/>
  <c r="T853" i="1"/>
  <c r="Y284" i="1"/>
  <c r="AI284" i="1" s="1"/>
  <c r="Q284" i="1" s="1"/>
  <c r="T274" i="1"/>
  <c r="Z274" i="1" s="1"/>
  <c r="AJ274" i="1" s="1"/>
  <c r="R274" i="1" s="1"/>
  <c r="T181" i="1"/>
  <c r="Z181" i="1" s="1"/>
  <c r="AJ181" i="1" s="1"/>
  <c r="R181" i="1" s="1"/>
  <c r="T130" i="1"/>
  <c r="Z130" i="1" s="1"/>
  <c r="AJ130" i="1" s="1"/>
  <c r="R130" i="1" s="1"/>
  <c r="Y7" i="1"/>
  <c r="AI7" i="1" s="1"/>
  <c r="T284" i="1"/>
  <c r="Z284" i="1" s="1"/>
  <c r="AJ284" i="1" s="1"/>
  <c r="T348" i="1"/>
  <c r="Z348" i="1" s="1"/>
  <c r="AJ348" i="1" s="1"/>
  <c r="R348" i="1" s="1"/>
  <c r="T287" i="1"/>
  <c r="Z287" i="1" s="1"/>
  <c r="AJ287" i="1" s="1"/>
  <c r="R287" i="1" s="1"/>
  <c r="T380" i="1"/>
  <c r="Z380" i="1" s="1"/>
  <c r="AJ380" i="1" s="1"/>
  <c r="R380" i="1" s="1"/>
  <c r="T282" i="1"/>
  <c r="T283" i="1" s="1"/>
  <c r="S1326" i="1"/>
  <c r="S1328" i="1"/>
  <c r="T286" i="1"/>
  <c r="Z286" i="1" s="1"/>
  <c r="AJ286" i="1" s="1"/>
  <c r="R286" i="1" s="1"/>
  <c r="T504" i="1"/>
  <c r="Z504" i="1" s="1"/>
  <c r="AJ504" i="1" s="1"/>
  <c r="R504" i="1" s="1"/>
  <c r="T254" i="1"/>
  <c r="Z254" i="1" s="1"/>
  <c r="AJ254" i="1" s="1"/>
  <c r="R254" i="1" s="1"/>
  <c r="S1329" i="1"/>
  <c r="T285" i="1"/>
  <c r="Z285" i="1" s="1"/>
  <c r="AJ285" i="1" s="1"/>
  <c r="R285" i="1" s="1"/>
  <c r="T613" i="1"/>
  <c r="T290" i="1"/>
  <c r="T74" i="1"/>
  <c r="T30" i="1"/>
  <c r="T521" i="1"/>
  <c r="T250" i="1"/>
  <c r="Z250" i="1" s="1"/>
  <c r="S1331" i="1"/>
  <c r="S1333" i="1" s="1"/>
  <c r="S1337" i="1"/>
  <c r="T430" i="1"/>
  <c r="T152" i="1"/>
  <c r="Z152" i="1" s="1"/>
  <c r="AJ152" i="1" s="1"/>
  <c r="R152" i="1" s="1"/>
  <c r="S1340" i="1"/>
  <c r="S1343" i="1" s="1"/>
  <c r="S1352" i="1"/>
  <c r="S1346" i="1"/>
  <c r="T560" i="1"/>
  <c r="Z560" i="1" s="1"/>
  <c r="AJ560" i="1" s="1"/>
  <c r="R560" i="1" s="1"/>
  <c r="S1345" i="1"/>
  <c r="T558" i="1"/>
  <c r="Z558" i="1" s="1"/>
  <c r="T146" i="1"/>
  <c r="S1332" i="1"/>
  <c r="T117" i="1"/>
  <c r="S1338" i="1"/>
  <c r="S1336" i="1"/>
  <c r="Y455" i="1"/>
  <c r="Y521" i="1"/>
  <c r="AI521" i="1" s="1"/>
  <c r="S1334" i="1"/>
  <c r="T7" i="1"/>
  <c r="Z7" i="1" s="1"/>
  <c r="Z290" i="1" l="1"/>
  <c r="AJ290" i="1" s="1"/>
  <c r="AJ429" i="1" s="1"/>
  <c r="T429" i="1"/>
  <c r="AI423" i="1"/>
  <c r="Y429" i="1"/>
  <c r="Z186" i="1"/>
  <c r="AJ186" i="1" s="1"/>
  <c r="R186" i="1" s="1"/>
  <c r="Y471" i="1"/>
  <c r="T720" i="1"/>
  <c r="T1344" i="1" s="1"/>
  <c r="T855" i="1"/>
  <c r="T1347" i="1" s="1"/>
  <c r="T528" i="1"/>
  <c r="T1338" i="1" s="1"/>
  <c r="AI535" i="1"/>
  <c r="Q535" i="1" s="1"/>
  <c r="AI603" i="1"/>
  <c r="Q603" i="1" s="1"/>
  <c r="Z184" i="1"/>
  <c r="AJ184" i="1" s="1"/>
  <c r="AI123" i="1"/>
  <c r="AI606" i="1"/>
  <c r="Q606" i="1" s="1"/>
  <c r="T150" i="1"/>
  <c r="T454" i="1"/>
  <c r="T1336" i="1" s="1"/>
  <c r="Z521" i="1"/>
  <c r="AJ521" i="1" s="1"/>
  <c r="R521" i="1" s="1"/>
  <c r="AI538" i="1"/>
  <c r="AI33" i="1"/>
  <c r="Q33" i="1" s="1"/>
  <c r="AI524" i="1"/>
  <c r="AI528" i="1" s="1"/>
  <c r="AI486" i="1"/>
  <c r="AI761" i="1"/>
  <c r="Z746" i="1"/>
  <c r="Z747" i="1" s="1"/>
  <c r="Z1345" i="1" s="1"/>
  <c r="AI32" i="1"/>
  <c r="Q32" i="1" s="1"/>
  <c r="AI273" i="1"/>
  <c r="AI562" i="1"/>
  <c r="AI609" i="1"/>
  <c r="AI610" i="1" s="1"/>
  <c r="AI300" i="1"/>
  <c r="S1339" i="1"/>
  <c r="AI214" i="1"/>
  <c r="Q214" i="1" s="1"/>
  <c r="AI275" i="1"/>
  <c r="AI182" i="1"/>
  <c r="AI555" i="1"/>
  <c r="Q555" i="1" s="1"/>
  <c r="AI137" i="1"/>
  <c r="Q137" i="1" s="1"/>
  <c r="AI503" i="1"/>
  <c r="AI593" i="1"/>
  <c r="AI616" i="1"/>
  <c r="AI378" i="1"/>
  <c r="Q378" i="1" s="1"/>
  <c r="AI768" i="1"/>
  <c r="T471" i="1"/>
  <c r="AI148" i="1"/>
  <c r="Q148" i="1" s="1"/>
  <c r="S1348" i="1"/>
  <c r="T144" i="1"/>
  <c r="T1331" i="1" s="1"/>
  <c r="T1333" i="1" s="1"/>
  <c r="S1330" i="1"/>
  <c r="T28" i="1"/>
  <c r="AI348" i="1"/>
  <c r="Q348" i="1" s="1"/>
  <c r="AI143" i="1"/>
  <c r="AI84" i="1"/>
  <c r="AI122" i="1"/>
  <c r="AI292" i="1"/>
  <c r="Q292" i="1" s="1"/>
  <c r="AI274" i="1"/>
  <c r="AI564" i="1"/>
  <c r="Q564" i="1" s="1"/>
  <c r="AI246" i="1"/>
  <c r="AI559" i="1"/>
  <c r="Q559" i="1" s="1"/>
  <c r="AI595" i="1"/>
  <c r="Q595" i="1" s="1"/>
  <c r="AI771" i="1"/>
  <c r="Q771" i="1" s="1"/>
  <c r="AI834" i="1"/>
  <c r="Q834" i="1" s="1"/>
  <c r="AI779" i="1"/>
  <c r="Q779" i="1" s="1"/>
  <c r="AI497" i="1"/>
  <c r="Q497" i="1" s="1"/>
  <c r="AI180" i="1"/>
  <c r="Q180" i="1" s="1"/>
  <c r="AI133" i="1"/>
  <c r="Q133" i="1" s="1"/>
  <c r="AI261" i="1"/>
  <c r="AI447" i="1"/>
  <c r="AI753" i="1"/>
  <c r="Q753" i="1" s="1"/>
  <c r="AI767" i="1"/>
  <c r="AI121" i="1"/>
  <c r="AI183" i="1"/>
  <c r="AI785" i="1"/>
  <c r="AI311" i="1"/>
  <c r="AI506" i="1"/>
  <c r="AI777" i="1"/>
  <c r="AI770" i="1"/>
  <c r="AI769" i="1"/>
  <c r="Q769" i="1" s="1"/>
  <c r="AI403" i="1"/>
  <c r="AI570" i="1"/>
  <c r="AI509" i="1"/>
  <c r="Q509" i="1" s="1"/>
  <c r="Z430" i="1"/>
  <c r="AJ430" i="1" s="1"/>
  <c r="AJ454" i="1" s="1"/>
  <c r="AJ1336" i="1" s="1"/>
  <c r="AI504" i="1"/>
  <c r="Q504" i="1" s="1"/>
  <c r="AI159" i="1"/>
  <c r="AI34" i="1"/>
  <c r="AI93" i="1"/>
  <c r="AI113" i="1"/>
  <c r="AI445" i="1"/>
  <c r="Q445" i="1" s="1"/>
  <c r="AI181" i="1"/>
  <c r="AI125" i="1"/>
  <c r="AI130" i="1"/>
  <c r="Q130" i="1" s="1"/>
  <c r="AI380" i="1"/>
  <c r="AI277" i="1"/>
  <c r="AI547" i="1"/>
  <c r="AI205" i="1"/>
  <c r="AI76" i="1"/>
  <c r="AI297" i="1"/>
  <c r="AI787" i="1"/>
  <c r="Z851" i="1"/>
  <c r="Z1346" i="1" s="1"/>
  <c r="AI272" i="1"/>
  <c r="Q272" i="1" s="1"/>
  <c r="AI154" i="1"/>
  <c r="Q154" i="1" s="1"/>
  <c r="AI619" i="1"/>
  <c r="Q619" i="1" s="1"/>
  <c r="AI604" i="1"/>
  <c r="Q604" i="1" s="1"/>
  <c r="AI377" i="1"/>
  <c r="Q377" i="1" s="1"/>
  <c r="AI482" i="1"/>
  <c r="Q482" i="1" s="1"/>
  <c r="Z613" i="1"/>
  <c r="Z720" i="1" s="1"/>
  <c r="Z1344" i="1" s="1"/>
  <c r="T520" i="1"/>
  <c r="T1337" i="1" s="1"/>
  <c r="AI262" i="1"/>
  <c r="AI473" i="1"/>
  <c r="AI546" i="1"/>
  <c r="AI83" i="1"/>
  <c r="AI382" i="1"/>
  <c r="AI178" i="1"/>
  <c r="AI554" i="1"/>
  <c r="Q554" i="1" s="1"/>
  <c r="AI138" i="1"/>
  <c r="AI441" i="1"/>
  <c r="Q441" i="1" s="1"/>
  <c r="AI309" i="1"/>
  <c r="AI625" i="1"/>
  <c r="AI405" i="1"/>
  <c r="AI395" i="1"/>
  <c r="Q395" i="1" s="1"/>
  <c r="AI411" i="1"/>
  <c r="AI758" i="1"/>
  <c r="AI760" i="1"/>
  <c r="AI243" i="1"/>
  <c r="Q243" i="1" s="1"/>
  <c r="AI854" i="1"/>
  <c r="AI855" i="1" s="1"/>
  <c r="AI601" i="1"/>
  <c r="AI393" i="1"/>
  <c r="AI835" i="1"/>
  <c r="Q835" i="1" s="1"/>
  <c r="AI354" i="1"/>
  <c r="AI833" i="1"/>
  <c r="Q833" i="1" s="1"/>
  <c r="AI607" i="1"/>
  <c r="AI778" i="1"/>
  <c r="AI508" i="1"/>
  <c r="AI80" i="1"/>
  <c r="Q80" i="1" s="1"/>
  <c r="AI478" i="1"/>
  <c r="AI110" i="1"/>
  <c r="AI605" i="1"/>
  <c r="Q605" i="1" s="1"/>
  <c r="AI306" i="1"/>
  <c r="Q306" i="1" s="1"/>
  <c r="AI157" i="1"/>
  <c r="AI308" i="1"/>
  <c r="AI836" i="1"/>
  <c r="Q836" i="1" s="1"/>
  <c r="AI495" i="1"/>
  <c r="AI783" i="1"/>
  <c r="AI830" i="1"/>
  <c r="AI47" i="1"/>
  <c r="Q47" i="1" s="1"/>
  <c r="T73" i="1"/>
  <c r="AI46" i="1"/>
  <c r="AI40" i="1"/>
  <c r="AI19" i="1"/>
  <c r="AI14" i="1"/>
  <c r="AI18" i="1"/>
  <c r="Q18" i="1" s="1"/>
  <c r="AI10" i="1"/>
  <c r="AI15" i="1"/>
  <c r="AI16" i="1"/>
  <c r="T597" i="1"/>
  <c r="T557" i="1"/>
  <c r="T1340" i="1" s="1"/>
  <c r="Z25" i="1"/>
  <c r="AJ25" i="1" s="1"/>
  <c r="AJ28" i="1" s="1"/>
  <c r="T608" i="1"/>
  <c r="Z609" i="1"/>
  <c r="Z610" i="1" s="1"/>
  <c r="T288" i="1"/>
  <c r="T116" i="1"/>
  <c r="Q7" i="1"/>
  <c r="AJ557" i="1"/>
  <c r="R534" i="1"/>
  <c r="R151" i="1"/>
  <c r="Z579" i="1"/>
  <c r="Z1341" i="1" s="1"/>
  <c r="AJ558" i="1"/>
  <c r="Q521" i="1"/>
  <c r="R284" i="1"/>
  <c r="AJ288" i="1"/>
  <c r="AJ267" i="1"/>
  <c r="Z280" i="1"/>
  <c r="Q853" i="1"/>
  <c r="Q267" i="1"/>
  <c r="Q117" i="1"/>
  <c r="Z266" i="1"/>
  <c r="Z1332" i="1" s="1"/>
  <c r="Z116" i="1"/>
  <c r="AJ7" i="1"/>
  <c r="Z146" i="1"/>
  <c r="T266" i="1"/>
  <c r="T1332" i="1" s="1"/>
  <c r="Z74" i="1"/>
  <c r="Z282" i="1"/>
  <c r="AJ748" i="1"/>
  <c r="Y116" i="1"/>
  <c r="AI112" i="1"/>
  <c r="Q74" i="1"/>
  <c r="Q30" i="1"/>
  <c r="Q25" i="1"/>
  <c r="Y528" i="1"/>
  <c r="Z288" i="1"/>
  <c r="Z557" i="1"/>
  <c r="T280" i="1"/>
  <c r="Y855" i="1"/>
  <c r="Q472" i="1"/>
  <c r="AI455" i="1"/>
  <c r="Z117" i="1"/>
  <c r="T579" i="1"/>
  <c r="T1341" i="1" s="1"/>
  <c r="AJ250" i="1"/>
  <c r="Z30" i="1"/>
  <c r="Y288" i="1"/>
  <c r="Z853" i="1"/>
  <c r="AJ112" i="1"/>
  <c r="Z472" i="1"/>
  <c r="T851" i="1"/>
  <c r="T1346" i="1" s="1"/>
  <c r="Y144" i="1"/>
  <c r="Q290" i="1"/>
  <c r="Y280" i="1"/>
  <c r="AI534" i="1"/>
  <c r="Y150" i="1"/>
  <c r="Q748" i="1"/>
  <c r="Y266" i="1"/>
  <c r="AI8" i="1"/>
  <c r="AI265" i="1"/>
  <c r="AI140" i="1"/>
  <c r="AI156" i="1"/>
  <c r="AI245" i="1"/>
  <c r="AI152" i="1"/>
  <c r="AI260" i="1"/>
  <c r="AI255" i="1"/>
  <c r="AI285" i="1"/>
  <c r="AI537" i="1"/>
  <c r="AI519" i="1"/>
  <c r="AI384" i="1"/>
  <c r="AI92" i="1"/>
  <c r="AI136" i="1"/>
  <c r="AI147" i="1"/>
  <c r="AI13" i="1"/>
  <c r="AI439" i="1"/>
  <c r="AI271" i="1"/>
  <c r="AI257" i="1"/>
  <c r="AI39" i="1"/>
  <c r="AI759" i="1"/>
  <c r="AI543" i="1"/>
  <c r="AI252" i="1"/>
  <c r="AI823" i="1"/>
  <c r="AI444" i="1"/>
  <c r="AI174" i="1"/>
  <c r="AI11" i="1"/>
  <c r="AI131" i="1"/>
  <c r="AI23" i="1"/>
  <c r="AI269" i="1"/>
  <c r="AI294" i="1"/>
  <c r="AI155" i="1"/>
  <c r="Q35" i="1"/>
  <c r="Y579" i="1"/>
  <c r="Y111" i="1"/>
  <c r="Y73" i="1"/>
  <c r="AI135" i="1"/>
  <c r="AI141" i="1"/>
  <c r="AI31" i="1"/>
  <c r="AI442" i="1"/>
  <c r="AI276" i="1"/>
  <c r="AI750" i="1"/>
  <c r="AI96" i="1"/>
  <c r="Q244" i="1"/>
  <c r="Q431" i="1"/>
  <c r="Q381" i="1"/>
  <c r="Q263" i="1"/>
  <c r="AI430" i="1"/>
  <c r="AI613" i="1"/>
  <c r="AI254" i="1"/>
  <c r="Q146" i="1"/>
  <c r="Y851" i="1"/>
  <c r="Q250" i="1"/>
  <c r="AI114" i="1"/>
  <c r="AI20" i="1"/>
  <c r="AI119" i="1"/>
  <c r="AI26" i="1"/>
  <c r="AI440" i="1"/>
  <c r="AI258" i="1"/>
  <c r="AI27" i="1"/>
  <c r="AI540" i="1"/>
  <c r="AI48" i="1"/>
  <c r="AI124" i="1"/>
  <c r="AI12" i="1"/>
  <c r="AI120" i="1"/>
  <c r="AI177" i="1"/>
  <c r="AI446" i="1"/>
  <c r="AI259" i="1"/>
  <c r="AI549" i="1"/>
  <c r="AI264" i="1"/>
  <c r="AI268" i="1"/>
  <c r="AI746" i="1"/>
  <c r="AI91" i="1"/>
  <c r="AI142" i="1"/>
  <c r="AI149" i="1"/>
  <c r="AI161" i="1"/>
  <c r="AI433" i="1"/>
  <c r="Q270" i="1"/>
  <c r="Q536" i="1"/>
  <c r="Q153" i="1"/>
  <c r="Q305" i="1"/>
  <c r="Q850" i="1"/>
  <c r="Y520" i="1"/>
  <c r="Y557" i="1"/>
  <c r="Y28" i="1"/>
  <c r="Y1345" i="1"/>
  <c r="Y720" i="1"/>
  <c r="Y454" i="1"/>
  <c r="Q544" i="1"/>
  <c r="Q21" i="1"/>
  <c r="Q248" i="1"/>
  <c r="AI291" i="1"/>
  <c r="AI749" i="1"/>
  <c r="AI75" i="1"/>
  <c r="AI139" i="1"/>
  <c r="AI256" i="1"/>
  <c r="AI443" i="1"/>
  <c r="AI475" i="1"/>
  <c r="AI545" i="1"/>
  <c r="AI539" i="1"/>
  <c r="AI9" i="1"/>
  <c r="AI383" i="1"/>
  <c r="AI560" i="1"/>
  <c r="AI817" i="1"/>
  <c r="AI436" i="1"/>
  <c r="AI476" i="1"/>
  <c r="AI553" i="1"/>
  <c r="AI351" i="1"/>
  <c r="AI279" i="1"/>
  <c r="Q594" i="1"/>
  <c r="AI171" i="1"/>
  <c r="AI772" i="1"/>
  <c r="AI132" i="1"/>
  <c r="AI41" i="1"/>
  <c r="AI253" i="1"/>
  <c r="AI432" i="1"/>
  <c r="AI278" i="1"/>
  <c r="AI782" i="1"/>
  <c r="AI551" i="1"/>
  <c r="AI251" i="1"/>
  <c r="Y283" i="1"/>
  <c r="AI762" i="1"/>
  <c r="AI774" i="1"/>
  <c r="AI829" i="1"/>
  <c r="AI282" i="1"/>
  <c r="Q160" i="1"/>
  <c r="AJ598" i="1"/>
  <c r="AI200" i="1"/>
  <c r="AI22" i="1"/>
  <c r="AI404" i="1"/>
  <c r="AI310" i="1"/>
  <c r="AI552" i="1"/>
  <c r="AI128" i="1"/>
  <c r="AI118" i="1"/>
  <c r="AI115" i="1"/>
  <c r="AI389" i="1"/>
  <c r="AI556" i="1"/>
  <c r="AI327" i="1"/>
  <c r="Q765" i="1"/>
  <c r="AI541" i="1"/>
  <c r="AI134" i="1"/>
  <c r="AI85" i="1"/>
  <c r="AI179" i="1"/>
  <c r="AI438" i="1"/>
  <c r="AI751" i="1"/>
  <c r="AI312" i="1"/>
  <c r="AI550" i="1"/>
  <c r="AI752" i="1"/>
  <c r="Q596" i="1"/>
  <c r="AI623" i="1"/>
  <c r="AI598" i="1"/>
  <c r="AI600" i="1"/>
  <c r="AI848" i="1"/>
  <c r="AI505" i="1"/>
  <c r="AI780" i="1"/>
  <c r="Q775" i="1"/>
  <c r="AI781" i="1"/>
  <c r="AI507" i="1"/>
  <c r="AI477" i="1"/>
  <c r="AI548" i="1"/>
  <c r="AI97" i="1"/>
  <c r="AI106" i="1"/>
  <c r="Y608" i="1"/>
  <c r="AI602" i="1"/>
  <c r="Q406" i="1"/>
  <c r="Q542" i="1"/>
  <c r="Q101" i="1"/>
  <c r="Z593" i="1"/>
  <c r="AI599" i="1"/>
  <c r="Y597" i="1"/>
  <c r="AI641" i="1"/>
  <c r="AI620" i="1"/>
  <c r="Q87" i="1"/>
  <c r="AI349" i="1"/>
  <c r="AI511" i="1"/>
  <c r="AI510" i="1"/>
  <c r="AI98" i="1"/>
  <c r="Q485" i="1"/>
  <c r="Q500" i="1"/>
  <c r="Q356" i="1"/>
  <c r="Q307" i="1"/>
  <c r="AI479" i="1"/>
  <c r="AI776" i="1"/>
  <c r="Q99" i="1"/>
  <c r="AI379" i="1"/>
  <c r="AI109" i="1"/>
  <c r="Q17" i="1"/>
  <c r="Q100" i="1"/>
  <c r="Q784" i="1"/>
  <c r="AI614" i="1"/>
  <c r="AI448" i="1"/>
  <c r="AI105" i="1"/>
  <c r="AI773" i="1"/>
  <c r="Q512" i="1"/>
  <c r="Q484" i="1"/>
  <c r="Q36" i="1"/>
  <c r="Q499" i="1"/>
  <c r="AI754" i="1"/>
  <c r="AI376" i="1"/>
  <c r="Q501" i="1"/>
  <c r="AI839" i="1"/>
  <c r="AI498" i="1"/>
  <c r="AI170" i="1"/>
  <c r="AI837" i="1"/>
  <c r="AI831" i="1"/>
  <c r="AI77" i="1"/>
  <c r="AI449" i="1"/>
  <c r="AI293" i="1"/>
  <c r="Z455" i="1"/>
  <c r="Z528" i="1" l="1"/>
  <c r="Z429" i="1"/>
  <c r="Q423" i="1"/>
  <c r="AI429" i="1"/>
  <c r="Q524" i="1"/>
  <c r="Q528" i="1" s="1"/>
  <c r="Z608" i="1"/>
  <c r="T111" i="1"/>
  <c r="T1328" i="1" s="1"/>
  <c r="T611" i="1"/>
  <c r="T1352" i="1" s="1"/>
  <c r="Q309" i="1"/>
  <c r="Q122" i="1"/>
  <c r="Q297" i="1"/>
  <c r="Q609" i="1"/>
  <c r="Q610" i="1" s="1"/>
  <c r="AJ528" i="1"/>
  <c r="AJ1338" i="1" s="1"/>
  <c r="Q308" i="1"/>
  <c r="Q768" i="1"/>
  <c r="Q761" i="1"/>
  <c r="Q447" i="1"/>
  <c r="Q403" i="1"/>
  <c r="AJ609" i="1"/>
  <c r="R609" i="1" s="1"/>
  <c r="Q138" i="1"/>
  <c r="Q182" i="1"/>
  <c r="Q123" i="1"/>
  <c r="Q311" i="1"/>
  <c r="Q277" i="1"/>
  <c r="Q411" i="1"/>
  <c r="Q405" i="1"/>
  <c r="Q508" i="1"/>
  <c r="Q121" i="1"/>
  <c r="Q125" i="1"/>
  <c r="Z454" i="1"/>
  <c r="Z1336" i="1" s="1"/>
  <c r="R430" i="1"/>
  <c r="Q506" i="1"/>
  <c r="Q181" i="1"/>
  <c r="AJ613" i="1"/>
  <c r="AJ720" i="1" s="1"/>
  <c r="AJ1344" i="1" s="1"/>
  <c r="Q178" i="1"/>
  <c r="Q40" i="1"/>
  <c r="Q34" i="1"/>
  <c r="Q262" i="1"/>
  <c r="Q593" i="1"/>
  <c r="Q597" i="1" s="1"/>
  <c r="AJ746" i="1"/>
  <c r="R746" i="1" s="1"/>
  <c r="R747" i="1" s="1"/>
  <c r="R184" i="1"/>
  <c r="Q767" i="1"/>
  <c r="Q562" i="1"/>
  <c r="Q547" i="1"/>
  <c r="Q538" i="1"/>
  <c r="Q393" i="1"/>
  <c r="Q760" i="1"/>
  <c r="Q10" i="1"/>
  <c r="Q205" i="1"/>
  <c r="Q273" i="1"/>
  <c r="Q787" i="1"/>
  <c r="Q570" i="1"/>
  <c r="Q777" i="1"/>
  <c r="Q607" i="1"/>
  <c r="Q486" i="1"/>
  <c r="AI597" i="1"/>
  <c r="Q261" i="1"/>
  <c r="Q274" i="1"/>
  <c r="Q275" i="1"/>
  <c r="Q113" i="1"/>
  <c r="Q143" i="1"/>
  <c r="Q183" i="1"/>
  <c r="Q300" i="1"/>
  <c r="Q616" i="1"/>
  <c r="Q503" i="1"/>
  <c r="T1343" i="1"/>
  <c r="AI150" i="1"/>
  <c r="Q382" i="1"/>
  <c r="Q46" i="1"/>
  <c r="Q546" i="1"/>
  <c r="Q473" i="1"/>
  <c r="Q84" i="1"/>
  <c r="Q93" i="1"/>
  <c r="Q110" i="1"/>
  <c r="T529" i="1"/>
  <c r="R25" i="1"/>
  <c r="R28" i="1" s="1"/>
  <c r="Q157" i="1"/>
  <c r="Q246" i="1"/>
  <c r="Q380" i="1"/>
  <c r="T1339" i="1"/>
  <c r="Q770" i="1"/>
  <c r="Q495" i="1"/>
  <c r="Q758" i="1"/>
  <c r="Q159" i="1"/>
  <c r="Q785" i="1"/>
  <c r="Q83" i="1"/>
  <c r="T1326" i="1"/>
  <c r="T1348" i="1"/>
  <c r="Q778" i="1"/>
  <c r="Q354" i="1"/>
  <c r="Q854" i="1"/>
  <c r="Q855" i="1" s="1"/>
  <c r="AI111" i="1"/>
  <c r="AI1328" i="1" s="1"/>
  <c r="Q478" i="1"/>
  <c r="Q76" i="1"/>
  <c r="Q830" i="1"/>
  <c r="Q601" i="1"/>
  <c r="Q783" i="1"/>
  <c r="Q625" i="1"/>
  <c r="Q19" i="1"/>
  <c r="Q14" i="1"/>
  <c r="Q16" i="1"/>
  <c r="Q15" i="1"/>
  <c r="Z28" i="1"/>
  <c r="Q293" i="1"/>
  <c r="Q77" i="1"/>
  <c r="Q170" i="1"/>
  <c r="Q839" i="1"/>
  <c r="Q376" i="1"/>
  <c r="Q105" i="1"/>
  <c r="Q614" i="1"/>
  <c r="Q379" i="1"/>
  <c r="Q511" i="1"/>
  <c r="Q641" i="1"/>
  <c r="Q599" i="1"/>
  <c r="Q507" i="1"/>
  <c r="Q780" i="1"/>
  <c r="Q600" i="1"/>
  <c r="Q623" i="1"/>
  <c r="Q312" i="1"/>
  <c r="Q85" i="1"/>
  <c r="Q128" i="1"/>
  <c r="Q22" i="1"/>
  <c r="Q829" i="1"/>
  <c r="Q551" i="1"/>
  <c r="Q432" i="1"/>
  <c r="Q132" i="1"/>
  <c r="Q351" i="1"/>
  <c r="Q476" i="1"/>
  <c r="Q560" i="1"/>
  <c r="Q545" i="1"/>
  <c r="Q139" i="1"/>
  <c r="Y1336" i="1"/>
  <c r="Y1340" i="1"/>
  <c r="AI747" i="1"/>
  <c r="Q746" i="1"/>
  <c r="Q747" i="1" s="1"/>
  <c r="Q27" i="1"/>
  <c r="Q440" i="1"/>
  <c r="Q96" i="1"/>
  <c r="Q442" i="1"/>
  <c r="Y1326" i="1"/>
  <c r="Q11" i="1"/>
  <c r="Q444" i="1"/>
  <c r="Q543" i="1"/>
  <c r="Q39" i="1"/>
  <c r="Q271" i="1"/>
  <c r="Q13" i="1"/>
  <c r="Q136" i="1"/>
  <c r="Q384" i="1"/>
  <c r="Q8" i="1"/>
  <c r="Q534" i="1"/>
  <c r="AI557" i="1"/>
  <c r="AJ116" i="1"/>
  <c r="R112" i="1"/>
  <c r="AJ266" i="1"/>
  <c r="AJ1332" i="1" s="1"/>
  <c r="R250" i="1"/>
  <c r="Y1347" i="1"/>
  <c r="Y856" i="1"/>
  <c r="Y913" i="1" s="1"/>
  <c r="Y1290" i="1" s="1"/>
  <c r="Z1340" i="1"/>
  <c r="Z1343" i="1" s="1"/>
  <c r="R748" i="1"/>
  <c r="AJ851" i="1"/>
  <c r="AJ1346" i="1" s="1"/>
  <c r="AI1347" i="1"/>
  <c r="AJ280" i="1"/>
  <c r="R267" i="1"/>
  <c r="Q449" i="1"/>
  <c r="Q448" i="1"/>
  <c r="Q776" i="1"/>
  <c r="Q98" i="1"/>
  <c r="Q349" i="1"/>
  <c r="Z597" i="1"/>
  <c r="AJ593" i="1"/>
  <c r="Q106" i="1"/>
  <c r="Q548" i="1"/>
  <c r="Q781" i="1"/>
  <c r="Q505" i="1"/>
  <c r="Q751" i="1"/>
  <c r="Q134" i="1"/>
  <c r="Y611" i="1"/>
  <c r="Q327" i="1"/>
  <c r="Q552" i="1"/>
  <c r="Q200" i="1"/>
  <c r="R598" i="1"/>
  <c r="Q774" i="1"/>
  <c r="Q782" i="1"/>
  <c r="Q253" i="1"/>
  <c r="Q772" i="1"/>
  <c r="Q553" i="1"/>
  <c r="Q436" i="1"/>
  <c r="Q383" i="1"/>
  <c r="Q475" i="1"/>
  <c r="Q75" i="1"/>
  <c r="Y1344" i="1"/>
  <c r="Y1337" i="1"/>
  <c r="Q142" i="1"/>
  <c r="Q268" i="1"/>
  <c r="Q549" i="1"/>
  <c r="Q259" i="1"/>
  <c r="Q177" i="1"/>
  <c r="Q12" i="1"/>
  <c r="Q48" i="1"/>
  <c r="Q119" i="1"/>
  <c r="Q254" i="1"/>
  <c r="Q31" i="1"/>
  <c r="Y1341" i="1"/>
  <c r="Q155" i="1"/>
  <c r="Q269" i="1"/>
  <c r="Q823" i="1"/>
  <c r="Q519" i="1"/>
  <c r="Q285" i="1"/>
  <c r="Q260" i="1"/>
  <c r="Q245" i="1"/>
  <c r="Q140" i="1"/>
  <c r="Y1331" i="1"/>
  <c r="Y1333" i="1" s="1"/>
  <c r="AI520" i="1"/>
  <c r="AI288" i="1"/>
  <c r="Y1338" i="1"/>
  <c r="Y529" i="1"/>
  <c r="AI73" i="1"/>
  <c r="AI116" i="1"/>
  <c r="Q112" i="1"/>
  <c r="AJ74" i="1"/>
  <c r="R7" i="1"/>
  <c r="AJ579" i="1"/>
  <c r="AJ1341" i="1" s="1"/>
  <c r="R558" i="1"/>
  <c r="R528" i="1"/>
  <c r="Q831" i="1"/>
  <c r="Q510" i="1"/>
  <c r="Q620" i="1"/>
  <c r="Q602" i="1"/>
  <c r="Q848" i="1"/>
  <c r="Q752" i="1"/>
  <c r="Q438" i="1"/>
  <c r="Q541" i="1"/>
  <c r="Q556" i="1"/>
  <c r="Q115" i="1"/>
  <c r="Q310" i="1"/>
  <c r="AI283" i="1"/>
  <c r="Q282" i="1"/>
  <c r="Q278" i="1"/>
  <c r="Q41" i="1"/>
  <c r="Q171" i="1"/>
  <c r="Q817" i="1"/>
  <c r="Q9" i="1"/>
  <c r="Q443" i="1"/>
  <c r="Q749" i="1"/>
  <c r="Q161" i="1"/>
  <c r="Q540" i="1"/>
  <c r="Q258" i="1"/>
  <c r="Q114" i="1"/>
  <c r="Y1346" i="1"/>
  <c r="AI720" i="1"/>
  <c r="Q613" i="1"/>
  <c r="Q750" i="1"/>
  <c r="Q141" i="1"/>
  <c r="AI851" i="1"/>
  <c r="Q294" i="1"/>
  <c r="Q23" i="1"/>
  <c r="Q174" i="1"/>
  <c r="Q759" i="1"/>
  <c r="Q257" i="1"/>
  <c r="Q439" i="1"/>
  <c r="Q147" i="1"/>
  <c r="Q92" i="1"/>
  <c r="Q255" i="1"/>
  <c r="Y1334" i="1"/>
  <c r="Z520" i="1"/>
  <c r="Z1337" i="1" s="1"/>
  <c r="AJ472" i="1"/>
  <c r="Z144" i="1"/>
  <c r="Z1331" i="1" s="1"/>
  <c r="Z1333" i="1" s="1"/>
  <c r="AJ117" i="1"/>
  <c r="Z1338" i="1"/>
  <c r="Y145" i="1"/>
  <c r="Y249" i="1" s="1"/>
  <c r="Y281" i="1" s="1"/>
  <c r="Z150" i="1"/>
  <c r="AJ146" i="1"/>
  <c r="AI280" i="1"/>
  <c r="R288" i="1"/>
  <c r="R557" i="1"/>
  <c r="Z471" i="1"/>
  <c r="AJ455" i="1"/>
  <c r="Q837" i="1"/>
  <c r="Q498" i="1"/>
  <c r="Q754" i="1"/>
  <c r="Q773" i="1"/>
  <c r="Q109" i="1"/>
  <c r="Q479" i="1"/>
  <c r="Q97" i="1"/>
  <c r="Q477" i="1"/>
  <c r="Q598" i="1"/>
  <c r="AI608" i="1"/>
  <c r="Q550" i="1"/>
  <c r="Q179" i="1"/>
  <c r="Q389" i="1"/>
  <c r="Q118" i="1"/>
  <c r="Q404" i="1"/>
  <c r="Q762" i="1"/>
  <c r="Q251" i="1"/>
  <c r="Q279" i="1"/>
  <c r="Q539" i="1"/>
  <c r="Q256" i="1"/>
  <c r="Q291" i="1"/>
  <c r="Q433" i="1"/>
  <c r="Q149" i="1"/>
  <c r="Q91" i="1"/>
  <c r="Q264" i="1"/>
  <c r="Q446" i="1"/>
  <c r="Q120" i="1"/>
  <c r="Q124" i="1"/>
  <c r="Q26" i="1"/>
  <c r="Q20" i="1"/>
  <c r="AI454" i="1"/>
  <c r="Q430" i="1"/>
  <c r="Q276" i="1"/>
  <c r="Q135" i="1"/>
  <c r="Y1328" i="1"/>
  <c r="Q131" i="1"/>
  <c r="Q252" i="1"/>
  <c r="AI266" i="1"/>
  <c r="Q537" i="1"/>
  <c r="Q152" i="1"/>
  <c r="Q156" i="1"/>
  <c r="Q265" i="1"/>
  <c r="Y1332" i="1"/>
  <c r="AI579" i="1"/>
  <c r="Z855" i="1"/>
  <c r="AJ853" i="1"/>
  <c r="Z73" i="1"/>
  <c r="Z1326" i="1" s="1"/>
  <c r="AJ30" i="1"/>
  <c r="AI471" i="1"/>
  <c r="Q455" i="1"/>
  <c r="T1334" i="1"/>
  <c r="AI28" i="1"/>
  <c r="Z283" i="1"/>
  <c r="AJ282" i="1"/>
  <c r="T856" i="1"/>
  <c r="T913" i="1" s="1"/>
  <c r="T1290" i="1" s="1"/>
  <c r="AI144" i="1"/>
  <c r="Z1334" i="1"/>
  <c r="AI1338" i="1"/>
  <c r="AJ1340" i="1"/>
  <c r="R290" i="1"/>
  <c r="R429" i="1" s="1"/>
  <c r="Q28" i="1" l="1"/>
  <c r="Q429" i="1"/>
  <c r="Z611" i="1"/>
  <c r="Z1352" i="1" s="1"/>
  <c r="T145" i="1"/>
  <c r="Y1329" i="1"/>
  <c r="Y1330" i="1" s="1"/>
  <c r="T249" i="1"/>
  <c r="Z111" i="1"/>
  <c r="Z145" i="1" s="1"/>
  <c r="Q73" i="1"/>
  <c r="R613" i="1"/>
  <c r="R720" i="1" s="1"/>
  <c r="AJ610" i="1"/>
  <c r="AJ608" i="1" s="1"/>
  <c r="AJ747" i="1"/>
  <c r="AJ1345" i="1" s="1"/>
  <c r="R454" i="1"/>
  <c r="R1336" i="1" s="1"/>
  <c r="Q471" i="1"/>
  <c r="Z1339" i="1"/>
  <c r="AJ1343" i="1"/>
  <c r="Q280" i="1"/>
  <c r="AI529" i="1"/>
  <c r="AJ283" i="1"/>
  <c r="R282" i="1"/>
  <c r="AJ855" i="1"/>
  <c r="R853" i="1"/>
  <c r="AI1332" i="1"/>
  <c r="AI1336" i="1"/>
  <c r="AI611" i="1"/>
  <c r="AI1334" i="1"/>
  <c r="AJ144" i="1"/>
  <c r="AJ1331" i="1" s="1"/>
  <c r="AJ1333" i="1" s="1"/>
  <c r="R117" i="1"/>
  <c r="Q720" i="1"/>
  <c r="Q283" i="1"/>
  <c r="Q116" i="1"/>
  <c r="Q111" i="1"/>
  <c r="Q288" i="1"/>
  <c r="Q266" i="1"/>
  <c r="R608" i="1"/>
  <c r="AJ597" i="1"/>
  <c r="R593" i="1"/>
  <c r="R280" i="1"/>
  <c r="R116" i="1"/>
  <c r="AI1345" i="1"/>
  <c r="AI1331" i="1"/>
  <c r="AI1333" i="1" s="1"/>
  <c r="Z1347" i="1"/>
  <c r="Z1348" i="1" s="1"/>
  <c r="Z856" i="1"/>
  <c r="Z913" i="1" s="1"/>
  <c r="Z1290" i="1" s="1"/>
  <c r="Q608" i="1"/>
  <c r="AI1346" i="1"/>
  <c r="AI1344" i="1"/>
  <c r="R579" i="1"/>
  <c r="Q1347" i="1"/>
  <c r="AI145" i="1"/>
  <c r="AI249" i="1" s="1"/>
  <c r="AI281" i="1" s="1"/>
  <c r="AI1337" i="1"/>
  <c r="Y1348" i="1"/>
  <c r="R610" i="1"/>
  <c r="AJ1334" i="1"/>
  <c r="Q520" i="1"/>
  <c r="AI1340" i="1"/>
  <c r="R30" i="1"/>
  <c r="R73" i="1" s="1"/>
  <c r="AJ73" i="1"/>
  <c r="AJ1326" i="1" s="1"/>
  <c r="R1345" i="1"/>
  <c r="AI1341" i="1"/>
  <c r="Q144" i="1"/>
  <c r="R146" i="1"/>
  <c r="AJ150" i="1"/>
  <c r="Z529" i="1"/>
  <c r="AJ520" i="1"/>
  <c r="R472" i="1"/>
  <c r="R1338" i="1"/>
  <c r="AJ111" i="1"/>
  <c r="R74" i="1"/>
  <c r="AI1326" i="1"/>
  <c r="Q851" i="1"/>
  <c r="Y1352" i="1"/>
  <c r="AI856" i="1"/>
  <c r="AI913" i="1" s="1"/>
  <c r="AI1290" i="1" s="1"/>
  <c r="R851" i="1"/>
  <c r="Q557" i="1"/>
  <c r="Q150" i="1"/>
  <c r="Y1339" i="1"/>
  <c r="Q579" i="1"/>
  <c r="Q454" i="1"/>
  <c r="AJ471" i="1"/>
  <c r="R455" i="1"/>
  <c r="R471" i="1" s="1"/>
  <c r="R1340" i="1"/>
  <c r="Q1338" i="1"/>
  <c r="R266" i="1"/>
  <c r="Q1345" i="1"/>
  <c r="Y1343" i="1"/>
  <c r="AI1329" i="1" l="1"/>
  <c r="AI1330" i="1" s="1"/>
  <c r="T281" i="1"/>
  <c r="T1329" i="1"/>
  <c r="T1330" i="1" s="1"/>
  <c r="AJ1328" i="1"/>
  <c r="Z1328" i="1"/>
  <c r="Z249" i="1"/>
  <c r="Y932" i="1"/>
  <c r="Y532" i="1"/>
  <c r="AJ611" i="1"/>
  <c r="AJ1352" i="1" s="1"/>
  <c r="Q1334" i="1"/>
  <c r="Q529" i="1"/>
  <c r="AI1343" i="1"/>
  <c r="Q1341" i="1"/>
  <c r="Q1346" i="1"/>
  <c r="R520" i="1"/>
  <c r="R150" i="1"/>
  <c r="Q1337" i="1"/>
  <c r="R597" i="1"/>
  <c r="Q1328" i="1"/>
  <c r="AI1352" i="1"/>
  <c r="AJ856" i="1"/>
  <c r="AJ913" i="1" s="1"/>
  <c r="AJ1290" i="1" s="1"/>
  <c r="AJ1347" i="1"/>
  <c r="AJ1348" i="1" s="1"/>
  <c r="R1332" i="1"/>
  <c r="R1346" i="1"/>
  <c r="AJ1337" i="1"/>
  <c r="AJ1339" i="1" s="1"/>
  <c r="AJ529" i="1"/>
  <c r="Q1331" i="1"/>
  <c r="AI1348" i="1"/>
  <c r="R1334" i="1"/>
  <c r="Q145" i="1"/>
  <c r="Q249" i="1" s="1"/>
  <c r="Q281" i="1" s="1"/>
  <c r="Q1326" i="1"/>
  <c r="Q1336" i="1"/>
  <c r="AJ145" i="1"/>
  <c r="AJ249" i="1" s="1"/>
  <c r="AJ281" i="1" s="1"/>
  <c r="Q856" i="1"/>
  <c r="Q913" i="1" s="1"/>
  <c r="Q1290" i="1" s="1"/>
  <c r="R1341" i="1"/>
  <c r="R1344" i="1"/>
  <c r="Q1344" i="1"/>
  <c r="AI1339" i="1"/>
  <c r="Q1340" i="1"/>
  <c r="Q1332" i="1"/>
  <c r="R144" i="1"/>
  <c r="R111" i="1" s="1"/>
  <c r="Q611" i="1"/>
  <c r="R855" i="1"/>
  <c r="R283" i="1"/>
  <c r="Y587" i="1" l="1"/>
  <c r="Y1297" i="1" s="1"/>
  <c r="Y1353" i="1" s="1"/>
  <c r="Y1354" i="1"/>
  <c r="Z281" i="1"/>
  <c r="Z1329" i="1"/>
  <c r="Z1330" i="1" s="1"/>
  <c r="Q1329" i="1"/>
  <c r="Q1330" i="1" s="1"/>
  <c r="AJ1329" i="1"/>
  <c r="AJ1330" i="1" s="1"/>
  <c r="Y1278" i="1"/>
  <c r="AI932" i="1"/>
  <c r="AI532" i="1"/>
  <c r="R1343" i="1"/>
  <c r="R145" i="1"/>
  <c r="R249" i="1" s="1"/>
  <c r="R281" i="1" s="1"/>
  <c r="R611" i="1"/>
  <c r="Q1348" i="1"/>
  <c r="Q1333" i="1"/>
  <c r="R1337" i="1"/>
  <c r="R529" i="1"/>
  <c r="Q1343" i="1"/>
  <c r="R1331" i="1"/>
  <c r="R1347" i="1"/>
  <c r="R1348" i="1" s="1"/>
  <c r="R856" i="1"/>
  <c r="R913" i="1" s="1"/>
  <c r="R1290" i="1" s="1"/>
  <c r="Q1352" i="1"/>
  <c r="R1328" i="1"/>
  <c r="R1326" i="1"/>
  <c r="Q1339" i="1"/>
  <c r="R1329" i="1" l="1"/>
  <c r="R1330" i="1" s="1"/>
  <c r="AI587" i="1"/>
  <c r="AI1297" i="1" s="1"/>
  <c r="AI1353" i="1" s="1"/>
  <c r="AI1354" i="1"/>
  <c r="Y1301" i="1"/>
  <c r="Y24" i="1" s="1"/>
  <c r="Y29" i="1" s="1"/>
  <c r="Y1350" i="1"/>
  <c r="Y1351" i="1" s="1"/>
  <c r="AI1278" i="1"/>
  <c r="Q932" i="1"/>
  <c r="Q532" i="1"/>
  <c r="R1352" i="1"/>
  <c r="R1333" i="1"/>
  <c r="R1339" i="1"/>
  <c r="AI1301" i="1" l="1"/>
  <c r="AI24" i="1" s="1"/>
  <c r="AI29" i="1" s="1"/>
  <c r="AI1350" i="1"/>
  <c r="AI1351" i="1" s="1"/>
  <c r="Y289" i="1"/>
  <c r="Y6" i="1" s="1"/>
  <c r="Y1325" i="1"/>
  <c r="Y1327" i="1" s="1"/>
  <c r="Y1335" i="1" s="1"/>
  <c r="Q587" i="1"/>
  <c r="Q1297" i="1" s="1"/>
  <c r="Q1353" i="1" s="1"/>
  <c r="Q1354" i="1"/>
  <c r="Q1278" i="1"/>
  <c r="Q1301" i="1" l="1"/>
  <c r="Q24" i="1" s="1"/>
  <c r="Q29" i="1" s="1"/>
  <c r="Q1350" i="1"/>
  <c r="Q1351" i="1" s="1"/>
  <c r="AI1325" i="1"/>
  <c r="AI1327" i="1" s="1"/>
  <c r="AI1335" i="1" s="1"/>
  <c r="AI289" i="1"/>
  <c r="AI6" i="1" s="1"/>
  <c r="Q289" i="1" l="1"/>
  <c r="Q6" i="1" s="1"/>
  <c r="Q1325" i="1"/>
  <c r="Q1327" i="1" s="1"/>
  <c r="Q1335" i="1" s="1"/>
  <c r="R532" i="1" l="1"/>
  <c r="R587" i="1"/>
  <c r="AJ532" i="1"/>
  <c r="AJ587" i="1"/>
  <c r="R932" i="1"/>
  <c r="R1301" i="1"/>
  <c r="R24" i="1"/>
  <c r="R29" i="1" s="1"/>
  <c r="Z932" i="1"/>
  <c r="Z1301" i="1"/>
  <c r="Z24" i="1"/>
  <c r="Z29" i="1" s="1"/>
  <c r="T932" i="1"/>
  <c r="T1301" i="1"/>
  <c r="T24" i="1"/>
  <c r="T29" i="1" s="1"/>
  <c r="Z532" i="1"/>
  <c r="Z587" i="1"/>
  <c r="AJ932" i="1"/>
  <c r="AJ1301" i="1"/>
  <c r="AJ24" i="1"/>
  <c r="AJ29" i="1" s="1"/>
  <c r="T532" i="1"/>
  <c r="T587" i="1"/>
  <c r="R1297" i="1"/>
  <c r="R1353" i="1" s="1"/>
  <c r="BB532" i="1"/>
  <c r="BB587" i="1"/>
  <c r="BB1297" i="1"/>
  <c r="BB1353" i="1" s="1"/>
  <c r="AV532" i="1"/>
  <c r="AV587" i="1"/>
  <c r="AV1297" i="1"/>
  <c r="AV1353" i="1" s="1"/>
  <c r="AZ532" i="1"/>
  <c r="AZ587" i="1"/>
  <c r="AZ1297" i="1"/>
  <c r="AZ1353" i="1" s="1"/>
  <c r="AJ1297" i="1"/>
  <c r="AJ1353" i="1" s="1"/>
  <c r="AH532" i="1"/>
  <c r="AH587" i="1"/>
  <c r="AH1297" i="1"/>
  <c r="AH1353" i="1" s="1"/>
  <c r="AB532" i="1"/>
  <c r="AB587" i="1"/>
  <c r="AB1297" i="1"/>
  <c r="AB1353" i="1" s="1"/>
  <c r="BB932" i="1"/>
  <c r="BB1278" i="1"/>
  <c r="BB1350" i="1" s="1"/>
  <c r="BB1351" i="1" s="1"/>
  <c r="BB1301" i="1"/>
  <c r="BB24" i="1"/>
  <c r="BB29" i="1" s="1"/>
  <c r="AH932" i="1"/>
  <c r="AH1278" i="1"/>
  <c r="AH1350" i="1" s="1"/>
  <c r="AH1351" i="1" s="1"/>
  <c r="AD932" i="1"/>
  <c r="AD1278" i="1"/>
  <c r="AD1350" i="1" s="1"/>
  <c r="AD1351" i="1" s="1"/>
  <c r="AB932" i="1"/>
  <c r="AB1278" i="1"/>
  <c r="AB1350" i="1" s="1"/>
  <c r="AB1351" i="1" s="1"/>
  <c r="V932" i="1"/>
  <c r="V1278" i="1"/>
  <c r="V1350" i="1" s="1"/>
  <c r="V1351" i="1" s="1"/>
  <c r="X932" i="1"/>
  <c r="X1278" i="1"/>
  <c r="X1350" i="1" s="1"/>
  <c r="X1351" i="1" s="1"/>
  <c r="V1301" i="1"/>
  <c r="V24" i="1"/>
  <c r="V29" i="1" s="1"/>
  <c r="V289" i="1" s="1"/>
  <c r="V532" i="1"/>
  <c r="V587" i="1"/>
  <c r="AH1301" i="1"/>
  <c r="AH24" i="1"/>
  <c r="AH29" i="1" s="1"/>
  <c r="AD1301" i="1"/>
  <c r="AD24" i="1"/>
  <c r="AD29" i="1" s="1"/>
  <c r="AD289" i="1" s="1"/>
  <c r="AD532" i="1"/>
  <c r="AD587" i="1"/>
  <c r="AB1301" i="1"/>
  <c r="AB24" i="1"/>
  <c r="AB29" i="1" s="1"/>
  <c r="AZ932" i="1"/>
  <c r="AZ1278" i="1"/>
  <c r="AZ1350" i="1" s="1"/>
  <c r="AZ1351" i="1" s="1"/>
  <c r="AZ1301" i="1"/>
  <c r="AZ24" i="1"/>
  <c r="AZ29" i="1" s="1"/>
  <c r="AV932" i="1"/>
  <c r="AV1278" i="1"/>
  <c r="AV1350" i="1" s="1"/>
  <c r="AV1351" i="1" s="1"/>
  <c r="AV1301" i="1"/>
  <c r="AV24" i="1"/>
  <c r="AV29" i="1" s="1"/>
  <c r="X532" i="1"/>
  <c r="X587" i="1"/>
  <c r="X1301" i="1"/>
  <c r="X24" i="1"/>
  <c r="X29" i="1" s="1"/>
  <c r="R1277" i="1"/>
  <c r="R1278" i="1" s="1"/>
  <c r="R1350" i="1" s="1"/>
  <c r="R1351" i="1" s="1"/>
  <c r="AJ1277" i="1"/>
  <c r="AJ1278" i="1" s="1"/>
  <c r="AJ1350" i="1" s="1"/>
  <c r="AJ1351" i="1" s="1"/>
  <c r="Z1277" i="1"/>
  <c r="Z1278" i="1" s="1"/>
  <c r="Z1350" i="1" s="1"/>
  <c r="Z1351" i="1" s="1"/>
  <c r="T1277" i="1"/>
  <c r="T1278" i="1" s="1"/>
  <c r="AF932" i="1"/>
  <c r="AF1278" i="1"/>
  <c r="AF1350" i="1" s="1"/>
  <c r="AF1351" i="1" s="1"/>
  <c r="AF532" i="1"/>
  <c r="AF587" i="1"/>
  <c r="AF1301" i="1"/>
  <c r="AF24" i="1"/>
  <c r="AF29" i="1" s="1"/>
  <c r="S932" i="1"/>
  <c r="S1278" i="1"/>
  <c r="S1350" i="1" s="1"/>
  <c r="S1351" i="1" s="1"/>
  <c r="Z1297" i="1"/>
  <c r="Z1353" i="1" s="1"/>
  <c r="AD1297" i="1"/>
  <c r="AD1353" i="1" s="1"/>
  <c r="V1297" i="1"/>
  <c r="V1353" i="1" s="1"/>
  <c r="AF1297" i="1"/>
  <c r="AF1353" i="1" s="1"/>
  <c r="T1297" i="1"/>
  <c r="T1353" i="1" s="1"/>
  <c r="X1297" i="1"/>
  <c r="X1353" i="1" s="1"/>
  <c r="S532" i="1"/>
  <c r="S587" i="1"/>
  <c r="S1297" i="1"/>
  <c r="S1353" i="1" s="1"/>
  <c r="S1301" i="1"/>
  <c r="S24" i="1"/>
  <c r="S29" i="1" s="1"/>
  <c r="AD6" i="1" l="1"/>
  <c r="V6" i="1"/>
  <c r="X1354" i="1"/>
  <c r="AB1354" i="1"/>
  <c r="V1354" i="1"/>
  <c r="AH1354" i="1"/>
  <c r="AZ1354" i="1"/>
  <c r="AJ289" i="1"/>
  <c r="AJ1325" i="1"/>
  <c r="AJ1327" i="1" s="1"/>
  <c r="AJ1335" i="1" s="1"/>
  <c r="T1350" i="1"/>
  <c r="T1351" i="1" s="1"/>
  <c r="S289" i="1"/>
  <c r="S6" i="1" s="1"/>
  <c r="S1325" i="1"/>
  <c r="S1327" i="1" s="1"/>
  <c r="S1335" i="1" s="1"/>
  <c r="AH289" i="1"/>
  <c r="AH6" i="1" s="1"/>
  <c r="AH1325" i="1"/>
  <c r="AH1327" i="1" s="1"/>
  <c r="AH1335" i="1" s="1"/>
  <c r="AG1324" i="1" s="1"/>
  <c r="AZ289" i="1"/>
  <c r="AZ6" i="1" s="1"/>
  <c r="AZ1325" i="1"/>
  <c r="AZ1327" i="1" s="1"/>
  <c r="AZ1335" i="1" s="1"/>
  <c r="X289" i="1"/>
  <c r="X6" i="1" s="1"/>
  <c r="X1325" i="1"/>
  <c r="X1327" i="1" s="1"/>
  <c r="X1335" i="1" s="1"/>
  <c r="T289" i="1"/>
  <c r="T1325" i="1"/>
  <c r="T1327" i="1" s="1"/>
  <c r="T1335" i="1" s="1"/>
  <c r="BB289" i="1"/>
  <c r="BB6" i="1" s="1"/>
  <c r="BB1325" i="1"/>
  <c r="BB1327" i="1" s="1"/>
  <c r="BB1335" i="1" s="1"/>
  <c r="Z289" i="1"/>
  <c r="Z1325" i="1"/>
  <c r="Z1327" i="1" s="1"/>
  <c r="Z1335" i="1" s="1"/>
  <c r="AV289" i="1"/>
  <c r="AV6" i="1" s="1"/>
  <c r="AV1325" i="1"/>
  <c r="AV1327" i="1" s="1"/>
  <c r="AV1335" i="1" s="1"/>
  <c r="R1325" i="1"/>
  <c r="R1327" i="1" s="1"/>
  <c r="R1335" i="1" s="1"/>
  <c r="R289" i="1"/>
  <c r="AB289" i="1"/>
  <c r="AB6" i="1" s="1"/>
  <c r="AB1325" i="1"/>
  <c r="AB1327" i="1" s="1"/>
  <c r="AB1335" i="1" s="1"/>
  <c r="BB1354" i="1"/>
  <c r="AD1354" i="1"/>
  <c r="AV1354" i="1"/>
  <c r="AD1325" i="1"/>
  <c r="AD1327" i="1" s="1"/>
  <c r="AD1335" i="1" s="1"/>
  <c r="S1354" i="1"/>
  <c r="AF1325" i="1"/>
  <c r="AF1327" i="1" s="1"/>
  <c r="AF1335" i="1" s="1"/>
  <c r="AF289" i="1"/>
  <c r="AF6" i="1" s="1"/>
  <c r="AF1354" i="1"/>
  <c r="V1325" i="1"/>
  <c r="V1327" i="1" s="1"/>
  <c r="V1335" i="1" s="1"/>
  <c r="W1324" i="1" l="1"/>
  <c r="X1322" i="1" s="1"/>
  <c r="AA1324" i="1"/>
  <c r="AB1322" i="1" s="1"/>
  <c r="U1324" i="1"/>
  <c r="V1322" i="1" s="1"/>
  <c r="AC1324" i="1"/>
  <c r="AD1322" i="1" s="1"/>
  <c r="AU1324" i="1"/>
  <c r="AV1322" i="1" s="1"/>
  <c r="BA1324" i="1"/>
  <c r="BB1322" i="1" s="1"/>
  <c r="AY1324" i="1"/>
  <c r="AZ1322" i="1" s="1"/>
  <c r="AH1322" i="1"/>
  <c r="AE1324" i="1"/>
  <c r="AF1322" i="1" s="1"/>
  <c r="T1280" i="1"/>
  <c r="T6" i="1" s="1"/>
  <c r="Z1279" i="1"/>
  <c r="Z1281" i="1" l="1"/>
  <c r="AJ1279" i="1"/>
  <c r="Z1280" i="1"/>
  <c r="Z1282" i="1" l="1"/>
  <c r="AJ1282" i="1" s="1"/>
  <c r="R1282" i="1" s="1"/>
  <c r="R1279" i="1"/>
  <c r="R1280" i="1" s="1"/>
  <c r="AJ1280" i="1"/>
  <c r="AJ1281" i="1"/>
  <c r="R1281" i="1" l="1"/>
  <c r="Z1283" i="1"/>
  <c r="AJ1283" i="1" l="1"/>
  <c r="Z1284" i="1"/>
  <c r="AJ1284" i="1" s="1"/>
  <c r="R1284" i="1" s="1"/>
  <c r="T1354" i="1" l="1"/>
  <c r="S1324" i="1" s="1"/>
  <c r="Z1285" i="1"/>
  <c r="Z6" i="1" s="1"/>
  <c r="R1283" i="1"/>
  <c r="R1285" i="1" s="1"/>
  <c r="R6" i="1" s="1"/>
  <c r="AJ1285" i="1"/>
  <c r="AJ6" i="1" s="1"/>
  <c r="AJ1354" i="1" l="1"/>
  <c r="AI1324" i="1" s="1"/>
  <c r="R1354" i="1"/>
  <c r="Q1324" i="1" s="1"/>
  <c r="Z1354" i="1"/>
  <c r="Y1324" i="1" s="1"/>
  <c r="T1322" i="1"/>
  <c r="R1322" i="1" l="1"/>
  <c r="Z1322" i="1"/>
  <c r="AJ13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tc={D31E9709-0112-4824-9B7F-951A334D99D1}</author>
  </authors>
  <commentList>
    <comment ref="U1314" authorId="0" shapeId="0" xr:uid="{D31E9709-0112-4824-9B7F-951A334D99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MOUNTAIN-HV 97EA</t>
      </text>
    </comment>
  </commentList>
</comments>
</file>

<file path=xl/sharedStrings.xml><?xml version="1.0" encoding="utf-8"?>
<sst xmlns="http://schemas.openxmlformats.org/spreadsheetml/2006/main" count="26981" uniqueCount="2657">
  <si>
    <t>거래선</t>
  </si>
  <si>
    <t>제품</t>
  </si>
  <si>
    <t>Set</t>
  </si>
  <si>
    <t>모델</t>
  </si>
  <si>
    <t>Code</t>
  </si>
  <si>
    <t>L22S0Q_EPN</t>
  </si>
  <si>
    <t>692A</t>
  </si>
  <si>
    <t>L23S0D_EPN</t>
  </si>
  <si>
    <t>746A</t>
  </si>
  <si>
    <t>746B</t>
  </si>
  <si>
    <t>746C</t>
  </si>
  <si>
    <t>L32S0X_EPN</t>
  </si>
  <si>
    <t>750A</t>
  </si>
  <si>
    <t>SMPS</t>
  </si>
  <si>
    <t>F8014_EPN</t>
  </si>
  <si>
    <t>MNT</t>
  </si>
  <si>
    <t>749A</t>
  </si>
  <si>
    <t>297B</t>
  </si>
  <si>
    <t>V170S_DPN(VE)</t>
  </si>
  <si>
    <t>296A</t>
  </si>
  <si>
    <t>298D</t>
  </si>
  <si>
    <t>V50S_EPN</t>
  </si>
  <si>
    <t>311A</t>
  </si>
  <si>
    <t>V1000S_EPN</t>
  </si>
  <si>
    <t>313A</t>
  </si>
  <si>
    <t>V1000SN_EPN</t>
  </si>
  <si>
    <t>313B</t>
  </si>
  <si>
    <t>V170S_EPN</t>
  </si>
  <si>
    <t>316A</t>
  </si>
  <si>
    <t>V170SN_EPN</t>
  </si>
  <si>
    <t>316B</t>
  </si>
  <si>
    <t>V200S_EPN</t>
  </si>
  <si>
    <t>323A</t>
  </si>
  <si>
    <t>Adaptor</t>
  </si>
  <si>
    <t>394M</t>
  </si>
  <si>
    <t>590C</t>
  </si>
  <si>
    <t>A2514_DPN</t>
  </si>
  <si>
    <t>592B</t>
  </si>
  <si>
    <t>592D</t>
  </si>
  <si>
    <t>596A</t>
  </si>
  <si>
    <t>719B</t>
  </si>
  <si>
    <t>719C</t>
  </si>
  <si>
    <t>A5814_FPN</t>
  </si>
  <si>
    <t>832A</t>
  </si>
  <si>
    <t>098C</t>
  </si>
  <si>
    <t>PN24U-12J10L</t>
  </si>
  <si>
    <t>110B</t>
  </si>
  <si>
    <t>112A</t>
  </si>
  <si>
    <t>CCD</t>
  </si>
  <si>
    <t>PN020STCA-NWF</t>
  </si>
  <si>
    <t>164A</t>
  </si>
  <si>
    <t>PD-Board</t>
  </si>
  <si>
    <t>CCTV</t>
  </si>
  <si>
    <t>557A</t>
  </si>
  <si>
    <t>220A</t>
  </si>
  <si>
    <t>PWL2704STCCM</t>
  </si>
  <si>
    <t>232C</t>
  </si>
  <si>
    <t>PWL1704STCCM</t>
  </si>
  <si>
    <t>정수기</t>
  </si>
  <si>
    <t>797A</t>
  </si>
  <si>
    <t>A4514_FPN</t>
  </si>
  <si>
    <t>P32SF_FPN</t>
  </si>
  <si>
    <t>1월</t>
    <phoneticPr fontId="3" type="noConversion"/>
  </si>
  <si>
    <t>금액</t>
    <phoneticPr fontId="3" type="noConversion"/>
  </si>
  <si>
    <t>수량</t>
    <phoneticPr fontId="3" type="noConversion"/>
  </si>
  <si>
    <t>2월</t>
  </si>
  <si>
    <t>3월</t>
  </si>
  <si>
    <t>합      계</t>
    <phoneticPr fontId="3" type="noConversion"/>
  </si>
  <si>
    <t>P32SFN_FPN</t>
  </si>
  <si>
    <t>V140SN_FPN</t>
  </si>
  <si>
    <t>V100L_DPN2</t>
  </si>
  <si>
    <t>A3514_FPNP</t>
  </si>
  <si>
    <t>P3514Z_FPN(VE)</t>
  </si>
  <si>
    <t>A6024N_FPN(VE)</t>
  </si>
  <si>
    <t>A6024_FPNS(VE)</t>
  </si>
  <si>
    <t>A6024_FPNW(VE)</t>
  </si>
  <si>
    <t>PWL2204STCCM</t>
  </si>
  <si>
    <t>PN22-220A</t>
  </si>
  <si>
    <t>PN020HTCA-HCP6320(OUTDOOR)</t>
  </si>
  <si>
    <t>SEC VD</t>
  </si>
  <si>
    <t>L23S0DN_EPN</t>
    <phoneticPr fontId="12" type="noConversion"/>
  </si>
  <si>
    <t>L23S0DS_EPN</t>
  </si>
  <si>
    <t>L23S0DMN_FPN</t>
  </si>
  <si>
    <t>746D</t>
  </si>
  <si>
    <t>L23S0DF_FPN</t>
  </si>
  <si>
    <t>746E</t>
  </si>
  <si>
    <t>L23S0T_EPN</t>
    <phoneticPr fontId="12" type="noConversion"/>
  </si>
  <si>
    <t>793A</t>
  </si>
  <si>
    <t>L32E1P_KPN</t>
  </si>
  <si>
    <t>L32E1N_KPN</t>
  </si>
  <si>
    <t>제품계</t>
  </si>
  <si>
    <t>844A</t>
  </si>
  <si>
    <t>844B</t>
  </si>
  <si>
    <t>P32MF_KPN</t>
    <phoneticPr fontId="12" type="noConversion"/>
  </si>
  <si>
    <t>844C</t>
    <phoneticPr fontId="12" type="noConversion"/>
  </si>
  <si>
    <t xml:space="preserve">
AV</t>
  </si>
  <si>
    <t>307C</t>
  </si>
  <si>
    <t>307D</t>
  </si>
  <si>
    <t>V170L_D2PN(E)</t>
    <phoneticPr fontId="12" type="noConversion"/>
  </si>
  <si>
    <t>V50S_KPN</t>
    <phoneticPr fontId="12" type="noConversion"/>
  </si>
  <si>
    <t>335A</t>
    <phoneticPr fontId="12" type="noConversion"/>
  </si>
  <si>
    <t>V170L_KPN</t>
    <phoneticPr fontId="12" type="noConversion"/>
  </si>
  <si>
    <t>337A</t>
    <phoneticPr fontId="12" type="noConversion"/>
  </si>
  <si>
    <t>V200S_EPN V</t>
  </si>
  <si>
    <t>323C</t>
  </si>
  <si>
    <t>V200SR_EPN V</t>
    <phoneticPr fontId="12" type="noConversion"/>
  </si>
  <si>
    <t>323D</t>
    <phoneticPr fontId="12" type="noConversion"/>
  </si>
  <si>
    <t>V200SRN_EPN V</t>
    <phoneticPr fontId="12" type="noConversion"/>
  </si>
  <si>
    <t>323E</t>
    <phoneticPr fontId="12" type="noConversion"/>
  </si>
  <si>
    <t>V200SN_EPN</t>
  </si>
  <si>
    <t>323B</t>
  </si>
  <si>
    <t>339A</t>
    <phoneticPr fontId="12" type="noConversion"/>
  </si>
  <si>
    <t>V220S_MPN(VE)</t>
    <phoneticPr fontId="12" type="noConversion"/>
  </si>
  <si>
    <t>V140S_FPN</t>
  </si>
  <si>
    <t>328A</t>
  </si>
  <si>
    <t>328B</t>
  </si>
  <si>
    <t>V170S_DPN(VE)_CKD</t>
    <phoneticPr fontId="12" type="noConversion"/>
  </si>
  <si>
    <t>296A</t>
    <phoneticPr fontId="12" type="noConversion"/>
  </si>
  <si>
    <t>V200S_EPN V_CKD</t>
  </si>
  <si>
    <t>SD25</t>
    <phoneticPr fontId="12" type="noConversion"/>
  </si>
  <si>
    <t>SD25  C</t>
  </si>
  <si>
    <t>749C</t>
    <phoneticPr fontId="12" type="noConversion"/>
  </si>
  <si>
    <t>P2514Z_FPN(VE)</t>
    <phoneticPr fontId="12" type="noConversion"/>
  </si>
  <si>
    <t>842A</t>
    <phoneticPr fontId="12" type="noConversion"/>
  </si>
  <si>
    <t>P2514Z_FPN  C</t>
    <phoneticPr fontId="12" type="noConversion"/>
  </si>
  <si>
    <t>842B</t>
    <phoneticPr fontId="12" type="noConversion"/>
  </si>
  <si>
    <t>843A</t>
    <phoneticPr fontId="12" type="noConversion"/>
  </si>
  <si>
    <t>LFD</t>
    <phoneticPr fontId="12" type="noConversion"/>
  </si>
  <si>
    <t>481B</t>
    <phoneticPr fontId="12" type="noConversion"/>
  </si>
  <si>
    <t>SD45</t>
    <phoneticPr fontId="12" type="noConversion"/>
  </si>
  <si>
    <t>753A</t>
  </si>
  <si>
    <t>신규</t>
    <phoneticPr fontId="12" type="noConversion"/>
  </si>
  <si>
    <t>F24AF_FPN</t>
    <phoneticPr fontId="12" type="noConversion"/>
  </si>
  <si>
    <t>861A</t>
    <phoneticPr fontId="12" type="noConversion"/>
  </si>
  <si>
    <t>제품계</t>
    <phoneticPr fontId="12" type="noConversion"/>
  </si>
  <si>
    <t>Adaptor</t>
    <phoneticPr fontId="12" type="noConversion"/>
  </si>
  <si>
    <t>PS30W-14J1</t>
    <phoneticPr fontId="12" type="noConversion"/>
  </si>
  <si>
    <t>591B</t>
    <phoneticPr fontId="12" type="noConversion"/>
  </si>
  <si>
    <t>A3514_DPN</t>
    <phoneticPr fontId="12" type="noConversion"/>
  </si>
  <si>
    <t>A3514_DPNC</t>
  </si>
  <si>
    <t>A2514_DPN-14</t>
    <phoneticPr fontId="12" type="noConversion"/>
  </si>
  <si>
    <t>A2514_DPNI</t>
  </si>
  <si>
    <t>A10024S_EPN</t>
    <phoneticPr fontId="12" type="noConversion"/>
  </si>
  <si>
    <t>794D</t>
    <phoneticPr fontId="12" type="noConversion"/>
  </si>
  <si>
    <t>832B</t>
    <phoneticPr fontId="12" type="noConversion"/>
  </si>
  <si>
    <t>A3514_FPNI</t>
    <phoneticPr fontId="12" type="noConversion"/>
  </si>
  <si>
    <t>832C</t>
    <phoneticPr fontId="12" type="noConversion"/>
  </si>
  <si>
    <t>800B</t>
    <phoneticPr fontId="12" type="noConversion"/>
  </si>
  <si>
    <t>800A</t>
  </si>
  <si>
    <t>A4514N_FPNA</t>
  </si>
  <si>
    <t>A6024_FPN(VE)</t>
  </si>
  <si>
    <t>A3612_DPNW</t>
  </si>
  <si>
    <t>A4812_DPN</t>
  </si>
  <si>
    <t>거래선 계</t>
    <phoneticPr fontId="12" type="noConversion"/>
  </si>
  <si>
    <t>BOE</t>
  </si>
  <si>
    <t>A1514_EPN</t>
  </si>
  <si>
    <t>A2514_FPN</t>
    <phoneticPr fontId="12" type="noConversion"/>
  </si>
  <si>
    <t>생활가전</t>
    <phoneticPr fontId="12" type="noConversion"/>
  </si>
  <si>
    <t>HVPS</t>
    <phoneticPr fontId="12" type="noConversion"/>
  </si>
  <si>
    <t>Aircon</t>
  </si>
  <si>
    <t>Printer</t>
    <phoneticPr fontId="12" type="noConversion"/>
  </si>
  <si>
    <t>PN018SPR-HV</t>
    <phoneticPr fontId="12" type="noConversion"/>
  </si>
  <si>
    <t>237A</t>
    <phoneticPr fontId="12" type="noConversion"/>
  </si>
  <si>
    <t>PN019SPR-HV</t>
    <phoneticPr fontId="12" type="noConversion"/>
  </si>
  <si>
    <t>239A</t>
    <phoneticPr fontId="12" type="noConversion"/>
  </si>
  <si>
    <t>PNM4530-HV</t>
    <phoneticPr fontId="12" type="noConversion"/>
  </si>
  <si>
    <t>239B</t>
    <phoneticPr fontId="12" type="noConversion"/>
  </si>
  <si>
    <t>PN023SPR-HV</t>
    <phoneticPr fontId="12" type="noConversion"/>
  </si>
  <si>
    <t>238A</t>
    <phoneticPr fontId="12" type="noConversion"/>
  </si>
  <si>
    <t>PN029SPR-HV</t>
    <phoneticPr fontId="12" type="noConversion"/>
  </si>
  <si>
    <t>240A</t>
    <phoneticPr fontId="12" type="noConversion"/>
  </si>
  <si>
    <t>PNX7600-HV</t>
    <phoneticPr fontId="12" type="noConversion"/>
  </si>
  <si>
    <t>240B</t>
    <phoneticPr fontId="12" type="noConversion"/>
  </si>
  <si>
    <t>PNK7600-HV</t>
    <phoneticPr fontId="12" type="noConversion"/>
  </si>
  <si>
    <t>241A</t>
    <phoneticPr fontId="12" type="noConversion"/>
  </si>
  <si>
    <t>K7600-TIGER-HVPS</t>
    <phoneticPr fontId="12" type="noConversion"/>
  </si>
  <si>
    <t>241B</t>
    <phoneticPr fontId="12" type="noConversion"/>
  </si>
  <si>
    <t>PNC3010-HV</t>
    <phoneticPr fontId="12" type="noConversion"/>
  </si>
  <si>
    <t>242A</t>
    <phoneticPr fontId="12" type="noConversion"/>
  </si>
  <si>
    <t>PNC3020-HV</t>
    <phoneticPr fontId="12" type="noConversion"/>
  </si>
  <si>
    <t>243A</t>
    <phoneticPr fontId="12" type="noConversion"/>
  </si>
  <si>
    <t>PNC3030-HV</t>
    <phoneticPr fontId="12" type="noConversion"/>
  </si>
  <si>
    <t>244A</t>
    <phoneticPr fontId="12" type="noConversion"/>
  </si>
  <si>
    <t>PN035SPR-HV</t>
    <phoneticPr fontId="12" type="noConversion"/>
  </si>
  <si>
    <t>177A</t>
    <phoneticPr fontId="12" type="noConversion"/>
  </si>
  <si>
    <t>PN032SPR-HV</t>
    <phoneticPr fontId="12" type="noConversion"/>
  </si>
  <si>
    <t>196A</t>
    <phoneticPr fontId="12" type="noConversion"/>
  </si>
  <si>
    <t>PN031SPR-HV</t>
  </si>
  <si>
    <t>205A</t>
  </si>
  <si>
    <t>PNX4300-HV</t>
    <phoneticPr fontId="12" type="noConversion"/>
  </si>
  <si>
    <t>212C</t>
    <phoneticPr fontId="12" type="noConversion"/>
  </si>
  <si>
    <t>PNK4350-HV</t>
    <phoneticPr fontId="12" type="noConversion"/>
  </si>
  <si>
    <t>237B</t>
    <phoneticPr fontId="12" type="noConversion"/>
  </si>
  <si>
    <t>PSPN2-TYPE3-V1</t>
    <phoneticPr fontId="12" type="noConversion"/>
  </si>
  <si>
    <t>097H</t>
    <phoneticPr fontId="12" type="noConversion"/>
  </si>
  <si>
    <t>PSPN2-TYPE3-V2</t>
    <phoneticPr fontId="12" type="noConversion"/>
  </si>
  <si>
    <t>090H</t>
    <phoneticPr fontId="12" type="noConversion"/>
  </si>
  <si>
    <t>PSPN2-TYPE3R-V1</t>
    <phoneticPr fontId="12" type="noConversion"/>
  </si>
  <si>
    <t>222D</t>
    <phoneticPr fontId="12" type="noConversion"/>
  </si>
  <si>
    <t>PSPN2-TYPE3R-V2</t>
    <phoneticPr fontId="12" type="noConversion"/>
  </si>
  <si>
    <t>223D</t>
    <phoneticPr fontId="12" type="noConversion"/>
  </si>
  <si>
    <t>PSPN2-TYPE4H-V2</t>
  </si>
  <si>
    <t>248A</t>
    <phoneticPr fontId="12" type="noConversion"/>
  </si>
  <si>
    <t>PSPN2-TYPE5H-V1</t>
    <phoneticPr fontId="12" type="noConversion"/>
  </si>
  <si>
    <t>249A</t>
    <phoneticPr fontId="12" type="noConversion"/>
  </si>
  <si>
    <t>PSPN2-TYPE5H-V2</t>
    <phoneticPr fontId="12" type="noConversion"/>
  </si>
  <si>
    <t>250A</t>
    <phoneticPr fontId="12" type="noConversion"/>
  </si>
  <si>
    <t>한화테크윈</t>
    <phoneticPr fontId="12" type="noConversion"/>
  </si>
  <si>
    <t>PD-Board</t>
    <phoneticPr fontId="12" type="noConversion"/>
  </si>
  <si>
    <t>232E</t>
    <phoneticPr fontId="12" type="noConversion"/>
  </si>
  <si>
    <t>Coway</t>
    <phoneticPr fontId="12" type="noConversion"/>
  </si>
  <si>
    <t>SMPS</t>
    <phoneticPr fontId="12" type="noConversion"/>
  </si>
  <si>
    <t>PN010MWJ-VF</t>
    <phoneticPr fontId="12" type="noConversion"/>
  </si>
  <si>
    <t>PN035MWJ-VF(C)</t>
    <phoneticPr fontId="12" type="noConversion"/>
  </si>
  <si>
    <t>PN036MWJ-VF</t>
    <phoneticPr fontId="12" type="noConversion"/>
  </si>
  <si>
    <t>PN022WWJ-VF(A)</t>
    <phoneticPr fontId="12" type="noConversion"/>
  </si>
  <si>
    <t>루시II</t>
    <phoneticPr fontId="12" type="noConversion"/>
  </si>
  <si>
    <t>미주향</t>
    <phoneticPr fontId="12" type="noConversion"/>
  </si>
  <si>
    <t>PN053WWJ-VF</t>
    <phoneticPr fontId="12" type="noConversion"/>
  </si>
  <si>
    <t>PN053WWJ-VF(A)</t>
    <phoneticPr fontId="12" type="noConversion"/>
  </si>
  <si>
    <t>비데</t>
  </si>
  <si>
    <t>PN020BWJ-VDC(A)</t>
    <phoneticPr fontId="12" type="noConversion"/>
  </si>
  <si>
    <t>PN020WWJ-VDC</t>
    <phoneticPr fontId="12" type="noConversion"/>
  </si>
  <si>
    <t>쥬서기</t>
  </si>
  <si>
    <t>기타</t>
  </si>
  <si>
    <t>PN20U-24J11</t>
  </si>
  <si>
    <t>대덕 GDS</t>
    <phoneticPr fontId="12" type="noConversion"/>
  </si>
  <si>
    <t>PLL035-D15</t>
    <phoneticPr fontId="12" type="noConversion"/>
  </si>
  <si>
    <t>PLL035-D18-47M</t>
    <phoneticPr fontId="12" type="noConversion"/>
  </si>
  <si>
    <t>내장형</t>
    <phoneticPr fontId="12" type="noConversion"/>
  </si>
  <si>
    <t>내장형</t>
  </si>
  <si>
    <t>PLL024-P13</t>
    <phoneticPr fontId="12" type="noConversion"/>
  </si>
  <si>
    <t>PLL024-P17</t>
    <phoneticPr fontId="12" type="noConversion"/>
  </si>
  <si>
    <t>PLL024-P18</t>
    <phoneticPr fontId="12" type="noConversion"/>
  </si>
  <si>
    <t>580mm, 5K</t>
    <phoneticPr fontId="12" type="noConversion"/>
  </si>
  <si>
    <t>T08</t>
    <phoneticPr fontId="12" type="noConversion"/>
  </si>
  <si>
    <t>AV</t>
    <phoneticPr fontId="12" type="noConversion"/>
  </si>
  <si>
    <t>A4514_FPNA</t>
    <phoneticPr fontId="12" type="noConversion"/>
  </si>
  <si>
    <t>800C</t>
    <phoneticPr fontId="12" type="noConversion"/>
  </si>
  <si>
    <t>799A</t>
    <phoneticPr fontId="12" type="noConversion"/>
  </si>
  <si>
    <t>799B</t>
    <phoneticPr fontId="12" type="noConversion"/>
  </si>
  <si>
    <t>799C</t>
    <phoneticPr fontId="12" type="noConversion"/>
  </si>
  <si>
    <t>799D</t>
    <phoneticPr fontId="12" type="noConversion"/>
  </si>
  <si>
    <t>PN4012NL</t>
    <phoneticPr fontId="12" type="noConversion"/>
  </si>
  <si>
    <t>A4012_FPN</t>
    <phoneticPr fontId="12" type="noConversion"/>
  </si>
  <si>
    <t>116A</t>
    <phoneticPr fontId="12" type="noConversion"/>
  </si>
  <si>
    <t>A5919_KPNL</t>
    <phoneticPr fontId="12" type="noConversion"/>
  </si>
  <si>
    <t>A5919N_KPNL</t>
    <phoneticPr fontId="12" type="noConversion"/>
  </si>
  <si>
    <t>A5919_KPNL_TH</t>
    <phoneticPr fontId="12" type="noConversion"/>
  </si>
  <si>
    <t>887C</t>
    <phoneticPr fontId="12" type="noConversion"/>
  </si>
  <si>
    <t>A5919_KPNL_WW</t>
    <phoneticPr fontId="12" type="noConversion"/>
  </si>
  <si>
    <t>887D</t>
    <phoneticPr fontId="12" type="noConversion"/>
  </si>
  <si>
    <t>A5919_KPNL_WW(W)</t>
    <phoneticPr fontId="12" type="noConversion"/>
  </si>
  <si>
    <t>887E</t>
    <phoneticPr fontId="12" type="noConversion"/>
  </si>
  <si>
    <t>A5919_KPNL(W)</t>
    <phoneticPr fontId="12" type="noConversion"/>
  </si>
  <si>
    <t>887F</t>
    <phoneticPr fontId="12" type="noConversion"/>
  </si>
  <si>
    <t>A5919N_KPNL_ITE</t>
    <phoneticPr fontId="12" type="noConversion"/>
  </si>
  <si>
    <t>887G</t>
    <phoneticPr fontId="12" type="noConversion"/>
  </si>
  <si>
    <t>POE</t>
    <phoneticPr fontId="12" type="noConversion"/>
  </si>
  <si>
    <t>P3014P_FPN</t>
    <phoneticPr fontId="12" type="noConversion"/>
  </si>
  <si>
    <t>850A</t>
    <phoneticPr fontId="12" type="noConversion"/>
  </si>
  <si>
    <t>기타</t>
    <phoneticPr fontId="12" type="noConversion"/>
  </si>
  <si>
    <t>PN3012AL</t>
    <phoneticPr fontId="12" type="noConversion"/>
  </si>
  <si>
    <t>013A</t>
    <phoneticPr fontId="12" type="noConversion"/>
  </si>
  <si>
    <t>PWL2204STCCM(K)</t>
    <phoneticPr fontId="12" type="noConversion"/>
  </si>
  <si>
    <t>232F</t>
    <phoneticPr fontId="12" type="noConversion"/>
  </si>
  <si>
    <t>W4(PN005STCA(N))</t>
    <phoneticPr fontId="12" type="noConversion"/>
  </si>
  <si>
    <t>PN020HTCA-9020V</t>
    <phoneticPr fontId="12" type="noConversion"/>
  </si>
  <si>
    <t>PN020HTCA-HCP6320(INDOOR)</t>
    <phoneticPr fontId="12" type="noConversion"/>
  </si>
  <si>
    <t>2745A</t>
    <phoneticPr fontId="12" type="noConversion"/>
  </si>
  <si>
    <t>2746A</t>
    <phoneticPr fontId="12" type="noConversion"/>
  </si>
  <si>
    <t>PN020STCA-NWF(A)</t>
    <phoneticPr fontId="12" type="noConversion"/>
  </si>
  <si>
    <t>APN-1105EBWW</t>
    <phoneticPr fontId="12" type="noConversion"/>
  </si>
  <si>
    <t>PN026BWJ-S1200</t>
    <phoneticPr fontId="12" type="noConversion"/>
  </si>
  <si>
    <t>PN026BWJ-S1400</t>
    <phoneticPr fontId="12" type="noConversion"/>
  </si>
  <si>
    <t>PN026BWJ-VF(A)</t>
    <phoneticPr fontId="12" type="noConversion"/>
  </si>
  <si>
    <t>PN038BWJ-VF</t>
    <phoneticPr fontId="12" type="noConversion"/>
  </si>
  <si>
    <t>PN007MWJ-V2</t>
    <phoneticPr fontId="12" type="noConversion"/>
  </si>
  <si>
    <t>PN007MWJ-V4</t>
    <phoneticPr fontId="12" type="noConversion"/>
  </si>
  <si>
    <t>청정기</t>
    <phoneticPr fontId="12" type="noConversion"/>
  </si>
  <si>
    <t>정수기</t>
    <phoneticPr fontId="12" type="noConversion"/>
  </si>
  <si>
    <t>1200mm, 3K</t>
    <phoneticPr fontId="12" type="noConversion"/>
  </si>
  <si>
    <t>OKI</t>
    <phoneticPr fontId="12" type="noConversion"/>
  </si>
  <si>
    <t>PN020POK-V2</t>
    <phoneticPr fontId="12" type="noConversion"/>
  </si>
  <si>
    <t>PN086POK-V1</t>
    <phoneticPr fontId="12" type="noConversion"/>
  </si>
  <si>
    <t>PN086POK-V2(A)</t>
    <phoneticPr fontId="12" type="noConversion"/>
  </si>
  <si>
    <t>PN086POK-V2(C)</t>
    <phoneticPr fontId="12" type="noConversion"/>
  </si>
  <si>
    <t>기타(관세, 환차 외)</t>
    <phoneticPr fontId="12" type="noConversion"/>
  </si>
  <si>
    <t>USD</t>
  </si>
  <si>
    <t>KRW</t>
  </si>
  <si>
    <t>1Q</t>
    <phoneticPr fontId="3" type="noConversion"/>
  </si>
  <si>
    <t>2Q</t>
    <phoneticPr fontId="3" type="noConversion"/>
  </si>
  <si>
    <t>3Q</t>
    <phoneticPr fontId="3" type="noConversion"/>
  </si>
  <si>
    <t>4Q</t>
    <phoneticPr fontId="3" type="noConversion"/>
  </si>
  <si>
    <t>단가</t>
    <phoneticPr fontId="3" type="noConversion"/>
  </si>
  <si>
    <t>PN002SHA(A)</t>
    <phoneticPr fontId="12" type="noConversion"/>
  </si>
  <si>
    <t>1375A</t>
    <phoneticPr fontId="12" type="noConversion"/>
  </si>
  <si>
    <t>PN003SHA(A)</t>
    <phoneticPr fontId="12" type="noConversion"/>
  </si>
  <si>
    <t>3190A</t>
    <phoneticPr fontId="12" type="noConversion"/>
  </si>
  <si>
    <t>A4012_FPNDA</t>
    <phoneticPr fontId="12" type="noConversion"/>
  </si>
  <si>
    <t>0009A</t>
    <phoneticPr fontId="12" type="noConversion"/>
  </si>
  <si>
    <t>1분기</t>
    <phoneticPr fontId="12" type="noConversion"/>
  </si>
  <si>
    <t>4월</t>
    <phoneticPr fontId="12" type="noConversion"/>
  </si>
  <si>
    <t>5월</t>
    <phoneticPr fontId="12" type="noConversion"/>
  </si>
  <si>
    <t>6월</t>
    <phoneticPr fontId="12" type="noConversion"/>
  </si>
  <si>
    <t>2분기</t>
    <phoneticPr fontId="12" type="noConversion"/>
  </si>
  <si>
    <t>상반기</t>
    <phoneticPr fontId="12" type="noConversion"/>
  </si>
  <si>
    <t>7월</t>
    <phoneticPr fontId="12" type="noConversion"/>
  </si>
  <si>
    <t>8월</t>
    <phoneticPr fontId="12" type="noConversion"/>
  </si>
  <si>
    <t>3분기</t>
    <phoneticPr fontId="12" type="noConversion"/>
  </si>
  <si>
    <t>11월</t>
    <phoneticPr fontId="12" type="noConversion"/>
  </si>
  <si>
    <t>12월</t>
    <phoneticPr fontId="12" type="noConversion"/>
  </si>
  <si>
    <t>4분기</t>
    <phoneticPr fontId="12" type="noConversion"/>
  </si>
  <si>
    <t>하반기</t>
    <phoneticPr fontId="12" type="noConversion"/>
  </si>
  <si>
    <t>PLF020-D33</t>
    <phoneticPr fontId="12" type="noConversion"/>
  </si>
  <si>
    <t>746F</t>
    <phoneticPr fontId="12" type="noConversion"/>
  </si>
  <si>
    <t>L23S0DSR_MPN</t>
    <phoneticPr fontId="12" type="noConversion"/>
  </si>
  <si>
    <t>887H</t>
    <phoneticPr fontId="12" type="noConversion"/>
  </si>
  <si>
    <t>A5919_KPNL_AR</t>
    <phoneticPr fontId="12" type="noConversion"/>
  </si>
  <si>
    <t>339B</t>
    <phoneticPr fontId="12" type="noConversion"/>
  </si>
  <si>
    <t>V220SN_MPN</t>
    <phoneticPr fontId="12" type="noConversion"/>
  </si>
  <si>
    <t>844D</t>
    <phoneticPr fontId="12" type="noConversion"/>
  </si>
  <si>
    <t>P32SF_MPN</t>
    <phoneticPr fontId="12" type="noConversion"/>
  </si>
  <si>
    <t>PLF020-D44</t>
    <phoneticPr fontId="12" type="noConversion"/>
  </si>
  <si>
    <t>PLL024-P12(A)</t>
    <phoneticPr fontId="12" type="noConversion"/>
  </si>
  <si>
    <t>PLL024-P15(A)</t>
    <phoneticPr fontId="12" type="noConversion"/>
  </si>
  <si>
    <t>PN026BWJ-S1400(A)</t>
    <phoneticPr fontId="12" type="noConversion"/>
  </si>
  <si>
    <t>827B</t>
    <phoneticPr fontId="12" type="noConversion"/>
  </si>
  <si>
    <t>887A</t>
    <phoneticPr fontId="12" type="noConversion"/>
  </si>
  <si>
    <t>887B</t>
    <phoneticPr fontId="12" type="noConversion"/>
  </si>
  <si>
    <t>소   계</t>
    <phoneticPr fontId="12" type="noConversion"/>
  </si>
  <si>
    <t>869A</t>
    <phoneticPr fontId="12" type="noConversion"/>
  </si>
  <si>
    <t>869B</t>
    <phoneticPr fontId="12" type="noConversion"/>
  </si>
  <si>
    <t>870A</t>
    <phoneticPr fontId="12" type="noConversion"/>
  </si>
  <si>
    <t>공장등</t>
    <phoneticPr fontId="12" type="noConversion"/>
  </si>
  <si>
    <t>PLS013-P100-48</t>
    <phoneticPr fontId="12" type="noConversion"/>
  </si>
  <si>
    <t>PLS013-P120-48</t>
    <phoneticPr fontId="12" type="noConversion"/>
  </si>
  <si>
    <t>PLS013-P150-48</t>
    <phoneticPr fontId="12" type="noConversion"/>
  </si>
  <si>
    <t>PSPN2-TYPE3R Lite-V1</t>
  </si>
  <si>
    <t>222F</t>
  </si>
  <si>
    <t>PSPN2-TYPE3R Lite-V2</t>
  </si>
  <si>
    <t>223G</t>
  </si>
  <si>
    <t>832D</t>
    <phoneticPr fontId="12" type="noConversion"/>
  </si>
  <si>
    <t>A3514_FPNT</t>
    <phoneticPr fontId="12" type="noConversion"/>
  </si>
  <si>
    <t>PN003SHA(B)</t>
    <phoneticPr fontId="12" type="noConversion"/>
  </si>
  <si>
    <t>PN003SHA(C)</t>
    <phoneticPr fontId="12" type="noConversion"/>
  </si>
  <si>
    <t>PN003SHA(D)</t>
    <phoneticPr fontId="12" type="noConversion"/>
  </si>
  <si>
    <t>3190B</t>
    <phoneticPr fontId="12" type="noConversion"/>
  </si>
  <si>
    <t>3190C</t>
    <phoneticPr fontId="12" type="noConversion"/>
  </si>
  <si>
    <t>3190D</t>
    <phoneticPr fontId="12" type="noConversion"/>
  </si>
  <si>
    <t>PN033BWJ-VF</t>
    <phoneticPr fontId="12" type="noConversion"/>
  </si>
  <si>
    <t>PN053WWJ-VF(B)</t>
    <phoneticPr fontId="12" type="noConversion"/>
  </si>
  <si>
    <t>년계</t>
    <phoneticPr fontId="3" type="noConversion"/>
  </si>
  <si>
    <t>80W</t>
    <phoneticPr fontId="12" type="noConversion"/>
  </si>
  <si>
    <t>100W</t>
    <phoneticPr fontId="12" type="noConversion"/>
  </si>
  <si>
    <t>120W</t>
    <phoneticPr fontId="12" type="noConversion"/>
  </si>
  <si>
    <t>제조지</t>
    <phoneticPr fontId="12" type="noConversion"/>
  </si>
  <si>
    <t>QD</t>
  </si>
  <si>
    <t>SY</t>
  </si>
  <si>
    <t>SY</t>
    <phoneticPr fontId="12" type="noConversion"/>
  </si>
  <si>
    <t>SY</t>
    <phoneticPr fontId="12" type="noConversion"/>
  </si>
  <si>
    <t>QD</t>
    <phoneticPr fontId="12" type="noConversion"/>
  </si>
  <si>
    <t>SY</t>
    <phoneticPr fontId="12" type="noConversion"/>
  </si>
  <si>
    <t>SY</t>
    <phoneticPr fontId="12" type="noConversion"/>
  </si>
  <si>
    <t>기타</t>
    <phoneticPr fontId="12" type="noConversion"/>
  </si>
  <si>
    <t>SMPS</t>
    <phoneticPr fontId="12" type="noConversion"/>
  </si>
  <si>
    <t>1200mm, 5K</t>
    <phoneticPr fontId="12" type="noConversion"/>
  </si>
  <si>
    <t>580mm, 3K</t>
    <phoneticPr fontId="12" type="noConversion"/>
  </si>
  <si>
    <t>T08</t>
    <phoneticPr fontId="12" type="noConversion"/>
  </si>
  <si>
    <t>580mm, 5K</t>
    <phoneticPr fontId="12" type="noConversion"/>
  </si>
  <si>
    <t>PLN021-T0809150T4R-562</t>
    <phoneticPr fontId="12" type="noConversion"/>
  </si>
  <si>
    <t>T08</t>
    <phoneticPr fontId="12" type="noConversion"/>
  </si>
  <si>
    <t>1200mm, 4K</t>
    <phoneticPr fontId="12" type="noConversion"/>
  </si>
  <si>
    <t>T08</t>
    <phoneticPr fontId="12" type="noConversion"/>
  </si>
  <si>
    <t>1200mm, 5K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</si>
  <si>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</si>
  <si>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</si>
  <si>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</si>
  <si>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</si>
  <si>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1200mm, 3.5K</t>
    <phoneticPr fontId="12" type="noConversion"/>
  </si>
  <si>
    <t>T09</t>
    <phoneticPr fontId="12" type="noConversion"/>
  </si>
  <si>
    <t>1200mm, 5K</t>
    <phoneticPr fontId="12" type="noConversion"/>
  </si>
  <si>
    <t>PLN021-T0917350N2R-562</t>
    <phoneticPr fontId="12" type="noConversion"/>
  </si>
  <si>
    <t>1200mm, 5K</t>
    <phoneticPr fontId="12" type="noConversion"/>
  </si>
  <si>
    <t>T09</t>
    <phoneticPr fontId="12" type="noConversion"/>
  </si>
  <si>
    <t>PLN021-T0912340N2R-562</t>
    <phoneticPr fontId="12" type="noConversion"/>
  </si>
  <si>
    <t>PLN021-T0912350N2R-562</t>
    <phoneticPr fontId="12" type="noConversion"/>
  </si>
  <si>
    <t>PLN021-T0912365N2R-562</t>
    <phoneticPr fontId="12" type="noConversion"/>
  </si>
  <si>
    <t>2400mm, 5K</t>
    <phoneticPr fontId="12" type="noConversion"/>
  </si>
  <si>
    <t>580mm, 5K</t>
    <phoneticPr fontId="12" type="noConversion"/>
  </si>
  <si>
    <t>PLN021-T1010150T4S-562</t>
    <phoneticPr fontId="12" type="noConversion"/>
  </si>
  <si>
    <t>T10</t>
    <phoneticPr fontId="12" type="noConversion"/>
  </si>
  <si>
    <t>630mm, 5K</t>
    <phoneticPr fontId="12" type="noConversion"/>
  </si>
  <si>
    <t>PLN021-T1010650T4S-562</t>
    <phoneticPr fontId="12" type="noConversion"/>
  </si>
  <si>
    <t>PLN021-T1010665T4S-562</t>
    <phoneticPr fontId="12" type="noConversion"/>
  </si>
  <si>
    <t>830mm, 5K</t>
    <phoneticPr fontId="12" type="noConversion"/>
  </si>
  <si>
    <t>PLN021-T1015750T4S-562</t>
    <phoneticPr fontId="12" type="noConversion"/>
  </si>
  <si>
    <t>PLN021-T1015765T4S-562</t>
    <phoneticPr fontId="12" type="noConversion"/>
  </si>
  <si>
    <t>1200mm, 6.5K</t>
    <phoneticPr fontId="12" type="noConversion"/>
  </si>
  <si>
    <t>PLN021-T1038450T2C-562</t>
    <phoneticPr fontId="12" type="noConversion"/>
  </si>
  <si>
    <t>T09</t>
    <phoneticPr fontId="12" type="noConversion"/>
  </si>
  <si>
    <t>P230NQ_NPN</t>
  </si>
  <si>
    <t>934A</t>
    <phoneticPr fontId="12" type="noConversion"/>
  </si>
  <si>
    <t>P270NQ_NPN</t>
    <phoneticPr fontId="12" type="noConversion"/>
  </si>
  <si>
    <t>933A</t>
    <phoneticPr fontId="12" type="noConversion"/>
  </si>
  <si>
    <t>SY</t>
    <phoneticPr fontId="12" type="noConversion"/>
  </si>
  <si>
    <t>870B</t>
    <phoneticPr fontId="12" type="noConversion"/>
  </si>
  <si>
    <t>L32E1NR_KPN</t>
    <phoneticPr fontId="12" type="noConversion"/>
  </si>
  <si>
    <t>PN085SHA-VF</t>
    <phoneticPr fontId="12" type="noConversion"/>
  </si>
  <si>
    <t>0795B</t>
    <phoneticPr fontId="12" type="noConversion"/>
  </si>
  <si>
    <t>SY</t>
    <phoneticPr fontId="12" type="noConversion"/>
  </si>
  <si>
    <t>PLL035-D14A</t>
  </si>
  <si>
    <t>PLL029-D09A</t>
    <phoneticPr fontId="12" type="noConversion"/>
  </si>
  <si>
    <t>9월</t>
    <phoneticPr fontId="12" type="noConversion"/>
  </si>
  <si>
    <t>수량</t>
    <phoneticPr fontId="3" type="noConversion"/>
  </si>
  <si>
    <t>금액</t>
    <phoneticPr fontId="3" type="noConversion"/>
  </si>
  <si>
    <t>SMPS</t>
    <phoneticPr fontId="12" type="noConversion"/>
  </si>
  <si>
    <t>PLL031-P08</t>
  </si>
  <si>
    <t>PLL031-P12(A)</t>
  </si>
  <si>
    <t>PLL031-P13</t>
  </si>
  <si>
    <t>PLL031-P15(A)</t>
  </si>
  <si>
    <t>PLL031-P17</t>
  </si>
  <si>
    <t>PLL031-P18</t>
  </si>
  <si>
    <t>PLL038-P08</t>
  </si>
  <si>
    <t>862A</t>
  </si>
  <si>
    <t>928D</t>
  </si>
  <si>
    <t>928A</t>
  </si>
  <si>
    <t>794E</t>
  </si>
  <si>
    <t xml:space="preserve">SOCKET BASE </t>
    <phoneticPr fontId="12" type="noConversion"/>
  </si>
  <si>
    <t>SY</t>
    <phoneticPr fontId="12" type="noConversion"/>
  </si>
  <si>
    <t>BRACKET (80W)</t>
    <phoneticPr fontId="12" type="noConversion"/>
  </si>
  <si>
    <t>BRACKET (100W)</t>
    <phoneticPr fontId="12" type="noConversion"/>
  </si>
  <si>
    <t>CHAIN</t>
    <phoneticPr fontId="12" type="noConversion"/>
  </si>
  <si>
    <t xml:space="preserve">PENDANT </t>
    <phoneticPr fontId="12" type="noConversion"/>
  </si>
  <si>
    <t>SY</t>
    <phoneticPr fontId="12" type="noConversion"/>
  </si>
  <si>
    <t>120도</t>
    <phoneticPr fontId="12" type="noConversion"/>
  </si>
  <si>
    <t>PLN044-HB10150T412-563</t>
    <phoneticPr fontId="12" type="noConversion"/>
  </si>
  <si>
    <t>HVPS</t>
    <phoneticPr fontId="12" type="noConversion"/>
  </si>
  <si>
    <t>Printer</t>
    <phoneticPr fontId="12" type="noConversion"/>
  </si>
  <si>
    <t>PN015SPR-HV</t>
    <phoneticPr fontId="12" type="noConversion"/>
  </si>
  <si>
    <t>234A</t>
    <phoneticPr fontId="12" type="noConversion"/>
  </si>
  <si>
    <t>10월</t>
    <phoneticPr fontId="12" type="noConversion"/>
  </si>
  <si>
    <t>832E</t>
    <phoneticPr fontId="12" type="noConversion"/>
  </si>
  <si>
    <t>A3514_FPN  HF</t>
    <phoneticPr fontId="12" type="noConversion"/>
  </si>
  <si>
    <t>842D</t>
    <phoneticPr fontId="12" type="noConversion"/>
  </si>
  <si>
    <t>843D</t>
    <phoneticPr fontId="12" type="noConversion"/>
  </si>
  <si>
    <t>P2514Z_FPN  HF</t>
    <phoneticPr fontId="12" type="noConversion"/>
  </si>
  <si>
    <t>P3514Z_FPN  HF</t>
    <phoneticPr fontId="12" type="noConversion"/>
  </si>
  <si>
    <t>80도</t>
    <phoneticPr fontId="12" type="noConversion"/>
  </si>
  <si>
    <t>PLN044-HB10150T480-563</t>
    <phoneticPr fontId="12" type="noConversion"/>
  </si>
  <si>
    <t>80도</t>
    <phoneticPr fontId="12" type="noConversion"/>
  </si>
  <si>
    <t>PLN044-HB12150T480-563</t>
    <phoneticPr fontId="12" type="noConversion"/>
  </si>
  <si>
    <t>PN003SHA(E)</t>
    <phoneticPr fontId="12" type="noConversion"/>
  </si>
  <si>
    <t>3190E</t>
    <phoneticPr fontId="12" type="noConversion"/>
  </si>
  <si>
    <t>PN006SHA(A)</t>
    <phoneticPr fontId="12" type="noConversion"/>
  </si>
  <si>
    <t>PN006SHA(B)</t>
    <phoneticPr fontId="12" type="noConversion"/>
  </si>
  <si>
    <t>PN006SHA(C)</t>
    <phoneticPr fontId="12" type="noConversion"/>
  </si>
  <si>
    <t>4432A</t>
    <phoneticPr fontId="12" type="noConversion"/>
  </si>
  <si>
    <t>4432C</t>
    <phoneticPr fontId="12" type="noConversion"/>
  </si>
  <si>
    <t>4432B</t>
    <phoneticPr fontId="12" type="noConversion"/>
  </si>
  <si>
    <t>PLN021-T0916350N2R-563</t>
    <phoneticPr fontId="12" type="noConversion"/>
  </si>
  <si>
    <t>794G</t>
    <phoneticPr fontId="12" type="noConversion"/>
  </si>
  <si>
    <t>794H</t>
    <phoneticPr fontId="12" type="noConversion"/>
  </si>
  <si>
    <t>A10024_NPNT</t>
    <phoneticPr fontId="12" type="noConversion"/>
  </si>
  <si>
    <t>A10024_NPNF</t>
    <phoneticPr fontId="12" type="noConversion"/>
  </si>
  <si>
    <t>A5924_NPNF_WW</t>
    <phoneticPr fontId="12" type="noConversion"/>
  </si>
  <si>
    <t>A5924_NPNF</t>
    <phoneticPr fontId="12" type="noConversion"/>
  </si>
  <si>
    <t>A10024N_NPNT</t>
    <phoneticPr fontId="12" type="noConversion"/>
  </si>
  <si>
    <t>A6524_NPNL</t>
    <phoneticPr fontId="12" type="noConversion"/>
  </si>
  <si>
    <t>7772A</t>
    <phoneticPr fontId="12" type="noConversion"/>
  </si>
  <si>
    <t>PN110SHA-VF</t>
    <phoneticPr fontId="12" type="noConversion"/>
  </si>
  <si>
    <t>1064A</t>
    <phoneticPr fontId="12" type="noConversion"/>
  </si>
  <si>
    <t>237C</t>
    <phoneticPr fontId="12" type="noConversion"/>
  </si>
  <si>
    <t>PNK4350-R-HV</t>
    <phoneticPr fontId="12" type="noConversion"/>
  </si>
  <si>
    <t>2630A</t>
    <phoneticPr fontId="12" type="noConversion"/>
  </si>
  <si>
    <t>PN078AWJ-VF</t>
    <phoneticPr fontId="12" type="noConversion"/>
  </si>
  <si>
    <t>PLN044-HB08150T460-563</t>
    <phoneticPr fontId="12" type="noConversion"/>
  </si>
  <si>
    <t>60도</t>
    <phoneticPr fontId="12" type="noConversion"/>
  </si>
  <si>
    <t>PLN044-HB10150T460-563</t>
    <phoneticPr fontId="12" type="noConversion"/>
  </si>
  <si>
    <t>60도</t>
    <phoneticPr fontId="12" type="noConversion"/>
  </si>
  <si>
    <t>PLN044-HB12150T460-563</t>
    <phoneticPr fontId="12" type="noConversion"/>
  </si>
  <si>
    <t>PLN021-T0809165T4R-562</t>
    <phoneticPr fontId="12" type="noConversion"/>
  </si>
  <si>
    <t>PLN021-T0911350N2R-563</t>
    <phoneticPr fontId="12" type="noConversion"/>
  </si>
  <si>
    <t>PLN021-T0911365N2R-563</t>
    <phoneticPr fontId="12" type="noConversion"/>
  </si>
  <si>
    <t>1200mm, 5K</t>
    <phoneticPr fontId="12" type="noConversion"/>
  </si>
  <si>
    <t>1200mm, 6.5K</t>
    <phoneticPr fontId="12" type="noConversion"/>
  </si>
  <si>
    <t>1200mm, 3K</t>
    <phoneticPr fontId="12" type="noConversion"/>
  </si>
  <si>
    <t>1200mm, 3.5K</t>
    <phoneticPr fontId="12" type="noConversion"/>
  </si>
  <si>
    <t>1200mm, 4K</t>
    <phoneticPr fontId="12" type="noConversion"/>
  </si>
  <si>
    <t>PLN021-T0916365N2R-563</t>
    <phoneticPr fontId="12" type="noConversion"/>
  </si>
  <si>
    <t xml:space="preserve">T9 회전소켓 </t>
  </si>
  <si>
    <t>T9 R17D</t>
    <phoneticPr fontId="12" type="noConversion"/>
  </si>
  <si>
    <t>T10 일반</t>
    <phoneticPr fontId="12" type="noConversion"/>
  </si>
  <si>
    <t>2400mm, 3K</t>
    <phoneticPr fontId="12" type="noConversion"/>
  </si>
  <si>
    <t>2400mm, 4K</t>
    <phoneticPr fontId="12" type="noConversion"/>
  </si>
  <si>
    <t>630mm, 6.5K</t>
    <phoneticPr fontId="12" type="noConversion"/>
  </si>
  <si>
    <t>830mm, 6.5K</t>
    <phoneticPr fontId="12" type="noConversion"/>
  </si>
  <si>
    <t>PLN021-T1019350T4S-562</t>
    <phoneticPr fontId="12" type="noConversion"/>
  </si>
  <si>
    <t>공장등</t>
    <phoneticPr fontId="12" type="noConversion"/>
  </si>
  <si>
    <t>T8 회전소켓</t>
    <phoneticPr fontId="12" type="noConversion"/>
  </si>
  <si>
    <t>T8 R17D</t>
    <phoneticPr fontId="12" type="noConversion"/>
  </si>
  <si>
    <t>2400mm, 5K</t>
    <phoneticPr fontId="12" type="noConversion"/>
  </si>
  <si>
    <t>2400mm, 6.5K</t>
    <phoneticPr fontId="12" type="noConversion"/>
  </si>
  <si>
    <t>신도리코</t>
    <phoneticPr fontId="12" type="noConversion"/>
  </si>
  <si>
    <t>Printer</t>
    <phoneticPr fontId="12" type="noConversion"/>
  </si>
  <si>
    <t>Printer</t>
    <phoneticPr fontId="12" type="noConversion"/>
  </si>
  <si>
    <t>금액</t>
    <phoneticPr fontId="3" type="noConversion"/>
  </si>
  <si>
    <t>844E</t>
    <phoneticPr fontId="12" type="noConversion"/>
  </si>
  <si>
    <t>P32SFN_MPN</t>
    <phoneticPr fontId="12" type="noConversion"/>
  </si>
  <si>
    <t>PS30W-14J2</t>
    <phoneticPr fontId="12" type="noConversion"/>
  </si>
  <si>
    <t>566A</t>
    <phoneticPr fontId="12" type="noConversion"/>
  </si>
  <si>
    <t>794F</t>
    <phoneticPr fontId="12" type="noConversion"/>
  </si>
  <si>
    <t>A10024N_NPNF</t>
    <phoneticPr fontId="12" type="noConversion"/>
  </si>
  <si>
    <t>928B</t>
    <phoneticPr fontId="12" type="noConversion"/>
  </si>
  <si>
    <t>A5924N_NPNF</t>
    <phoneticPr fontId="12" type="noConversion"/>
  </si>
  <si>
    <t>PLN021-T0911340N2R-563</t>
    <phoneticPr fontId="12" type="noConversion"/>
  </si>
  <si>
    <t>1200mm, 4K</t>
    <phoneticPr fontId="12" type="noConversion"/>
  </si>
  <si>
    <t>PN1702CWM-600KR</t>
    <phoneticPr fontId="12" type="noConversion"/>
  </si>
  <si>
    <t>PN180WWJ-VF</t>
    <phoneticPr fontId="12" type="noConversion"/>
  </si>
  <si>
    <t>PN130ACW-VF</t>
    <phoneticPr fontId="12" type="noConversion"/>
  </si>
  <si>
    <t>PN080MCW-VF</t>
    <phoneticPr fontId="12" type="noConversion"/>
  </si>
  <si>
    <t>PLL019-D15-39M</t>
    <phoneticPr fontId="12" type="noConversion"/>
  </si>
  <si>
    <t>1200mm, 4K</t>
    <phoneticPr fontId="12" type="noConversion"/>
  </si>
  <si>
    <t>PLN044-HB08150T480-563</t>
    <phoneticPr fontId="12" type="noConversion"/>
  </si>
  <si>
    <t>PLN044-HB-B80</t>
    <phoneticPr fontId="12" type="noConversion"/>
  </si>
  <si>
    <t>PLN044-HB-B100</t>
    <phoneticPr fontId="12" type="noConversion"/>
  </si>
  <si>
    <t>PLN044-HB-P</t>
    <phoneticPr fontId="12" type="noConversion"/>
  </si>
  <si>
    <t>PLN044-HB-C</t>
    <phoneticPr fontId="12" type="noConversion"/>
  </si>
  <si>
    <t>PN105WCW-VF(A)</t>
    <phoneticPr fontId="12" type="noConversion"/>
  </si>
  <si>
    <t>339C</t>
    <phoneticPr fontId="12" type="noConversion"/>
  </si>
  <si>
    <t>V220S_MPN</t>
    <phoneticPr fontId="12" type="noConversion"/>
  </si>
  <si>
    <t>934B</t>
    <phoneticPr fontId="12" type="noConversion"/>
  </si>
  <si>
    <t>P270NQB_NPN</t>
    <phoneticPr fontId="12" type="noConversion"/>
  </si>
  <si>
    <t>PLF045-D30</t>
    <phoneticPr fontId="12" type="noConversion"/>
  </si>
  <si>
    <t>PLF045-D40</t>
    <phoneticPr fontId="12" type="noConversion"/>
  </si>
  <si>
    <t>Base Light</t>
  </si>
  <si>
    <t>PN037WCW-RY(A)</t>
    <phoneticPr fontId="12" type="noConversion"/>
  </si>
  <si>
    <t>PN037WCW-VF(A)</t>
    <phoneticPr fontId="12" type="noConversion"/>
  </si>
  <si>
    <t>PN048WWJ-VF(A)</t>
    <phoneticPr fontId="12" type="noConversion"/>
  </si>
  <si>
    <t>PN048WWJ-VF(B)</t>
    <phoneticPr fontId="12" type="noConversion"/>
  </si>
  <si>
    <t>L32S0XN_EPN</t>
    <phoneticPr fontId="12" type="noConversion"/>
  </si>
  <si>
    <t>750B</t>
    <phoneticPr fontId="12" type="noConversion"/>
  </si>
  <si>
    <t>V220SN_MPN_VE</t>
    <phoneticPr fontId="12" type="noConversion"/>
  </si>
  <si>
    <t>339D</t>
    <phoneticPr fontId="12" type="noConversion"/>
  </si>
  <si>
    <t>3190F</t>
    <phoneticPr fontId="12" type="noConversion"/>
  </si>
  <si>
    <t>PN003SHA(F)</t>
    <phoneticPr fontId="12" type="noConversion"/>
  </si>
  <si>
    <t>HP 프린팅</t>
    <phoneticPr fontId="12" type="noConversion"/>
  </si>
  <si>
    <t>PN048HTCA-9320VQP</t>
    <phoneticPr fontId="12" type="noConversion"/>
  </si>
  <si>
    <t>PN045WCW-FILTER</t>
    <phoneticPr fontId="12" type="noConversion"/>
  </si>
  <si>
    <t>PN120MWJ-VF(A)</t>
    <phoneticPr fontId="12" type="noConversion"/>
  </si>
  <si>
    <t>PLF020-D25</t>
    <phoneticPr fontId="12" type="noConversion"/>
  </si>
  <si>
    <t>PLF027-D13</t>
    <phoneticPr fontId="12" type="noConversion"/>
  </si>
  <si>
    <t>1200mm, 3K</t>
    <phoneticPr fontId="12" type="noConversion"/>
  </si>
  <si>
    <t>1200mm, 5K</t>
    <phoneticPr fontId="12" type="noConversion"/>
  </si>
  <si>
    <t>PLN021-T0813350T4R-563</t>
    <phoneticPr fontId="12" type="noConversion"/>
  </si>
  <si>
    <t>PLN021-T0912330N2R-562</t>
    <phoneticPr fontId="12" type="noConversion"/>
  </si>
  <si>
    <t>PLN021-T0916340N2R-563</t>
    <phoneticPr fontId="12" type="noConversion"/>
  </si>
  <si>
    <t>PLN044-HB-S</t>
    <phoneticPr fontId="12" type="noConversion"/>
  </si>
  <si>
    <t>PLF027-D17</t>
    <phoneticPr fontId="12" type="noConversion"/>
  </si>
  <si>
    <t>588mm, 高</t>
    <phoneticPr fontId="12" type="noConversion"/>
  </si>
  <si>
    <t>588mm, 50K</t>
    <phoneticPr fontId="12" type="noConversion"/>
  </si>
  <si>
    <t>1200mm, 高</t>
    <phoneticPr fontId="12" type="noConversion"/>
  </si>
  <si>
    <t>1200mm, 3.5K</t>
    <phoneticPr fontId="12" type="noConversion"/>
  </si>
  <si>
    <t>PN039BCW-VF</t>
    <phoneticPr fontId="12" type="noConversion"/>
  </si>
  <si>
    <t>PN052MWJ-VF(C)</t>
    <phoneticPr fontId="12" type="noConversion"/>
  </si>
  <si>
    <t>PN054ACW-LED</t>
    <phoneticPr fontId="12" type="noConversion"/>
  </si>
  <si>
    <t>PN054ACW-LKEY</t>
    <phoneticPr fontId="12" type="noConversion"/>
  </si>
  <si>
    <t>PN054ACW-LMAIN</t>
    <phoneticPr fontId="12" type="noConversion"/>
  </si>
  <si>
    <t>PN1703CWM-600JP</t>
    <phoneticPr fontId="12" type="noConversion"/>
  </si>
  <si>
    <t>TV/MFM</t>
  </si>
  <si>
    <t>LFD</t>
  </si>
  <si>
    <t>TV</t>
  </si>
  <si>
    <t>TV</t>
    <phoneticPr fontId="12" type="noConversion"/>
  </si>
  <si>
    <t>MNT</t>
    <phoneticPr fontId="12" type="noConversion"/>
  </si>
  <si>
    <t>MNT</t>
    <phoneticPr fontId="12" type="noConversion"/>
  </si>
  <si>
    <t>STB</t>
  </si>
  <si>
    <t>직관 내장</t>
    <phoneticPr fontId="12" type="noConversion"/>
  </si>
  <si>
    <t>PN054ACW-HKEY</t>
    <phoneticPr fontId="12" type="noConversion"/>
  </si>
  <si>
    <t>PN054ACW-LMAIN(A)</t>
    <phoneticPr fontId="12" type="noConversion"/>
  </si>
  <si>
    <t>PN054ACW-HMAIN(A)</t>
    <phoneticPr fontId="12" type="noConversion"/>
  </si>
  <si>
    <t>PN054ACW-HMAIN</t>
    <phoneticPr fontId="12" type="noConversion"/>
  </si>
  <si>
    <t>PN120MWJ-VF(B)</t>
    <phoneticPr fontId="12" type="noConversion"/>
  </si>
  <si>
    <t>PN120MWJ-VF(C)</t>
    <phoneticPr fontId="12" type="noConversion"/>
  </si>
  <si>
    <t>PLN021-T0835450T2C-563</t>
    <phoneticPr fontId="12" type="noConversion"/>
  </si>
  <si>
    <t>588mm, 3K</t>
    <phoneticPr fontId="12" type="noConversion"/>
  </si>
  <si>
    <t>588mm, 5K</t>
    <phoneticPr fontId="12" type="noConversion"/>
  </si>
  <si>
    <t>990A</t>
    <phoneticPr fontId="12" type="noConversion"/>
  </si>
  <si>
    <t>A3514_RPN</t>
    <phoneticPr fontId="12" type="noConversion"/>
  </si>
  <si>
    <t>PN007SHA(A)</t>
    <phoneticPr fontId="12" type="noConversion"/>
  </si>
  <si>
    <t>4704A</t>
    <phoneticPr fontId="12" type="noConversion"/>
  </si>
  <si>
    <t>Printer</t>
    <phoneticPr fontId="12" type="noConversion"/>
  </si>
  <si>
    <t>A2514_RPN</t>
    <phoneticPr fontId="12" type="noConversion"/>
  </si>
  <si>
    <t>989A</t>
    <phoneticPr fontId="12" type="noConversion"/>
  </si>
  <si>
    <t>PN005SHA(A)</t>
    <phoneticPr fontId="12" type="noConversion"/>
  </si>
  <si>
    <t>4695A</t>
    <phoneticPr fontId="12" type="noConversion"/>
  </si>
  <si>
    <t>PN053WWJ-VF(C)</t>
    <phoneticPr fontId="12" type="noConversion"/>
  </si>
  <si>
    <t>PN005MWJ-VF(A)</t>
    <phoneticPr fontId="12" type="noConversion"/>
  </si>
  <si>
    <t>PN054ACW-JAGUAR</t>
    <phoneticPr fontId="12" type="noConversion"/>
  </si>
  <si>
    <t>PN019AWJ-V2</t>
    <phoneticPr fontId="12" type="noConversion"/>
  </si>
  <si>
    <t>PLL019-D19-48</t>
    <phoneticPr fontId="12" type="noConversion"/>
  </si>
  <si>
    <t>PLL019-D19-48M</t>
    <phoneticPr fontId="12" type="noConversion"/>
  </si>
  <si>
    <t>PLL029-D09</t>
    <phoneticPr fontId="12" type="noConversion"/>
  </si>
  <si>
    <t>PLL035-D14-37M</t>
    <phoneticPr fontId="12" type="noConversion"/>
  </si>
  <si>
    <t>PLF045-D27</t>
    <phoneticPr fontId="12" type="noConversion"/>
  </si>
  <si>
    <t>PLS013-P80-48</t>
    <phoneticPr fontId="12" type="noConversion"/>
  </si>
  <si>
    <t>PLN021-T0838430T2C-562</t>
    <phoneticPr fontId="12" type="noConversion"/>
  </si>
  <si>
    <t>PLN021-T0838450T2C-562</t>
    <phoneticPr fontId="12" type="noConversion"/>
  </si>
  <si>
    <t>PLN021-T0838465T2C-562</t>
    <phoneticPr fontId="12" type="noConversion"/>
  </si>
  <si>
    <t>PLN021-T0809130T4R-562</t>
    <phoneticPr fontId="12" type="noConversion"/>
  </si>
  <si>
    <t>PLN021-T0809140T4R-563</t>
    <phoneticPr fontId="12" type="noConversion"/>
  </si>
  <si>
    <t>PLN021-T0813330T4R-563</t>
    <phoneticPr fontId="12" type="noConversion"/>
  </si>
  <si>
    <t>PLN021-T0813340T4R-563</t>
    <phoneticPr fontId="12" type="noConversion"/>
  </si>
  <si>
    <t>PLN021-T0815330T4R-562</t>
    <phoneticPr fontId="12" type="noConversion"/>
  </si>
  <si>
    <t>PLN021-T0815340T4R-562</t>
    <phoneticPr fontId="12" type="noConversion"/>
  </si>
  <si>
    <t>PLN021-T0815350T4R-562</t>
    <phoneticPr fontId="12" type="noConversion"/>
  </si>
  <si>
    <t>PLN021-T0815365T4R-562</t>
    <phoneticPr fontId="12" type="noConversion"/>
  </si>
  <si>
    <t>PLN021-T0925430N2C-562</t>
    <phoneticPr fontId="12" type="noConversion"/>
  </si>
  <si>
    <t>PLN021-T0925440N2C-562</t>
    <phoneticPr fontId="12" type="noConversion"/>
  </si>
  <si>
    <t>PLN021-T0925450N2C-562</t>
    <phoneticPr fontId="12" type="noConversion"/>
  </si>
  <si>
    <t>PLN021-T0917330N2R-562</t>
    <phoneticPr fontId="12" type="noConversion"/>
  </si>
  <si>
    <t>PLN021-T0917335N2R-562</t>
    <phoneticPr fontId="12" type="noConversion"/>
  </si>
  <si>
    <t>PLN021-T0917340N2R-562</t>
    <phoneticPr fontId="12" type="noConversion"/>
  </si>
  <si>
    <t>PLN021-T0907150N2R-563</t>
    <phoneticPr fontId="12" type="noConversion"/>
  </si>
  <si>
    <t>PLN021-T0916330N2R-563</t>
    <phoneticPr fontId="12" type="noConversion"/>
  </si>
  <si>
    <t>PLN021-T0912335N2R-562</t>
    <phoneticPr fontId="12" type="noConversion"/>
  </si>
  <si>
    <t>PLN021-T0916330N2R-562</t>
    <phoneticPr fontId="12" type="noConversion"/>
  </si>
  <si>
    <t>PLN021-T0916335N2R-563</t>
    <phoneticPr fontId="12" type="noConversion"/>
  </si>
  <si>
    <t>PLN044-HB08150T412-563</t>
    <phoneticPr fontId="12" type="noConversion"/>
  </si>
  <si>
    <t>PLN044-HB12150T412-563</t>
    <phoneticPr fontId="12" type="noConversion"/>
  </si>
  <si>
    <t>SDH-SDPW2(SDH-SDPW1)</t>
    <phoneticPr fontId="12" type="noConversion"/>
  </si>
  <si>
    <t>신재생에너지</t>
    <phoneticPr fontId="12" type="noConversion"/>
  </si>
  <si>
    <t>태양광</t>
    <phoneticPr fontId="12" type="noConversion"/>
  </si>
  <si>
    <t>300W</t>
  </si>
  <si>
    <t>3KW</t>
  </si>
  <si>
    <t>PIP101-3K</t>
  </si>
  <si>
    <t>10KW</t>
  </si>
  <si>
    <t>PIP301-10K</t>
  </si>
  <si>
    <t>PN006SHA(D)</t>
    <phoneticPr fontId="12" type="noConversion"/>
  </si>
  <si>
    <t>4432D</t>
    <phoneticPr fontId="12" type="noConversion"/>
  </si>
  <si>
    <t>4735A</t>
    <phoneticPr fontId="12" type="noConversion"/>
  </si>
  <si>
    <t>PN008SHA(A)</t>
    <phoneticPr fontId="12" type="noConversion"/>
  </si>
  <si>
    <t>KINGBIRD-V1 N</t>
  </si>
  <si>
    <t>207D</t>
  </si>
  <si>
    <t>KINGBIRD-V2 N</t>
  </si>
  <si>
    <t>206D</t>
  </si>
  <si>
    <t>1200mm, 3K</t>
    <phoneticPr fontId="12" type="noConversion"/>
  </si>
  <si>
    <t>PLN021-T0813365T4R-563</t>
    <phoneticPr fontId="12" type="noConversion"/>
  </si>
  <si>
    <t>1200mm, 6.5K</t>
    <phoneticPr fontId="12" type="noConversion"/>
  </si>
  <si>
    <t>2400mm, 6.5K</t>
    <phoneticPr fontId="12" type="noConversion"/>
  </si>
  <si>
    <t>PN054ACW-HMAIN(TW)</t>
    <phoneticPr fontId="12" type="noConversion"/>
  </si>
  <si>
    <t>PN054ACW-JAGUAR(A)</t>
    <phoneticPr fontId="12" type="noConversion"/>
  </si>
  <si>
    <t>HKC</t>
    <phoneticPr fontId="12" type="noConversion"/>
  </si>
  <si>
    <t>A3514_FPN(VE)</t>
  </si>
  <si>
    <t>800C</t>
  </si>
  <si>
    <t>동아</t>
    <phoneticPr fontId="12" type="noConversion"/>
  </si>
  <si>
    <t>SMPS</t>
    <phoneticPr fontId="12" type="noConversion"/>
  </si>
  <si>
    <t>AV</t>
    <phoneticPr fontId="12" type="noConversion"/>
  </si>
  <si>
    <t>V200SR_EPN V</t>
  </si>
  <si>
    <t>323D</t>
  </si>
  <si>
    <t>V200SRN_EPN V</t>
  </si>
  <si>
    <t>323E</t>
  </si>
  <si>
    <t>799B</t>
  </si>
  <si>
    <t>범진</t>
    <phoneticPr fontId="12" type="noConversion"/>
  </si>
  <si>
    <t>323C</t>
    <phoneticPr fontId="12" type="noConversion"/>
  </si>
  <si>
    <t>323D</t>
    <phoneticPr fontId="12" type="noConversion"/>
  </si>
  <si>
    <t>323E</t>
    <phoneticPr fontId="12" type="noConversion"/>
  </si>
  <si>
    <t>P64QF_EPN</t>
  </si>
  <si>
    <t>690A</t>
  </si>
  <si>
    <t>L32S0Z_EPN</t>
  </si>
  <si>
    <t>786A</t>
  </si>
  <si>
    <t>A3514N_RPN</t>
    <phoneticPr fontId="12" type="noConversion"/>
  </si>
  <si>
    <t>990B</t>
    <phoneticPr fontId="12" type="noConversion"/>
  </si>
  <si>
    <t>PN052MWJ-VF(D)</t>
    <phoneticPr fontId="12" type="noConversion"/>
  </si>
  <si>
    <t>PN054ACW-HMAIN(CEE)</t>
    <phoneticPr fontId="12" type="noConversion"/>
  </si>
  <si>
    <t>PN054ACW-LKEY(A)</t>
    <phoneticPr fontId="12" type="noConversion"/>
  </si>
  <si>
    <t>PN054ACW-LMAIN(B)</t>
    <phoneticPr fontId="12" type="noConversion"/>
  </si>
  <si>
    <t>PN054ACW-LMAIN(CEE)</t>
    <phoneticPr fontId="12" type="noConversion"/>
  </si>
  <si>
    <t>989A</t>
  </si>
  <si>
    <t>989B</t>
  </si>
  <si>
    <t>말타니</t>
    <phoneticPr fontId="12" type="noConversion"/>
  </si>
  <si>
    <t>에어컨</t>
  </si>
  <si>
    <t>A4012_FPNDA</t>
  </si>
  <si>
    <t>0009A</t>
  </si>
  <si>
    <t>A4012_MT</t>
    <phoneticPr fontId="12" type="noConversion"/>
  </si>
  <si>
    <t>400W</t>
  </si>
  <si>
    <t>3.6KW</t>
  </si>
  <si>
    <t>PIP104-3K6</t>
  </si>
  <si>
    <t>V100LN_DPN2</t>
    <phoneticPr fontId="12" type="noConversion"/>
  </si>
  <si>
    <t>L46SF_DPN</t>
  </si>
  <si>
    <t>610B</t>
  </si>
  <si>
    <t>PN011MWJ-VF</t>
    <phoneticPr fontId="12" type="noConversion"/>
  </si>
  <si>
    <t>PN011MWJ-VF(A)</t>
    <phoneticPr fontId="12" type="noConversion"/>
  </si>
  <si>
    <t>PN020ACW-V2</t>
    <phoneticPr fontId="12" type="noConversion"/>
  </si>
  <si>
    <t>PN036MWJ-VF(A)</t>
    <phoneticPr fontId="12" type="noConversion"/>
  </si>
  <si>
    <t>PN054ACW-HMAIN(HK)</t>
    <phoneticPr fontId="12" type="noConversion"/>
  </si>
  <si>
    <t>PN054ACW-LMAIN(DACH)</t>
    <phoneticPr fontId="12" type="noConversion"/>
  </si>
  <si>
    <t>PN1702CWM-500WIFI</t>
    <phoneticPr fontId="12" type="noConversion"/>
  </si>
  <si>
    <t>990A</t>
    <phoneticPr fontId="12" type="noConversion"/>
  </si>
  <si>
    <t>990B</t>
    <phoneticPr fontId="12" type="noConversion"/>
  </si>
  <si>
    <t>1200mm, 5K</t>
    <phoneticPr fontId="12" type="noConversion"/>
  </si>
  <si>
    <t>PN045WCW-FILTER(A)</t>
    <phoneticPr fontId="12" type="noConversion"/>
  </si>
  <si>
    <t>V70D_DPN(E)</t>
    <phoneticPr fontId="12" type="noConversion"/>
  </si>
  <si>
    <t>297C</t>
    <phoneticPr fontId="12" type="noConversion"/>
  </si>
  <si>
    <t>V170LN_FPN</t>
  </si>
  <si>
    <t>325B</t>
    <phoneticPr fontId="12" type="noConversion"/>
  </si>
  <si>
    <t>101B</t>
    <phoneticPr fontId="12" type="noConversion"/>
  </si>
  <si>
    <t>PN3012NL</t>
  </si>
  <si>
    <t>PLF027-D22</t>
    <phoneticPr fontId="12" type="noConversion"/>
  </si>
  <si>
    <t>PN021BWJ-VF(A)</t>
    <phoneticPr fontId="12" type="noConversion"/>
  </si>
  <si>
    <t>PN021BWJ-VF(B)</t>
    <phoneticPr fontId="12" type="noConversion"/>
  </si>
  <si>
    <t>A2514N_RPN</t>
    <phoneticPr fontId="12" type="noConversion"/>
  </si>
  <si>
    <t>989B</t>
    <phoneticPr fontId="12" type="noConversion"/>
  </si>
  <si>
    <t>PN045WCW-VDC(B)</t>
    <phoneticPr fontId="12" type="noConversion"/>
  </si>
  <si>
    <t>PN053WWJ-VF(D)</t>
    <phoneticPr fontId="12" type="noConversion"/>
  </si>
  <si>
    <t>1200mm, 3.5K</t>
    <phoneticPr fontId="12" type="noConversion"/>
  </si>
  <si>
    <t>PLN021-T0813335T4R-563</t>
    <phoneticPr fontId="12" type="noConversion"/>
  </si>
  <si>
    <t>1200mm, 3.5K</t>
    <phoneticPr fontId="12" type="noConversion"/>
  </si>
  <si>
    <t>PLN021-T0911335N2R-563</t>
    <phoneticPr fontId="12" type="noConversion"/>
  </si>
  <si>
    <t>PN020ACW-V2(A)</t>
    <phoneticPr fontId="12" type="noConversion"/>
  </si>
  <si>
    <t>A1514_EPN2</t>
    <phoneticPr fontId="12" type="noConversion"/>
  </si>
  <si>
    <t>590D</t>
    <phoneticPr fontId="12" type="noConversion"/>
  </si>
  <si>
    <t>PN002SHA(B)</t>
    <phoneticPr fontId="12" type="noConversion"/>
  </si>
  <si>
    <t>1375B</t>
    <phoneticPr fontId="12" type="noConversion"/>
  </si>
  <si>
    <t>PN3012NL-KT</t>
    <phoneticPr fontId="12" type="noConversion"/>
  </si>
  <si>
    <t>101J</t>
    <phoneticPr fontId="12" type="noConversion"/>
  </si>
  <si>
    <t>PN24E-12J10L</t>
    <phoneticPr fontId="12" type="noConversion"/>
  </si>
  <si>
    <t>110A</t>
    <phoneticPr fontId="12" type="noConversion"/>
  </si>
  <si>
    <t>SMPS</t>
    <phoneticPr fontId="3" type="noConversion"/>
  </si>
  <si>
    <t>Adapt</t>
    <phoneticPr fontId="3" type="noConversion"/>
  </si>
  <si>
    <t>거래선계</t>
    <phoneticPr fontId="3" type="noConversion"/>
  </si>
  <si>
    <t>SEC 가전</t>
    <phoneticPr fontId="3" type="noConversion"/>
  </si>
  <si>
    <t>에어컨외</t>
    <phoneticPr fontId="3" type="noConversion"/>
  </si>
  <si>
    <t>HVPS</t>
    <phoneticPr fontId="3" type="noConversion"/>
  </si>
  <si>
    <t>냉장고</t>
    <phoneticPr fontId="3" type="noConversion"/>
  </si>
  <si>
    <t>HP</t>
    <phoneticPr fontId="3" type="noConversion"/>
  </si>
  <si>
    <t>Laser-Print</t>
    <phoneticPr fontId="3" type="noConversion"/>
  </si>
  <si>
    <t>LVPS</t>
    <phoneticPr fontId="3" type="noConversion"/>
  </si>
  <si>
    <t>일체형</t>
    <phoneticPr fontId="3" type="noConversion"/>
  </si>
  <si>
    <t>코웨이</t>
    <phoneticPr fontId="3" type="noConversion"/>
  </si>
  <si>
    <t>청정기</t>
  </si>
  <si>
    <t>대덕-C</t>
    <phoneticPr fontId="3" type="noConversion"/>
  </si>
  <si>
    <t>LED 조명</t>
    <phoneticPr fontId="3" type="noConversion"/>
  </si>
  <si>
    <t>SET</t>
    <phoneticPr fontId="3" type="noConversion"/>
  </si>
  <si>
    <t>한화테크윈</t>
    <phoneticPr fontId="3" type="noConversion"/>
  </si>
  <si>
    <t>CCD</t>
    <phoneticPr fontId="3" type="noConversion"/>
  </si>
  <si>
    <t>SMPS외</t>
    <phoneticPr fontId="3" type="noConversion"/>
  </si>
  <si>
    <t>신사업</t>
    <phoneticPr fontId="3" type="noConversion"/>
  </si>
  <si>
    <t>태양광</t>
    <phoneticPr fontId="3" type="noConversion"/>
  </si>
  <si>
    <t>인버터외</t>
    <phoneticPr fontId="3" type="noConversion"/>
  </si>
  <si>
    <t>기타(신도,OKI, 말타니, 위니아)</t>
    <phoneticPr fontId="3" type="noConversion"/>
  </si>
  <si>
    <t>SEC VD</t>
    <phoneticPr fontId="3" type="noConversion"/>
  </si>
  <si>
    <t>TV</t>
    <phoneticPr fontId="3" type="noConversion"/>
  </si>
  <si>
    <t>PD-B'D</t>
    <phoneticPr fontId="3" type="noConversion"/>
  </si>
  <si>
    <t>SMPS</t>
    <phoneticPr fontId="3" type="noConversion"/>
  </si>
  <si>
    <t>계</t>
    <phoneticPr fontId="3" type="noConversion"/>
  </si>
  <si>
    <t>MNT</t>
    <phoneticPr fontId="3" type="noConversion"/>
  </si>
  <si>
    <t>Adapt</t>
    <phoneticPr fontId="3" type="noConversion"/>
  </si>
  <si>
    <t>계</t>
    <phoneticPr fontId="3" type="noConversion"/>
  </si>
  <si>
    <t>AV</t>
    <phoneticPr fontId="3" type="noConversion"/>
  </si>
  <si>
    <t>STB</t>
    <phoneticPr fontId="3" type="noConversion"/>
  </si>
  <si>
    <t>거래선계</t>
    <phoneticPr fontId="3" type="noConversion"/>
  </si>
  <si>
    <t>청정기외</t>
    <phoneticPr fontId="3" type="noConversion"/>
  </si>
  <si>
    <t>합 계</t>
    <phoneticPr fontId="12" type="noConversion"/>
  </si>
  <si>
    <t>구분</t>
    <phoneticPr fontId="3" type="noConversion"/>
  </si>
  <si>
    <t>212D</t>
    <phoneticPr fontId="12" type="noConversion"/>
  </si>
  <si>
    <t>PNX4300-CITRINE</t>
    <phoneticPr fontId="12" type="noConversion"/>
  </si>
  <si>
    <t>237D</t>
    <phoneticPr fontId="12" type="noConversion"/>
  </si>
  <si>
    <t>PNK4350-PEARL</t>
    <phoneticPr fontId="12" type="noConversion"/>
  </si>
  <si>
    <t>PN039BCW-V1</t>
    <phoneticPr fontId="12" type="noConversion"/>
  </si>
  <si>
    <t>L32E1P_KPN V</t>
    <phoneticPr fontId="12" type="noConversion"/>
  </si>
  <si>
    <t>V70DN_DPN(E)</t>
    <phoneticPr fontId="12" type="noConversion"/>
  </si>
  <si>
    <t>746G</t>
    <phoneticPr fontId="12" type="noConversion"/>
  </si>
  <si>
    <t>843C</t>
    <phoneticPr fontId="12" type="noConversion"/>
  </si>
  <si>
    <t>P3514ZN_FPN</t>
    <phoneticPr fontId="12" type="noConversion"/>
  </si>
  <si>
    <t>A6524_NPNL_TH</t>
    <phoneticPr fontId="12" type="noConversion"/>
  </si>
  <si>
    <t>A6524_NPNL_POL</t>
    <phoneticPr fontId="12" type="noConversion"/>
  </si>
  <si>
    <t>7772B</t>
    <phoneticPr fontId="12" type="noConversion"/>
  </si>
  <si>
    <t>7772C</t>
    <phoneticPr fontId="12" type="noConversion"/>
  </si>
  <si>
    <t>2400mm, 3.5K</t>
    <phoneticPr fontId="12" type="noConversion"/>
  </si>
  <si>
    <t>PLN021-T1019365T4S-562</t>
    <phoneticPr fontId="12" type="noConversion"/>
  </si>
  <si>
    <t>1200mm, 6.5K</t>
    <phoneticPr fontId="12" type="noConversion"/>
  </si>
  <si>
    <t>L23S0DSR_RPN</t>
    <phoneticPr fontId="12" type="noConversion"/>
  </si>
  <si>
    <t>A2514N_RPN(BOE)</t>
    <phoneticPr fontId="12" type="noConversion"/>
  </si>
  <si>
    <t>A6524_RPN</t>
    <phoneticPr fontId="12" type="noConversion"/>
  </si>
  <si>
    <t>7772D</t>
    <phoneticPr fontId="12" type="noConversion"/>
  </si>
  <si>
    <t>PN020BWJ-VDC</t>
    <phoneticPr fontId="12" type="noConversion"/>
  </si>
  <si>
    <t>PN026BWJ-VF(E)</t>
    <phoneticPr fontId="12" type="noConversion"/>
  </si>
  <si>
    <t>PLL029-D09-24M</t>
    <phoneticPr fontId="12" type="noConversion"/>
  </si>
  <si>
    <t>PLL024-P08</t>
    <phoneticPr fontId="12" type="noConversion"/>
  </si>
  <si>
    <t>PLL048-P08</t>
    <phoneticPr fontId="12" type="noConversion"/>
  </si>
  <si>
    <t>PLL048-P12</t>
    <phoneticPr fontId="12" type="noConversion"/>
  </si>
  <si>
    <t>PLL048-P17</t>
    <phoneticPr fontId="12" type="noConversion"/>
  </si>
  <si>
    <t>PN002ACW-CHARGER(A)</t>
    <phoneticPr fontId="12" type="noConversion"/>
  </si>
  <si>
    <t>PN002ACW-KEY</t>
    <phoneticPr fontId="12" type="noConversion"/>
  </si>
  <si>
    <t>PIP102-300</t>
    <phoneticPr fontId="12" type="noConversion"/>
  </si>
  <si>
    <t>PLL048-P18</t>
    <phoneticPr fontId="12" type="noConversion"/>
  </si>
  <si>
    <t>580mm, 5K</t>
  </si>
  <si>
    <t>PLN021-T0907150N2R-563B</t>
    <phoneticPr fontId="12" type="noConversion"/>
  </si>
  <si>
    <t>1200mm, 5K</t>
  </si>
  <si>
    <t>PLN021-T0920350N2R-564</t>
    <phoneticPr fontId="12" type="noConversion"/>
  </si>
  <si>
    <t>PN105WCW-VF(C)</t>
    <phoneticPr fontId="12" type="noConversion"/>
  </si>
  <si>
    <t>PN105WCW-VF(D)</t>
    <phoneticPr fontId="12" type="noConversion"/>
  </si>
  <si>
    <t>882B</t>
    <phoneticPr fontId="12" type="noConversion"/>
  </si>
  <si>
    <t>F32E1P_RPN</t>
    <phoneticPr fontId="12" type="noConversion"/>
  </si>
  <si>
    <t>P230NQ_TPN</t>
    <phoneticPr fontId="12" type="noConversion"/>
  </si>
  <si>
    <t>1066B</t>
    <phoneticPr fontId="12" type="noConversion"/>
  </si>
  <si>
    <t>P270NQ_TPN</t>
    <phoneticPr fontId="12" type="noConversion"/>
  </si>
  <si>
    <t>1066A</t>
    <phoneticPr fontId="12" type="noConversion"/>
  </si>
  <si>
    <t>A14024_TPN</t>
    <phoneticPr fontId="12" type="noConversion"/>
  </si>
  <si>
    <t>1024A</t>
    <phoneticPr fontId="12" type="noConversion"/>
  </si>
  <si>
    <t>PN009SHA(B)</t>
    <phoneticPr fontId="12" type="noConversion"/>
  </si>
  <si>
    <t>4704C</t>
    <phoneticPr fontId="12" type="noConversion"/>
  </si>
  <si>
    <t>PLL048-P11</t>
    <phoneticPr fontId="12" type="noConversion"/>
  </si>
  <si>
    <t>PLL048-P14</t>
    <phoneticPr fontId="12" type="noConversion"/>
  </si>
  <si>
    <t>PLN021-T0907150N2R-564B</t>
    <phoneticPr fontId="12" type="noConversion"/>
  </si>
  <si>
    <t>PN054ACW-JAGUAR(B)</t>
    <phoneticPr fontId="12" type="noConversion"/>
  </si>
  <si>
    <t>0007C</t>
  </si>
  <si>
    <t>3446B</t>
    <phoneticPr fontId="12" type="noConversion"/>
  </si>
  <si>
    <t>PN012DWJ-V2</t>
    <phoneticPr fontId="12" type="noConversion"/>
  </si>
  <si>
    <t>PN120MWJ-VF</t>
    <phoneticPr fontId="12" type="noConversion"/>
  </si>
  <si>
    <t>PN052MWJ-VF</t>
    <phoneticPr fontId="12" type="noConversion"/>
  </si>
  <si>
    <t>PN001ACW-MAIN</t>
  </si>
  <si>
    <t>PN001ACW-KEY</t>
  </si>
  <si>
    <t>PN001ACW-FND</t>
  </si>
  <si>
    <t>PN008SHA(B)</t>
    <phoneticPr fontId="12" type="noConversion"/>
  </si>
  <si>
    <t>4735B</t>
    <phoneticPr fontId="12" type="noConversion"/>
  </si>
  <si>
    <t>0007A</t>
    <phoneticPr fontId="12" type="noConversion"/>
  </si>
  <si>
    <t>0007B</t>
    <phoneticPr fontId="12" type="noConversion"/>
  </si>
  <si>
    <t>0007D</t>
    <phoneticPr fontId="12" type="noConversion"/>
  </si>
  <si>
    <t>A3026U_RPN</t>
    <phoneticPr fontId="12" type="noConversion"/>
  </si>
  <si>
    <t>A3026H_RPN</t>
    <phoneticPr fontId="12" type="noConversion"/>
  </si>
  <si>
    <t>A3026T_RPN</t>
    <phoneticPr fontId="12" type="noConversion"/>
  </si>
  <si>
    <t>PLN021-T0907130N2R-564B</t>
    <phoneticPr fontId="12" type="noConversion"/>
  </si>
  <si>
    <t>580mm, 3K</t>
    <phoneticPr fontId="12" type="noConversion"/>
  </si>
  <si>
    <t>580mm, 4K</t>
    <phoneticPr fontId="12" type="noConversion"/>
  </si>
  <si>
    <t>580mm, 6.5K</t>
    <phoneticPr fontId="12" type="noConversion"/>
  </si>
  <si>
    <t>PN130ACW-VF(A)</t>
    <phoneticPr fontId="12" type="noConversion"/>
  </si>
  <si>
    <t>A14024N_TPN</t>
  </si>
  <si>
    <t>1024B</t>
    <phoneticPr fontId="12" type="noConversion"/>
  </si>
  <si>
    <t>X4300-GEM-HVPS</t>
  </si>
  <si>
    <t>8GR98-60001</t>
  </si>
  <si>
    <t>삼성 IM</t>
    <phoneticPr fontId="12" type="noConversion"/>
  </si>
  <si>
    <t>N/PC</t>
  </si>
  <si>
    <t>A65PD_TPN</t>
  </si>
  <si>
    <t>361A</t>
    <phoneticPr fontId="12" type="noConversion"/>
  </si>
  <si>
    <t>A3026A_RPN</t>
    <phoneticPr fontId="12" type="noConversion"/>
  </si>
  <si>
    <t>0007E</t>
    <phoneticPr fontId="12" type="noConversion"/>
  </si>
  <si>
    <t>PLN021-T0916340N2R-564</t>
    <phoneticPr fontId="12" type="noConversion"/>
  </si>
  <si>
    <t>PN054ACW-JAGUAR(TW)</t>
    <phoneticPr fontId="12" type="noConversion"/>
  </si>
  <si>
    <t>PN120MWJ-VF(D)</t>
    <phoneticPr fontId="12" type="noConversion"/>
  </si>
  <si>
    <t>P2514Z_TPN</t>
    <phoneticPr fontId="12" type="noConversion"/>
  </si>
  <si>
    <t>842E</t>
    <phoneticPr fontId="12" type="noConversion"/>
  </si>
  <si>
    <t>749D</t>
    <phoneticPr fontId="12" type="noConversion"/>
  </si>
  <si>
    <t>A10024_NPNTA</t>
    <phoneticPr fontId="12" type="noConversion"/>
  </si>
  <si>
    <t>PESI</t>
    <phoneticPr fontId="12" type="noConversion"/>
  </si>
  <si>
    <t>A3514_FPN(PS)</t>
  </si>
  <si>
    <t>PN037WCW-VF(M)</t>
    <phoneticPr fontId="12" type="noConversion"/>
  </si>
  <si>
    <t>PN048WWJ-VF(A)R</t>
    <phoneticPr fontId="12" type="noConversion"/>
  </si>
  <si>
    <t>PN270WCW-VF</t>
    <phoneticPr fontId="12" type="noConversion"/>
  </si>
  <si>
    <t>PN054ACW-JAGUAR(IN)</t>
    <phoneticPr fontId="12" type="noConversion"/>
  </si>
  <si>
    <t>PN001ACW-MAIN(EU)</t>
    <phoneticPr fontId="12" type="noConversion"/>
  </si>
  <si>
    <t>머큐리</t>
    <phoneticPr fontId="12" type="noConversion"/>
  </si>
  <si>
    <t>AP공유기</t>
    <phoneticPr fontId="12" type="noConversion"/>
  </si>
  <si>
    <t>STB</t>
    <phoneticPr fontId="12" type="noConversion"/>
  </si>
  <si>
    <t>QD</t>
    <phoneticPr fontId="3" type="noConversion"/>
  </si>
  <si>
    <t>거래선 계</t>
    <phoneticPr fontId="12" type="noConversion"/>
  </si>
  <si>
    <t>1200mm, 5K</t>
    <phoneticPr fontId="12" type="noConversion"/>
  </si>
  <si>
    <t>A6524_RPN_TAI</t>
  </si>
  <si>
    <t>7772E</t>
  </si>
  <si>
    <t>A6524_RPN_AUS</t>
  </si>
  <si>
    <t>7772F</t>
  </si>
  <si>
    <t>A9024_TPN</t>
  </si>
  <si>
    <t>A65PD_TPN EU</t>
  </si>
  <si>
    <t>361B</t>
    <phoneticPr fontId="12" type="noConversion"/>
  </si>
  <si>
    <t>P2514_TPN</t>
    <phoneticPr fontId="12" type="noConversion"/>
  </si>
  <si>
    <t>PN031BCW-KEY</t>
  </si>
  <si>
    <t>PN031BCW-VF</t>
  </si>
  <si>
    <t>A2626_TPN</t>
  </si>
  <si>
    <t>A6526_TPN_W</t>
  </si>
  <si>
    <t>323B</t>
    <phoneticPr fontId="12" type="noConversion"/>
  </si>
  <si>
    <t>V200SN_EPN</t>
    <phoneticPr fontId="12" type="noConversion"/>
  </si>
  <si>
    <t>794B</t>
    <phoneticPr fontId="12" type="noConversion"/>
  </si>
  <si>
    <t>A10024N_EPN</t>
  </si>
  <si>
    <t>0007F</t>
    <phoneticPr fontId="12" type="noConversion"/>
  </si>
  <si>
    <t>0007H</t>
    <phoneticPr fontId="12" type="noConversion"/>
  </si>
  <si>
    <t>A3026K_RPN</t>
    <phoneticPr fontId="12" type="noConversion"/>
  </si>
  <si>
    <t>A3026U_RPN_UAE</t>
    <phoneticPr fontId="12" type="noConversion"/>
  </si>
  <si>
    <t>A10024_NPNTE</t>
    <phoneticPr fontId="12" type="noConversion"/>
  </si>
  <si>
    <t>749F</t>
    <phoneticPr fontId="12" type="noConversion"/>
  </si>
  <si>
    <t>P2514_TPNC</t>
    <phoneticPr fontId="12" type="noConversion"/>
  </si>
  <si>
    <t>842F</t>
    <phoneticPr fontId="12" type="noConversion"/>
  </si>
  <si>
    <t>P2514Z_TPNC</t>
    <phoneticPr fontId="12" type="noConversion"/>
  </si>
  <si>
    <t>FPL</t>
    <phoneticPr fontId="12" type="noConversion"/>
  </si>
  <si>
    <t>PLN039-F3612250N2S-564</t>
    <phoneticPr fontId="12" type="noConversion"/>
  </si>
  <si>
    <t>PLN039-F2707150N2S-564</t>
    <phoneticPr fontId="12" type="noConversion"/>
  </si>
  <si>
    <t>27形</t>
    <phoneticPr fontId="12" type="noConversion"/>
  </si>
  <si>
    <t>V200SR_EPN V (CKD)</t>
    <phoneticPr fontId="12" type="noConversion"/>
  </si>
  <si>
    <t>323D</t>
    <phoneticPr fontId="12" type="noConversion"/>
  </si>
  <si>
    <t>PN120MWJ-VF(E)</t>
    <phoneticPr fontId="12" type="noConversion"/>
  </si>
  <si>
    <t>PN037WCW-RY</t>
    <phoneticPr fontId="12" type="noConversion"/>
  </si>
  <si>
    <t>PN052MWJ-VF(E)</t>
    <phoneticPr fontId="12" type="noConversion"/>
  </si>
  <si>
    <t>FDB</t>
    <phoneticPr fontId="12" type="noConversion"/>
  </si>
  <si>
    <t>JADE-FDB-V1</t>
    <phoneticPr fontId="12" type="noConversion"/>
  </si>
  <si>
    <t>JADE-FDB-V2</t>
    <phoneticPr fontId="12" type="noConversion"/>
  </si>
  <si>
    <t>8GR94-60001</t>
  </si>
  <si>
    <t>8GR94-60002</t>
  </si>
  <si>
    <t>749E</t>
    <phoneticPr fontId="12" type="noConversion"/>
  </si>
  <si>
    <t>P2514N_TPN</t>
    <phoneticPr fontId="12" type="noConversion"/>
  </si>
  <si>
    <t>0007G</t>
    <phoneticPr fontId="12" type="noConversion"/>
  </si>
  <si>
    <t>A3026D_RPN</t>
    <phoneticPr fontId="12" type="noConversion"/>
  </si>
  <si>
    <t>PN053HTCA-9300RW</t>
    <phoneticPr fontId="12" type="noConversion"/>
  </si>
  <si>
    <t>PLN021-T0911365N2R-564</t>
    <phoneticPr fontId="12" type="noConversion"/>
  </si>
  <si>
    <t>PLN021-T0916330N2R-564</t>
    <phoneticPr fontId="12" type="noConversion"/>
  </si>
  <si>
    <t>PLN021-T0916335N2R-564B</t>
    <phoneticPr fontId="12" type="noConversion"/>
  </si>
  <si>
    <t>PLN021-T0916365N2R-564</t>
    <phoneticPr fontId="12" type="noConversion"/>
  </si>
  <si>
    <t>A2514_RPN(BOE)</t>
    <phoneticPr fontId="12" type="noConversion"/>
  </si>
  <si>
    <t>PLN021-T0907530N2R-564</t>
    <phoneticPr fontId="12" type="noConversion"/>
  </si>
  <si>
    <t>PLN021-T0907565N2R-564</t>
    <phoneticPr fontId="12" type="noConversion"/>
  </si>
  <si>
    <t>PLN021-T0911335N2R-564B</t>
    <phoneticPr fontId="12" type="noConversion"/>
  </si>
  <si>
    <t>PLN039-F5515335N2S-564</t>
    <phoneticPr fontId="12" type="noConversion"/>
  </si>
  <si>
    <t>A10024_APN</t>
    <phoneticPr fontId="12" type="noConversion"/>
  </si>
  <si>
    <t>A11024_TPN</t>
    <phoneticPr fontId="12" type="noConversion"/>
  </si>
  <si>
    <t>A10024_NPNTH</t>
    <phoneticPr fontId="12" type="noConversion"/>
  </si>
  <si>
    <t>A10024_NPNTE(UK)</t>
    <phoneticPr fontId="12" type="noConversion"/>
  </si>
  <si>
    <t>1098A</t>
    <phoneticPr fontId="12" type="noConversion"/>
  </si>
  <si>
    <t>P4519_APN</t>
    <phoneticPr fontId="12" type="noConversion"/>
  </si>
  <si>
    <t>1122A</t>
    <phoneticPr fontId="12" type="noConversion"/>
  </si>
  <si>
    <t>F24SFD_APN</t>
    <phoneticPr fontId="12" type="noConversion"/>
  </si>
  <si>
    <t>240C</t>
    <phoneticPr fontId="12" type="noConversion"/>
  </si>
  <si>
    <t>L55SA8NA_APN</t>
  </si>
  <si>
    <t>L55SA9NA_APN</t>
  </si>
  <si>
    <t>다운라이트</t>
    <phoneticPr fontId="12" type="noConversion"/>
  </si>
  <si>
    <t>PLD052-D05</t>
  </si>
  <si>
    <t>PLD052-D08</t>
  </si>
  <si>
    <t>PLD052-D11</t>
  </si>
  <si>
    <t>PLD052-D15</t>
  </si>
  <si>
    <t>PLN065-D750550-565</t>
  </si>
  <si>
    <t>PLN065-D750850-565</t>
  </si>
  <si>
    <t>PLN065-D751150-565</t>
  </si>
  <si>
    <t>PLN065-D751550-565</t>
  </si>
  <si>
    <t>7.5W</t>
  </si>
  <si>
    <t>12.7W</t>
  </si>
  <si>
    <t>15.8W</t>
  </si>
  <si>
    <t>19.8W</t>
  </si>
  <si>
    <t>25.2W</t>
  </si>
  <si>
    <t>31.8W</t>
  </si>
  <si>
    <t>39.8W</t>
  </si>
  <si>
    <t>20形</t>
  </si>
  <si>
    <t>400形</t>
  </si>
  <si>
    <t>베이스라이트</t>
    <phoneticPr fontId="12" type="noConversion"/>
  </si>
  <si>
    <t>5.5W</t>
    <phoneticPr fontId="12" type="noConversion"/>
  </si>
  <si>
    <t>8.4W</t>
    <phoneticPr fontId="12" type="noConversion"/>
  </si>
  <si>
    <t>11.7W</t>
    <phoneticPr fontId="12" type="noConversion"/>
  </si>
  <si>
    <t>15.2W</t>
    <phoneticPr fontId="12" type="noConversion"/>
  </si>
  <si>
    <t>1114A</t>
    <phoneticPr fontId="12" type="noConversion"/>
  </si>
  <si>
    <t>1114B</t>
    <phoneticPr fontId="12" type="noConversion"/>
  </si>
  <si>
    <t>P55SA9N_APN</t>
  </si>
  <si>
    <t>1123A</t>
  </si>
  <si>
    <t>P4519S_APN</t>
  </si>
  <si>
    <t>1139A</t>
  </si>
  <si>
    <t>P6519_APN</t>
  </si>
  <si>
    <t>1132A</t>
  </si>
  <si>
    <t>P10020_APN</t>
  </si>
  <si>
    <t>1138A</t>
  </si>
  <si>
    <t>1137A</t>
    <phoneticPr fontId="12" type="noConversion"/>
  </si>
  <si>
    <t>V250S_APND</t>
  </si>
  <si>
    <t>-</t>
    <phoneticPr fontId="12" type="noConversion"/>
  </si>
  <si>
    <t>PN120MWJ-VF(F)</t>
    <phoneticPr fontId="12" type="noConversion"/>
  </si>
  <si>
    <t>P4519N_APN</t>
    <phoneticPr fontId="12" type="noConversion"/>
  </si>
  <si>
    <t>1098B</t>
    <phoneticPr fontId="12" type="noConversion"/>
  </si>
  <si>
    <t>PN052MWJ-VF(G)</t>
    <phoneticPr fontId="12" type="noConversion"/>
  </si>
  <si>
    <t>7432A</t>
    <phoneticPr fontId="12" type="noConversion"/>
  </si>
  <si>
    <t>PLD052-D04</t>
    <phoneticPr fontId="12" type="noConversion"/>
  </si>
  <si>
    <t>PLD052-D07</t>
    <phoneticPr fontId="12" type="noConversion"/>
  </si>
  <si>
    <t>V100S_APN</t>
  </si>
  <si>
    <t>V125S_APN</t>
  </si>
  <si>
    <t>3870A</t>
    <phoneticPr fontId="12" type="noConversion"/>
  </si>
  <si>
    <t>3871A</t>
    <phoneticPr fontId="12" type="noConversion"/>
  </si>
  <si>
    <t>862A</t>
    <phoneticPr fontId="12" type="noConversion"/>
  </si>
  <si>
    <t>A6524_NPNL_BESPOKE</t>
    <phoneticPr fontId="12" type="noConversion"/>
  </si>
  <si>
    <t>PN009SHA(D)</t>
    <phoneticPr fontId="12" type="noConversion"/>
  </si>
  <si>
    <t>4704D</t>
    <phoneticPr fontId="12" type="noConversion"/>
  </si>
  <si>
    <t>PN011SHA(A)</t>
  </si>
  <si>
    <t>5049A</t>
  </si>
  <si>
    <t>PN011SHA(B)</t>
  </si>
  <si>
    <t>5049B</t>
  </si>
  <si>
    <t>39211A</t>
    <phoneticPr fontId="12" type="noConversion"/>
  </si>
  <si>
    <t>PJB01-22</t>
    <phoneticPr fontId="12" type="noConversion"/>
  </si>
  <si>
    <t>PLN065-D750540-565</t>
    <phoneticPr fontId="12" type="noConversion"/>
  </si>
  <si>
    <t>PLN065-D750830-565</t>
    <phoneticPr fontId="12" type="noConversion"/>
  </si>
  <si>
    <t>PLN065-D750840-565</t>
    <phoneticPr fontId="12" type="noConversion"/>
  </si>
  <si>
    <t>PLN065-D751130-565</t>
    <phoneticPr fontId="12" type="noConversion"/>
  </si>
  <si>
    <t>PLN065-D751140-565</t>
    <phoneticPr fontId="12" type="noConversion"/>
  </si>
  <si>
    <t>PLN065-D751530-565</t>
    <phoneticPr fontId="12" type="noConversion"/>
  </si>
  <si>
    <t>F24SFDN_APN</t>
  </si>
  <si>
    <t>1122B</t>
  </si>
  <si>
    <t>P4519SN_APN</t>
  </si>
  <si>
    <t>1139B</t>
  </si>
  <si>
    <t>P6519N_APN</t>
  </si>
  <si>
    <t>1132B</t>
  </si>
  <si>
    <t>P10020N_APN</t>
  </si>
  <si>
    <t>1138B</t>
  </si>
  <si>
    <t>832A</t>
    <phoneticPr fontId="12" type="noConversion"/>
  </si>
  <si>
    <t>V250SN_APND</t>
    <phoneticPr fontId="12" type="noConversion"/>
  </si>
  <si>
    <t>3870B</t>
    <phoneticPr fontId="12" type="noConversion"/>
  </si>
  <si>
    <t>V100SN_APN</t>
    <phoneticPr fontId="12" type="noConversion"/>
  </si>
  <si>
    <t>V125SN_APN</t>
  </si>
  <si>
    <t>3871B</t>
  </si>
  <si>
    <t>A2626A_APN</t>
  </si>
  <si>
    <t>0010A</t>
    <phoneticPr fontId="12" type="noConversion"/>
  </si>
  <si>
    <t>0011A</t>
    <phoneticPr fontId="12" type="noConversion"/>
  </si>
  <si>
    <t>0012A</t>
    <phoneticPr fontId="12" type="noConversion"/>
  </si>
  <si>
    <t>0014G</t>
    <phoneticPr fontId="12" type="noConversion"/>
  </si>
  <si>
    <t>A6524_RPN_CIS</t>
  </si>
  <si>
    <t>7772H</t>
  </si>
  <si>
    <t>CARLSEN-V1 Rebadge</t>
  </si>
  <si>
    <t>213C</t>
  </si>
  <si>
    <t>CARLSEN-V2 Rebadge</t>
  </si>
  <si>
    <t>214C</t>
  </si>
  <si>
    <t>A6019N_APN</t>
  </si>
  <si>
    <t>373A</t>
  </si>
  <si>
    <t>PN045WCW-VDC(C)</t>
    <phoneticPr fontId="12" type="noConversion"/>
  </si>
  <si>
    <t>PN016ACW-VF</t>
  </si>
  <si>
    <t>PN001ACW-MAIN(NCO)</t>
  </si>
  <si>
    <t>PN007MWJ-V1</t>
    <phoneticPr fontId="12" type="noConversion"/>
  </si>
  <si>
    <t>PN20K-24J11</t>
  </si>
  <si>
    <t>PN20K-24J22</t>
  </si>
  <si>
    <t>PN20E-24J11(A)</t>
  </si>
  <si>
    <t>PN20U-24J22</t>
  </si>
  <si>
    <t>PN20T-24J22</t>
  </si>
  <si>
    <t>PN20E-24J22</t>
  </si>
  <si>
    <t>PN20U-24J22(A)</t>
  </si>
  <si>
    <t>RUSH-329AC</t>
  </si>
  <si>
    <t>RUSH-329AC-A</t>
  </si>
  <si>
    <t>KM15-103H (GWH 11ax PI2.0)</t>
  </si>
  <si>
    <t>접속반</t>
  </si>
  <si>
    <t>39211B</t>
    <phoneticPr fontId="12" type="noConversion"/>
  </si>
  <si>
    <t>A2626U_APN</t>
  </si>
  <si>
    <t>A2626T_APN</t>
  </si>
  <si>
    <t>0014D</t>
    <phoneticPr fontId="12" type="noConversion"/>
  </si>
  <si>
    <t>0014E</t>
    <phoneticPr fontId="12" type="noConversion"/>
  </si>
  <si>
    <t>0014H</t>
    <phoneticPr fontId="12" type="noConversion"/>
  </si>
  <si>
    <t>A2626E_APN</t>
    <phoneticPr fontId="12" type="noConversion"/>
  </si>
  <si>
    <t>PN020STCA-NWF(B)</t>
    <phoneticPr fontId="12" type="noConversion"/>
  </si>
  <si>
    <t>4667A</t>
    <phoneticPr fontId="12" type="noConversion"/>
  </si>
  <si>
    <t>PN050ACW-VF</t>
  </si>
  <si>
    <t>PN050ACW-AMKEY</t>
  </si>
  <si>
    <t>0013A</t>
    <phoneticPr fontId="12" type="noConversion"/>
  </si>
  <si>
    <t>A3630K_TPN</t>
    <phoneticPr fontId="12" type="noConversion"/>
  </si>
  <si>
    <t>PN004WCW-MAIN</t>
  </si>
  <si>
    <t>PN005WCW-FRONT</t>
  </si>
  <si>
    <t>PN005WCW-MAIN</t>
  </si>
  <si>
    <t>PN037WCW-V1</t>
    <phoneticPr fontId="12" type="noConversion"/>
  </si>
  <si>
    <t>PN1703CWM-600TW</t>
    <phoneticPr fontId="12" type="noConversion"/>
  </si>
  <si>
    <t xml:space="preserve">P3514_APN </t>
  </si>
  <si>
    <t>1150A</t>
    <phoneticPr fontId="12" type="noConversion"/>
  </si>
  <si>
    <t>구분</t>
    <phoneticPr fontId="12" type="noConversion"/>
  </si>
  <si>
    <t>신</t>
  </si>
  <si>
    <t>신</t>
    <phoneticPr fontId="12" type="noConversion"/>
  </si>
  <si>
    <t>신</t>
    <phoneticPr fontId="12" type="noConversion"/>
  </si>
  <si>
    <t>신</t>
    <phoneticPr fontId="12" type="noConversion"/>
  </si>
  <si>
    <t>구</t>
  </si>
  <si>
    <t>구</t>
    <phoneticPr fontId="12" type="noConversion"/>
  </si>
  <si>
    <t>구</t>
    <phoneticPr fontId="12" type="noConversion"/>
  </si>
  <si>
    <t>신</t>
    <phoneticPr fontId="12" type="noConversion"/>
  </si>
  <si>
    <t>구</t>
    <phoneticPr fontId="12" type="noConversion"/>
  </si>
  <si>
    <t>구</t>
    <phoneticPr fontId="12" type="noConversion"/>
  </si>
  <si>
    <t>달</t>
    <phoneticPr fontId="12" type="noConversion"/>
  </si>
  <si>
    <t>원</t>
    <phoneticPr fontId="12" type="noConversion"/>
  </si>
  <si>
    <t>A2626K_APN</t>
  </si>
  <si>
    <t>0014A</t>
    <phoneticPr fontId="12" type="noConversion"/>
  </si>
  <si>
    <t>신</t>
    <phoneticPr fontId="12" type="noConversion"/>
  </si>
  <si>
    <t>PN1702CWM-600ID</t>
  </si>
  <si>
    <t>PN1702CWM-600US</t>
  </si>
  <si>
    <t>PN050ACW-VF(A)</t>
  </si>
  <si>
    <t>SY</t>
    <phoneticPr fontId="12" type="noConversion"/>
  </si>
  <si>
    <t>0014F</t>
    <phoneticPr fontId="12" type="noConversion"/>
  </si>
  <si>
    <t>A2626H_APN</t>
  </si>
  <si>
    <t>MCR-WMSBE-CWP(40)</t>
    <phoneticPr fontId="12" type="noConversion"/>
  </si>
  <si>
    <t>신</t>
    <phoneticPr fontId="12" type="noConversion"/>
  </si>
  <si>
    <t>QD</t>
    <phoneticPr fontId="12" type="noConversion"/>
  </si>
  <si>
    <t>PLN021-T0911350N2R-565</t>
  </si>
  <si>
    <t>SY</t>
    <phoneticPr fontId="12" type="noConversion"/>
  </si>
  <si>
    <t>PLN021-T0916350N2R-565</t>
  </si>
  <si>
    <t>580mm, 6.5K</t>
  </si>
  <si>
    <t>PLN021-T1010165T4S-562</t>
  </si>
  <si>
    <t>PLN051-B4039230N2S-564 (PLF045-D40W)</t>
  </si>
  <si>
    <t>PN003ACW-CLASSIC(TW)</t>
    <phoneticPr fontId="12" type="noConversion"/>
  </si>
  <si>
    <t>구</t>
    <phoneticPr fontId="12" type="noConversion"/>
  </si>
  <si>
    <t>PLN021-T0907150N2R-565</t>
    <phoneticPr fontId="12" type="noConversion"/>
  </si>
  <si>
    <t>PLN051-B4039250N2S-565 (PLF045-D40W)</t>
    <phoneticPr fontId="12" type="noConversion"/>
  </si>
  <si>
    <t>PN003ACW-CLASSIC</t>
    <phoneticPr fontId="12" type="noConversion"/>
  </si>
  <si>
    <t>PN003ACW-CLASSIC(EU)</t>
    <phoneticPr fontId="12" type="noConversion"/>
  </si>
  <si>
    <t>PN105WCW-VF(E)</t>
  </si>
  <si>
    <t>PN105WCW-VF(F)</t>
  </si>
  <si>
    <t>PN20K-24J33</t>
    <phoneticPr fontId="12" type="noConversion"/>
  </si>
  <si>
    <t>2828A</t>
    <phoneticPr fontId="12" type="noConversion"/>
  </si>
  <si>
    <t>2828C</t>
    <phoneticPr fontId="12" type="noConversion"/>
  </si>
  <si>
    <t>2828D</t>
    <phoneticPr fontId="12" type="noConversion"/>
  </si>
  <si>
    <t>2828E</t>
    <phoneticPr fontId="12" type="noConversion"/>
  </si>
  <si>
    <t>PN003ACW-CLASSIC(BO)</t>
    <phoneticPr fontId="12" type="noConversion"/>
  </si>
  <si>
    <t>PN018ACW-VF(A)</t>
    <phoneticPr fontId="12" type="noConversion"/>
  </si>
  <si>
    <t>PN018ACW-PLASMA</t>
    <phoneticPr fontId="12" type="noConversion"/>
  </si>
  <si>
    <t>V250S_APND (CKD)</t>
    <phoneticPr fontId="12" type="noConversion"/>
  </si>
  <si>
    <t>-</t>
    <phoneticPr fontId="12" type="noConversion"/>
  </si>
  <si>
    <t>PN054ACW-HPOC(HK)</t>
  </si>
  <si>
    <t>PN054ACW-HPOC(TW)</t>
  </si>
  <si>
    <t>PN054ACW-LPOC(B)</t>
    <phoneticPr fontId="12" type="noConversion"/>
  </si>
  <si>
    <t>PN20E-24J33</t>
    <phoneticPr fontId="12" type="noConversion"/>
  </si>
  <si>
    <t>PN20T-24J33</t>
    <phoneticPr fontId="12" type="noConversion"/>
  </si>
  <si>
    <t>PIP105-400</t>
    <phoneticPr fontId="12" type="noConversion"/>
  </si>
  <si>
    <t>한화테크윈</t>
    <phoneticPr fontId="12" type="noConversion"/>
  </si>
  <si>
    <t>990A</t>
  </si>
  <si>
    <t>990B</t>
  </si>
  <si>
    <t>PLN051-B4019250N2S-565 (PLF050-D20W)</t>
  </si>
  <si>
    <t>PLN051-B4025250N2S-565 (PLF045-D25W)</t>
  </si>
  <si>
    <t>P230NQ_TPN (CKD)</t>
  </si>
  <si>
    <t>P270NQ_TPN (CKD)</t>
  </si>
  <si>
    <t>P270NQ_APN</t>
  </si>
  <si>
    <t>1066C</t>
  </si>
  <si>
    <t>1066B</t>
  </si>
  <si>
    <t>1066A</t>
  </si>
  <si>
    <t>P3514N_APN</t>
  </si>
  <si>
    <t>1150B</t>
    <phoneticPr fontId="12" type="noConversion"/>
  </si>
  <si>
    <t>AUO</t>
    <phoneticPr fontId="12" type="noConversion"/>
  </si>
  <si>
    <t>Adaptor</t>
    <phoneticPr fontId="12" type="noConversion"/>
  </si>
  <si>
    <t>MNT</t>
    <phoneticPr fontId="12" type="noConversion"/>
  </si>
  <si>
    <t>A6524_RPN_BESPOKE</t>
  </si>
  <si>
    <t>PNMX7N-HV</t>
    <phoneticPr fontId="12" type="noConversion"/>
  </si>
  <si>
    <t>PN120MWJ-VF(G)</t>
    <phoneticPr fontId="12" type="noConversion"/>
  </si>
  <si>
    <t>PN013MCW-V2</t>
    <phoneticPr fontId="12" type="noConversion"/>
  </si>
  <si>
    <t>PN022WWJ-VF</t>
    <phoneticPr fontId="12" type="noConversion"/>
  </si>
  <si>
    <t>PN037WCW-VF</t>
    <phoneticPr fontId="12" type="noConversion"/>
  </si>
  <si>
    <t>PN048WWJ-VF</t>
    <phoneticPr fontId="12" type="noConversion"/>
  </si>
  <si>
    <t>PN105WCW-VF</t>
    <phoneticPr fontId="12" type="noConversion"/>
  </si>
  <si>
    <t>PN040WWJ-V2</t>
    <phoneticPr fontId="12" type="noConversion"/>
  </si>
  <si>
    <t>PN021BWJ-VF</t>
    <phoneticPr fontId="12" type="noConversion"/>
  </si>
  <si>
    <t>PN052MWJ-VF(B)</t>
    <phoneticPr fontId="12" type="noConversion"/>
  </si>
  <si>
    <t>PN054ACW-LKEY(P)</t>
    <phoneticPr fontId="12" type="noConversion"/>
  </si>
  <si>
    <t>PN054ACW-LKEY(PA)</t>
    <phoneticPr fontId="12" type="noConversion"/>
  </si>
  <si>
    <t>PN002ACW-CHARGER</t>
    <phoneticPr fontId="12" type="noConversion"/>
  </si>
  <si>
    <t>PN018ACW-VF</t>
    <phoneticPr fontId="12" type="noConversion"/>
  </si>
  <si>
    <t>PI500DCW-V2</t>
  </si>
  <si>
    <t>PN050DCW-V2</t>
  </si>
  <si>
    <t>PN050DCW-FILTER</t>
  </si>
  <si>
    <t>신</t>
    <phoneticPr fontId="12" type="noConversion"/>
  </si>
  <si>
    <t>PLN021-T0814350T4R-565</t>
    <phoneticPr fontId="12" type="noConversion"/>
  </si>
  <si>
    <t>PLN021-T0822350T4R-560</t>
    <phoneticPr fontId="12" type="noConversion"/>
  </si>
  <si>
    <t>PLN021-T0819350T4R-560</t>
    <phoneticPr fontId="12" type="noConversion"/>
  </si>
  <si>
    <t>PLN021-T0907150N2R-564</t>
    <phoneticPr fontId="12" type="noConversion"/>
  </si>
  <si>
    <t>PLN021-T0911350N2R-564</t>
    <phoneticPr fontId="12" type="noConversion"/>
  </si>
  <si>
    <t>PLN021-T0916350N2R-564</t>
    <phoneticPr fontId="12" type="noConversion"/>
  </si>
  <si>
    <t>PLN065-D750530-565</t>
    <phoneticPr fontId="12" type="noConversion"/>
  </si>
  <si>
    <t>39211C</t>
    <phoneticPr fontId="12" type="noConversion"/>
  </si>
  <si>
    <t>PLL028-D14-35M</t>
    <phoneticPr fontId="12" type="noConversion"/>
  </si>
  <si>
    <t>PLN021-T0936465N2C-565</t>
    <phoneticPr fontId="12" type="noConversion"/>
  </si>
  <si>
    <t>신</t>
    <phoneticPr fontId="12" type="noConversion"/>
  </si>
  <si>
    <t>PN001ACW-MAIN(CO)</t>
    <phoneticPr fontId="12" type="noConversion"/>
  </si>
  <si>
    <t>PN016ACW-WIFI(CO)</t>
    <phoneticPr fontId="12" type="noConversion"/>
  </si>
  <si>
    <t>A3026N_APN</t>
    <phoneticPr fontId="12" type="noConversion"/>
  </si>
  <si>
    <t>0007J</t>
    <phoneticPr fontId="12" type="noConversion"/>
  </si>
  <si>
    <t>신</t>
    <phoneticPr fontId="12" type="noConversion"/>
  </si>
  <si>
    <t>1066D</t>
    <phoneticPr fontId="12" type="noConversion"/>
  </si>
  <si>
    <t>P270NQ_APND</t>
    <phoneticPr fontId="12" type="noConversion"/>
  </si>
  <si>
    <t>PLN021-T0814330T4R-565</t>
    <phoneticPr fontId="12" type="noConversion"/>
  </si>
  <si>
    <t>PLN039-F3612240N2S-565</t>
    <phoneticPr fontId="12" type="noConversion"/>
  </si>
  <si>
    <t>PLN039-F9632450N2S-565</t>
    <phoneticPr fontId="12" type="noConversion"/>
  </si>
  <si>
    <t>PN003ACW-CLASSIC(MY)</t>
    <phoneticPr fontId="12" type="noConversion"/>
  </si>
  <si>
    <t>PN051BCW-VF(A)</t>
    <phoneticPr fontId="12" type="noConversion"/>
  </si>
  <si>
    <t>PN110WCW-VF</t>
  </si>
  <si>
    <t>PN110WCW-VF(A)</t>
  </si>
  <si>
    <t>PN120MWJ-VF(H)</t>
  </si>
  <si>
    <t>PN20A-24J33</t>
    <phoneticPr fontId="12" type="noConversion"/>
  </si>
  <si>
    <t>PN20U-24J33</t>
    <phoneticPr fontId="12" type="noConversion"/>
  </si>
  <si>
    <t>A2626U_APN(UAE)</t>
    <phoneticPr fontId="12" type="noConversion"/>
  </si>
  <si>
    <t>0014B</t>
    <phoneticPr fontId="12" type="noConversion"/>
  </si>
  <si>
    <t>신</t>
    <phoneticPr fontId="12" type="noConversion"/>
  </si>
  <si>
    <t>SY</t>
    <phoneticPr fontId="12" type="noConversion"/>
  </si>
  <si>
    <t>A3630A_TPN</t>
  </si>
  <si>
    <t>A3630E_TPN</t>
  </si>
  <si>
    <t>0013G</t>
    <phoneticPr fontId="12" type="noConversion"/>
  </si>
  <si>
    <t>0013H</t>
    <phoneticPr fontId="12" type="noConversion"/>
  </si>
  <si>
    <t>A6024N_FPN_C(DA)</t>
  </si>
  <si>
    <t>A4024_FPN_C(DA)</t>
  </si>
  <si>
    <t>990A</t>
    <phoneticPr fontId="12" type="noConversion"/>
  </si>
  <si>
    <t>990B</t>
    <phoneticPr fontId="12" type="noConversion"/>
  </si>
  <si>
    <t>MCR-WMSBE-CWP(48M)</t>
    <phoneticPr fontId="12" type="noConversion"/>
  </si>
  <si>
    <t>Display(냉장고)</t>
  </si>
  <si>
    <t>PN027SHA-Basic</t>
  </si>
  <si>
    <t>PN027SHA-19962K</t>
  </si>
  <si>
    <t>PN027SHA-19962L</t>
  </si>
  <si>
    <t>PN027SHA-19962M</t>
  </si>
  <si>
    <t>PN027SHA-19962N</t>
  </si>
  <si>
    <t>PN027SHA-19962Q</t>
  </si>
  <si>
    <t>PN027SHA-19962R</t>
  </si>
  <si>
    <t>PN027SHA-19962S</t>
  </si>
  <si>
    <t>PN027SHA-19962T</t>
  </si>
  <si>
    <t>PN027SHA-19962U</t>
  </si>
  <si>
    <t>19962K</t>
    <phoneticPr fontId="12" type="noConversion"/>
  </si>
  <si>
    <t>19962L</t>
    <phoneticPr fontId="12" type="noConversion"/>
  </si>
  <si>
    <t>19962M</t>
    <phoneticPr fontId="12" type="noConversion"/>
  </si>
  <si>
    <t>19962N</t>
    <phoneticPr fontId="12" type="noConversion"/>
  </si>
  <si>
    <t>19962Q</t>
    <phoneticPr fontId="12" type="noConversion"/>
  </si>
  <si>
    <t>19962R</t>
    <phoneticPr fontId="12" type="noConversion"/>
  </si>
  <si>
    <t>19962S</t>
    <phoneticPr fontId="12" type="noConversion"/>
  </si>
  <si>
    <t>19962T</t>
    <phoneticPr fontId="12" type="noConversion"/>
  </si>
  <si>
    <t>19962U</t>
    <phoneticPr fontId="12" type="noConversion"/>
  </si>
  <si>
    <t>PN036MWJ-VF(B)</t>
    <phoneticPr fontId="12" type="noConversion"/>
  </si>
  <si>
    <t>PN120MWJ-VF(I)</t>
    <phoneticPr fontId="12" type="noConversion"/>
  </si>
  <si>
    <t>PN120MWJ-VF(J)</t>
    <phoneticPr fontId="12" type="noConversion"/>
  </si>
  <si>
    <t>A6024N_FPN_C(BJ)</t>
  </si>
  <si>
    <t>14824A</t>
  </si>
  <si>
    <t>A4024_FPN_C(BJ)</t>
    <phoneticPr fontId="12" type="noConversion"/>
  </si>
  <si>
    <t>14826A</t>
    <phoneticPr fontId="12" type="noConversion"/>
  </si>
  <si>
    <t>A4024_FPN_TH_C(BJ)</t>
  </si>
  <si>
    <t>14825A</t>
    <phoneticPr fontId="12" type="noConversion"/>
  </si>
  <si>
    <t>A6524_NPNL_BESPOKE_TH</t>
    <phoneticPr fontId="12" type="noConversion"/>
  </si>
  <si>
    <t>39211F</t>
    <phoneticPr fontId="12" type="noConversion"/>
  </si>
  <si>
    <t>신</t>
    <phoneticPr fontId="12" type="noConversion"/>
  </si>
  <si>
    <t>SY</t>
    <phoneticPr fontId="12" type="noConversion"/>
  </si>
  <si>
    <t>PLN021-T0809150T4R-565</t>
    <phoneticPr fontId="12" type="noConversion"/>
  </si>
  <si>
    <t>PLN021-T0911340N2R-565</t>
    <phoneticPr fontId="12" type="noConversion"/>
  </si>
  <si>
    <t>PN001ACW-MAIN(NKR)</t>
    <phoneticPr fontId="12" type="noConversion"/>
  </si>
  <si>
    <t>PN006WCW-FND</t>
    <phoneticPr fontId="12" type="noConversion"/>
  </si>
  <si>
    <t>PN028HCW-VF</t>
    <phoneticPr fontId="12" type="noConversion"/>
  </si>
  <si>
    <t>PN051BCW-VF</t>
    <phoneticPr fontId="12" type="noConversion"/>
  </si>
  <si>
    <t>PN051BCW-HEATER</t>
    <phoneticPr fontId="12" type="noConversion"/>
  </si>
  <si>
    <t>PNC03ACW-VF</t>
  </si>
  <si>
    <t>PNC08ACW-VF</t>
  </si>
  <si>
    <t>이랜텍</t>
    <phoneticPr fontId="12" type="noConversion"/>
  </si>
  <si>
    <t>AV</t>
    <phoneticPr fontId="12" type="noConversion"/>
  </si>
  <si>
    <t>A4024_FPNT</t>
  </si>
  <si>
    <t>A6024N_FPNT</t>
  </si>
  <si>
    <t>-</t>
    <phoneticPr fontId="12" type="noConversion"/>
  </si>
  <si>
    <t>091A</t>
    <phoneticPr fontId="12" type="noConversion"/>
  </si>
  <si>
    <t>MCR-WMSBE-CWP(40W)</t>
    <phoneticPr fontId="12" type="noConversion"/>
  </si>
  <si>
    <t>신</t>
    <phoneticPr fontId="12" type="noConversion"/>
  </si>
  <si>
    <t>QD</t>
    <phoneticPr fontId="12" type="noConversion"/>
  </si>
  <si>
    <t>PLN039-F2707150N2S-565</t>
    <phoneticPr fontId="12" type="noConversion"/>
  </si>
  <si>
    <t>PN011MWJ-V1</t>
    <phoneticPr fontId="12" type="noConversion"/>
  </si>
  <si>
    <t>PN120MWJ-VF(K)</t>
    <phoneticPr fontId="12" type="noConversion"/>
  </si>
  <si>
    <t>PN20E-24J11</t>
    <phoneticPr fontId="12" type="noConversion"/>
  </si>
  <si>
    <t>PNC04ACW-VF</t>
  </si>
  <si>
    <t>PNC06ACW-VF</t>
  </si>
  <si>
    <t>PSPN2-TYPE5H-V1-SR</t>
  </si>
  <si>
    <t>PSPN2-TYPE5H-V2-SR</t>
  </si>
  <si>
    <t>PSPN2-TYPE5H-V1 A-SR</t>
  </si>
  <si>
    <t>PSPN2-TYPE5H-V2 A-SR</t>
  </si>
  <si>
    <t>5QJ83-60002</t>
  </si>
  <si>
    <t>5QJ83-60003</t>
  </si>
  <si>
    <t>5QJ90-60014</t>
  </si>
  <si>
    <t>5QJ90-60015</t>
  </si>
  <si>
    <t>청정기</t>
    <phoneticPr fontId="12" type="noConversion"/>
  </si>
  <si>
    <t>Aircon</t>
    <phoneticPr fontId="12" type="noConversion"/>
  </si>
  <si>
    <t>냉장고</t>
  </si>
  <si>
    <t>냉장고</t>
    <phoneticPr fontId="12" type="noConversion"/>
  </si>
  <si>
    <t>청소기</t>
  </si>
  <si>
    <t>청소기</t>
    <phoneticPr fontId="12" type="noConversion"/>
  </si>
  <si>
    <t>냉장고</t>
    <phoneticPr fontId="12" type="noConversion"/>
  </si>
  <si>
    <t>A14020_BPNW</t>
  </si>
  <si>
    <t>1187A</t>
  </si>
  <si>
    <t>A14020N_BPNW</t>
  </si>
  <si>
    <t>1187B</t>
  </si>
  <si>
    <t>A14020_BPN</t>
  </si>
  <si>
    <t>1187C</t>
  </si>
  <si>
    <t>A3630H_TPN</t>
  </si>
  <si>
    <t>0013F</t>
    <phoneticPr fontId="12" type="noConversion"/>
  </si>
  <si>
    <t>신</t>
    <phoneticPr fontId="12" type="noConversion"/>
  </si>
  <si>
    <t>A3630U_TPN</t>
  </si>
  <si>
    <t>0013D</t>
    <phoneticPr fontId="12" type="noConversion"/>
  </si>
  <si>
    <t>P2514_BPN</t>
  </si>
  <si>
    <t>749G</t>
    <phoneticPr fontId="12" type="noConversion"/>
  </si>
  <si>
    <t>MCR-WMDBE-CWP(40)</t>
    <phoneticPr fontId="12" type="noConversion"/>
  </si>
  <si>
    <t>PLN021-T0911330N2R-565</t>
    <phoneticPr fontId="12" type="noConversion"/>
  </si>
  <si>
    <t>PLN021-T0911365N2R-565</t>
    <phoneticPr fontId="12" type="noConversion"/>
  </si>
  <si>
    <t>PLN021-T0916340N2R-565</t>
    <phoneticPr fontId="12" type="noConversion"/>
  </si>
  <si>
    <t>PN185WCW-VF</t>
  </si>
  <si>
    <t>PN185WCW-VF(A)</t>
  </si>
  <si>
    <t>PN185WCW-MAIN</t>
  </si>
  <si>
    <t>PN185WCW-CON</t>
  </si>
  <si>
    <t>PNC01ACW-VF</t>
    <phoneticPr fontId="12" type="noConversion"/>
  </si>
  <si>
    <t>PNC12ACW-VF</t>
    <phoneticPr fontId="12" type="noConversion"/>
  </si>
  <si>
    <t>PNC05ACW-VFQ</t>
  </si>
  <si>
    <t>PNC07ACW-VFQ</t>
  </si>
  <si>
    <t>신</t>
    <phoneticPr fontId="12" type="noConversion"/>
  </si>
  <si>
    <t>V220S_MPNA</t>
  </si>
  <si>
    <t>V220SN_MPNA</t>
  </si>
  <si>
    <t>5505A</t>
    <phoneticPr fontId="12" type="noConversion"/>
  </si>
  <si>
    <t>5505B</t>
    <phoneticPr fontId="12" type="noConversion"/>
  </si>
  <si>
    <t>V220S_BPNA</t>
  </si>
  <si>
    <t>V220SN_BPNA</t>
  </si>
  <si>
    <t>5048C</t>
  </si>
  <si>
    <t>5048D</t>
  </si>
  <si>
    <t>A6524_RPN_BESPOKE_MAS</t>
  </si>
  <si>
    <t>39211E</t>
    <phoneticPr fontId="12" type="noConversion"/>
  </si>
  <si>
    <t>A6524_RPN_BESPOKE_INA</t>
  </si>
  <si>
    <t>A6524_RPN_BESPOKE_AUS</t>
  </si>
  <si>
    <t>39211G</t>
    <phoneticPr fontId="12" type="noConversion"/>
  </si>
  <si>
    <t>39211H</t>
    <phoneticPr fontId="12" type="noConversion"/>
  </si>
  <si>
    <t>4364B</t>
    <phoneticPr fontId="12" type="noConversion"/>
  </si>
  <si>
    <t>PN185WCW-VF(B)</t>
    <phoneticPr fontId="12" type="noConversion"/>
  </si>
  <si>
    <t>PN185WCW-VF(C)</t>
    <phoneticPr fontId="12" type="noConversion"/>
  </si>
  <si>
    <t>PN021BWJ-VF(D)</t>
    <phoneticPr fontId="12" type="noConversion"/>
  </si>
  <si>
    <t>PN052MWJ-VF(J)</t>
    <phoneticPr fontId="12" type="noConversion"/>
  </si>
  <si>
    <t>PLN021-T0936450N2C-565</t>
    <phoneticPr fontId="12" type="noConversion"/>
  </si>
  <si>
    <t>PLN021-T0916330N2R-565</t>
    <phoneticPr fontId="12" type="noConversion"/>
  </si>
  <si>
    <t>PLN021-T0916365N2R-565</t>
    <phoneticPr fontId="12" type="noConversion"/>
  </si>
  <si>
    <t>PLN051-B4039230N2S-565 (PLF045-D40W)</t>
    <phoneticPr fontId="12" type="noConversion"/>
  </si>
  <si>
    <t>PLN039-F3612250N2S-565</t>
    <phoneticPr fontId="12" type="noConversion"/>
  </si>
  <si>
    <t>PLN021-T0920350N2R-565</t>
    <phoneticPr fontId="12" type="noConversion"/>
  </si>
  <si>
    <t>PLN021-T0927850N2R-565</t>
    <phoneticPr fontId="12" type="noConversion"/>
  </si>
  <si>
    <t>PLN051-B2007130N2S-565 (PLF050-D07W)</t>
    <phoneticPr fontId="12" type="noConversion"/>
  </si>
  <si>
    <t>PLN051-B2011150N2S-565 (PLF050-D12W)</t>
    <phoneticPr fontId="12" type="noConversion"/>
  </si>
  <si>
    <t>PLN051-B2015130N2S-565 (PLF050-D16W)</t>
  </si>
  <si>
    <t>PLN051-B2015150N2S-565 (PLF050-D16W)</t>
  </si>
  <si>
    <t>PLN051-B2019130N2S-565 (PLF050-D20W)</t>
  </si>
  <si>
    <t>PLN051-B2019150N2S-565 (PLF050-D20W)</t>
  </si>
  <si>
    <t>PLN051-B4012230N2S-565 (PLF050-D12W)</t>
  </si>
  <si>
    <t>PLN051-B4012250N2S-565 (PLF050-D12W)</t>
  </si>
  <si>
    <t>PLN051-B4015230N2S-565 (PLF050-D16W)</t>
    <phoneticPr fontId="12" type="noConversion"/>
  </si>
  <si>
    <t>PLN051-B4019230N2S-565 (PLF050-D20W)</t>
  </si>
  <si>
    <t>PLN051-B4025230N2S-565 (PLF045-D25W)</t>
  </si>
  <si>
    <t>PLN051-B4025240N2S-565 (PLF045-D25W)</t>
  </si>
  <si>
    <t>PLN051-B4025265N2S-565 (PLF045-D25W)</t>
  </si>
  <si>
    <t>PLN051-B4031230N2S-565 (PLF045-D32W)</t>
  </si>
  <si>
    <t>PLN051-B4031240N2S-565 (PLF045-D32W)</t>
  </si>
  <si>
    <t>PLN051-B4031250N2S-565 (PLF045-D32W)</t>
  </si>
  <si>
    <t>PLN051-B4031265N2S-565 (PLF045-D32W)</t>
  </si>
  <si>
    <t>PN022WWJ-VF(A-1)</t>
    <phoneticPr fontId="12" type="noConversion"/>
  </si>
  <si>
    <t>PNC09ACW-VF</t>
    <phoneticPr fontId="12" type="noConversion"/>
  </si>
  <si>
    <t>P5015_APN</t>
  </si>
  <si>
    <t>P5015N_APN</t>
  </si>
  <si>
    <t>VG-FSA3BA/ZA</t>
  </si>
  <si>
    <t>VG-FSA3BA/XL</t>
  </si>
  <si>
    <t>PLN021-T0907130N2R-565</t>
    <phoneticPr fontId="12" type="noConversion"/>
  </si>
  <si>
    <t>PLN021-T0905650N2R-565</t>
  </si>
  <si>
    <t>PLN021-T0905750N2R-565</t>
  </si>
  <si>
    <t>330mm, 5K</t>
  </si>
  <si>
    <t>436mm, 5K</t>
  </si>
  <si>
    <t>PLN021-T0907140N2R-565</t>
    <phoneticPr fontId="12" type="noConversion"/>
  </si>
  <si>
    <t>PLN021-T0907165N2R-565</t>
    <phoneticPr fontId="12" type="noConversion"/>
  </si>
  <si>
    <t>PLN039-F5515350N2S-565</t>
    <phoneticPr fontId="12" type="noConversion"/>
  </si>
  <si>
    <t>PLN051-B4015250N2S-565 (PLF050-D16W)</t>
    <phoneticPr fontId="12" type="noConversion"/>
  </si>
  <si>
    <t>PN028SHA-20552R</t>
  </si>
  <si>
    <t>20552R</t>
  </si>
  <si>
    <t>PLN021-T0809130T4R-565</t>
    <phoneticPr fontId="12" type="noConversion"/>
  </si>
  <si>
    <t>PLN021-T0814340T4R-565</t>
    <phoneticPr fontId="12" type="noConversion"/>
  </si>
  <si>
    <t>PLN021-T0905630N2R-565</t>
    <phoneticPr fontId="12" type="noConversion"/>
  </si>
  <si>
    <t>PLN021-T0905730N2R-565</t>
    <phoneticPr fontId="12" type="noConversion"/>
  </si>
  <si>
    <t>PLN039-F9632430N2S-565</t>
    <phoneticPr fontId="12" type="noConversion"/>
  </si>
  <si>
    <t>PLN051-B2007150N2S-565</t>
    <phoneticPr fontId="12" type="noConversion"/>
  </si>
  <si>
    <t>PN052MWJ-VF(H)</t>
    <phoneticPr fontId="12" type="noConversion"/>
  </si>
  <si>
    <t>PN180WWJ-VF(A)</t>
    <phoneticPr fontId="12" type="noConversion"/>
  </si>
  <si>
    <t>V220S_BPNA</t>
    <phoneticPr fontId="12" type="noConversion"/>
  </si>
  <si>
    <t>5048C</t>
    <phoneticPr fontId="12" type="noConversion"/>
  </si>
  <si>
    <t>V220SN_BPNA</t>
    <phoneticPr fontId="12" type="noConversion"/>
  </si>
  <si>
    <t>5048D</t>
    <phoneticPr fontId="12" type="noConversion"/>
  </si>
  <si>
    <t>PLA064-D40</t>
  </si>
  <si>
    <t>PLA064-D60</t>
  </si>
  <si>
    <t>A14020_BPNW(SAMEX)</t>
    <phoneticPr fontId="12" type="noConversion"/>
  </si>
  <si>
    <t>A14020_BPN(SAMEX)</t>
    <phoneticPr fontId="12" type="noConversion"/>
  </si>
  <si>
    <t>1187C</t>
    <phoneticPr fontId="12" type="noConversion"/>
  </si>
  <si>
    <t>A3630D_TPN</t>
    <phoneticPr fontId="12" type="noConversion"/>
  </si>
  <si>
    <t>0013C</t>
    <phoneticPr fontId="12" type="noConversion"/>
  </si>
  <si>
    <t>1187D</t>
    <phoneticPr fontId="12" type="noConversion"/>
  </si>
  <si>
    <t>A14020N_BPN</t>
    <phoneticPr fontId="12" type="noConversion"/>
  </si>
  <si>
    <t>PN001ACW-MAIN(NEU)</t>
    <phoneticPr fontId="12" type="noConversion"/>
  </si>
  <si>
    <t>PN047WCW-VF</t>
    <phoneticPr fontId="12" type="noConversion"/>
  </si>
  <si>
    <t>PN060WCW-VF</t>
    <phoneticPr fontId="12" type="noConversion"/>
  </si>
  <si>
    <t>PNC02ACW-VF</t>
    <phoneticPr fontId="12" type="noConversion"/>
  </si>
  <si>
    <t>KINGBIRD-V2 N-TOEC</t>
    <phoneticPr fontId="12" type="noConversion"/>
  </si>
  <si>
    <t>4G156-60018</t>
  </si>
  <si>
    <t>PLN021-T0911350N2R-565A</t>
    <phoneticPr fontId="12" type="noConversion"/>
  </si>
  <si>
    <t>PLN021-T0916350N2R-565A</t>
    <phoneticPr fontId="12" type="noConversion"/>
  </si>
  <si>
    <t>PN185WCW-VF(D)</t>
    <phoneticPr fontId="12" type="noConversion"/>
  </si>
  <si>
    <t>A3026E_RPN</t>
    <phoneticPr fontId="12" type="noConversion"/>
  </si>
  <si>
    <t>A22020_BPN</t>
    <phoneticPr fontId="12" type="noConversion"/>
  </si>
  <si>
    <t>A3630T_TPN</t>
    <phoneticPr fontId="12" type="noConversion"/>
  </si>
  <si>
    <t>0013E</t>
    <phoneticPr fontId="12" type="noConversion"/>
  </si>
  <si>
    <t>A3630U_TPN(UAE)</t>
    <phoneticPr fontId="12" type="noConversion"/>
  </si>
  <si>
    <t>0013B</t>
    <phoneticPr fontId="12" type="noConversion"/>
  </si>
  <si>
    <t>MCR-WMSBE-CWP(40WI)</t>
  </si>
  <si>
    <t>PNC03ACW-VF(IN)</t>
    <phoneticPr fontId="12" type="noConversion"/>
  </si>
  <si>
    <t>1207A</t>
    <phoneticPr fontId="12" type="noConversion"/>
  </si>
  <si>
    <t>749H</t>
    <phoneticPr fontId="12" type="noConversion"/>
  </si>
  <si>
    <t>P2514N_BPN</t>
  </si>
  <si>
    <t>PLN051-B2007140N2S-565</t>
    <phoneticPr fontId="12" type="noConversion"/>
  </si>
  <si>
    <t>PLN051-B2015165N2S-565 (PLF050-D16W)</t>
    <phoneticPr fontId="12" type="noConversion"/>
  </si>
  <si>
    <t>PLN051-B4015265N2S-565 (PLF050-D16W)</t>
    <phoneticPr fontId="12" type="noConversion"/>
  </si>
  <si>
    <t>PLN051-B4039265N2S-565 (PLF045-D40W)</t>
    <phoneticPr fontId="12" type="noConversion"/>
  </si>
  <si>
    <t>PLN021-T0907530N2R-565</t>
    <phoneticPr fontId="12" type="noConversion"/>
  </si>
  <si>
    <t>PLN021-T0907550N2R-565</t>
    <phoneticPr fontId="12" type="noConversion"/>
  </si>
  <si>
    <t>PLN039-F2707130N2S-565</t>
    <phoneticPr fontId="12" type="noConversion"/>
  </si>
  <si>
    <t>PLN039-F2707140N2S-565</t>
    <phoneticPr fontId="12" type="noConversion"/>
  </si>
  <si>
    <t>PLN051-B4039250N2U-560</t>
    <phoneticPr fontId="12" type="noConversion"/>
  </si>
  <si>
    <t>PN001ACW-MAIN(NJP)</t>
    <phoneticPr fontId="12" type="noConversion"/>
  </si>
  <si>
    <t>PN022WWJ-VF(B)</t>
    <phoneticPr fontId="12" type="noConversion"/>
  </si>
  <si>
    <t>PN022WWJ-VF(B-1)</t>
    <phoneticPr fontId="12" type="noConversion"/>
  </si>
  <si>
    <t>삼진</t>
    <phoneticPr fontId="12" type="noConversion"/>
  </si>
  <si>
    <t>SMPS</t>
    <phoneticPr fontId="12" type="noConversion"/>
  </si>
  <si>
    <t>AV</t>
    <phoneticPr fontId="12" type="noConversion"/>
  </si>
  <si>
    <t>A4024_FPN_C(SJ)</t>
    <phoneticPr fontId="12" type="noConversion"/>
  </si>
  <si>
    <t>V250S_APND(SJ)</t>
    <phoneticPr fontId="12" type="noConversion"/>
  </si>
  <si>
    <t>-</t>
    <phoneticPr fontId="12" type="noConversion"/>
  </si>
  <si>
    <t>-</t>
    <phoneticPr fontId="12" type="noConversion"/>
  </si>
  <si>
    <t>PLN021-T0927830N2R-565</t>
    <phoneticPr fontId="12" type="noConversion"/>
  </si>
  <si>
    <t>PLN021-T0936430N2C-565</t>
    <phoneticPr fontId="12" type="noConversion"/>
  </si>
  <si>
    <t>PN001ACW-MAIN(CN)</t>
    <phoneticPr fontId="12" type="noConversion"/>
  </si>
  <si>
    <t>PN016ACW-VF(A)</t>
    <phoneticPr fontId="12" type="noConversion"/>
  </si>
  <si>
    <t>PN036MWJ-VF(C)</t>
    <phoneticPr fontId="12" type="noConversion"/>
  </si>
  <si>
    <t>PN037WCW-VF(EU)</t>
    <phoneticPr fontId="12" type="noConversion"/>
  </si>
  <si>
    <t>PN180WWJ-VF(B)</t>
    <phoneticPr fontId="12" type="noConversion"/>
  </si>
  <si>
    <t>SLPS-602FCOT</t>
  </si>
  <si>
    <t>SLPS-A00FEOT</t>
  </si>
  <si>
    <t>0610B</t>
    <phoneticPr fontId="12" type="noConversion"/>
  </si>
  <si>
    <t>0795A</t>
    <phoneticPr fontId="12" type="noConversion"/>
  </si>
  <si>
    <t>P2514_BPN HF</t>
    <phoneticPr fontId="12" type="noConversion"/>
  </si>
  <si>
    <t>749K</t>
    <phoneticPr fontId="12" type="noConversion"/>
  </si>
  <si>
    <t>P2514N_BPN HF</t>
    <phoneticPr fontId="12" type="noConversion"/>
  </si>
  <si>
    <t>749J</t>
    <phoneticPr fontId="12" type="noConversion"/>
  </si>
  <si>
    <t>1150C</t>
    <phoneticPr fontId="12" type="noConversion"/>
  </si>
  <si>
    <t>P3514_APN HF</t>
    <phoneticPr fontId="12" type="noConversion"/>
  </si>
  <si>
    <t>P4519S_APN HF</t>
    <phoneticPr fontId="12" type="noConversion"/>
  </si>
  <si>
    <t>1139C</t>
    <phoneticPr fontId="12" type="noConversion"/>
  </si>
  <si>
    <t>P6519_APN HF</t>
    <phoneticPr fontId="12" type="noConversion"/>
  </si>
  <si>
    <t>1132C</t>
    <phoneticPr fontId="12" type="noConversion"/>
  </si>
  <si>
    <t>P10020_APN HF</t>
    <phoneticPr fontId="12" type="noConversion"/>
  </si>
  <si>
    <t>1138C</t>
    <phoneticPr fontId="12" type="noConversion"/>
  </si>
  <si>
    <t>FOXCONN</t>
    <phoneticPr fontId="12" type="noConversion"/>
  </si>
  <si>
    <t xml:space="preserve">KG4100_GBOX </t>
    <phoneticPr fontId="12" type="noConversion"/>
  </si>
  <si>
    <t>PLD070-D17</t>
    <phoneticPr fontId="12" type="noConversion"/>
  </si>
  <si>
    <t>PLD074-D27</t>
    <phoneticPr fontId="12" type="noConversion"/>
  </si>
  <si>
    <t>제균용</t>
    <phoneticPr fontId="12" type="noConversion"/>
  </si>
  <si>
    <t>PLN065-D751750-560</t>
    <phoneticPr fontId="12" type="noConversion"/>
  </si>
  <si>
    <t>PLN065-D752750-560</t>
    <phoneticPr fontId="12" type="noConversion"/>
  </si>
  <si>
    <t>PN034WCW-PUMP(A)</t>
    <phoneticPr fontId="12" type="noConversion"/>
  </si>
  <si>
    <t>PN115WCW-VF(M)</t>
    <phoneticPr fontId="12" type="noConversion"/>
  </si>
  <si>
    <t>A2626N_BPN_W</t>
    <phoneticPr fontId="12" type="noConversion"/>
  </si>
  <si>
    <t>0010B</t>
    <phoneticPr fontId="12" type="noConversion"/>
  </si>
  <si>
    <t>A3630N_BPN</t>
    <phoneticPr fontId="12" type="noConversion"/>
  </si>
  <si>
    <t>0013J</t>
    <phoneticPr fontId="12" type="noConversion"/>
  </si>
  <si>
    <t>PLN021-T0809530T4R-565</t>
    <phoneticPr fontId="12" type="noConversion"/>
  </si>
  <si>
    <t>PLN021-T0809540T4R-565</t>
    <phoneticPr fontId="12" type="noConversion"/>
  </si>
  <si>
    <t>PLN021-T0809550T4R-565</t>
    <phoneticPr fontId="12" type="noConversion"/>
  </si>
  <si>
    <t>PLN021-T0814365T4R-565</t>
    <phoneticPr fontId="12" type="noConversion"/>
  </si>
  <si>
    <t>PN001ACW-MAIN(TW)</t>
    <phoneticPr fontId="12" type="noConversion"/>
  </si>
  <si>
    <t>PN052MWJ-VF(EU)</t>
    <phoneticPr fontId="12" type="noConversion"/>
  </si>
  <si>
    <t>PN185WCW-MAIN(BORK)</t>
    <phoneticPr fontId="12" type="noConversion"/>
  </si>
  <si>
    <t>PN185WCW-VF(BORK)</t>
    <phoneticPr fontId="12" type="noConversion"/>
  </si>
  <si>
    <t>SLPS-250FEOT</t>
    <phoneticPr fontId="12" type="noConversion"/>
  </si>
  <si>
    <t>0675A</t>
    <phoneticPr fontId="12" type="noConversion"/>
  </si>
  <si>
    <t>A14020_BPNW(EU)</t>
    <phoneticPr fontId="12" type="noConversion"/>
  </si>
  <si>
    <t>A14020_BPN(EU)</t>
    <phoneticPr fontId="12" type="noConversion"/>
  </si>
  <si>
    <t>AMTRAN VN</t>
    <phoneticPr fontId="12" type="noConversion"/>
  </si>
  <si>
    <t>KINGBIRD-V2 N GWI</t>
    <phoneticPr fontId="12" type="noConversion"/>
  </si>
  <si>
    <t>635F4-60009</t>
    <phoneticPr fontId="12" type="noConversion"/>
  </si>
  <si>
    <t>PN025SHA-21808V(EN2)</t>
  </si>
  <si>
    <t>PN025SHA-21808X(KR3)</t>
  </si>
  <si>
    <t>21808V</t>
  </si>
  <si>
    <t>21808X</t>
  </si>
  <si>
    <t>PLN039-F3612230N2S-565</t>
    <phoneticPr fontId="12" type="noConversion"/>
  </si>
  <si>
    <t>PLN039-F5515330N2S-565</t>
    <phoneticPr fontId="12" type="noConversion"/>
  </si>
  <si>
    <t>PLN051-B4012240N2S-565 (PLF050-D12W)</t>
    <phoneticPr fontId="12" type="noConversion"/>
  </si>
  <si>
    <t>PLN051-B4015240N2S-565 (PLF050-D16W)</t>
    <phoneticPr fontId="12" type="noConversion"/>
  </si>
  <si>
    <t>PLN051-B4039240N2S-565 (PLF045-D40W)</t>
    <phoneticPr fontId="12" type="noConversion"/>
  </si>
  <si>
    <t>0007K</t>
    <phoneticPr fontId="12" type="noConversion"/>
  </si>
  <si>
    <t>A3026G_RPN</t>
    <phoneticPr fontId="12" type="noConversion"/>
  </si>
  <si>
    <t>자이럭스</t>
    <phoneticPr fontId="12" type="noConversion"/>
  </si>
  <si>
    <t>A4024_FPN_C(ZY)</t>
  </si>
  <si>
    <t>V200SR_EPN V(ZY)</t>
  </si>
  <si>
    <t>GW-ME6110</t>
    <phoneticPr fontId="12" type="noConversion"/>
  </si>
  <si>
    <t>PLN039-F5515340N2S-565</t>
    <phoneticPr fontId="12" type="noConversion"/>
  </si>
  <si>
    <t>PLN051-B2015140N2S-565 (PLF050-D16W)</t>
    <phoneticPr fontId="12" type="noConversion"/>
  </si>
  <si>
    <t>PN003ACW-CLASSIC(JP)</t>
    <phoneticPr fontId="12" type="noConversion"/>
  </si>
  <si>
    <t>PN038BWJ-VF(A)</t>
    <phoneticPr fontId="12" type="noConversion"/>
  </si>
  <si>
    <t>A2626_TPN_W</t>
    <phoneticPr fontId="12" type="noConversion"/>
  </si>
  <si>
    <t>A6524_RPN_BESPOKE_TAI</t>
    <phoneticPr fontId="12" type="noConversion"/>
  </si>
  <si>
    <t>39211K</t>
    <phoneticPr fontId="12" type="noConversion"/>
  </si>
  <si>
    <t>A22020_BPN(EI)</t>
    <phoneticPr fontId="12" type="noConversion"/>
  </si>
  <si>
    <t>1207B</t>
    <phoneticPr fontId="12" type="noConversion"/>
  </si>
  <si>
    <t>PLN051-B4052250N2U-560</t>
    <phoneticPr fontId="12" type="noConversion"/>
  </si>
  <si>
    <t>PLN065-D751740-560</t>
    <phoneticPr fontId="12" type="noConversion"/>
  </si>
  <si>
    <t>PN003ACW-CLASSIC2</t>
    <phoneticPr fontId="12" type="noConversion"/>
  </si>
  <si>
    <t>PLN072-T0807150N2R-565</t>
    <phoneticPr fontId="12" type="noConversion"/>
  </si>
  <si>
    <t>PLN072-T0811350N2R-565</t>
    <phoneticPr fontId="12" type="noConversion"/>
  </si>
  <si>
    <t>PLN072-T0816350N2R-565</t>
    <phoneticPr fontId="12" type="noConversion"/>
  </si>
  <si>
    <t>1200mm</t>
    <phoneticPr fontId="12" type="noConversion"/>
  </si>
  <si>
    <t>1200mm</t>
    <phoneticPr fontId="12" type="noConversion"/>
  </si>
  <si>
    <t>600mm</t>
    <phoneticPr fontId="12" type="noConversion"/>
  </si>
  <si>
    <t>PN029WCW-TANK(A)</t>
  </si>
  <si>
    <t>PN029WCW-TANK(A-1)</t>
  </si>
  <si>
    <t>PN029WCW-TANK(B)</t>
  </si>
  <si>
    <t>PN029WCW-TANK(B-1)</t>
  </si>
  <si>
    <t>PN048WWJ-VF(CN)</t>
    <phoneticPr fontId="12" type="noConversion"/>
  </si>
  <si>
    <t>PN050ACW-AMKEY(A)</t>
    <phoneticPr fontId="12" type="noConversion"/>
  </si>
  <si>
    <t>경동나비엔</t>
    <phoneticPr fontId="12" type="noConversion"/>
  </si>
  <si>
    <t>Adaptor</t>
    <phoneticPr fontId="12" type="noConversion"/>
  </si>
  <si>
    <t>온열매트</t>
    <phoneticPr fontId="12" type="noConversion"/>
  </si>
  <si>
    <t>A150KDN-VF</t>
    <phoneticPr fontId="12" type="noConversion"/>
  </si>
  <si>
    <t>MCR-WMSBI-CWP(40)</t>
    <phoneticPr fontId="12" type="noConversion"/>
  </si>
  <si>
    <t>PLL035-D14-37MN</t>
    <phoneticPr fontId="12" type="noConversion"/>
  </si>
  <si>
    <t>PLL035-D18-47MN</t>
    <phoneticPr fontId="12" type="noConversion"/>
  </si>
  <si>
    <t>PN037WCW-VF(T)</t>
    <phoneticPr fontId="12" type="noConversion"/>
  </si>
  <si>
    <t>PN011SHA(C)</t>
    <phoneticPr fontId="12" type="noConversion"/>
  </si>
  <si>
    <t>PN011SHA(D)</t>
    <phoneticPr fontId="12" type="noConversion"/>
  </si>
  <si>
    <t>5049C</t>
    <phoneticPr fontId="12" type="noConversion"/>
  </si>
  <si>
    <t>5049D</t>
    <phoneticPr fontId="12" type="noConversion"/>
  </si>
  <si>
    <t>PLN065-D752740-560</t>
    <phoneticPr fontId="12" type="noConversion"/>
  </si>
  <si>
    <t>PLN072-T0820350N2R-565</t>
    <phoneticPr fontId="12" type="noConversion"/>
  </si>
  <si>
    <t>1200mm</t>
    <phoneticPr fontId="12" type="noConversion"/>
  </si>
  <si>
    <t>PLN073-B2007150N2W-565</t>
  </si>
  <si>
    <t>PLN073-B2011150N2W-565</t>
  </si>
  <si>
    <t>PLN073-B4012250N2W-565</t>
  </si>
  <si>
    <t>PLN073-B4015250N2W-565</t>
  </si>
  <si>
    <t>PLN073-B4025250N2W-565</t>
  </si>
  <si>
    <t>PLN073-B4031250N2W-565</t>
  </si>
  <si>
    <t>PLN074-F3612230N2S-565</t>
  </si>
  <si>
    <t>PLN074-F3612240N2S-565</t>
  </si>
  <si>
    <t>PLN074-F3612250N2S-565</t>
  </si>
  <si>
    <t>PLN074-F5515350N2S-565</t>
  </si>
  <si>
    <t>PN029WCW-VF</t>
    <phoneticPr fontId="12" type="noConversion"/>
  </si>
  <si>
    <t>PN048WWJ-VF(M)</t>
    <phoneticPr fontId="12" type="noConversion"/>
  </si>
  <si>
    <t>PN051BCW-VF(B)</t>
    <phoneticPr fontId="12" type="noConversion"/>
  </si>
  <si>
    <t>PLD070-D15</t>
    <phoneticPr fontId="12" type="noConversion"/>
  </si>
  <si>
    <t>PLD077-D11</t>
    <phoneticPr fontId="12" type="noConversion"/>
  </si>
  <si>
    <t>PLD077-D05</t>
    <phoneticPr fontId="12" type="noConversion"/>
  </si>
  <si>
    <t>PLD077-D08</t>
    <phoneticPr fontId="12" type="noConversion"/>
  </si>
  <si>
    <t>PN049BCW-VF</t>
    <phoneticPr fontId="12" type="noConversion"/>
  </si>
  <si>
    <t>PN054HTCA-3440RQPZ</t>
    <phoneticPr fontId="12" type="noConversion"/>
  </si>
  <si>
    <t>5401A</t>
    <phoneticPr fontId="12" type="noConversion"/>
  </si>
  <si>
    <t>Tonly</t>
    <phoneticPr fontId="12" type="noConversion"/>
  </si>
  <si>
    <t>GGEC</t>
    <phoneticPr fontId="12" type="noConversion"/>
  </si>
  <si>
    <t>A6024N_FPN_C</t>
    <phoneticPr fontId="12" type="noConversion"/>
  </si>
  <si>
    <t>A5919_DPN V</t>
    <phoneticPr fontId="12" type="noConversion"/>
  </si>
  <si>
    <t>A5919_DPNS V</t>
    <phoneticPr fontId="12" type="noConversion"/>
  </si>
  <si>
    <t>A5919_DPNT V</t>
    <phoneticPr fontId="12" type="noConversion"/>
  </si>
  <si>
    <t>-</t>
    <phoneticPr fontId="12" type="noConversion"/>
  </si>
  <si>
    <t>F32E6_CPN</t>
    <phoneticPr fontId="12" type="noConversion"/>
  </si>
  <si>
    <t>1256A</t>
    <phoneticPr fontId="12" type="noConversion"/>
  </si>
  <si>
    <t>PLL028-D14-35MN</t>
    <phoneticPr fontId="12" type="noConversion"/>
  </si>
  <si>
    <t>PLL028-D14D</t>
    <phoneticPr fontId="12" type="noConversion"/>
  </si>
  <si>
    <t>PLL030-P28DN</t>
    <phoneticPr fontId="12" type="noConversion"/>
  </si>
  <si>
    <t>PLN072-T0807550N2R-565</t>
    <phoneticPr fontId="12" type="noConversion"/>
  </si>
  <si>
    <t>PLN072-T0811330N2R-565</t>
    <phoneticPr fontId="12" type="noConversion"/>
  </si>
  <si>
    <t>PLN072-T0811340N2R-565</t>
    <phoneticPr fontId="12" type="noConversion"/>
  </si>
  <si>
    <t>PLN072-T0816330N2R-565</t>
    <phoneticPr fontId="12" type="noConversion"/>
  </si>
  <si>
    <t>PLN072-T0816340N2R-565</t>
    <phoneticPr fontId="12" type="noConversion"/>
  </si>
  <si>
    <t>PLN072-T0827830N2R-565</t>
    <phoneticPr fontId="12" type="noConversion"/>
  </si>
  <si>
    <t>PLN072-T0827850N2R-565</t>
    <phoneticPr fontId="12" type="noConversion"/>
  </si>
  <si>
    <t>PN035MWJ-VF</t>
    <phoneticPr fontId="12" type="noConversion"/>
  </si>
  <si>
    <t>PN043WCW-TANK(SA)</t>
    <phoneticPr fontId="12" type="noConversion"/>
  </si>
  <si>
    <t>PN048WWJ-V1</t>
    <phoneticPr fontId="12" type="noConversion"/>
  </si>
  <si>
    <t>PN048WWJ-V2</t>
    <phoneticPr fontId="12" type="noConversion"/>
  </si>
  <si>
    <t>V200SR_CPN</t>
    <phoneticPr fontId="12" type="noConversion"/>
  </si>
  <si>
    <t>16912A</t>
    <phoneticPr fontId="12" type="noConversion"/>
  </si>
  <si>
    <t>A150KDN-VF(GRAY)</t>
    <phoneticPr fontId="12" type="noConversion"/>
  </si>
  <si>
    <t>L50F7_DPN</t>
    <phoneticPr fontId="12" type="noConversion"/>
  </si>
  <si>
    <t>L55F8_DPN</t>
    <phoneticPr fontId="12" type="noConversion"/>
  </si>
  <si>
    <t>PLD070-D15L</t>
    <phoneticPr fontId="12" type="noConversion"/>
  </si>
  <si>
    <t>PLD077-D05L</t>
    <phoneticPr fontId="12" type="noConversion"/>
  </si>
  <si>
    <t>PLD077-D08L</t>
    <phoneticPr fontId="12" type="noConversion"/>
  </si>
  <si>
    <t>PLD077-D11L</t>
    <phoneticPr fontId="12" type="noConversion"/>
  </si>
  <si>
    <t>PLL029-D09-24MN</t>
    <phoneticPr fontId="12" type="noConversion"/>
  </si>
  <si>
    <t>PLL030-P28-35MN</t>
    <phoneticPr fontId="12" type="noConversion"/>
  </si>
  <si>
    <t>PLN021-T0911350N2R-565F</t>
    <phoneticPr fontId="12" type="noConversion"/>
  </si>
  <si>
    <t>PLN021-T0916350N2R-565F</t>
    <phoneticPr fontId="12" type="noConversion"/>
  </si>
  <si>
    <t>`</t>
    <phoneticPr fontId="12" type="noConversion"/>
  </si>
  <si>
    <t>PLN065-D750530-565L</t>
    <phoneticPr fontId="12" type="noConversion"/>
  </si>
  <si>
    <t>PLN065-D750550-565L</t>
    <phoneticPr fontId="12" type="noConversion"/>
  </si>
  <si>
    <t>PLN065-D750830-565L</t>
    <phoneticPr fontId="12" type="noConversion"/>
  </si>
  <si>
    <t>PLN065-D750850-565L</t>
    <phoneticPr fontId="12" type="noConversion"/>
  </si>
  <si>
    <t>PLN065-D751130-565L</t>
    <phoneticPr fontId="12" type="noConversion"/>
  </si>
  <si>
    <t>PLN065-D751150-565L</t>
    <phoneticPr fontId="12" type="noConversion"/>
  </si>
  <si>
    <t>PLN065-D751530-565L</t>
    <phoneticPr fontId="12" type="noConversion"/>
  </si>
  <si>
    <t>PLN065-D751550-565L</t>
    <phoneticPr fontId="12" type="noConversion"/>
  </si>
  <si>
    <t>PLN072-T0805750N2R-565</t>
    <phoneticPr fontId="12" type="noConversion"/>
  </si>
  <si>
    <t>PLN072-T0807130N2R-565</t>
    <phoneticPr fontId="12" type="noConversion"/>
  </si>
  <si>
    <t>PLN072-T0811365N2R-565</t>
    <phoneticPr fontId="12" type="noConversion"/>
  </si>
  <si>
    <t>PLN072-T0816365N2R-565</t>
    <phoneticPr fontId="12" type="noConversion"/>
  </si>
  <si>
    <t>PLN074-F2707150N2S-565</t>
    <phoneticPr fontId="12" type="noConversion"/>
  </si>
  <si>
    <t>PN016ACW-VF(B)</t>
    <phoneticPr fontId="12" type="noConversion"/>
  </si>
  <si>
    <t>PN016ACW-MAIN(KEY)</t>
    <phoneticPr fontId="12" type="noConversion"/>
  </si>
  <si>
    <t>V200SR_CPN</t>
    <phoneticPr fontId="12" type="noConversion"/>
  </si>
  <si>
    <t>16912A</t>
    <phoneticPr fontId="12" type="noConversion"/>
  </si>
  <si>
    <t>V220S_MPNA</t>
    <phoneticPr fontId="12" type="noConversion"/>
  </si>
  <si>
    <t>5505A</t>
    <phoneticPr fontId="12" type="noConversion"/>
  </si>
  <si>
    <t>L43F7_DPN</t>
    <phoneticPr fontId="12" type="noConversion"/>
  </si>
  <si>
    <t>1117C</t>
    <phoneticPr fontId="12" type="noConversion"/>
  </si>
  <si>
    <t>1118C</t>
    <phoneticPr fontId="12" type="noConversion"/>
  </si>
  <si>
    <t>1119C</t>
    <phoneticPr fontId="12" type="noConversion"/>
  </si>
  <si>
    <t>V250S_DPNB</t>
    <phoneticPr fontId="12" type="noConversion"/>
  </si>
  <si>
    <t>PLN074-F9632450N2S-565</t>
    <phoneticPr fontId="12" type="noConversion"/>
  </si>
  <si>
    <t>A5919_DPNSW V</t>
    <phoneticPr fontId="12" type="noConversion"/>
  </si>
  <si>
    <t>A5919_DPNTW V</t>
    <phoneticPr fontId="12" type="noConversion"/>
  </si>
  <si>
    <t>A5919_DPNW V</t>
    <phoneticPr fontId="12" type="noConversion"/>
  </si>
  <si>
    <t>L55S6_DVD</t>
    <phoneticPr fontId="12" type="noConversion"/>
  </si>
  <si>
    <t>L65S6N_DVD</t>
    <phoneticPr fontId="12" type="noConversion"/>
  </si>
  <si>
    <t>L75S6N_DVD</t>
    <phoneticPr fontId="12" type="noConversion"/>
  </si>
  <si>
    <t>L85S6N_DVD</t>
    <phoneticPr fontId="12" type="noConversion"/>
  </si>
  <si>
    <t>PN185WCW-VF(E)</t>
    <phoneticPr fontId="12" type="noConversion"/>
  </si>
  <si>
    <t>PNC13ACW-VF</t>
    <phoneticPr fontId="12" type="noConversion"/>
  </si>
  <si>
    <t>A5919_DPN V</t>
  </si>
  <si>
    <t>A5919_DPNW V</t>
  </si>
  <si>
    <t>A5919_DPNS V</t>
  </si>
  <si>
    <t>A5919_DPNSW V</t>
  </si>
  <si>
    <t>A5919_DPNT V</t>
  </si>
  <si>
    <t>A5919_DPNTW V</t>
  </si>
  <si>
    <t>A5919_DPNC V</t>
  </si>
  <si>
    <t>17317A</t>
  </si>
  <si>
    <t>17317B</t>
  </si>
  <si>
    <t>17247A</t>
  </si>
  <si>
    <t>17247B</t>
  </si>
  <si>
    <t>17248A</t>
  </si>
  <si>
    <t>17248B</t>
  </si>
  <si>
    <t>17297A</t>
  </si>
  <si>
    <t>A5919_DPNC V</t>
    <phoneticPr fontId="12" type="noConversion"/>
  </si>
  <si>
    <t>L43S6_DVD</t>
  </si>
  <si>
    <t>L43S6N_DVD</t>
  </si>
  <si>
    <t>PLN065-D751735-560</t>
    <phoneticPr fontId="12" type="noConversion"/>
  </si>
  <si>
    <t>PLN072-T0805650N2R-565</t>
    <phoneticPr fontId="12" type="noConversion"/>
  </si>
  <si>
    <t>PLN072-T0807565N2R-565</t>
    <phoneticPr fontId="12" type="noConversion"/>
  </si>
  <si>
    <t>PLN074-F5515330N2S-565</t>
    <phoneticPr fontId="12" type="noConversion"/>
  </si>
  <si>
    <t>PLN074-F5515340N2S-565</t>
    <phoneticPr fontId="12" type="noConversion"/>
  </si>
  <si>
    <t>PN036MWJ-VF(D)</t>
    <phoneticPr fontId="12" type="noConversion"/>
  </si>
  <si>
    <t>PN185WCW-VF(M)</t>
    <phoneticPr fontId="12" type="noConversion"/>
  </si>
  <si>
    <t>V200SR_CPN</t>
  </si>
  <si>
    <t>PLN051-B4031350N2S-565</t>
    <phoneticPr fontId="12" type="noConversion"/>
  </si>
  <si>
    <t>PLN072-T0816350N2D-565</t>
    <phoneticPr fontId="12" type="noConversion"/>
  </si>
  <si>
    <t>`</t>
    <phoneticPr fontId="12" type="noConversion"/>
  </si>
  <si>
    <t>PLN074-F2707130N2S-565</t>
    <phoneticPr fontId="12" type="noConversion"/>
  </si>
  <si>
    <t>PLN074-F5520350T2S-565</t>
    <phoneticPr fontId="12" type="noConversion"/>
  </si>
  <si>
    <t>PN001SHA-V2</t>
    <phoneticPr fontId="12" type="noConversion"/>
  </si>
  <si>
    <t xml:space="preserve">PN015SHA(A) </t>
    <phoneticPr fontId="12" type="noConversion"/>
  </si>
  <si>
    <t>5705A</t>
    <phoneticPr fontId="12" type="noConversion"/>
  </si>
  <si>
    <t>Basic</t>
    <phoneticPr fontId="12" type="noConversion"/>
  </si>
  <si>
    <t>PN025SHA-24205D</t>
    <phoneticPr fontId="12" type="noConversion"/>
  </si>
  <si>
    <t>PN025SHA-24205G</t>
    <phoneticPr fontId="12" type="noConversion"/>
  </si>
  <si>
    <t>24205D</t>
    <phoneticPr fontId="12" type="noConversion"/>
  </si>
  <si>
    <t>24205G</t>
    <phoneticPr fontId="12" type="noConversion"/>
  </si>
  <si>
    <t>PN031BCW-VF(A)</t>
    <phoneticPr fontId="12" type="noConversion"/>
  </si>
  <si>
    <t>EMS</t>
    <phoneticPr fontId="12" type="noConversion"/>
  </si>
  <si>
    <t>마이티 청정기</t>
    <phoneticPr fontId="12" type="noConversion"/>
  </si>
  <si>
    <t>1266A</t>
    <phoneticPr fontId="12" type="noConversion"/>
  </si>
  <si>
    <t>1266B</t>
    <phoneticPr fontId="12" type="noConversion"/>
  </si>
  <si>
    <t>1267A</t>
    <phoneticPr fontId="12" type="noConversion"/>
  </si>
  <si>
    <t>L55S6N_DVD</t>
    <phoneticPr fontId="12" type="noConversion"/>
  </si>
  <si>
    <t>1267B</t>
    <phoneticPr fontId="12" type="noConversion"/>
  </si>
  <si>
    <t>L65S6_DVD</t>
    <phoneticPr fontId="12" type="noConversion"/>
  </si>
  <si>
    <t>1268A</t>
    <phoneticPr fontId="12" type="noConversion"/>
  </si>
  <si>
    <t>1268B</t>
    <phoneticPr fontId="12" type="noConversion"/>
  </si>
  <si>
    <t>1269A</t>
    <phoneticPr fontId="12" type="noConversion"/>
  </si>
  <si>
    <t>1270A</t>
    <phoneticPr fontId="12" type="noConversion"/>
  </si>
  <si>
    <t>RAKEN</t>
    <phoneticPr fontId="12" type="noConversion"/>
  </si>
  <si>
    <t>A2514_RPN(RAKEN)</t>
    <phoneticPr fontId="12" type="noConversion"/>
  </si>
  <si>
    <t>A2514N_RPN(RAKEN)</t>
    <phoneticPr fontId="12" type="noConversion"/>
  </si>
  <si>
    <t>A2514_RPN(AMTRAN)</t>
    <phoneticPr fontId="12" type="noConversion"/>
  </si>
  <si>
    <t>A2514N_RPN(AMTRAN)</t>
    <phoneticPr fontId="12" type="noConversion"/>
  </si>
  <si>
    <t>A2514_RPN(HKC)</t>
    <phoneticPr fontId="12" type="noConversion"/>
  </si>
  <si>
    <t>A2514N_RPN(HKC)</t>
    <phoneticPr fontId="12" type="noConversion"/>
  </si>
  <si>
    <t>A3514_RPN(HKC)</t>
    <phoneticPr fontId="12" type="noConversion"/>
  </si>
  <si>
    <t>A3514N_RPN(HKC)</t>
    <phoneticPr fontId="12" type="noConversion"/>
  </si>
  <si>
    <t>A2514_RPN(AUO)</t>
    <phoneticPr fontId="12" type="noConversion"/>
  </si>
  <si>
    <t>A2514N_RPN(AUO)</t>
    <phoneticPr fontId="12" type="noConversion"/>
  </si>
  <si>
    <t>A3514_RPN(AUO)</t>
    <phoneticPr fontId="12" type="noConversion"/>
  </si>
  <si>
    <t>A3514N_RPN(AUO)</t>
    <phoneticPr fontId="12" type="noConversion"/>
  </si>
  <si>
    <t>A2514_RPN(Foxconn)</t>
    <phoneticPr fontId="12" type="noConversion"/>
  </si>
  <si>
    <t>A2514N_RPN(Foxconn)</t>
    <phoneticPr fontId="12" type="noConversion"/>
  </si>
  <si>
    <t>A3514_RPN(Foxconn)</t>
    <phoneticPr fontId="12" type="noConversion"/>
  </si>
  <si>
    <t>A3514N_RPN(Foxconn)</t>
    <phoneticPr fontId="12" type="noConversion"/>
  </si>
  <si>
    <t>TPV</t>
    <phoneticPr fontId="12" type="noConversion"/>
  </si>
  <si>
    <t>A2514_RPN(TPV)</t>
    <phoneticPr fontId="12" type="noConversion"/>
  </si>
  <si>
    <t>A2514N_RPN(TPV)</t>
    <phoneticPr fontId="12" type="noConversion"/>
  </si>
  <si>
    <t>A4024_FPN_C(TL)</t>
    <phoneticPr fontId="12" type="noConversion"/>
  </si>
  <si>
    <t>A6024N_FPN_C(TL)</t>
    <phoneticPr fontId="12" type="noConversion"/>
  </si>
  <si>
    <t>A4024_FPN_C(GGEC)</t>
    <phoneticPr fontId="12" type="noConversion"/>
  </si>
  <si>
    <t>A10020_DPN</t>
    <phoneticPr fontId="12" type="noConversion"/>
  </si>
  <si>
    <t>-</t>
    <phoneticPr fontId="12" type="noConversion"/>
  </si>
  <si>
    <t>PN029WCW-TANK(C)</t>
    <phoneticPr fontId="12" type="noConversion"/>
  </si>
  <si>
    <t>PN105WCW-RY</t>
    <phoneticPr fontId="12" type="noConversion"/>
  </si>
  <si>
    <t>PN185WCW-VF(TW)</t>
    <phoneticPr fontId="12" type="noConversion"/>
  </si>
  <si>
    <t>PLN072-T0805630N2R-565</t>
    <phoneticPr fontId="12" type="noConversion"/>
  </si>
  <si>
    <t>V125S_APN</t>
    <phoneticPr fontId="12" type="noConversion"/>
  </si>
  <si>
    <t>V200SRN_CPN</t>
    <phoneticPr fontId="12" type="noConversion"/>
  </si>
  <si>
    <t>16913A</t>
    <phoneticPr fontId="12" type="noConversion"/>
  </si>
  <si>
    <t>CORETRONIC</t>
    <phoneticPr fontId="12" type="noConversion"/>
  </si>
  <si>
    <t>A5919N_DPNT V</t>
    <phoneticPr fontId="12" type="noConversion"/>
  </si>
  <si>
    <t>17248C</t>
    <phoneticPr fontId="12" type="noConversion"/>
  </si>
  <si>
    <t>PLN072-T0807630N2R-565</t>
    <phoneticPr fontId="12" type="noConversion"/>
  </si>
  <si>
    <t>PLN072-T0807650N2R-565</t>
    <phoneticPr fontId="12" type="noConversion"/>
  </si>
  <si>
    <t>PLN072-T0811730N2R-565</t>
    <phoneticPr fontId="12" type="noConversion"/>
  </si>
  <si>
    <t>PLN072-T0811750N2R-565</t>
    <phoneticPr fontId="12" type="noConversion"/>
  </si>
  <si>
    <t>V250SN_DPNB</t>
    <phoneticPr fontId="12" type="noConversion"/>
  </si>
  <si>
    <t>A150KDN-VF_USA</t>
    <phoneticPr fontId="12" type="noConversion"/>
  </si>
  <si>
    <t>MCR-WMDBE-CWP(40W)</t>
    <phoneticPr fontId="12" type="noConversion"/>
  </si>
  <si>
    <t>990A</t>
    <phoneticPr fontId="12" type="noConversion"/>
  </si>
  <si>
    <t>A3514_RPN(TPV)</t>
    <phoneticPr fontId="12" type="noConversion"/>
  </si>
  <si>
    <t>A3514N_RPN(TPV)</t>
    <phoneticPr fontId="12" type="noConversion"/>
  </si>
  <si>
    <t>A4024_FPN_C(BJ_CKD)</t>
    <phoneticPr fontId="12" type="noConversion"/>
  </si>
  <si>
    <t>990C</t>
    <phoneticPr fontId="12" type="noConversion"/>
  </si>
  <si>
    <t>A3514_RPN(CC)</t>
    <phoneticPr fontId="12" type="noConversion"/>
  </si>
  <si>
    <t>A5919N_DPNS V</t>
    <phoneticPr fontId="12" type="noConversion"/>
  </si>
  <si>
    <t>A5919N_DPNSW V</t>
    <phoneticPr fontId="12" type="noConversion"/>
  </si>
  <si>
    <t>17247C</t>
    <phoneticPr fontId="12" type="noConversion"/>
  </si>
  <si>
    <t>17247D</t>
    <phoneticPr fontId="12" type="noConversion"/>
  </si>
  <si>
    <t>PLN051-B4025250N2U-560</t>
    <phoneticPr fontId="12" type="noConversion"/>
  </si>
  <si>
    <t>PN185WCW-VF(SG)</t>
    <phoneticPr fontId="12" type="noConversion"/>
  </si>
  <si>
    <t>17248A</t>
    <phoneticPr fontId="12" type="noConversion"/>
  </si>
  <si>
    <t>PLN073-B4025250N2U-560</t>
    <phoneticPr fontId="12" type="noConversion"/>
  </si>
  <si>
    <t>PLN073-B4048250N2U-560</t>
    <phoneticPr fontId="12" type="noConversion"/>
  </si>
  <si>
    <t>PN048WWJ-V3</t>
    <phoneticPr fontId="12" type="noConversion"/>
  </si>
  <si>
    <t>KTC</t>
    <phoneticPr fontId="12" type="noConversion"/>
  </si>
  <si>
    <t>A2514_RPN(KTC)</t>
    <phoneticPr fontId="12" type="noConversion"/>
  </si>
  <si>
    <t>A2514N_RPN(KTC)</t>
    <phoneticPr fontId="12" type="noConversion"/>
  </si>
  <si>
    <t>P2514_DPN</t>
    <phoneticPr fontId="12" type="noConversion"/>
  </si>
  <si>
    <t>PN029WCW-TANK(M)</t>
    <phoneticPr fontId="12" type="noConversion"/>
  </si>
  <si>
    <t>L43S6N_DVD_CKD</t>
  </si>
  <si>
    <t>L55S6N_DVD_CKD</t>
  </si>
  <si>
    <t>L65S6N_DVD_CKD</t>
  </si>
  <si>
    <t>1266B</t>
  </si>
  <si>
    <t>1267B</t>
  </si>
  <si>
    <t>1268B</t>
  </si>
  <si>
    <t>구</t>
    <phoneticPr fontId="12" type="noConversion"/>
  </si>
  <si>
    <t>X</t>
    <phoneticPr fontId="12" type="noConversion"/>
  </si>
  <si>
    <t>신</t>
    <phoneticPr fontId="12" type="noConversion"/>
  </si>
  <si>
    <t>구</t>
    <phoneticPr fontId="12" type="noConversion"/>
  </si>
  <si>
    <t>X</t>
    <phoneticPr fontId="12" type="noConversion"/>
  </si>
  <si>
    <t>L43S6_DVD_CKD_SEASA</t>
  </si>
  <si>
    <t>1266A</t>
  </si>
  <si>
    <t>L55S6_DVD_CKD_SEASA</t>
  </si>
  <si>
    <t>1267A</t>
  </si>
  <si>
    <t>L65S6_DVD_CKD_SEASA</t>
  </si>
  <si>
    <t>1268A</t>
  </si>
  <si>
    <t>L75S6N_DVD_CKD_SEASA</t>
  </si>
  <si>
    <t>1269A</t>
  </si>
  <si>
    <t>A3514_RPN(AMTRAN)</t>
  </si>
  <si>
    <t>A3514N_RPN(AMTRAN)</t>
  </si>
  <si>
    <t>A3514_RPN(BOE)</t>
  </si>
  <si>
    <t>A3514N_RPN(BOE)</t>
  </si>
  <si>
    <t>PLN021-T0936440N2C-565</t>
    <phoneticPr fontId="12" type="noConversion"/>
  </si>
  <si>
    <t>PLN072-T0811350N2R-565F</t>
    <phoneticPr fontId="12" type="noConversion"/>
  </si>
  <si>
    <t>PLN072-T0816350N2R-565F</t>
    <phoneticPr fontId="12" type="noConversion"/>
  </si>
  <si>
    <t>PN041WCW-TANK(A)</t>
    <phoneticPr fontId="12" type="noConversion"/>
  </si>
  <si>
    <t>0715A</t>
    <phoneticPr fontId="12" type="noConversion"/>
  </si>
  <si>
    <t>0715B</t>
    <phoneticPr fontId="12" type="noConversion"/>
  </si>
  <si>
    <t>0715C</t>
    <phoneticPr fontId="12" type="noConversion"/>
  </si>
  <si>
    <t>0715D</t>
    <phoneticPr fontId="12" type="noConversion"/>
  </si>
  <si>
    <t>0715E</t>
    <phoneticPr fontId="12" type="noConversion"/>
  </si>
  <si>
    <t>0715F</t>
    <phoneticPr fontId="12" type="noConversion"/>
  </si>
  <si>
    <t>0715G</t>
    <phoneticPr fontId="12" type="noConversion"/>
  </si>
  <si>
    <t>0715H</t>
    <phoneticPr fontId="12" type="noConversion"/>
  </si>
  <si>
    <t>0715J</t>
    <phoneticPr fontId="12" type="noConversion"/>
  </si>
  <si>
    <t>0715K</t>
    <phoneticPr fontId="12" type="noConversion"/>
  </si>
  <si>
    <t>A2515_FPN</t>
  </si>
  <si>
    <t>A2515_FPNW</t>
  </si>
  <si>
    <t>A4520_FPN</t>
  </si>
  <si>
    <t>P2514N_DPN</t>
  </si>
  <si>
    <t>P2514Z_DPN</t>
  </si>
  <si>
    <t>PN048WCW-TANK(M)</t>
    <phoneticPr fontId="12" type="noConversion"/>
  </si>
  <si>
    <t>PN085SHA-VF(PI)</t>
    <phoneticPr fontId="12" type="noConversion"/>
  </si>
  <si>
    <t>0795C</t>
    <phoneticPr fontId="12" type="noConversion"/>
  </si>
  <si>
    <t>PNA-CHAMP_USA WH</t>
  </si>
  <si>
    <t>PNA-CHAMP_USA BG</t>
  </si>
  <si>
    <t>PNA-MAGNUM_USA WH(WIFI)</t>
  </si>
  <si>
    <t>PNA-MAGNUM_USA BG(WIFI)</t>
  </si>
  <si>
    <t>챔프</t>
    <phoneticPr fontId="12" type="noConversion"/>
  </si>
  <si>
    <t>매그넘</t>
    <phoneticPr fontId="12" type="noConversion"/>
  </si>
  <si>
    <t>APR</t>
    <phoneticPr fontId="12" type="noConversion"/>
  </si>
  <si>
    <t>배터리</t>
    <phoneticPr fontId="12" type="noConversion"/>
  </si>
  <si>
    <t>CEL 602053-700mAh</t>
  </si>
  <si>
    <t>CEL 3S1P-603063-1400mAh</t>
  </si>
  <si>
    <t>CEL 113840-1900mAh</t>
    <phoneticPr fontId="12" type="noConversion"/>
  </si>
  <si>
    <t>PLN021-T0809140T4R-565</t>
    <phoneticPr fontId="12" type="noConversion"/>
  </si>
  <si>
    <t>V220SB_FPN</t>
    <phoneticPr fontId="12" type="noConversion"/>
  </si>
  <si>
    <t>V380SW_FPN</t>
    <phoneticPr fontId="12" type="noConversion"/>
  </si>
  <si>
    <t>A2514_RPN_CKD</t>
  </si>
  <si>
    <t>A3514_RPN_CKD</t>
  </si>
  <si>
    <t>업    체</t>
  </si>
  <si>
    <t>모델명</t>
  </si>
  <si>
    <t>합계 : 수량</t>
  </si>
  <si>
    <t>합계 : 금액</t>
  </si>
  <si>
    <t xml:space="preserve"> EASTECH(동아)
(혜주)</t>
  </si>
  <si>
    <t>16912A</t>
  </si>
  <si>
    <t>AH81-15048C</t>
  </si>
  <si>
    <t>AH81-15048D</t>
  </si>
  <si>
    <t>AH81-15505A</t>
  </si>
  <si>
    <t xml:space="preserve"> SAMEX
 (멕시코)</t>
  </si>
  <si>
    <t>P230NQ_TPN</t>
  </si>
  <si>
    <t>1098A</t>
  </si>
  <si>
    <t>P4519_APN</t>
  </si>
  <si>
    <t>1117C</t>
  </si>
  <si>
    <t>L43F7_DPN</t>
  </si>
  <si>
    <t>1118C</t>
  </si>
  <si>
    <t>L50F7_DPN</t>
  </si>
  <si>
    <t>1137A</t>
  </si>
  <si>
    <t>A10024_APN</t>
  </si>
  <si>
    <t>1207B</t>
  </si>
  <si>
    <t>A22020_BPN(EI)</t>
  </si>
  <si>
    <t>887A</t>
  </si>
  <si>
    <t>A5919_KPNL</t>
  </si>
  <si>
    <t>A2514_RPN</t>
  </si>
  <si>
    <t xml:space="preserve"> SEH
(헝가리)</t>
  </si>
  <si>
    <t>1119C</t>
  </si>
  <si>
    <t>L55F8_DPN</t>
  </si>
  <si>
    <t>746F</t>
  </si>
  <si>
    <t>L23S0DSR_MPN</t>
  </si>
  <si>
    <t>746G</t>
  </si>
  <si>
    <t>L23S0DSR_RPN</t>
  </si>
  <si>
    <t xml:space="preserve"> SESK
(슬로바키아)</t>
  </si>
  <si>
    <t xml:space="preserve"> SIEL C
(인도)</t>
  </si>
  <si>
    <t>P270NQ_TPN</t>
  </si>
  <si>
    <t xml:space="preserve"> 기타</t>
  </si>
  <si>
    <t>AUO</t>
  </si>
  <si>
    <t>A2514_RPN(BOE)</t>
  </si>
  <si>
    <t>A3514N_RPN</t>
  </si>
  <si>
    <t>BUMJIN
(혜주)</t>
  </si>
  <si>
    <t>AH81-09783A</t>
  </si>
  <si>
    <t>A4024_FPN_C(BJ)</t>
  </si>
  <si>
    <t>AH81-12828A</t>
  </si>
  <si>
    <t>A10024_NPNTA</t>
  </si>
  <si>
    <t>AH81-15505B</t>
  </si>
  <si>
    <t>V250S_DPNB</t>
  </si>
  <si>
    <t>CORETRONICS</t>
  </si>
  <si>
    <t>A10020_DPN</t>
  </si>
  <si>
    <t>FOXCONN</t>
  </si>
  <si>
    <t>GUOGUANG</t>
  </si>
  <si>
    <t>HKC</t>
  </si>
  <si>
    <t>HVV</t>
  </si>
  <si>
    <t>EP06-004364B</t>
  </si>
  <si>
    <t>PN053HTCA-9300RW</t>
  </si>
  <si>
    <t>RAKEN VN</t>
  </si>
  <si>
    <t>Raymond
(레이몬드)</t>
  </si>
  <si>
    <t>PN052MWJ-VF(B)</t>
  </si>
  <si>
    <t>PN052MWJ-VF(C)</t>
  </si>
  <si>
    <t>PN052MWJ-VF(D)</t>
  </si>
  <si>
    <t>PN054ACW-JAGUAR(B)</t>
  </si>
  <si>
    <t>PN054ACW-JAGUAR(TW)</t>
  </si>
  <si>
    <t>SEDA M</t>
  </si>
  <si>
    <t>L55S6_DVD</t>
  </si>
  <si>
    <t>L65S6_DVD</t>
  </si>
  <si>
    <t>L75S6N_DVD</t>
  </si>
  <si>
    <t>SEEG
(이집트)</t>
  </si>
  <si>
    <t>1098B</t>
  </si>
  <si>
    <t>P4519N_APN</t>
  </si>
  <si>
    <t>L55S6N_DVD</t>
  </si>
  <si>
    <t>L65S6N_DVD</t>
  </si>
  <si>
    <t>1270A</t>
  </si>
  <si>
    <t>L85S6N_DVD</t>
  </si>
  <si>
    <t>749K</t>
  </si>
  <si>
    <t>P2514_BPN  HF</t>
  </si>
  <si>
    <t>887D</t>
  </si>
  <si>
    <t>A5919_KPNL_WW</t>
  </si>
  <si>
    <t>SEHC</t>
  </si>
  <si>
    <t>1122A</t>
  </si>
  <si>
    <t>F24SFD_APN</t>
  </si>
  <si>
    <t>1150C</t>
  </si>
  <si>
    <t>P3514_APN  HF</t>
  </si>
  <si>
    <t>1256A</t>
  </si>
  <si>
    <t>F32E6_CPN</t>
  </si>
  <si>
    <t>749J</t>
  </si>
  <si>
    <t>P2514N_BPN  HF</t>
  </si>
  <si>
    <t>842F</t>
  </si>
  <si>
    <t>P2514Z_TPNC</t>
  </si>
  <si>
    <t>882B</t>
  </si>
  <si>
    <t>F32E1P_RPN</t>
  </si>
  <si>
    <t>SEHC(가전)</t>
  </si>
  <si>
    <t>A3026E_RPN  v</t>
  </si>
  <si>
    <t>A3026K_RPN  v</t>
  </si>
  <si>
    <t>A3630E_TPN  v</t>
  </si>
  <si>
    <t>South Africa(남아공)</t>
  </si>
  <si>
    <t>A2514N_RPN</t>
  </si>
  <si>
    <t>SSEC(가전)</t>
  </si>
  <si>
    <t>PN025SHA-24205G</t>
  </si>
  <si>
    <t>TONLY</t>
  </si>
  <si>
    <t>TPV</t>
  </si>
  <si>
    <t>WHF</t>
  </si>
  <si>
    <t>JC44-00090H</t>
  </si>
  <si>
    <t>PSPN2-TYPE3-V2</t>
  </si>
  <si>
    <t>JC44-00206D</t>
  </si>
  <si>
    <t>JC44-00212D</t>
  </si>
  <si>
    <t>PNX4300-CITRINE</t>
  </si>
  <si>
    <t>JC44-00214C</t>
  </si>
  <si>
    <t>CARLSEN-V2 R</t>
  </si>
  <si>
    <t>JC44-00223G</t>
  </si>
  <si>
    <t>PSPN2-TYPE3R-V2 A(Lite)</t>
  </si>
  <si>
    <t>JC44-00242A</t>
  </si>
  <si>
    <t>PNC3010-HV</t>
  </si>
  <si>
    <t>ZYLUX</t>
  </si>
  <si>
    <t>경동나비엔</t>
  </si>
  <si>
    <t>A150KDN-VF(GRAY)</t>
  </si>
  <si>
    <t>뉴모텍</t>
  </si>
  <si>
    <t>A3630K_TPN  v</t>
  </si>
  <si>
    <t>대덕코퍼레이션</t>
  </si>
  <si>
    <t>PLN072-T0807150N2R-565</t>
  </si>
  <si>
    <t>대덕코퍼레이션(중계)</t>
  </si>
  <si>
    <t>PLN051-B4015250N2S-565</t>
  </si>
  <si>
    <t>PLN051-B4025250N2S-565</t>
  </si>
  <si>
    <t>PLN051-B4031250N2S-565</t>
  </si>
  <si>
    <t>PLN072-T0811350N2R-565</t>
  </si>
  <si>
    <t>PLN072-T0816350N2R-565</t>
  </si>
  <si>
    <t>두영실업</t>
  </si>
  <si>
    <t>머큐리</t>
  </si>
  <si>
    <t>MCR-WMSBE-CWP(40W)</t>
  </si>
  <si>
    <t>삼성 VD</t>
  </si>
  <si>
    <t>삼성생활가전</t>
  </si>
  <si>
    <t>A3026A_RPN</t>
  </si>
  <si>
    <t>PN003SHA(B)</t>
  </si>
  <si>
    <t>PN003SHA(C)</t>
  </si>
  <si>
    <t>PN003SHA(D)</t>
  </si>
  <si>
    <t>PN003SHA(E)</t>
  </si>
  <si>
    <t>PN003SHA(F)</t>
  </si>
  <si>
    <t>PN005SHA(A)</t>
  </si>
  <si>
    <t>PN008SHA(A)</t>
  </si>
  <si>
    <t>PN015SHA(A)</t>
  </si>
  <si>
    <t>관세환급금</t>
  </si>
  <si>
    <t>세고스</t>
  </si>
  <si>
    <t>워피온</t>
  </si>
  <si>
    <t>재원정밀</t>
  </si>
  <si>
    <t>PN050ACW-AMKEY(A)</t>
  </si>
  <si>
    <t>코웨이(유구)</t>
  </si>
  <si>
    <t>PN003ACW-CLASSIC</t>
  </si>
  <si>
    <t>PN003ACW-CLASSIC(BO)</t>
  </si>
  <si>
    <t>PN003ACW-CLASSIC(MY)</t>
  </si>
  <si>
    <t>PN003ACW-CLASSIC2</t>
  </si>
  <si>
    <t>PN006WCW-FND</t>
  </si>
  <si>
    <t>PN011MWJ-VF(A)</t>
  </si>
  <si>
    <t>PN020ACW-V2</t>
  </si>
  <si>
    <t>PN020ACW-V2(A)</t>
  </si>
  <si>
    <t>PN022WWJ-VF</t>
  </si>
  <si>
    <t>PN022WWJ-VF(A-1)</t>
  </si>
  <si>
    <t>PN022WWJ-VF(B-1)</t>
  </si>
  <si>
    <t>PN029WCW-TANK(C)</t>
  </si>
  <si>
    <t>PN036MWJ-VF</t>
  </si>
  <si>
    <t>PN036MWJ-VF(A)</t>
  </si>
  <si>
    <t>PN036MWJ-VF(C)</t>
  </si>
  <si>
    <t>PN037WCW-V1</t>
  </si>
  <si>
    <t>PN037WCW-VF</t>
  </si>
  <si>
    <t>PN037WCW-VF(A)</t>
  </si>
  <si>
    <t>PN037WCW-VF(EU)</t>
  </si>
  <si>
    <t>PN037WCW-VF(M)</t>
  </si>
  <si>
    <t>PN040WWJ-V2</t>
  </si>
  <si>
    <t>PN045WCW-FILTER</t>
  </si>
  <si>
    <t>PN045WCW-VDC(B)</t>
  </si>
  <si>
    <t>PN047WCW-VF</t>
  </si>
  <si>
    <t>PN048WWJ-V1</t>
  </si>
  <si>
    <t>PN048WWJ-VF</t>
  </si>
  <si>
    <t>PN048WWJ-VF(A)</t>
  </si>
  <si>
    <t>PN048WWJ-VF(A)R</t>
  </si>
  <si>
    <t>PN048WWJ-VF(B)</t>
  </si>
  <si>
    <t>PN048WWJ-VF(M)</t>
  </si>
  <si>
    <t>PN052MWJ-VF(E)</t>
  </si>
  <si>
    <t>PN052MWJ-VF(J)</t>
  </si>
  <si>
    <t>PN053WWJ-VF</t>
  </si>
  <si>
    <t>PN053WWJ-VF(C)</t>
  </si>
  <si>
    <t>PN060WCW-VF</t>
  </si>
  <si>
    <t>PN105WCW-RY</t>
  </si>
  <si>
    <t>PN105WCW-VF(C)</t>
  </si>
  <si>
    <t>PN120MWJ-VF</t>
  </si>
  <si>
    <t>PN120MWJ-VF(D)</t>
  </si>
  <si>
    <t>PN120MWJ-VF(E)</t>
  </si>
  <si>
    <t>PN120MWJ-VF(G)</t>
  </si>
  <si>
    <t>PN120MWJ-VF(I)</t>
  </si>
  <si>
    <t>PN120MWJ-VF(J)</t>
  </si>
  <si>
    <t>PN130ACW-VF</t>
  </si>
  <si>
    <t>PN180WWJ-VF(B)</t>
  </si>
  <si>
    <t>PN185WCW-VF(B)</t>
  </si>
  <si>
    <t>PN185WCW-VF(TW)</t>
  </si>
  <si>
    <t>PN20K-24J33</t>
  </si>
  <si>
    <t>PN20U-24J33</t>
  </si>
  <si>
    <t>PN270WCW-VF</t>
  </si>
  <si>
    <t>PNC01ACW-VF</t>
  </si>
  <si>
    <t>PNC12ACW-VF</t>
  </si>
  <si>
    <t>코웨이(인천)</t>
  </si>
  <si>
    <t>PN021BWJ-VF(A)</t>
  </si>
  <si>
    <t>PN021BWJ-VF(B)</t>
  </si>
  <si>
    <t>PN031BCW-VF(A)</t>
  </si>
  <si>
    <t>PN038BWJ-VF(A)</t>
  </si>
  <si>
    <t>PN039BCW-VF</t>
  </si>
  <si>
    <t>PN049BCW-VF</t>
  </si>
  <si>
    <t>PN051BCW-VF</t>
  </si>
  <si>
    <t>PN051BCW-VF(A)</t>
  </si>
  <si>
    <t>PN051BCW-VF(B)</t>
  </si>
  <si>
    <t>PN185WCW-VF(C)</t>
  </si>
  <si>
    <t>PN185WCW-VF(D)</t>
  </si>
  <si>
    <t>코웨이(포천)</t>
  </si>
  <si>
    <t>PN034WCW-PUMP(A)</t>
  </si>
  <si>
    <t>PN036MWJ-VF(D)</t>
  </si>
  <si>
    <t>파세코</t>
  </si>
  <si>
    <t>PN080MCW-VF</t>
  </si>
  <si>
    <t>파츠플러스</t>
  </si>
  <si>
    <t>PN009SHA(D)</t>
  </si>
  <si>
    <t>PN110SHA-VF</t>
  </si>
  <si>
    <t>SLPS_602FCOT</t>
  </si>
  <si>
    <t>플라텔</t>
  </si>
  <si>
    <t>한화비전</t>
  </si>
  <si>
    <t>EP06-005401A</t>
  </si>
  <si>
    <t>PN054HTCA-3440RQPZ</t>
  </si>
  <si>
    <t>월</t>
    <phoneticPr fontId="3" type="noConversion"/>
  </si>
  <si>
    <t>1월</t>
    <phoneticPr fontId="3" type="noConversion"/>
  </si>
  <si>
    <t>업체</t>
    <phoneticPr fontId="3" type="noConversion"/>
  </si>
  <si>
    <t>AV JDM</t>
    <phoneticPr fontId="3" type="noConversion"/>
  </si>
  <si>
    <t>기타</t>
    <phoneticPr fontId="3" type="noConversion"/>
  </si>
  <si>
    <t>MNT JDM</t>
    <phoneticPr fontId="3" type="noConversion"/>
  </si>
  <si>
    <t>JDM</t>
    <phoneticPr fontId="3" type="noConversion"/>
  </si>
  <si>
    <t>한화비전</t>
    <phoneticPr fontId="3" type="noConversion"/>
  </si>
  <si>
    <t>경동나비엔</t>
    <phoneticPr fontId="3" type="noConversion"/>
  </si>
  <si>
    <t>대덕</t>
    <phoneticPr fontId="3" type="noConversion"/>
  </si>
  <si>
    <t>머큐리</t>
    <phoneticPr fontId="3" type="noConversion"/>
  </si>
  <si>
    <t>대분류</t>
    <phoneticPr fontId="3" type="noConversion"/>
  </si>
  <si>
    <t>16913A</t>
  </si>
  <si>
    <t>V200SRN_CPN</t>
  </si>
  <si>
    <t>AH81-11226A</t>
  </si>
  <si>
    <t>AMTRAN VN</t>
  </si>
  <si>
    <t>A2514_RPN(AMTRAN)</t>
  </si>
  <si>
    <t>A2514_RPN(AUO)</t>
  </si>
  <si>
    <t>A2514N_RPN(AUO)</t>
  </si>
  <si>
    <t>A3514_RPN(AUO)</t>
  </si>
  <si>
    <t>A2514_RPN(HKC)</t>
  </si>
  <si>
    <t>A3514_RPN(HKC)</t>
  </si>
  <si>
    <t>EP06-000337</t>
  </si>
  <si>
    <t>W4(PN005STCA(N))</t>
  </si>
  <si>
    <t>1024A</t>
  </si>
  <si>
    <t>A14024_TPN</t>
  </si>
  <si>
    <t>1024B</t>
  </si>
  <si>
    <t>A2514_RPN(TPV)</t>
  </si>
  <si>
    <t>JC44-00205A</t>
  </si>
  <si>
    <t>JC44-00237D</t>
  </si>
  <si>
    <t>PNK4350-PEARL</t>
  </si>
  <si>
    <t>JC44-00243A</t>
  </si>
  <si>
    <t>PNC3020-HV</t>
  </si>
  <si>
    <t>XINBAO
(동림전자)</t>
  </si>
  <si>
    <t>PN001ACW-MAIN(EU)</t>
  </si>
  <si>
    <t>PLN051-B4012250N2S-565</t>
  </si>
  <si>
    <t>동인하이텍</t>
  </si>
  <si>
    <t>PN051BCW-HEATER</t>
  </si>
  <si>
    <t>MCR-WMSBI-CWP(40)</t>
  </si>
  <si>
    <t>무등스크린</t>
  </si>
  <si>
    <t>PN011SHA(C)</t>
  </si>
  <si>
    <t>에이치피프린팅코리아</t>
  </si>
  <si>
    <t>PN019AWJ-V2</t>
  </si>
  <si>
    <t>PN043WCW-TANK(SA)</t>
  </si>
  <si>
    <t>PN053WWJ-VF(A)</t>
  </si>
  <si>
    <t>PN105WCW-VF(A)</t>
  </si>
  <si>
    <t>PN130ACW-VF(A)</t>
  </si>
  <si>
    <t>PN20E-24J33</t>
  </si>
  <si>
    <t>PN021BWJ-VF</t>
  </si>
  <si>
    <t>PN115WCW-VF(M)</t>
  </si>
  <si>
    <t>2월</t>
    <phoneticPr fontId="3" type="noConversion"/>
  </si>
  <si>
    <t>A5919N_DPNT V</t>
  </si>
  <si>
    <t>V250SN_DPNB</t>
  </si>
  <si>
    <t>EP06-001005</t>
  </si>
  <si>
    <t>PN020STCA-NWF(A)</t>
  </si>
  <si>
    <t>PN054ACW-JAGUAR(IN)</t>
  </si>
  <si>
    <t>A4024_FPN_C(TL)</t>
  </si>
  <si>
    <t>A2514N_RPN(TPV)</t>
  </si>
  <si>
    <t>JC44-00223D</t>
  </si>
  <si>
    <t>PSPN2-TYPE3R-V2</t>
  </si>
  <si>
    <t>JC44-00240C</t>
  </si>
  <si>
    <t>PNMX7N-HV</t>
  </si>
  <si>
    <t>대창</t>
  </si>
  <si>
    <t>무궁화전자</t>
  </si>
  <si>
    <t>A2626K_APN  v</t>
  </si>
  <si>
    <t>알비코리아
(코웨이)</t>
  </si>
  <si>
    <t>제성</t>
  </si>
  <si>
    <t>코웨이 EMS</t>
  </si>
  <si>
    <t>PNA-MIGHTY_USA BK2</t>
  </si>
  <si>
    <t>PNA-MIGHTY_USA WH2</t>
  </si>
  <si>
    <t>PN011MWJ-V1</t>
  </si>
  <si>
    <t>PN20A-24J33</t>
  </si>
  <si>
    <t>PN026BWJ-S1400</t>
  </si>
  <si>
    <t>PN026BWJ-VF(A)</t>
  </si>
  <si>
    <t>PN185WCW-VF(M)</t>
  </si>
  <si>
    <t>PN009SHA(B)</t>
  </si>
  <si>
    <t>플로우웨이</t>
  </si>
  <si>
    <t>A5919N_DPNS V</t>
  </si>
  <si>
    <t>A3514N_RPN(AUO)</t>
  </si>
  <si>
    <t>AH81-13976A</t>
  </si>
  <si>
    <t>A4024_FPN_C(GGEC)</t>
  </si>
  <si>
    <t>A3630T_TPN  v</t>
  </si>
  <si>
    <t>JC44-00196A</t>
  </si>
  <si>
    <t>PN032SPR-HV</t>
  </si>
  <si>
    <t>PLN051-B4025250N2U-560</t>
  </si>
  <si>
    <t>PLN072-T0805750N2R-565</t>
  </si>
  <si>
    <t>SLPS-250FEOT</t>
  </si>
  <si>
    <t>PN018ACW-PLASMA</t>
  </si>
  <si>
    <t>PN018ACW-VF(A)</t>
  </si>
  <si>
    <t>4월</t>
  </si>
  <si>
    <t>A3514N_RPN(HKC)</t>
  </si>
  <si>
    <t>PN016ACW-VF(A)</t>
  </si>
  <si>
    <t>990C</t>
  </si>
  <si>
    <t>A3514_RPN(CC)</t>
  </si>
  <si>
    <t>A3026T_RPN  v</t>
  </si>
  <si>
    <t>A3514_RPN(TPV)</t>
  </si>
  <si>
    <t>A3514N_RPN(TPV)</t>
  </si>
  <si>
    <t>635F4-60009</t>
  </si>
  <si>
    <t>KINGBIRD-V2 N GWI</t>
  </si>
  <si>
    <t>A150KDN-VF_USA</t>
  </si>
  <si>
    <t>PLL035-D18-47MN</t>
  </si>
  <si>
    <t>PLN072-T0805650N2R-565</t>
  </si>
  <si>
    <t>PLN073-B4025250N2U-560</t>
  </si>
  <si>
    <t>PN048WWJ-V2</t>
  </si>
  <si>
    <t>PN048WWJ-V3</t>
  </si>
  <si>
    <t>태양광</t>
  </si>
  <si>
    <t>EP06-004667A</t>
  </si>
  <si>
    <t>PN020STCA-NWF(B)</t>
  </si>
  <si>
    <t>KTC</t>
  </si>
  <si>
    <t>1266B CKD</t>
  </si>
  <si>
    <t>A3630H_TPN  v</t>
  </si>
  <si>
    <t>A3630U_TPN  v</t>
  </si>
  <si>
    <t>P2514_DPN</t>
  </si>
  <si>
    <t>PN029WCW-TANK(M)</t>
  </si>
  <si>
    <t>1266A CKD</t>
  </si>
  <si>
    <t>A3026H_RPN  v</t>
  </si>
  <si>
    <t>A3026U_RPN  v</t>
  </si>
  <si>
    <t>PLD077-D11</t>
  </si>
  <si>
    <t>MCR-WMSBE-CWP(40)</t>
  </si>
  <si>
    <t>V220SB_FPN</t>
  </si>
  <si>
    <t>V380SW_FPN</t>
  </si>
  <si>
    <t>오비오</t>
  </si>
  <si>
    <t>PN041WCW-TANK(A)</t>
  </si>
  <si>
    <t>BP81-00715A</t>
  </si>
  <si>
    <t>BP81-00715D</t>
  </si>
  <si>
    <t>BP81-00715E</t>
  </si>
  <si>
    <t>BP81-00715F</t>
  </si>
  <si>
    <t>PN001ACW-MAIN(NKR)</t>
  </si>
  <si>
    <t>A150KDN-VF</t>
  </si>
  <si>
    <t>PN085SHA-VF(PI)</t>
  </si>
  <si>
    <t>PN029WCW-VF</t>
  </si>
  <si>
    <t>PN048WCW-TANK(M)</t>
  </si>
  <si>
    <t>HP Singapore</t>
  </si>
  <si>
    <t>Lite-on</t>
  </si>
  <si>
    <t>989A CKD</t>
  </si>
  <si>
    <t>PLD077-D08</t>
  </si>
  <si>
    <t>PLN074-F2707150N2S-565</t>
  </si>
  <si>
    <t>에이피알</t>
  </si>
  <si>
    <t>에이피알팩토리</t>
  </si>
  <si>
    <t>PN185WCW-VF(E)</t>
  </si>
  <si>
    <t>베터리</t>
    <phoneticPr fontId="3" type="noConversion"/>
  </si>
  <si>
    <t>삼성 VD</t>
    <phoneticPr fontId="3" type="noConversion"/>
  </si>
  <si>
    <t>삼성 생활가전</t>
    <phoneticPr fontId="3" type="noConversion"/>
  </si>
  <si>
    <t>1291A</t>
    <phoneticPr fontId="12" type="noConversion"/>
  </si>
  <si>
    <t>1291B</t>
    <phoneticPr fontId="12" type="noConversion"/>
  </si>
  <si>
    <t>1291C</t>
    <phoneticPr fontId="12" type="noConversion"/>
  </si>
  <si>
    <t>PN110WCW-VF(SG)</t>
    <phoneticPr fontId="12" type="noConversion"/>
  </si>
  <si>
    <t>V120SB_FPNB</t>
    <phoneticPr fontId="12" type="noConversion"/>
  </si>
  <si>
    <t>V150SB_FPNB</t>
    <phoneticPr fontId="12" type="noConversion"/>
  </si>
  <si>
    <t>1291A</t>
  </si>
  <si>
    <t>V120SB_FPNB</t>
  </si>
  <si>
    <t>V150SB_FPNB</t>
  </si>
  <si>
    <t>1291C</t>
  </si>
  <si>
    <t>A3630A_TPN  v</t>
  </si>
  <si>
    <t>PN054ACW-JAGUAR(A)</t>
  </si>
  <si>
    <t>PLD077-D05</t>
  </si>
  <si>
    <t>PLN065-D750530-565</t>
  </si>
  <si>
    <t>PLN065-D750830-565</t>
  </si>
  <si>
    <t>PLN051-B2007150N2S-565A</t>
    <phoneticPr fontId="12" type="noConversion"/>
  </si>
  <si>
    <t>PN050ACW-VF(A-1)</t>
    <phoneticPr fontId="12" type="noConversion"/>
  </si>
  <si>
    <t>PLN072-T0811365N2R-565</t>
  </si>
  <si>
    <t>PLN021-T1019350T4S-562</t>
  </si>
  <si>
    <t>PLN051-B2007150N2S-565A</t>
  </si>
  <si>
    <t>PLN072-T0807130N2R-565</t>
  </si>
  <si>
    <t>PN050ACW-VF(A-1)</t>
  </si>
  <si>
    <t>PLN074-F2707130N2S-565</t>
  </si>
  <si>
    <t>MCR-WMDBE-CWP(402BI)</t>
  </si>
  <si>
    <t>MCR-WMDBE-CWP(402WI)</t>
  </si>
  <si>
    <t>PNA-MAGNUM_USA BG</t>
  </si>
  <si>
    <t>PNA-MAGNUM_USA WH</t>
  </si>
  <si>
    <t>PLN072-T0807165N2R-565</t>
    <phoneticPr fontId="12" type="noConversion"/>
  </si>
  <si>
    <t>L43S6N_DVD_CKD</t>
    <phoneticPr fontId="12" type="noConversion"/>
  </si>
  <si>
    <t>P2514_DPN_CKD</t>
    <phoneticPr fontId="12" type="noConversion"/>
  </si>
  <si>
    <t>▣ 25년 매출 마감현황</t>
    <phoneticPr fontId="12" type="noConversion"/>
  </si>
  <si>
    <t>A2515_FPN(BN44-01347A)</t>
  </si>
  <si>
    <t>1347A</t>
  </si>
  <si>
    <t>A2515_FPN(BN44-01347B)</t>
  </si>
  <si>
    <t>1347B</t>
  </si>
  <si>
    <t>A2515_FPN(BN44-01347D)</t>
  </si>
  <si>
    <t>1347D</t>
  </si>
  <si>
    <t>A2515_FPN(BN44-01347E)</t>
  </si>
  <si>
    <t>1347E</t>
  </si>
  <si>
    <t>A2515_FPN(BN44-01347F)</t>
  </si>
  <si>
    <t>1347F</t>
  </si>
  <si>
    <t>A2515_FPN(BN44-01347G)</t>
  </si>
  <si>
    <t>1347G</t>
  </si>
  <si>
    <t>A2515_FPN(BN44-01347H)</t>
  </si>
  <si>
    <t>1347H</t>
  </si>
  <si>
    <t>A2515_FPN(BN44-01347J)</t>
  </si>
  <si>
    <t>1347J</t>
  </si>
  <si>
    <t>A2515_FPN(BN44-01347K)</t>
  </si>
  <si>
    <t>1347K</t>
  </si>
  <si>
    <t>A2515_FPNW(BN44-01348A)</t>
  </si>
  <si>
    <t>1348A</t>
  </si>
  <si>
    <t>A2515_FPNW(BN44-01348B)</t>
  </si>
  <si>
    <t>1348B</t>
  </si>
  <si>
    <t>A2515_FPNW(BN44-01348D)</t>
  </si>
  <si>
    <t>1348D</t>
  </si>
  <si>
    <t>A2515_FPNW(BN44-01348E)</t>
  </si>
  <si>
    <t>1348E</t>
  </si>
  <si>
    <t>A2515_FPNW(BN44-01348F)</t>
  </si>
  <si>
    <t>1348F</t>
  </si>
  <si>
    <t>A2515_FPNW(BN44-01348G)</t>
  </si>
  <si>
    <t>1348G</t>
  </si>
  <si>
    <t>A2515_FPNW(BN44-01348H)</t>
  </si>
  <si>
    <t>1348H</t>
  </si>
  <si>
    <t>A2515_FPNW(BN44-01348J)</t>
  </si>
  <si>
    <t>1348J</t>
  </si>
  <si>
    <t>A2515_FPNW(BN44-01348K)</t>
  </si>
  <si>
    <t>1348K</t>
  </si>
  <si>
    <t>A4520_FPN(BN44-01345A)</t>
  </si>
  <si>
    <t>1345A</t>
  </si>
  <si>
    <t>A4520_FPN(BN44-01345B)</t>
  </si>
  <si>
    <t>1345B</t>
  </si>
  <si>
    <t>A4520_FPN(BN44-01345D)</t>
  </si>
  <si>
    <t>1345D</t>
  </si>
  <si>
    <t>A4520_FPN(BN44-01345E)</t>
  </si>
  <si>
    <t>1345E</t>
  </si>
  <si>
    <t>A4520_FPN(BN44-01345F)</t>
  </si>
  <si>
    <t>1345F</t>
  </si>
  <si>
    <t>A4520_FPN(BN44-01345G)</t>
  </si>
  <si>
    <t>1345G</t>
  </si>
  <si>
    <t>A4520_FPN(BN44-01345H)</t>
  </si>
  <si>
    <t>1345H</t>
  </si>
  <si>
    <t>A4520_FPN(BN44-01345J)</t>
  </si>
  <si>
    <t>1345J</t>
  </si>
  <si>
    <t>A4520_FPN(BN44-01345K)</t>
  </si>
  <si>
    <t>1345K</t>
  </si>
  <si>
    <t>A4520_FPNW(BN44-01346A)</t>
  </si>
  <si>
    <t>1346A</t>
  </si>
  <si>
    <t>A4520_FPNW(BN44-01346B)</t>
  </si>
  <si>
    <t>1346B</t>
  </si>
  <si>
    <t>A4520_FPNW(BN44-01346D)</t>
  </si>
  <si>
    <t>1346D</t>
  </si>
  <si>
    <t>A4520_FPNW(BN44-01346E)</t>
  </si>
  <si>
    <t>1346E</t>
  </si>
  <si>
    <t>A4520_FPNW(BN44-01346F)</t>
  </si>
  <si>
    <t>1346F</t>
  </si>
  <si>
    <t>A4520_FPNW(BN44-01346G)</t>
  </si>
  <si>
    <t>1346G</t>
  </si>
  <si>
    <t>A4520_FPNW(BN44-01346H)</t>
  </si>
  <si>
    <t>1346H</t>
  </si>
  <si>
    <t>A4520_FPNW(BN44-01346J)</t>
  </si>
  <si>
    <t>1346J</t>
  </si>
  <si>
    <t>A4520_FPNW(BN44-01346K)</t>
  </si>
  <si>
    <t>1346K</t>
  </si>
  <si>
    <t>PN016SHA(A)</t>
    <phoneticPr fontId="12" type="noConversion"/>
  </si>
  <si>
    <t>5049E</t>
    <phoneticPr fontId="12" type="noConversion"/>
  </si>
  <si>
    <t>PN120MWJ-VF(H)</t>
    <phoneticPr fontId="12" type="noConversion"/>
  </si>
  <si>
    <t>PN001ACW-MAIN(US)</t>
    <phoneticPr fontId="12" type="noConversion"/>
  </si>
  <si>
    <t>PN049BCW-VF(M)</t>
    <phoneticPr fontId="12" type="noConversion"/>
  </si>
  <si>
    <t>PLN051-B2007165N2S-565A</t>
    <phoneticPr fontId="12" type="noConversion"/>
  </si>
  <si>
    <t>PLN051-B4019250N2S-565A</t>
    <phoneticPr fontId="12" type="noConversion"/>
  </si>
  <si>
    <t>PLN051-B4025250N2S-565A</t>
    <phoneticPr fontId="12" type="noConversion"/>
  </si>
  <si>
    <t>PLN051-B4025265N2S-565A</t>
    <phoneticPr fontId="12" type="noConversion"/>
  </si>
  <si>
    <t>PLN051-B4031250N2S-565A</t>
    <phoneticPr fontId="12" type="noConversion"/>
  </si>
  <si>
    <t>PLN072-T0816335N2R-565</t>
    <phoneticPr fontId="12" type="noConversion"/>
  </si>
  <si>
    <t>PLN072-T0820330N2R-565</t>
    <phoneticPr fontId="12" type="noConversion"/>
  </si>
  <si>
    <t>PLN074-F2707135N2S-565</t>
    <phoneticPr fontId="12" type="noConversion"/>
  </si>
  <si>
    <t>PNA-MIGHTY_USA WH</t>
    <phoneticPr fontId="12" type="noConversion"/>
  </si>
  <si>
    <t>PNA-MIGHTY_USA BK</t>
    <phoneticPr fontId="12" type="noConversion"/>
  </si>
  <si>
    <t>BN44-01345A</t>
  </si>
  <si>
    <t>BN44-01345E</t>
  </si>
  <si>
    <t>PN001ACW-MAIN(US)</t>
  </si>
  <si>
    <t>BN44-01345D</t>
  </si>
  <si>
    <t>BN44-01345F</t>
  </si>
  <si>
    <t>BN44-01345H</t>
  </si>
  <si>
    <t>BN44-01345J</t>
  </si>
  <si>
    <t>MCR-WMDBE-CWP(40)</t>
  </si>
  <si>
    <t>자강산업</t>
  </si>
  <si>
    <t>PN016SHA(A)</t>
  </si>
  <si>
    <t>PN049BCW-VF(M)</t>
  </si>
  <si>
    <t>BN44-01348E</t>
  </si>
  <si>
    <t>A3026G_RPN  v</t>
  </si>
  <si>
    <t>57A37-60019</t>
  </si>
  <si>
    <t>MOUNTAIN-HV</t>
  </si>
  <si>
    <t>PLN051-B2007165N2S-565A</t>
  </si>
  <si>
    <t>PLN051-B4019250N2S-565A</t>
  </si>
  <si>
    <t>PLN051-B4025250N2S-565A</t>
  </si>
  <si>
    <t>PLN051-B4025265N2S-565A</t>
  </si>
  <si>
    <t>PLN051-B4031250N2S-565A</t>
  </si>
  <si>
    <t>PLN072-T0811330N2R-565</t>
  </si>
  <si>
    <t>PLN072-T0816335N2R-565</t>
  </si>
  <si>
    <t>PLN072-T0820330N2R-565</t>
  </si>
  <si>
    <t>PLN074-F2707135N2S-565</t>
  </si>
  <si>
    <t>BN44-01347D</t>
  </si>
  <si>
    <t>BN44-01347F</t>
  </si>
  <si>
    <t>BN44-01347G</t>
  </si>
  <si>
    <t>BN44-01347H</t>
  </si>
  <si>
    <t>BN44-01347K</t>
  </si>
  <si>
    <t>BN44-01348F</t>
  </si>
  <si>
    <t>V220SBN_FPN</t>
  </si>
  <si>
    <t>ANAM</t>
  </si>
  <si>
    <t>VOP13351D</t>
  </si>
  <si>
    <t>BEREX</t>
  </si>
  <si>
    <t>V120SBN_FPNB</t>
  </si>
  <si>
    <t>V150SBN_FPNB</t>
  </si>
  <si>
    <t>V380SWN_FPN</t>
  </si>
  <si>
    <t>1291A CKD</t>
  </si>
  <si>
    <t>P2514_DPN CKD</t>
  </si>
  <si>
    <t>1291B</t>
  </si>
  <si>
    <t>1369A</t>
  </si>
  <si>
    <t>A24024_FPN</t>
  </si>
  <si>
    <t>A6024N_FPN_C(TL)</t>
  </si>
  <si>
    <t>JC44-00213C</t>
  </si>
  <si>
    <t>CARLSEN-V1 R</t>
  </si>
  <si>
    <t>PLN021-T0809165T4R-565</t>
  </si>
  <si>
    <t>PLN021-T0814350T4R-565</t>
  </si>
  <si>
    <t>PLN072-T0807540N2R-565</t>
  </si>
  <si>
    <t>PLN083-T0820350N2R-565</t>
  </si>
  <si>
    <t>PLN051-B2015150N2S-565A</t>
  </si>
  <si>
    <t>PLN065-D751130-565</t>
  </si>
  <si>
    <t>PLN072-T0820350N2R-565</t>
  </si>
  <si>
    <t>PLN083-T0816350N2R-565</t>
  </si>
  <si>
    <t>MCR-WMSBE-CWP(40WBNT)</t>
  </si>
  <si>
    <t>PN011SHA(D)</t>
  </si>
  <si>
    <t>아이젠</t>
  </si>
  <si>
    <t>PN110WCW-VF(SG)</t>
  </si>
  <si>
    <t>PN20T-24J33</t>
  </si>
  <si>
    <t>PN038BWJ-VF</t>
  </si>
  <si>
    <t>ANAM</t>
    <phoneticPr fontId="3" type="noConversion"/>
  </si>
  <si>
    <t>TV</t>
    <phoneticPr fontId="3" type="noConversion"/>
  </si>
  <si>
    <t>MNT</t>
    <phoneticPr fontId="3" type="noConversion"/>
  </si>
  <si>
    <t>CODE</t>
    <phoneticPr fontId="3" type="noConversion"/>
  </si>
  <si>
    <t>구분</t>
    <phoneticPr fontId="3" type="noConversion"/>
  </si>
  <si>
    <t>제품</t>
    <phoneticPr fontId="3" type="noConversion"/>
  </si>
  <si>
    <t>기타</t>
    <phoneticPr fontId="3" type="noConversion"/>
  </si>
  <si>
    <t>AV</t>
    <phoneticPr fontId="3" type="noConversion"/>
  </si>
  <si>
    <t>아남</t>
    <phoneticPr fontId="12" type="noConversion"/>
  </si>
  <si>
    <t>VOP13351D</t>
    <phoneticPr fontId="12" type="noConversion"/>
  </si>
  <si>
    <t>-</t>
    <phoneticPr fontId="12" type="noConversion"/>
  </si>
  <si>
    <t>A24024_FPN</t>
    <phoneticPr fontId="12" type="noConversion"/>
  </si>
  <si>
    <t>1369A</t>
    <phoneticPr fontId="12" type="noConversion"/>
  </si>
  <si>
    <t>MCR-WMSBE-CWP(40WBNT)</t>
    <phoneticPr fontId="12" type="noConversion"/>
  </si>
  <si>
    <t>PLN021-T0809165T4R-565</t>
    <phoneticPr fontId="12" type="noConversion"/>
  </si>
  <si>
    <t>PLN051-B2015150N2S-565A</t>
    <phoneticPr fontId="12" type="noConversion"/>
  </si>
  <si>
    <t>PLN072-T0807540N2R-565</t>
    <phoneticPr fontId="12" type="noConversion"/>
  </si>
  <si>
    <t>V120SBN_FPNB</t>
    <phoneticPr fontId="12" type="noConversion"/>
  </si>
  <si>
    <t>V150SBN_FPNB</t>
    <phoneticPr fontId="12" type="noConversion"/>
  </si>
  <si>
    <t>V220SBN_FPN</t>
    <phoneticPr fontId="12" type="noConversion"/>
  </si>
  <si>
    <t>V380SWN_FPN</t>
    <phoneticPr fontId="12" type="noConversion"/>
  </si>
  <si>
    <t>A10024_APN(BN44-01137B)</t>
    <phoneticPr fontId="12" type="noConversion"/>
  </si>
  <si>
    <t>1137B</t>
    <phoneticPr fontId="12" type="noConversion"/>
  </si>
  <si>
    <t>A5919_DPN(BN44-01366A) V</t>
    <phoneticPr fontId="12" type="noConversion"/>
  </si>
  <si>
    <t>사계절매트</t>
    <phoneticPr fontId="12" type="noConversion"/>
  </si>
  <si>
    <t>PN220KDN-VF</t>
    <phoneticPr fontId="12" type="noConversion"/>
  </si>
  <si>
    <t>A5919_DPN V</t>
    <phoneticPr fontId="12" type="noConversion"/>
  </si>
  <si>
    <t>PLN072-T0807530N2R-565</t>
    <phoneticPr fontId="12" type="noConversion"/>
  </si>
  <si>
    <t>PLN083-T0811350N2R-565</t>
  </si>
  <si>
    <t>PLN083-T0816330N2R-565</t>
  </si>
  <si>
    <t>PN100WCW-VF</t>
    <phoneticPr fontId="12" type="noConversion"/>
  </si>
  <si>
    <t>V380SW_FPN</t>
    <phoneticPr fontId="12" type="noConversion"/>
  </si>
  <si>
    <t>V380SWN_FPN</t>
    <phoneticPr fontId="12" type="noConversion"/>
  </si>
  <si>
    <t>V100SN_APN</t>
  </si>
  <si>
    <t>BP81-00715G</t>
  </si>
  <si>
    <t>BP81-00715H</t>
  </si>
  <si>
    <t>BP81-00715J</t>
  </si>
  <si>
    <t>1132C</t>
  </si>
  <si>
    <t>P6519_APN  HF</t>
  </si>
  <si>
    <t>PLN072-T0807550N2R-565</t>
  </si>
  <si>
    <t>PLN072-T0807650N2R-565</t>
  </si>
  <si>
    <t>PLD070-D15</t>
  </si>
  <si>
    <t>PLN021-T0822350T4R-560</t>
  </si>
  <si>
    <t>PLN065-D751750-560</t>
  </si>
  <si>
    <t>PLN072-T0807530N2R-565</t>
  </si>
  <si>
    <t>PLN072-T0811340N2R-565</t>
  </si>
  <si>
    <t>PLN072-T0811750N2R-565</t>
  </si>
  <si>
    <t>PLN072-T0816330N2R-565</t>
  </si>
  <si>
    <t>PN001SHA-V2</t>
  </si>
  <si>
    <t>PN013MCW-V2</t>
  </si>
  <si>
    <t>PN003ACW-CLASSIC(EU)</t>
  </si>
  <si>
    <t>PN037WCW-VF(T)</t>
  </si>
  <si>
    <t>PN105WCW-VF</t>
  </si>
  <si>
    <t>PN028HCW-VF</t>
  </si>
  <si>
    <t>PN100WCW-VF</t>
  </si>
  <si>
    <t>5월</t>
  </si>
  <si>
    <t>1345A</t>
    <phoneticPr fontId="3" type="noConversion"/>
  </si>
  <si>
    <t>AV</t>
    <phoneticPr fontId="3" type="noConversion"/>
  </si>
  <si>
    <t>BN44-01345A</t>
    <phoneticPr fontId="3" type="noConversion"/>
  </si>
  <si>
    <t>Qisda</t>
    <phoneticPr fontId="12" type="noConversion"/>
  </si>
  <si>
    <t>A2515N_FPNW(BN44-01348C)</t>
  </si>
  <si>
    <t>1348C</t>
  </si>
  <si>
    <t>PLN051-B4012250N2S-565A</t>
    <phoneticPr fontId="12" type="noConversion"/>
  </si>
  <si>
    <t>PLN051-B4015250N2S-565A</t>
    <phoneticPr fontId="12" type="noConversion"/>
  </si>
  <si>
    <t>PLN051-B4039250N2S-565A</t>
    <phoneticPr fontId="12" type="noConversion"/>
  </si>
  <si>
    <t>PLN083-T0811330N2R-565</t>
  </si>
  <si>
    <t>PLN083-T0811340N2R-565</t>
  </si>
  <si>
    <t>PLN083-T0811365N2R-565</t>
    <phoneticPr fontId="12" type="noConversion"/>
  </si>
  <si>
    <t>PLN083-T0816365N2R-565</t>
    <phoneticPr fontId="12" type="noConversion"/>
  </si>
  <si>
    <t>PN099WCW-HEATER</t>
  </si>
  <si>
    <t>PN099WCW-VF</t>
    <phoneticPr fontId="12" type="noConversion"/>
  </si>
  <si>
    <t>BP81-00715K</t>
  </si>
  <si>
    <t>A2514N_RPN(HKC)</t>
  </si>
  <si>
    <t>QISDA</t>
  </si>
  <si>
    <t>A2515N_FPNW</t>
  </si>
  <si>
    <t>1366A</t>
  </si>
  <si>
    <t xml:space="preserve">PLN072-T0811750N2R-565 </t>
  </si>
  <si>
    <t>PLN051-B4012250N2S-565A</t>
  </si>
  <si>
    <t>PLN051-B4015250N2S-565A</t>
  </si>
  <si>
    <t>PLN051-B4039250N2S-565A</t>
  </si>
  <si>
    <t>PLN065-D751735-560</t>
  </si>
  <si>
    <t>PLN072-T0827830N2R-565</t>
  </si>
  <si>
    <t>PLN083-T0811365N2R-565</t>
  </si>
  <si>
    <t>PLN083-T0816365N2R-565</t>
  </si>
  <si>
    <t>PN036MWJ-VF(B)</t>
  </si>
  <si>
    <t>PN048WWJ-VF(CN)</t>
  </si>
  <si>
    <t>PN078AWJ-VF</t>
  </si>
  <si>
    <t>PN099WCW-VF</t>
  </si>
  <si>
    <t>5월</t>
    <phoneticPr fontId="3" type="noConversion"/>
  </si>
  <si>
    <t>6월</t>
    <phoneticPr fontId="3" type="noConversion"/>
  </si>
  <si>
    <t>QISDA</t>
    <phoneticPr fontId="3" type="noConversion"/>
  </si>
  <si>
    <t>3AC</t>
  </si>
  <si>
    <t>A5919N_DPN V</t>
  </si>
  <si>
    <t>BP81-00715B</t>
  </si>
  <si>
    <t>1020F</t>
  </si>
  <si>
    <t>A10020_DPN(BP44-01020F)  v</t>
  </si>
  <si>
    <t>A5919_DPN(BN44-01366A) V</t>
  </si>
  <si>
    <t>1366B</t>
  </si>
  <si>
    <t>A5919N_DPN(BN44-01366B) V</t>
  </si>
  <si>
    <t>A10024_APN(BN44-01137B)</t>
  </si>
  <si>
    <t>PN220KDN-VF</t>
  </si>
  <si>
    <t>PLN021-T0814330T4R-565</t>
  </si>
  <si>
    <t>PLN021-T1010150T4S-562</t>
  </si>
  <si>
    <t>PLN072-T0814650N2D-565</t>
  </si>
  <si>
    <t>PLN072-T0814750N2D-565</t>
  </si>
  <si>
    <t>PLN072-T0827850N2R-565</t>
  </si>
  <si>
    <t>PLN074-F5515330N2S-565</t>
  </si>
  <si>
    <t>MCR-SCM50</t>
  </si>
  <si>
    <t>MCR-WMSBE-CWP(40WI2)</t>
  </si>
  <si>
    <t>A10024_APN(BN44-01137C)</t>
  </si>
  <si>
    <t>A14024_TPN HF</t>
  </si>
  <si>
    <t>CHAMP FILTER_3118099</t>
  </si>
  <si>
    <t>CHAMP FILTER_3118108</t>
  </si>
  <si>
    <t>MAGNUM FILTER_3118104</t>
  </si>
  <si>
    <t>MAGNUM FILTER_3118109</t>
  </si>
  <si>
    <t>TV</t>
    <phoneticPr fontId="3" type="noConversion"/>
  </si>
  <si>
    <t>MNT</t>
    <phoneticPr fontId="3" type="noConversion"/>
  </si>
  <si>
    <t>AV</t>
    <phoneticPr fontId="3" type="noConversion"/>
  </si>
  <si>
    <t>A10020_DPN(BP44-01020F)  v</t>
    <phoneticPr fontId="12" type="noConversion"/>
  </si>
  <si>
    <t>1020F</t>
    <phoneticPr fontId="12" type="noConversion"/>
  </si>
  <si>
    <t>A10024_APN(BN44-01137C)</t>
    <phoneticPr fontId="12" type="noConversion"/>
  </si>
  <si>
    <t>1137C</t>
    <phoneticPr fontId="12" type="noConversion"/>
  </si>
  <si>
    <t>A14024_TPN HF</t>
    <phoneticPr fontId="12" type="noConversion"/>
  </si>
  <si>
    <t>-</t>
    <phoneticPr fontId="12" type="noConversion"/>
  </si>
  <si>
    <t>A5919N_DPN V</t>
    <phoneticPr fontId="12" type="noConversion"/>
  </si>
  <si>
    <t>A5919N_DPN(BN44-01366B) V</t>
    <phoneticPr fontId="12" type="noConversion"/>
  </si>
  <si>
    <t>MCR-SCM50</t>
    <phoneticPr fontId="12" type="noConversion"/>
  </si>
  <si>
    <t>MCR-WMSBE-CWP(40WI2)</t>
    <phoneticPr fontId="12" type="noConversion"/>
  </si>
  <si>
    <t>893mm</t>
  </si>
  <si>
    <t>830mm</t>
  </si>
  <si>
    <t>A2514N_RPN(BOE)</t>
  </si>
  <si>
    <t>58D75-60031</t>
  </si>
  <si>
    <t>PSPN2-TYPE4H-V1 A SC</t>
  </si>
  <si>
    <t>58D75-60032</t>
  </si>
  <si>
    <t>PSPN2-TYPE4H-V2 A SC</t>
  </si>
  <si>
    <t>BATGIRL-HV</t>
  </si>
  <si>
    <t>5B220-60002</t>
  </si>
  <si>
    <t>GAMORA-HVPS</t>
  </si>
  <si>
    <t>PLL029-D09-24MN</t>
  </si>
  <si>
    <t>PLL035-D14-37MN</t>
  </si>
  <si>
    <t>리트코</t>
  </si>
  <si>
    <t>PN65GAZDP(KO-PD1C-ADP)</t>
  </si>
  <si>
    <t>BP44-01020F</t>
  </si>
  <si>
    <t>A10020_DPN(BP81-00715F)  v</t>
  </si>
  <si>
    <t>A3026E_RPN</t>
  </si>
  <si>
    <t>PN005SHA-VF</t>
  </si>
  <si>
    <t>PN008SHA(B)</t>
  </si>
  <si>
    <t>이엔크리에이티브</t>
  </si>
  <si>
    <t>PN65GAZTG(KO-PD1C-ADP)</t>
  </si>
  <si>
    <t>지티엔에스</t>
  </si>
  <si>
    <t>PN035ACW-HEATER</t>
  </si>
  <si>
    <t>PN035ACW-VF</t>
  </si>
  <si>
    <t>PN012DWJ-V2</t>
  </si>
  <si>
    <t>PN185WCW-VF(SG)</t>
  </si>
  <si>
    <t>7월</t>
  </si>
  <si>
    <t>상품A</t>
    <phoneticPr fontId="3" type="noConversion"/>
  </si>
  <si>
    <t>기타</t>
    <phoneticPr fontId="3" type="noConversion"/>
  </si>
  <si>
    <t>세탁기</t>
    <phoneticPr fontId="12" type="noConversion"/>
  </si>
  <si>
    <t>PN005SHA-VF</t>
    <phoneticPr fontId="12" type="noConversion"/>
  </si>
  <si>
    <t>BATGIRL-HV</t>
    <phoneticPr fontId="12" type="noConversion"/>
  </si>
  <si>
    <t>GAMORA-HVPS</t>
    <phoneticPr fontId="12" type="noConversion"/>
  </si>
  <si>
    <t>5B220-60002</t>
    <phoneticPr fontId="12" type="noConversion"/>
  </si>
  <si>
    <t>BP81-00715A</t>
    <phoneticPr fontId="3" type="noConversion"/>
  </si>
  <si>
    <t>A10020_DPN(BP81-00715A)  v</t>
    <phoneticPr fontId="3" type="noConversion"/>
  </si>
  <si>
    <t>BP81-00715F</t>
    <phoneticPr fontId="3" type="noConversion"/>
  </si>
  <si>
    <t>PLN083-T0816340N2R-565</t>
  </si>
  <si>
    <t>PLN051-B4031250N2A-560A</t>
  </si>
  <si>
    <t>PLN065-D751530-565</t>
  </si>
  <si>
    <t>PLN083-T0816335N2R-565</t>
  </si>
  <si>
    <t>PN005ACW-VF</t>
  </si>
  <si>
    <t>1345C</t>
  </si>
  <si>
    <t>A4520N_FPN</t>
  </si>
  <si>
    <t>BP44-01020A</t>
  </si>
  <si>
    <t>A10020_DPN(BP44-01020A)  v</t>
  </si>
  <si>
    <t>PN20E-24J11</t>
  </si>
  <si>
    <t>PN055BCW-VF</t>
  </si>
  <si>
    <t>8월</t>
  </si>
  <si>
    <t>A10020_DPN(BP44-01020A)  v</t>
    <phoneticPr fontId="12" type="noConversion"/>
  </si>
  <si>
    <t>1020A</t>
    <phoneticPr fontId="12" type="noConversion"/>
  </si>
  <si>
    <t>A4520N_FPN(BN44-01345C)</t>
    <phoneticPr fontId="12" type="noConversion"/>
  </si>
  <si>
    <t>1345C</t>
    <phoneticPr fontId="12" type="noConversion"/>
  </si>
  <si>
    <t>PLN051-B4031250N2A-560A</t>
    <phoneticPr fontId="12" type="noConversion"/>
  </si>
  <si>
    <t>PN005ACW-VF</t>
    <phoneticPr fontId="12" type="noConversion"/>
  </si>
  <si>
    <t>PN055BCW-VF</t>
    <phoneticPr fontId="12" type="noConversion"/>
  </si>
  <si>
    <t xml:space="preserve"> EASTECH</t>
  </si>
  <si>
    <t>PN022WWJ-FRONT</t>
  </si>
  <si>
    <t>BUMJIN</t>
  </si>
  <si>
    <t>PLN021-T0936450N2C-565</t>
  </si>
  <si>
    <t>PLN072-T0805630N2R-565</t>
  </si>
  <si>
    <t>PLN072-T0807135N2R-565</t>
  </si>
  <si>
    <t>PLN074-F5515335N2S-565</t>
  </si>
  <si>
    <t>MCR-WMSBI-CWP(A)</t>
  </si>
  <si>
    <t>1347C</t>
  </si>
  <si>
    <t>A2515N_FPN</t>
  </si>
  <si>
    <t>영림테크</t>
  </si>
  <si>
    <t>PNA-MIGHTY_FL_WH_W</t>
  </si>
  <si>
    <t>EP06-003446B</t>
  </si>
  <si>
    <t>PN048HTCA-9320VQP</t>
  </si>
  <si>
    <t>9월</t>
    <phoneticPr fontId="3" type="noConversion"/>
  </si>
  <si>
    <t>BUMJIN</t>
    <phoneticPr fontId="3" type="noConversion"/>
  </si>
  <si>
    <t>A2515N_FPN(BN44-01347C)</t>
    <phoneticPr fontId="12" type="noConversion"/>
  </si>
  <si>
    <t>1347C</t>
    <phoneticPr fontId="12" type="noConversion"/>
  </si>
  <si>
    <t>MCR-WMSBI-CWP(A)</t>
    <phoneticPr fontId="12" type="noConversion"/>
  </si>
  <si>
    <t>PLN072-T0807135N2R-565</t>
    <phoneticPr fontId="12" type="noConversion"/>
  </si>
  <si>
    <t>PLN074-F5515335N2S-565</t>
    <phoneticPr fontId="12" type="noConversion"/>
  </si>
  <si>
    <t>PN022WWJ-FRONT</t>
    <phoneticPr fontId="12" type="noConversion"/>
  </si>
  <si>
    <t>PNA-MIGHTY_FL_WH_W</t>
    <phoneticPr fontId="12" type="noConversion"/>
  </si>
  <si>
    <t>다이소</t>
    <phoneticPr fontId="12" type="noConversion"/>
  </si>
  <si>
    <t>PN10LDC-BP(K)</t>
  </si>
  <si>
    <t>PN10LDC-BP(Y)</t>
  </si>
  <si>
    <t>PN10LD8-BP(W)</t>
  </si>
  <si>
    <t>PN15RDW-WC</t>
  </si>
  <si>
    <t>PN15SDB-WC</t>
  </si>
  <si>
    <t>PN60CAB-CC</t>
  </si>
  <si>
    <t>PN60CCB-CC</t>
  </si>
  <si>
    <t>PN03AW-WC(A)</t>
  </si>
  <si>
    <t>PN03AW-WC(C)</t>
  </si>
  <si>
    <t>PN03SW-WC(C)</t>
  </si>
  <si>
    <t>배터리팩</t>
    <phoneticPr fontId="12" type="noConversion"/>
  </si>
  <si>
    <t>C-type(그린)</t>
    <phoneticPr fontId="12" type="noConversion"/>
  </si>
  <si>
    <t>C-type(엘로우)</t>
    <phoneticPr fontId="12" type="noConversion"/>
  </si>
  <si>
    <t>8 Pin(화이트)</t>
    <phoneticPr fontId="12" type="noConversion"/>
  </si>
  <si>
    <t>원형</t>
    <phoneticPr fontId="12" type="noConversion"/>
  </si>
  <si>
    <t>거치형</t>
    <phoneticPr fontId="12" type="noConversion"/>
  </si>
  <si>
    <t>무선충전기</t>
    <phoneticPr fontId="12" type="noConversion"/>
  </si>
  <si>
    <t>시가잭</t>
    <phoneticPr fontId="12" type="noConversion"/>
  </si>
  <si>
    <t>C+A</t>
    <phoneticPr fontId="12" type="noConversion"/>
  </si>
  <si>
    <t>C+C</t>
    <phoneticPr fontId="12" type="noConversion"/>
  </si>
  <si>
    <t>워치충전기</t>
    <phoneticPr fontId="12" type="noConversion"/>
  </si>
  <si>
    <t>애플 A</t>
    <phoneticPr fontId="12" type="noConversion"/>
  </si>
  <si>
    <t>애플 C</t>
    <phoneticPr fontId="12" type="noConversion"/>
  </si>
  <si>
    <t>삼성 A</t>
    <phoneticPr fontId="12" type="noConversion"/>
  </si>
  <si>
    <t>삼성 C</t>
    <phoneticPr fontId="12" type="noConversion"/>
  </si>
  <si>
    <t>PNA-MIGHTY_CON_BK</t>
    <phoneticPr fontId="12" type="noConversion"/>
  </si>
  <si>
    <t>PNA-MIGHTY_FL_BK</t>
    <phoneticPr fontId="12" type="noConversion"/>
  </si>
  <si>
    <t>PNA-MAGNUM_EU WH</t>
    <phoneticPr fontId="12" type="noConversion"/>
  </si>
  <si>
    <t>PNA-MAGNUM_EU BG</t>
    <phoneticPr fontId="12" type="noConversion"/>
  </si>
  <si>
    <t>PNA-MAGNUM_UK WH</t>
    <phoneticPr fontId="12" type="noConversion"/>
  </si>
  <si>
    <t>PNA-MAGNUM_UK BG</t>
    <phoneticPr fontId="12" type="noConversion"/>
  </si>
  <si>
    <t>PNA-MAGNUM_ME BG</t>
    <phoneticPr fontId="12" type="noConversion"/>
  </si>
  <si>
    <t>PNA-MAGNUM_MY WH</t>
    <phoneticPr fontId="12" type="noConversion"/>
  </si>
  <si>
    <t>PNA-MAGNUM_MY BG</t>
    <phoneticPr fontId="12" type="noConversion"/>
  </si>
  <si>
    <t>PNA-MAGNUM_KR WH</t>
    <phoneticPr fontId="12" type="noConversion"/>
  </si>
  <si>
    <t>PNA-MAGNUM_KR BG</t>
    <phoneticPr fontId="12" type="noConversion"/>
  </si>
  <si>
    <t>PNA-CHAMP_EU WH</t>
    <phoneticPr fontId="12" type="noConversion"/>
  </si>
  <si>
    <t>PNA-CHAMP_EU BG</t>
    <phoneticPr fontId="12" type="noConversion"/>
  </si>
  <si>
    <t>PNA-CHAMP_UK WH</t>
    <phoneticPr fontId="12" type="noConversion"/>
  </si>
  <si>
    <t>PNA-CHAMP_UK BG</t>
    <phoneticPr fontId="12" type="noConversion"/>
  </si>
  <si>
    <t>PNA-CHAMP_AU WH</t>
    <phoneticPr fontId="12" type="noConversion"/>
  </si>
  <si>
    <t>PNA-CHAMP_AU BG</t>
    <phoneticPr fontId="12" type="noConversion"/>
  </si>
  <si>
    <t>PNA-CHAMP_ME WH</t>
    <phoneticPr fontId="12" type="noConversion"/>
  </si>
  <si>
    <t>PNA-CHAMP_TW WH</t>
    <phoneticPr fontId="12" type="noConversion"/>
  </si>
  <si>
    <t>PNA-CHAMP_MY WH</t>
    <phoneticPr fontId="12" type="noConversion"/>
  </si>
  <si>
    <t>PNA-CHAMP_MY BG</t>
    <phoneticPr fontId="12" type="noConversion"/>
  </si>
  <si>
    <t>PNA-CHAMP_KR WH</t>
    <phoneticPr fontId="12" type="noConversion"/>
  </si>
  <si>
    <t>PNA-CHAMP_KR BG</t>
    <phoneticPr fontId="12" type="noConversion"/>
  </si>
  <si>
    <t>PLN051-B4031265N2S-565A</t>
    <phoneticPr fontId="12" type="noConversion"/>
  </si>
  <si>
    <t>PN03SW-WC(A)</t>
    <phoneticPr fontId="12" type="noConversion"/>
  </si>
  <si>
    <t>PNC10ACW-VFQ</t>
    <phoneticPr fontId="12" type="noConversion"/>
  </si>
  <si>
    <t>PNC10ACW-VFQ</t>
  </si>
  <si>
    <t>PLN051-B4031265N2S-565A</t>
  </si>
  <si>
    <t>아성</t>
  </si>
  <si>
    <t>PN03SW-WC(A)</t>
  </si>
  <si>
    <t>에프에이솔루션</t>
  </si>
  <si>
    <t>PNA-CHAMP_AU BG</t>
  </si>
  <si>
    <t>PNA-CHAMP_AU WH</t>
  </si>
  <si>
    <t>PNA-CHAMP_EU WH</t>
  </si>
  <si>
    <t>PNA-CHAMP_ME WH</t>
  </si>
  <si>
    <t>PNA-CHAMP_MY BG</t>
  </si>
  <si>
    <t>PNA-CHAMP_MY WH</t>
  </si>
  <si>
    <t>PNA-CHAMP_TW WH</t>
  </si>
  <si>
    <t>PNA-CHAMP_UK WH</t>
  </si>
  <si>
    <t>PNA-MAGNUM_EU WH</t>
  </si>
  <si>
    <t>PNA-MAGNUM_ME BG</t>
  </si>
  <si>
    <t>PNA-MAGNUM_MY BG</t>
  </si>
  <si>
    <t>PNA-MAGNUM_MY WH</t>
  </si>
  <si>
    <t>PNA-MAGNUM_UK WH</t>
  </si>
  <si>
    <t>PNA-MIGHTY_CON_BK</t>
  </si>
  <si>
    <t>PNA-MIGHTY_FL_BK</t>
  </si>
  <si>
    <t>10월</t>
    <phoneticPr fontId="3" type="noConversion"/>
  </si>
  <si>
    <t>E-Mob</t>
  </si>
  <si>
    <t>신규</t>
    <phoneticPr fontId="3" type="noConversion"/>
  </si>
  <si>
    <t>AV</t>
  </si>
  <si>
    <t>JDM</t>
  </si>
  <si>
    <t>신규 업체</t>
    <phoneticPr fontId="3" type="noConversion"/>
  </si>
  <si>
    <t>신</t>
    <phoneticPr fontId="3" type="noConversion"/>
  </si>
  <si>
    <t>구</t>
    <phoneticPr fontId="3" type="noConversion"/>
  </si>
  <si>
    <t>New 품번</t>
    <phoneticPr fontId="3" type="noConversion"/>
  </si>
  <si>
    <t>New 업체</t>
    <phoneticPr fontId="3" type="noConversion"/>
  </si>
  <si>
    <t>상품A</t>
  </si>
  <si>
    <t>가젤</t>
    <phoneticPr fontId="3" type="noConversion"/>
  </si>
  <si>
    <t>AV JDM</t>
  </si>
  <si>
    <t>A2514N_RPN(AMTRAN)</t>
  </si>
  <si>
    <t>V200SI_HPN</t>
  </si>
  <si>
    <t>V400SB_HPN</t>
  </si>
  <si>
    <t>PLN072-T0816350N2D-565</t>
  </si>
  <si>
    <t>두영실업(생활가전)</t>
  </si>
  <si>
    <t>두영실업(코웨이)</t>
  </si>
  <si>
    <t>CHAMP FILTER_3118097</t>
  </si>
  <si>
    <t>MAGNUM FILTER_3118101</t>
  </si>
  <si>
    <t>PN118WCW-VF</t>
  </si>
  <si>
    <t>PNC02ACW-VF</t>
  </si>
  <si>
    <t>11월</t>
    <phoneticPr fontId="3" type="noConversion"/>
  </si>
  <si>
    <t>코웨이</t>
    <phoneticPr fontId="3" type="noConversion"/>
  </si>
  <si>
    <t>PN118WCW-VF</t>
    <phoneticPr fontId="12" type="noConversion"/>
  </si>
  <si>
    <t>V200SI_HPN</t>
    <phoneticPr fontId="12" type="noConversion"/>
  </si>
  <si>
    <t>V400SB_HPN</t>
    <phoneticPr fontId="12" type="noConversion"/>
  </si>
  <si>
    <t>AS필터</t>
    <phoneticPr fontId="12" type="noConversion"/>
  </si>
  <si>
    <t>1432A</t>
  </si>
  <si>
    <t>L55S8_HVD</t>
  </si>
  <si>
    <t>VOP13078B</t>
  </si>
  <si>
    <t>ANPS-902FHOT</t>
  </si>
  <si>
    <t>VOP13126B</t>
  </si>
  <si>
    <t>ANPS-903FHOT</t>
  </si>
  <si>
    <t>1366D</t>
  </si>
  <si>
    <t>A5919_DPNW(BN44-01366D) V</t>
  </si>
  <si>
    <t>1366E</t>
  </si>
  <si>
    <t>A5919N_DPNW(BN44-01366E) V</t>
  </si>
  <si>
    <t>A2622_FPN</t>
  </si>
  <si>
    <t>PLN065-D750840-565</t>
  </si>
  <si>
    <t>PLN074-F9632450N2S-565</t>
  </si>
  <si>
    <t>MCR-WMDBE-CWP(40W)</t>
  </si>
  <si>
    <t>PNA-CHAMP_KR BG</t>
  </si>
  <si>
    <t>PNA-CHAMP_KR WH</t>
  </si>
  <si>
    <t>PNA-MAGNUM_KR BG</t>
  </si>
  <si>
    <t>PNA-MAGNUM_KR WH</t>
  </si>
  <si>
    <t>PN053WWJ-VF(B)</t>
  </si>
  <si>
    <t>PN053WWJ-VF(D)</t>
  </si>
  <si>
    <t>PN01FCW-IONIZER</t>
  </si>
  <si>
    <t>12월</t>
    <phoneticPr fontId="3" type="noConversion"/>
  </si>
  <si>
    <t>2026. 01. 23</t>
    <phoneticPr fontId="12" type="noConversion"/>
  </si>
  <si>
    <t>A2622_FPN</t>
    <phoneticPr fontId="12" type="noConversion"/>
  </si>
  <si>
    <t>0015A</t>
    <phoneticPr fontId="12" type="noConversion"/>
  </si>
  <si>
    <t>A5919_DPNW(BN44-01366D) V</t>
    <phoneticPr fontId="12" type="noConversion"/>
  </si>
  <si>
    <t>A5919N_DPNW(BN44-01366E) V</t>
    <phoneticPr fontId="12" type="noConversion"/>
  </si>
  <si>
    <t>ANPS-902FHOT(VOP13078B)</t>
    <phoneticPr fontId="12" type="noConversion"/>
  </si>
  <si>
    <t>ANPS-903FHOT(VOP13126B)</t>
    <phoneticPr fontId="12" type="noConversion"/>
  </si>
  <si>
    <t>L55S8_HVD</t>
    <phoneticPr fontId="12" type="noConversion"/>
  </si>
  <si>
    <t>1432A</t>
    <phoneticPr fontId="12" type="noConversion"/>
  </si>
  <si>
    <t>PN01FCW-IONIZER</t>
    <phoneticPr fontId="12" type="noConversion"/>
  </si>
  <si>
    <t xml:space="preserve">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</si>
</sst>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\$#,##0.00"/>
    <numFmt numFmtId="177" formatCode="_-* #,##0.00_-;\-* #,##0.00_-;_-* &quot;-&quot;_-;_-@_-"/>
    <numFmt numFmtId="178" formatCode="0.0"/>
    <numFmt numFmtId="179" formatCode="_ * #,##0_ ;_ * \-#,##0_ ;_ * &quot;-&quot;_ ;_ @_ "/>
    <numFmt numFmtId="180" formatCode="_ * #,##0.00_ ;_ * \-#,##0.00_ ;_ * &quot;-&quot;??_ ;_ @_ "/>
    <numFmt numFmtId="181" formatCode="_ * #,##0_ ;_ * \-#,##0_ ;_ * &quot;-&quot;??_ ;_ @_ "/>
    <numFmt numFmtId="182" formatCode="m&quot;월&quot;\ d&quot;일&quot;;@"/>
    <numFmt numFmtId="183" formatCode="_-&quot;NT$&quot;* #,##0_-;\-&quot;NT$&quot;* #,##0_-;_-&quot;NT$&quot;* &quot;-&quot;_-;_-@_-"/>
    <numFmt numFmtId="184" formatCode="#,##0_ "/>
    <numFmt numFmtId="185" formatCode="#,##0_);[Red]\(#,##0\)"/>
    <numFmt numFmtId="186" formatCode="0_);[Red]\(0\)"/>
    <numFmt numFmtId="187" formatCode="[$￥-804]#,##0.0000_);[Red]\([$￥-804]#,##0.0000\)"/>
    <numFmt numFmtId="188" formatCode="0&quot;일&quot;"/>
    <numFmt numFmtId="189" formatCode="0_ "/>
    <numFmt numFmtId="190" formatCode="\$#,##0.000"/>
    <numFmt numFmtId="191" formatCode="#,##0.000000_ 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宋体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indexed="10"/>
      <name val="宋体"/>
      <family val="3"/>
      <charset val="129"/>
    </font>
    <font>
      <sz val="11"/>
      <color indexed="8"/>
      <name val="宋体"/>
      <family val="3"/>
      <charset val="129"/>
    </font>
    <font>
      <sz val="11"/>
      <color indexed="9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sz val="11"/>
      <color indexed="20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b/>
      <sz val="11"/>
      <color indexed="52"/>
      <name val="宋体"/>
      <family val="3"/>
      <charset val="129"/>
    </font>
    <font>
      <b/>
      <sz val="11"/>
      <color indexed="9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60"/>
      <name val="맑은 고딕"/>
      <family val="3"/>
      <charset val="129"/>
    </font>
    <font>
      <sz val="12"/>
      <name val="Times New Roman"/>
      <family val="1"/>
    </font>
    <font>
      <sz val="11"/>
      <color theme="1"/>
      <name val="宋体"/>
      <family val="3"/>
      <charset val="129"/>
    </font>
    <font>
      <sz val="11"/>
      <color rgb="FF000000"/>
      <name val="맑은 고딕"/>
      <family val="3"/>
      <charset val="129"/>
    </font>
    <font>
      <sz val="7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</fills>
  <borders count="16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hair">
        <color auto="1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hair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hair">
        <color auto="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/>
      <diagonal/>
    </border>
    <border>
      <left style="hair">
        <color indexed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49998474074526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14996795556505021"/>
      </bottom>
      <diagonal/>
    </border>
  </borders>
  <cellStyleXfs count="37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7" fillId="0" borderId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/>
    <xf numFmtId="0" fontId="10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1" fontId="1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182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180" fontId="17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3" fontId="19" fillId="0" borderId="0" applyFont="0" applyFill="0" applyBorder="0" applyAlignment="0" applyProtection="0">
      <alignment vertical="center"/>
    </xf>
    <xf numFmtId="0" fontId="17" fillId="0" borderId="0"/>
    <xf numFmtId="0" fontId="19" fillId="0" borderId="0"/>
    <xf numFmtId="0" fontId="9" fillId="0" borderId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87" fontId="25" fillId="11" borderId="0" applyNumberFormat="0" applyBorder="0" applyAlignment="0" applyProtection="0">
      <alignment vertical="center"/>
    </xf>
    <xf numFmtId="187" fontId="25" fillId="11" borderId="0" applyNumberFormat="0" applyBorder="0" applyAlignment="0" applyProtection="0">
      <alignment vertical="center"/>
    </xf>
    <xf numFmtId="187" fontId="25" fillId="11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40" fillId="30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7" fontId="8" fillId="0" borderId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186" fontId="7" fillId="0" borderId="0"/>
    <xf numFmtId="187" fontId="7" fillId="0" borderId="0"/>
    <xf numFmtId="187" fontId="7" fillId="0" borderId="0"/>
    <xf numFmtId="181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187" fontId="8" fillId="0" borderId="0"/>
    <xf numFmtId="187" fontId="21" fillId="0" borderId="0">
      <alignment vertical="center"/>
    </xf>
    <xf numFmtId="187" fontId="8" fillId="0" borderId="0"/>
    <xf numFmtId="187" fontId="8" fillId="0" borderId="0"/>
    <xf numFmtId="0" fontId="8" fillId="0" borderId="0"/>
    <xf numFmtId="187" fontId="42" fillId="0" borderId="0"/>
    <xf numFmtId="187" fontId="19" fillId="0" borderId="0"/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3" fontId="19" fillId="0" borderId="96" applyFont="0">
      <alignment vertical="center"/>
    </xf>
    <xf numFmtId="43" fontId="17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187" fontId="7" fillId="0" borderId="0"/>
    <xf numFmtId="187" fontId="41" fillId="0" borderId="0"/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87" fontId="38" fillId="29" borderId="145" applyNumberFormat="0" applyAlignment="0" applyProtection="0">
      <alignment vertical="center"/>
    </xf>
    <xf numFmtId="187" fontId="38" fillId="29" borderId="145" applyNumberFormat="0" applyAlignment="0" applyProtection="0">
      <alignment vertical="center"/>
    </xf>
    <xf numFmtId="187" fontId="38" fillId="29" borderId="145" applyNumberFormat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9" fillId="0" borderId="0"/>
    <xf numFmtId="187" fontId="7" fillId="0" borderId="0"/>
    <xf numFmtId="187" fontId="25" fillId="0" borderId="0">
      <alignment vertical="center"/>
    </xf>
    <xf numFmtId="187" fontId="25" fillId="0" borderId="0">
      <alignment vertical="center"/>
    </xf>
    <xf numFmtId="187" fontId="7" fillId="0" borderId="0">
      <alignment vertical="center"/>
    </xf>
    <xf numFmtId="187" fontId="8" fillId="0" borderId="0"/>
    <xf numFmtId="187" fontId="25" fillId="0" borderId="0" applyProtection="0">
      <alignment vertical="center"/>
    </xf>
    <xf numFmtId="187" fontId="19" fillId="0" borderId="0"/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1" fontId="19" fillId="0" borderId="0" applyFont="0" applyFill="0" applyBorder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9" fontId="43" fillId="0" borderId="0">
      <alignment vertical="center"/>
    </xf>
    <xf numFmtId="41" fontId="4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631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2" fillId="6" borderId="0" xfId="0" applyFont="1" applyFill="1">
      <alignment vertical="center"/>
    </xf>
    <xf numFmtId="3" fontId="2" fillId="0" borderId="0" xfId="0" applyNumberFormat="1" applyFont="1">
      <alignment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5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/>
    </xf>
    <xf numFmtId="41" fontId="5" fillId="2" borderId="18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6" borderId="21" xfId="0" applyFont="1" applyFill="1" applyBorder="1">
      <alignment vertical="center"/>
    </xf>
    <xf numFmtId="0" fontId="11" fillId="0" borderId="22" xfId="0" applyFont="1" applyBorder="1">
      <alignment vertical="center"/>
    </xf>
    <xf numFmtId="0" fontId="11" fillId="6" borderId="23" xfId="0" applyFont="1" applyFill="1" applyBorder="1">
      <alignment vertical="center"/>
    </xf>
    <xf numFmtId="0" fontId="11" fillId="6" borderId="24" xfId="0" applyFont="1" applyFill="1" applyBorder="1" applyAlignment="1">
      <alignment horizontal="center" vertical="center"/>
    </xf>
    <xf numFmtId="26" fontId="11" fillId="0" borderId="23" xfId="0" applyNumberFormat="1" applyFont="1" applyBorder="1">
      <alignment vertical="center"/>
    </xf>
    <xf numFmtId="0" fontId="11" fillId="0" borderId="24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1" fillId="0" borderId="23" xfId="0" applyFont="1" applyBorder="1">
      <alignment vertical="center"/>
    </xf>
    <xf numFmtId="0" fontId="11" fillId="0" borderId="2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5" xfId="0" applyFont="1" applyBorder="1">
      <alignment vertical="center"/>
    </xf>
    <xf numFmtId="0" fontId="11" fillId="6" borderId="27" xfId="0" applyFont="1" applyFill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38" fontId="14" fillId="0" borderId="25" xfId="16" applyNumberFormat="1" applyFont="1" applyFill="1" applyBorder="1">
      <alignment vertical="center"/>
    </xf>
    <xf numFmtId="38" fontId="14" fillId="0" borderId="10" xfId="16" applyNumberFormat="1" applyFont="1" applyFill="1" applyBorder="1">
      <alignment vertical="center"/>
    </xf>
    <xf numFmtId="0" fontId="11" fillId="0" borderId="30" xfId="0" applyFont="1" applyBorder="1">
      <alignment vertical="center"/>
    </xf>
    <xf numFmtId="0" fontId="11" fillId="0" borderId="31" xfId="0" applyFont="1" applyBorder="1" applyAlignment="1">
      <alignment horizontal="center" vertical="center"/>
    </xf>
    <xf numFmtId="0" fontId="13" fillId="0" borderId="21" xfId="0" applyFont="1" applyBorder="1">
      <alignment vertical="center"/>
    </xf>
    <xf numFmtId="0" fontId="13" fillId="6" borderId="21" xfId="0" applyFont="1" applyFill="1" applyBorder="1">
      <alignment vertical="center"/>
    </xf>
    <xf numFmtId="0" fontId="13" fillId="6" borderId="22" xfId="0" applyFont="1" applyFill="1" applyBorder="1">
      <alignment vertical="center"/>
    </xf>
    <xf numFmtId="26" fontId="11" fillId="0" borderId="22" xfId="0" applyNumberFormat="1" applyFont="1" applyBorder="1">
      <alignment vertical="center"/>
    </xf>
    <xf numFmtId="0" fontId="11" fillId="0" borderId="27" xfId="0" applyFont="1" applyBorder="1" applyAlignment="1">
      <alignment horizontal="center" vertical="center"/>
    </xf>
    <xf numFmtId="26" fontId="11" fillId="0" borderId="26" xfId="0" applyNumberFormat="1" applyFont="1" applyBorder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2" xfId="0" applyFont="1" applyFill="1" applyBorder="1">
      <alignment vertical="center"/>
    </xf>
    <xf numFmtId="0" fontId="14" fillId="6" borderId="21" xfId="0" applyFont="1" applyFill="1" applyBorder="1">
      <alignment vertical="center"/>
    </xf>
    <xf numFmtId="0" fontId="14" fillId="6" borderId="35" xfId="0" applyFont="1" applyFill="1" applyBorder="1">
      <alignment vertical="center"/>
    </xf>
    <xf numFmtId="26" fontId="11" fillId="0" borderId="30" xfId="0" applyNumberFormat="1" applyFont="1" applyBorder="1">
      <alignment vertical="center"/>
    </xf>
    <xf numFmtId="0" fontId="11" fillId="6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26" fontId="11" fillId="6" borderId="22" xfId="0" applyNumberFormat="1" applyFont="1" applyFill="1" applyBorder="1">
      <alignment vertical="center"/>
    </xf>
    <xf numFmtId="38" fontId="14" fillId="0" borderId="21" xfId="16" applyNumberFormat="1" applyFont="1" applyFill="1" applyBorder="1">
      <alignment vertical="center"/>
    </xf>
    <xf numFmtId="0" fontId="11" fillId="6" borderId="30" xfId="0" applyFont="1" applyFill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1" fillId="0" borderId="26" xfId="0" applyFont="1" applyBorder="1">
      <alignment vertical="center"/>
    </xf>
    <xf numFmtId="0" fontId="14" fillId="0" borderId="35" xfId="0" applyFont="1" applyBorder="1">
      <alignment vertical="center"/>
    </xf>
    <xf numFmtId="0" fontId="11" fillId="0" borderId="32" xfId="0" applyFont="1" applyBorder="1">
      <alignment vertical="center"/>
    </xf>
    <xf numFmtId="176" fontId="11" fillId="0" borderId="32" xfId="0" applyNumberFormat="1" applyFont="1" applyBorder="1">
      <alignment vertical="center"/>
    </xf>
    <xf numFmtId="176" fontId="11" fillId="0" borderId="23" xfId="0" applyNumberFormat="1" applyFont="1" applyBorder="1">
      <alignment vertical="center"/>
    </xf>
    <xf numFmtId="0" fontId="11" fillId="0" borderId="34" xfId="0" applyFont="1" applyBorder="1" applyAlignment="1">
      <alignment horizontal="center" vertical="center"/>
    </xf>
    <xf numFmtId="176" fontId="11" fillId="0" borderId="10" xfId="0" applyNumberFormat="1" applyFont="1" applyBorder="1">
      <alignment vertical="center"/>
    </xf>
    <xf numFmtId="176" fontId="11" fillId="0" borderId="26" xfId="0" applyNumberFormat="1" applyFont="1" applyBorder="1">
      <alignment vertical="center"/>
    </xf>
    <xf numFmtId="0" fontId="14" fillId="7" borderId="28" xfId="0" applyFont="1" applyFill="1" applyBorder="1">
      <alignment vertical="center"/>
    </xf>
    <xf numFmtId="0" fontId="14" fillId="7" borderId="29" xfId="0" applyFont="1" applyFill="1" applyBorder="1">
      <alignment vertical="center"/>
    </xf>
    <xf numFmtId="38" fontId="14" fillId="7" borderId="10" xfId="16" applyNumberFormat="1" applyFont="1" applyFill="1" applyBorder="1">
      <alignment vertical="center"/>
    </xf>
    <xf numFmtId="176" fontId="11" fillId="0" borderId="30" xfId="0" applyNumberFormat="1" applyFont="1" applyBorder="1">
      <alignment vertical="center"/>
    </xf>
    <xf numFmtId="0" fontId="11" fillId="0" borderId="38" xfId="0" applyFont="1" applyBorder="1">
      <alignment vertical="center"/>
    </xf>
    <xf numFmtId="0" fontId="11" fillId="0" borderId="3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8" fontId="14" fillId="6" borderId="10" xfId="16" applyNumberFormat="1" applyFont="1" applyFill="1" applyBorder="1">
      <alignment vertical="center"/>
    </xf>
    <xf numFmtId="176" fontId="11" fillId="0" borderId="38" xfId="0" applyNumberFormat="1" applyFont="1" applyBorder="1">
      <alignment vertical="center"/>
    </xf>
    <xf numFmtId="38" fontId="14" fillId="7" borderId="25" xfId="16" applyNumberFormat="1" applyFont="1" applyFill="1" applyBorder="1">
      <alignment vertical="center"/>
    </xf>
    <xf numFmtId="0" fontId="11" fillId="6" borderId="25" xfId="0" applyFont="1" applyFill="1" applyBorder="1">
      <alignment vertical="center"/>
    </xf>
    <xf numFmtId="0" fontId="11" fillId="6" borderId="26" xfId="0" applyFont="1" applyFill="1" applyBorder="1">
      <alignment vertical="center"/>
    </xf>
    <xf numFmtId="0" fontId="14" fillId="6" borderId="28" xfId="0" applyFont="1" applyFill="1" applyBorder="1">
      <alignment vertical="center"/>
    </xf>
    <xf numFmtId="0" fontId="14" fillId="6" borderId="29" xfId="0" applyFont="1" applyFill="1" applyBorder="1">
      <alignment vertical="center"/>
    </xf>
    <xf numFmtId="176" fontId="14" fillId="0" borderId="25" xfId="0" applyNumberFormat="1" applyFont="1" applyBorder="1">
      <alignment vertical="center"/>
    </xf>
    <xf numFmtId="176" fontId="11" fillId="0" borderId="21" xfId="0" applyNumberFormat="1" applyFont="1" applyBorder="1">
      <alignment vertical="center"/>
    </xf>
    <xf numFmtId="176" fontId="14" fillId="0" borderId="10" xfId="0" applyNumberFormat="1" applyFont="1" applyBorder="1">
      <alignment vertical="center"/>
    </xf>
    <xf numFmtId="176" fontId="11" fillId="0" borderId="41" xfId="0" applyNumberFormat="1" applyFont="1" applyBorder="1">
      <alignment vertical="center"/>
    </xf>
    <xf numFmtId="38" fontId="14" fillId="6" borderId="25" xfId="16" applyNumberFormat="1" applyFont="1" applyFill="1" applyBorder="1">
      <alignment vertical="center"/>
    </xf>
    <xf numFmtId="176" fontId="14" fillId="7" borderId="10" xfId="0" applyNumberFormat="1" applyFont="1" applyFill="1" applyBorder="1">
      <alignment vertical="center"/>
    </xf>
    <xf numFmtId="176" fontId="11" fillId="0" borderId="44" xfId="0" applyNumberFormat="1" applyFont="1" applyBorder="1">
      <alignment vertical="center"/>
    </xf>
    <xf numFmtId="176" fontId="11" fillId="0" borderId="25" xfId="0" applyNumberFormat="1" applyFont="1" applyBorder="1">
      <alignment vertical="center"/>
    </xf>
    <xf numFmtId="0" fontId="14" fillId="7" borderId="0" xfId="0" applyFont="1" applyFill="1">
      <alignment vertical="center"/>
    </xf>
    <xf numFmtId="0" fontId="14" fillId="7" borderId="25" xfId="0" applyFont="1" applyFill="1" applyBorder="1">
      <alignment vertical="center"/>
    </xf>
    <xf numFmtId="0" fontId="11" fillId="0" borderId="10" xfId="0" applyFont="1" applyBorder="1">
      <alignment vertical="center"/>
    </xf>
    <xf numFmtId="0" fontId="11" fillId="0" borderId="28" xfId="0" applyFon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41" fontId="5" fillId="2" borderId="46" xfId="1" applyFont="1" applyFill="1" applyBorder="1" applyAlignment="1">
      <alignment horizontal="center" vertical="center"/>
    </xf>
    <xf numFmtId="41" fontId="5" fillId="2" borderId="47" xfId="1" applyFont="1" applyFill="1" applyBorder="1" applyAlignment="1">
      <alignment horizontal="center" vertical="center"/>
    </xf>
    <xf numFmtId="0" fontId="15" fillId="0" borderId="21" xfId="0" applyFont="1" applyBorder="1">
      <alignment vertical="center"/>
    </xf>
    <xf numFmtId="0" fontId="14" fillId="0" borderId="40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2" xfId="0" applyFont="1" applyBorder="1" applyAlignment="1">
      <alignment horizontal="center" vertical="center"/>
    </xf>
    <xf numFmtId="0" fontId="14" fillId="0" borderId="43" xfId="0" applyFont="1" applyBorder="1">
      <alignment vertical="center"/>
    </xf>
    <xf numFmtId="0" fontId="11" fillId="0" borderId="44" xfId="0" applyFont="1" applyBorder="1">
      <alignment vertical="center"/>
    </xf>
    <xf numFmtId="0" fontId="11" fillId="0" borderId="45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right" vertical="center"/>
    </xf>
    <xf numFmtId="3" fontId="11" fillId="6" borderId="23" xfId="0" applyNumberFormat="1" applyFont="1" applyFill="1" applyBorder="1" applyAlignment="1">
      <alignment horizontal="right" vertical="center"/>
    </xf>
    <xf numFmtId="3" fontId="11" fillId="0" borderId="23" xfId="0" applyNumberFormat="1" applyFont="1" applyBorder="1" applyAlignment="1">
      <alignment horizontal="right" vertical="center"/>
    </xf>
    <xf numFmtId="3" fontId="11" fillId="0" borderId="10" xfId="0" applyNumberFormat="1" applyFont="1" applyBorder="1" applyAlignment="1">
      <alignment horizontal="right" vertical="center"/>
    </xf>
    <xf numFmtId="177" fontId="14" fillId="0" borderId="28" xfId="16" applyNumberFormat="1" applyFont="1" applyFill="1" applyBorder="1">
      <alignment vertical="center"/>
    </xf>
    <xf numFmtId="177" fontId="14" fillId="0" borderId="34" xfId="16" applyNumberFormat="1" applyFont="1" applyFill="1" applyBorder="1">
      <alignment vertical="center"/>
    </xf>
    <xf numFmtId="38" fontId="14" fillId="0" borderId="34" xfId="16" applyNumberFormat="1" applyFont="1" applyFill="1" applyBorder="1">
      <alignment vertical="center"/>
    </xf>
    <xf numFmtId="41" fontId="11" fillId="0" borderId="24" xfId="16" applyFont="1" applyFill="1" applyBorder="1">
      <alignment vertical="center"/>
    </xf>
    <xf numFmtId="38" fontId="14" fillId="0" borderId="28" xfId="16" applyNumberFormat="1" applyFont="1" applyFill="1" applyBorder="1">
      <alignment vertical="center"/>
    </xf>
    <xf numFmtId="38" fontId="14" fillId="7" borderId="34" xfId="16" applyNumberFormat="1" applyFont="1" applyFill="1" applyBorder="1">
      <alignment vertical="center"/>
    </xf>
    <xf numFmtId="41" fontId="11" fillId="0" borderId="31" xfId="16" applyFont="1" applyFill="1" applyBorder="1">
      <alignment vertical="center"/>
    </xf>
    <xf numFmtId="177" fontId="14" fillId="6" borderId="34" xfId="16" applyNumberFormat="1" applyFont="1" applyFill="1" applyBorder="1">
      <alignment vertical="center"/>
    </xf>
    <xf numFmtId="41" fontId="11" fillId="0" borderId="39" xfId="16" applyFont="1" applyFill="1" applyBorder="1">
      <alignment vertical="center"/>
    </xf>
    <xf numFmtId="41" fontId="11" fillId="0" borderId="27" xfId="16" applyFont="1" applyFill="1" applyBorder="1">
      <alignment vertical="center"/>
    </xf>
    <xf numFmtId="38" fontId="14" fillId="7" borderId="28" xfId="16" applyNumberFormat="1" applyFont="1" applyFill="1" applyBorder="1">
      <alignment vertical="center"/>
    </xf>
    <xf numFmtId="38" fontId="14" fillId="6" borderId="28" xfId="16" applyNumberFormat="1" applyFont="1" applyFill="1" applyBorder="1">
      <alignment vertical="center"/>
    </xf>
    <xf numFmtId="38" fontId="14" fillId="6" borderId="34" xfId="16" applyNumberFormat="1" applyFont="1" applyFill="1" applyBorder="1">
      <alignment vertical="center"/>
    </xf>
    <xf numFmtId="41" fontId="11" fillId="0" borderId="42" xfId="16" applyFont="1" applyFill="1" applyBorder="1">
      <alignment vertical="center"/>
    </xf>
    <xf numFmtId="41" fontId="11" fillId="0" borderId="45" xfId="16" applyFont="1" applyFill="1" applyBorder="1">
      <alignment vertical="center"/>
    </xf>
    <xf numFmtId="41" fontId="11" fillId="0" borderId="37" xfId="16" applyFont="1" applyFill="1" applyBorder="1">
      <alignment vertical="center"/>
    </xf>
    <xf numFmtId="41" fontId="11" fillId="0" borderId="22" xfId="16" applyFont="1" applyFill="1" applyBorder="1">
      <alignment vertical="center"/>
    </xf>
    <xf numFmtId="41" fontId="11" fillId="0" borderId="28" xfId="16" applyFont="1" applyFill="1" applyBorder="1">
      <alignment vertical="center"/>
    </xf>
    <xf numFmtId="41" fontId="11" fillId="0" borderId="34" xfId="16" applyFont="1" applyFill="1" applyBorder="1">
      <alignment vertical="center"/>
    </xf>
    <xf numFmtId="41" fontId="14" fillId="0" borderId="28" xfId="16" applyFont="1" applyBorder="1">
      <alignment vertical="center"/>
    </xf>
    <xf numFmtId="3" fontId="11" fillId="0" borderId="21" xfId="0" applyNumberFormat="1" applyFont="1" applyBorder="1" applyAlignment="1">
      <alignment horizontal="right" vertical="center"/>
    </xf>
    <xf numFmtId="3" fontId="11" fillId="6" borderId="26" xfId="0" applyNumberFormat="1" applyFont="1" applyFill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1" fillId="0" borderId="30" xfId="0" applyNumberFormat="1" applyFont="1" applyBorder="1" applyAlignment="1">
      <alignment horizontal="right" vertical="center"/>
    </xf>
    <xf numFmtId="3" fontId="14" fillId="0" borderId="21" xfId="0" applyNumberFormat="1" applyFont="1" applyBorder="1" applyAlignment="1">
      <alignment horizontal="right" vertical="center"/>
    </xf>
    <xf numFmtId="3" fontId="14" fillId="6" borderId="10" xfId="0" applyNumberFormat="1" applyFont="1" applyFill="1" applyBorder="1" applyAlignment="1">
      <alignment horizontal="right" vertical="center"/>
    </xf>
    <xf numFmtId="3" fontId="11" fillId="6" borderId="30" xfId="0" applyNumberFormat="1" applyFont="1" applyFill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3" fontId="14" fillId="7" borderId="25" xfId="0" applyNumberFormat="1" applyFont="1" applyFill="1" applyBorder="1" applyAlignment="1">
      <alignment horizontal="right" vertical="center"/>
    </xf>
    <xf numFmtId="3" fontId="11" fillId="0" borderId="32" xfId="0" applyNumberFormat="1" applyFont="1" applyBorder="1" applyAlignment="1">
      <alignment horizontal="right" vertical="center"/>
    </xf>
    <xf numFmtId="3" fontId="11" fillId="0" borderId="38" xfId="0" applyNumberFormat="1" applyFont="1" applyBorder="1" applyAlignment="1">
      <alignment horizontal="right" vertical="center"/>
    </xf>
    <xf numFmtId="3" fontId="14" fillId="6" borderId="25" xfId="0" applyNumberFormat="1" applyFont="1" applyFill="1" applyBorder="1" applyAlignment="1">
      <alignment horizontal="right" vertical="center"/>
    </xf>
    <xf numFmtId="3" fontId="11" fillId="0" borderId="41" xfId="0" applyNumberFormat="1" applyFont="1" applyBorder="1" applyAlignment="1">
      <alignment horizontal="right" vertical="center"/>
    </xf>
    <xf numFmtId="3" fontId="11" fillId="0" borderId="44" xfId="0" applyNumberFormat="1" applyFont="1" applyBorder="1" applyAlignment="1">
      <alignment horizontal="right" vertical="center"/>
    </xf>
    <xf numFmtId="3" fontId="14" fillId="7" borderId="21" xfId="0" applyNumberFormat="1" applyFont="1" applyFill="1" applyBorder="1" applyAlignment="1">
      <alignment horizontal="right" vertical="center"/>
    </xf>
    <xf numFmtId="3" fontId="11" fillId="0" borderId="25" xfId="0" applyNumberFormat="1" applyFont="1" applyBorder="1" applyAlignment="1">
      <alignment horizontal="right" vertical="center"/>
    </xf>
    <xf numFmtId="0" fontId="14" fillId="7" borderId="21" xfId="0" applyFont="1" applyFill="1" applyBorder="1">
      <alignment vertical="center"/>
    </xf>
    <xf numFmtId="38" fontId="14" fillId="7" borderId="22" xfId="16" applyNumberFormat="1" applyFont="1" applyFill="1" applyBorder="1">
      <alignment vertical="center"/>
    </xf>
    <xf numFmtId="41" fontId="5" fillId="2" borderId="9" xfId="1" applyFont="1" applyFill="1" applyBorder="1" applyAlignment="1">
      <alignment horizontal="center" vertical="center"/>
    </xf>
    <xf numFmtId="26" fontId="11" fillId="6" borderId="23" xfId="0" applyNumberFormat="1" applyFont="1" applyFill="1" applyBorder="1">
      <alignment vertical="center"/>
    </xf>
    <xf numFmtId="38" fontId="14" fillId="0" borderId="43" xfId="16" applyNumberFormat="1" applyFont="1" applyFill="1" applyBorder="1">
      <alignment vertical="center"/>
    </xf>
    <xf numFmtId="38" fontId="14" fillId="0" borderId="40" xfId="16" applyNumberFormat="1" applyFont="1" applyFill="1" applyBorder="1">
      <alignment vertical="center"/>
    </xf>
    <xf numFmtId="38" fontId="14" fillId="0" borderId="53" xfId="16" applyNumberFormat="1" applyFont="1" applyFill="1" applyBorder="1">
      <alignment vertical="center"/>
    </xf>
    <xf numFmtId="176" fontId="11" fillId="0" borderId="50" xfId="0" applyNumberFormat="1" applyFont="1" applyBorder="1">
      <alignment vertical="center"/>
    </xf>
    <xf numFmtId="176" fontId="11" fillId="0" borderId="49" xfId="0" applyNumberFormat="1" applyFont="1" applyBorder="1">
      <alignment vertical="center"/>
    </xf>
    <xf numFmtId="176" fontId="11" fillId="0" borderId="40" xfId="0" applyNumberFormat="1" applyFont="1" applyBorder="1">
      <alignment vertical="center"/>
    </xf>
    <xf numFmtId="176" fontId="11" fillId="0" borderId="51" xfId="0" applyNumberFormat="1" applyFont="1" applyBorder="1">
      <alignment vertical="center"/>
    </xf>
    <xf numFmtId="38" fontId="14" fillId="7" borderId="40" xfId="16" applyNumberFormat="1" applyFont="1" applyFill="1" applyBorder="1">
      <alignment vertical="center"/>
    </xf>
    <xf numFmtId="176" fontId="11" fillId="0" borderId="52" xfId="0" applyNumberFormat="1" applyFont="1" applyBorder="1">
      <alignment vertical="center"/>
    </xf>
    <xf numFmtId="176" fontId="11" fillId="0" borderId="54" xfId="0" applyNumberFormat="1" applyFont="1" applyBorder="1">
      <alignment vertical="center"/>
    </xf>
    <xf numFmtId="38" fontId="14" fillId="6" borderId="40" xfId="16" applyNumberFormat="1" applyFont="1" applyFill="1" applyBorder="1">
      <alignment vertical="center"/>
    </xf>
    <xf numFmtId="38" fontId="14" fillId="7" borderId="43" xfId="16" applyNumberFormat="1" applyFont="1" applyFill="1" applyBorder="1">
      <alignment vertical="center"/>
    </xf>
    <xf numFmtId="176" fontId="14" fillId="0" borderId="43" xfId="0" applyNumberFormat="1" applyFont="1" applyBorder="1">
      <alignment vertical="center"/>
    </xf>
    <xf numFmtId="176" fontId="11" fillId="0" borderId="53" xfId="0" applyNumberFormat="1" applyFont="1" applyBorder="1">
      <alignment vertical="center"/>
    </xf>
    <xf numFmtId="176" fontId="14" fillId="0" borderId="40" xfId="0" applyNumberFormat="1" applyFont="1" applyBorder="1">
      <alignment vertical="center"/>
    </xf>
    <xf numFmtId="176" fontId="11" fillId="0" borderId="55" xfId="0" applyNumberFormat="1" applyFont="1" applyBorder="1">
      <alignment vertical="center"/>
    </xf>
    <xf numFmtId="176" fontId="14" fillId="7" borderId="40" xfId="0" applyNumberFormat="1" applyFont="1" applyFill="1" applyBorder="1">
      <alignment vertical="center"/>
    </xf>
    <xf numFmtId="176" fontId="11" fillId="0" borderId="56" xfId="0" applyNumberFormat="1" applyFont="1" applyBorder="1">
      <alignment vertical="center"/>
    </xf>
    <xf numFmtId="0" fontId="14" fillId="7" borderId="53" xfId="0" applyFont="1" applyFill="1" applyBorder="1">
      <alignment vertical="center"/>
    </xf>
    <xf numFmtId="177" fontId="11" fillId="0" borderId="23" xfId="16" applyNumberFormat="1" applyFont="1" applyFill="1" applyBorder="1">
      <alignment vertical="center"/>
    </xf>
    <xf numFmtId="177" fontId="11" fillId="0" borderId="26" xfId="16" applyNumberFormat="1" applyFont="1" applyFill="1" applyBorder="1">
      <alignment vertical="center"/>
    </xf>
    <xf numFmtId="177" fontId="14" fillId="0" borderId="25" xfId="16" applyNumberFormat="1" applyFont="1" applyFill="1" applyBorder="1">
      <alignment vertical="center"/>
    </xf>
    <xf numFmtId="177" fontId="14" fillId="0" borderId="10" xfId="16" applyNumberFormat="1" applyFont="1" applyFill="1" applyBorder="1">
      <alignment vertical="center"/>
    </xf>
    <xf numFmtId="177" fontId="11" fillId="0" borderId="30" xfId="16" applyNumberFormat="1" applyFont="1" applyFill="1" applyBorder="1">
      <alignment vertical="center"/>
    </xf>
    <xf numFmtId="41" fontId="11" fillId="0" borderId="23" xfId="16" applyFont="1" applyFill="1" applyBorder="1">
      <alignment vertical="center"/>
    </xf>
    <xf numFmtId="41" fontId="11" fillId="0" borderId="30" xfId="16" applyFont="1" applyFill="1" applyBorder="1">
      <alignment vertical="center"/>
    </xf>
    <xf numFmtId="177" fontId="14" fillId="6" borderId="10" xfId="16" applyNumberFormat="1" applyFont="1" applyFill="1" applyBorder="1">
      <alignment vertical="center"/>
    </xf>
    <xf numFmtId="41" fontId="11" fillId="0" borderId="38" xfId="16" applyFont="1" applyFill="1" applyBorder="1">
      <alignment vertical="center"/>
    </xf>
    <xf numFmtId="41" fontId="11" fillId="0" borderId="26" xfId="16" applyFont="1" applyFill="1" applyBorder="1">
      <alignment vertical="center"/>
    </xf>
    <xf numFmtId="41" fontId="11" fillId="0" borderId="41" xfId="16" applyFont="1" applyFill="1" applyBorder="1">
      <alignment vertical="center"/>
    </xf>
    <xf numFmtId="41" fontId="11" fillId="0" borderId="44" xfId="16" applyFont="1" applyFill="1" applyBorder="1">
      <alignment vertical="center"/>
    </xf>
    <xf numFmtId="41" fontId="11" fillId="0" borderId="32" xfId="16" applyFont="1" applyFill="1" applyBorder="1">
      <alignment vertical="center"/>
    </xf>
    <xf numFmtId="41" fontId="11" fillId="0" borderId="21" xfId="16" applyFont="1" applyFill="1" applyBorder="1">
      <alignment vertical="center"/>
    </xf>
    <xf numFmtId="41" fontId="11" fillId="0" borderId="25" xfId="16" applyFont="1" applyFill="1" applyBorder="1">
      <alignment vertical="center"/>
    </xf>
    <xf numFmtId="41" fontId="11" fillId="0" borderId="10" xfId="16" applyFont="1" applyFill="1" applyBorder="1">
      <alignment vertical="center"/>
    </xf>
    <xf numFmtId="41" fontId="14" fillId="0" borderId="25" xfId="16" applyFont="1" applyBorder="1">
      <alignment vertical="center"/>
    </xf>
    <xf numFmtId="38" fontId="14" fillId="7" borderId="21" xfId="16" applyNumberFormat="1" applyFont="1" applyFill="1" applyBorder="1">
      <alignment vertical="center"/>
    </xf>
    <xf numFmtId="3" fontId="11" fillId="6" borderId="24" xfId="0" applyNumberFormat="1" applyFont="1" applyFill="1" applyBorder="1" applyAlignment="1">
      <alignment horizontal="right" vertical="center"/>
    </xf>
    <xf numFmtId="3" fontId="11" fillId="0" borderId="24" xfId="0" applyNumberFormat="1" applyFont="1" applyBorder="1" applyAlignment="1">
      <alignment horizontal="right" vertical="center"/>
    </xf>
    <xf numFmtId="3" fontId="11" fillId="0" borderId="22" xfId="0" applyNumberFormat="1" applyFont="1" applyBorder="1" applyAlignment="1">
      <alignment horizontal="right" vertical="center"/>
    </xf>
    <xf numFmtId="3" fontId="11" fillId="6" borderId="27" xfId="0" applyNumberFormat="1" applyFont="1" applyFill="1" applyBorder="1" applyAlignment="1">
      <alignment horizontal="right" vertical="center"/>
    </xf>
    <xf numFmtId="3" fontId="11" fillId="0" borderId="31" xfId="0" applyNumberFormat="1" applyFont="1" applyBorder="1" applyAlignment="1">
      <alignment horizontal="right" vertical="center"/>
    </xf>
    <xf numFmtId="3" fontId="11" fillId="0" borderId="27" xfId="0" applyNumberFormat="1" applyFont="1" applyBorder="1" applyAlignment="1">
      <alignment horizontal="right" vertical="center"/>
    </xf>
    <xf numFmtId="3" fontId="11" fillId="6" borderId="31" xfId="0" applyNumberFormat="1" applyFont="1" applyFill="1" applyBorder="1" applyAlignment="1">
      <alignment horizontal="right" vertical="center"/>
    </xf>
    <xf numFmtId="3" fontId="11" fillId="0" borderId="37" xfId="0" applyNumberFormat="1" applyFont="1" applyBorder="1" applyAlignment="1">
      <alignment horizontal="right" vertical="center"/>
    </xf>
    <xf numFmtId="3" fontId="11" fillId="0" borderId="39" xfId="0" applyNumberFormat="1" applyFont="1" applyBorder="1" applyAlignment="1">
      <alignment horizontal="right" vertical="center"/>
    </xf>
    <xf numFmtId="3" fontId="11" fillId="0" borderId="42" xfId="0" applyNumberFormat="1" applyFont="1" applyBorder="1" applyAlignment="1">
      <alignment horizontal="right" vertical="center"/>
    </xf>
    <xf numFmtId="3" fontId="11" fillId="0" borderId="45" xfId="0" applyNumberFormat="1" applyFont="1" applyBorder="1" applyAlignment="1">
      <alignment horizontal="right" vertical="center"/>
    </xf>
    <xf numFmtId="3" fontId="11" fillId="0" borderId="28" xfId="0" applyNumberFormat="1" applyFont="1" applyBorder="1" applyAlignment="1">
      <alignment horizontal="right" vertical="center"/>
    </xf>
    <xf numFmtId="41" fontId="5" fillId="2" borderId="6" xfId="1" applyFont="1" applyFill="1" applyBorder="1" applyAlignment="1">
      <alignment horizontal="center" vertical="center"/>
    </xf>
    <xf numFmtId="3" fontId="11" fillId="0" borderId="49" xfId="0" applyNumberFormat="1" applyFont="1" applyBorder="1" applyAlignment="1">
      <alignment horizontal="right" vertical="center"/>
    </xf>
    <xf numFmtId="3" fontId="11" fillId="6" borderId="51" xfId="0" applyNumberFormat="1" applyFont="1" applyFill="1" applyBorder="1" applyAlignment="1">
      <alignment horizontal="right" vertical="center"/>
    </xf>
    <xf numFmtId="3" fontId="11" fillId="0" borderId="52" xfId="0" applyNumberFormat="1" applyFont="1" applyBorder="1" applyAlignment="1">
      <alignment horizontal="right" vertical="center"/>
    </xf>
    <xf numFmtId="3" fontId="11" fillId="6" borderId="49" xfId="0" applyNumberFormat="1" applyFont="1" applyFill="1" applyBorder="1" applyAlignment="1">
      <alignment horizontal="right" vertical="center"/>
    </xf>
    <xf numFmtId="3" fontId="11" fillId="0" borderId="51" xfId="0" applyNumberFormat="1" applyFont="1" applyBorder="1" applyAlignment="1">
      <alignment horizontal="right" vertical="center"/>
    </xf>
    <xf numFmtId="3" fontId="11" fillId="6" borderId="52" xfId="0" applyNumberFormat="1" applyFont="1" applyFill="1" applyBorder="1" applyAlignment="1">
      <alignment horizontal="right" vertical="center"/>
    </xf>
    <xf numFmtId="3" fontId="11" fillId="0" borderId="40" xfId="0" applyNumberFormat="1" applyFont="1" applyBorder="1" applyAlignment="1">
      <alignment horizontal="right" vertical="center"/>
    </xf>
    <xf numFmtId="3" fontId="11" fillId="0" borderId="50" xfId="0" applyNumberFormat="1" applyFont="1" applyBorder="1" applyAlignment="1">
      <alignment horizontal="right" vertical="center"/>
    </xf>
    <xf numFmtId="3" fontId="11" fillId="0" borderId="54" xfId="0" applyNumberFormat="1" applyFont="1" applyBorder="1" applyAlignment="1">
      <alignment horizontal="right" vertical="center"/>
    </xf>
    <xf numFmtId="3" fontId="11" fillId="0" borderId="55" xfId="0" applyNumberFormat="1" applyFont="1" applyBorder="1" applyAlignment="1">
      <alignment horizontal="right" vertical="center"/>
    </xf>
    <xf numFmtId="3" fontId="11" fillId="0" borderId="56" xfId="0" applyNumberFormat="1" applyFont="1" applyBorder="1" applyAlignment="1">
      <alignment horizontal="right" vertical="center"/>
    </xf>
    <xf numFmtId="3" fontId="11" fillId="0" borderId="43" xfId="0" applyNumberFormat="1" applyFont="1" applyBorder="1" applyAlignment="1">
      <alignment horizontal="right" vertical="center"/>
    </xf>
    <xf numFmtId="0" fontId="14" fillId="7" borderId="22" xfId="0" applyFont="1" applyFill="1" applyBorder="1">
      <alignment vertical="center"/>
    </xf>
    <xf numFmtId="177" fontId="11" fillId="6" borderId="23" xfId="16" applyNumberFormat="1" applyFont="1" applyFill="1" applyBorder="1">
      <alignment vertical="center"/>
    </xf>
    <xf numFmtId="41" fontId="5" fillId="2" borderId="4" xfId="1" applyFont="1" applyFill="1" applyBorder="1" applyAlignment="1">
      <alignment horizontal="center" vertical="center"/>
    </xf>
    <xf numFmtId="3" fontId="11" fillId="6" borderId="59" xfId="0" applyNumberFormat="1" applyFont="1" applyFill="1" applyBorder="1" applyAlignment="1">
      <alignment horizontal="right" vertical="center"/>
    </xf>
    <xf numFmtId="3" fontId="11" fillId="6" borderId="60" xfId="0" applyNumberFormat="1" applyFont="1" applyFill="1" applyBorder="1" applyAlignment="1">
      <alignment horizontal="right" vertical="center"/>
    </xf>
    <xf numFmtId="3" fontId="11" fillId="0" borderId="60" xfId="0" applyNumberFormat="1" applyFont="1" applyBorder="1" applyAlignment="1">
      <alignment horizontal="right" vertical="center"/>
    </xf>
    <xf numFmtId="3" fontId="11" fillId="0" borderId="59" xfId="0" applyNumberFormat="1" applyFont="1" applyBorder="1" applyAlignment="1">
      <alignment horizontal="right" vertical="center"/>
    </xf>
    <xf numFmtId="3" fontId="11" fillId="0" borderId="61" xfId="0" applyNumberFormat="1" applyFont="1" applyBorder="1" applyAlignment="1">
      <alignment horizontal="right" vertical="center"/>
    </xf>
    <xf numFmtId="3" fontId="11" fillId="0" borderId="62" xfId="0" applyNumberFormat="1" applyFont="1" applyBorder="1" applyAlignment="1">
      <alignment horizontal="right" vertical="center"/>
    </xf>
    <xf numFmtId="3" fontId="11" fillId="6" borderId="63" xfId="0" applyNumberFormat="1" applyFont="1" applyFill="1" applyBorder="1" applyAlignment="1">
      <alignment horizontal="right" vertical="center"/>
    </xf>
    <xf numFmtId="3" fontId="11" fillId="6" borderId="64" xfId="0" applyNumberFormat="1" applyFont="1" applyFill="1" applyBorder="1" applyAlignment="1">
      <alignment horizontal="right" vertical="center"/>
    </xf>
    <xf numFmtId="3" fontId="11" fillId="0" borderId="66" xfId="0" applyNumberFormat="1" applyFont="1" applyBorder="1" applyAlignment="1">
      <alignment horizontal="right" vertical="center"/>
    </xf>
    <xf numFmtId="3" fontId="11" fillId="0" borderId="67" xfId="0" applyNumberFormat="1" applyFont="1" applyBorder="1" applyAlignment="1">
      <alignment horizontal="right" vertical="center"/>
    </xf>
    <xf numFmtId="3" fontId="11" fillId="0" borderId="63" xfId="0" applyNumberFormat="1" applyFont="1" applyBorder="1" applyAlignment="1">
      <alignment horizontal="right" vertical="center"/>
    </xf>
    <xf numFmtId="3" fontId="11" fillId="0" borderId="64" xfId="0" applyNumberFormat="1" applyFont="1" applyBorder="1" applyAlignment="1">
      <alignment horizontal="right" vertical="center"/>
    </xf>
    <xf numFmtId="3" fontId="14" fillId="0" borderId="62" xfId="0" applyNumberFormat="1" applyFont="1" applyBorder="1" applyAlignment="1">
      <alignment horizontal="right" vertical="center"/>
    </xf>
    <xf numFmtId="3" fontId="11" fillId="6" borderId="66" xfId="0" applyNumberFormat="1" applyFont="1" applyFill="1" applyBorder="1" applyAlignment="1">
      <alignment horizontal="right" vertical="center"/>
    </xf>
    <xf numFmtId="3" fontId="11" fillId="6" borderId="67" xfId="0" applyNumberFormat="1" applyFont="1" applyFill="1" applyBorder="1" applyAlignment="1">
      <alignment horizontal="right" vertical="center"/>
    </xf>
    <xf numFmtId="3" fontId="11" fillId="0" borderId="68" xfId="0" applyNumberFormat="1" applyFont="1" applyBorder="1" applyAlignment="1">
      <alignment horizontal="right" vertical="center"/>
    </xf>
    <xf numFmtId="3" fontId="11" fillId="0" borderId="72" xfId="0" applyNumberFormat="1" applyFont="1" applyBorder="1" applyAlignment="1">
      <alignment horizontal="right" vertical="center"/>
    </xf>
    <xf numFmtId="3" fontId="11" fillId="0" borderId="33" xfId="0" applyNumberFormat="1" applyFont="1" applyBorder="1" applyAlignment="1">
      <alignment horizontal="right" vertical="center"/>
    </xf>
    <xf numFmtId="3" fontId="11" fillId="0" borderId="73" xfId="0" applyNumberFormat="1" applyFont="1" applyBorder="1" applyAlignment="1">
      <alignment horizontal="right" vertical="center"/>
    </xf>
    <xf numFmtId="3" fontId="11" fillId="0" borderId="74" xfId="0" applyNumberFormat="1" applyFont="1" applyBorder="1" applyAlignment="1">
      <alignment horizontal="right" vertical="center"/>
    </xf>
    <xf numFmtId="3" fontId="11" fillId="0" borderId="75" xfId="0" applyNumberFormat="1" applyFont="1" applyBorder="1" applyAlignment="1">
      <alignment horizontal="right" vertical="center"/>
    </xf>
    <xf numFmtId="3" fontId="11" fillId="0" borderId="76" xfId="0" applyNumberFormat="1" applyFont="1" applyBorder="1" applyAlignment="1">
      <alignment horizontal="right" vertical="center"/>
    </xf>
    <xf numFmtId="3" fontId="11" fillId="0" borderId="77" xfId="0" applyNumberFormat="1" applyFont="1" applyBorder="1" applyAlignment="1">
      <alignment horizontal="right" vertical="center"/>
    </xf>
    <xf numFmtId="3" fontId="11" fillId="0" borderId="78" xfId="0" applyNumberFormat="1" applyFont="1" applyBorder="1" applyAlignment="1">
      <alignment horizontal="right" vertical="center"/>
    </xf>
    <xf numFmtId="3" fontId="11" fillId="6" borderId="69" xfId="0" applyNumberFormat="1" applyFont="1" applyFill="1" applyBorder="1" applyAlignment="1">
      <alignment horizontal="right" vertical="center"/>
    </xf>
    <xf numFmtId="3" fontId="11" fillId="0" borderId="70" xfId="0" applyNumberFormat="1" applyFont="1" applyBorder="1" applyAlignment="1">
      <alignment horizontal="right" vertical="center"/>
    </xf>
    <xf numFmtId="3" fontId="11" fillId="0" borderId="71" xfId="0" applyNumberFormat="1" applyFont="1" applyBorder="1" applyAlignment="1">
      <alignment horizontal="right" vertical="center"/>
    </xf>
    <xf numFmtId="41" fontId="5" fillId="2" borderId="5" xfId="1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26" fontId="11" fillId="6" borderId="30" xfId="0" applyNumberFormat="1" applyFont="1" applyFill="1" applyBorder="1">
      <alignment vertical="center"/>
    </xf>
    <xf numFmtId="176" fontId="11" fillId="6" borderId="23" xfId="0" applyNumberFormat="1" applyFont="1" applyFill="1" applyBorder="1">
      <alignment vertical="center"/>
    </xf>
    <xf numFmtId="3" fontId="11" fillId="0" borderId="36" xfId="0" applyNumberFormat="1" applyFont="1" applyBorder="1" applyAlignment="1">
      <alignment horizontal="right" vertical="center"/>
    </xf>
    <xf numFmtId="0" fontId="11" fillId="0" borderId="22" xfId="0" applyFont="1" applyBorder="1" applyAlignment="1">
      <alignment horizontal="center" vertical="center"/>
    </xf>
    <xf numFmtId="176" fontId="11" fillId="6" borderId="32" xfId="0" applyNumberFormat="1" applyFont="1" applyFill="1" applyBorder="1">
      <alignment vertical="center"/>
    </xf>
    <xf numFmtId="41" fontId="11" fillId="6" borderId="37" xfId="16" applyFont="1" applyFill="1" applyBorder="1">
      <alignment vertical="center"/>
    </xf>
    <xf numFmtId="41" fontId="11" fillId="6" borderId="32" xfId="16" applyFont="1" applyFill="1" applyBorder="1">
      <alignment vertical="center"/>
    </xf>
    <xf numFmtId="176" fontId="11" fillId="6" borderId="50" xfId="0" applyNumberFormat="1" applyFont="1" applyFill="1" applyBorder="1">
      <alignment vertical="center"/>
    </xf>
    <xf numFmtId="41" fontId="11" fillId="6" borderId="23" xfId="16" applyFont="1" applyFill="1" applyBorder="1">
      <alignment vertical="center"/>
    </xf>
    <xf numFmtId="176" fontId="11" fillId="6" borderId="49" xfId="0" applyNumberFormat="1" applyFont="1" applyFill="1" applyBorder="1">
      <alignment vertical="center"/>
    </xf>
    <xf numFmtId="41" fontId="5" fillId="2" borderId="81" xfId="1" applyFont="1" applyFill="1" applyBorder="1" applyAlignment="1">
      <alignment horizontal="center" vertical="center"/>
    </xf>
    <xf numFmtId="3" fontId="11" fillId="6" borderId="82" xfId="0" applyNumberFormat="1" applyFont="1" applyFill="1" applyBorder="1" applyAlignment="1">
      <alignment horizontal="right" vertical="center"/>
    </xf>
    <xf numFmtId="3" fontId="11" fillId="0" borderId="82" xfId="0" applyNumberFormat="1" applyFont="1" applyBorder="1" applyAlignment="1">
      <alignment horizontal="right" vertical="center"/>
    </xf>
    <xf numFmtId="3" fontId="11" fillId="0" borderId="83" xfId="0" applyNumberFormat="1" applyFont="1" applyBorder="1" applyAlignment="1">
      <alignment horizontal="right" vertical="center"/>
    </xf>
    <xf numFmtId="3" fontId="11" fillId="6" borderId="84" xfId="0" applyNumberFormat="1" applyFont="1" applyFill="1" applyBorder="1" applyAlignment="1">
      <alignment horizontal="right" vertical="center"/>
    </xf>
    <xf numFmtId="3" fontId="11" fillId="0" borderId="87" xfId="0" applyNumberFormat="1" applyFont="1" applyBorder="1" applyAlignment="1">
      <alignment horizontal="right" vertical="center"/>
    </xf>
    <xf numFmtId="3" fontId="11" fillId="0" borderId="84" xfId="0" applyNumberFormat="1" applyFont="1" applyBorder="1" applyAlignment="1">
      <alignment horizontal="right" vertical="center"/>
    </xf>
    <xf numFmtId="3" fontId="11" fillId="0" borderId="88" xfId="0" applyNumberFormat="1" applyFont="1" applyBorder="1" applyAlignment="1">
      <alignment horizontal="right" vertical="center"/>
    </xf>
    <xf numFmtId="3" fontId="11" fillId="6" borderId="87" xfId="0" applyNumberFormat="1" applyFont="1" applyFill="1" applyBorder="1" applyAlignment="1">
      <alignment horizontal="right" vertical="center"/>
    </xf>
    <xf numFmtId="3" fontId="11" fillId="0" borderId="89" xfId="0" applyNumberFormat="1" applyFont="1" applyBorder="1" applyAlignment="1">
      <alignment horizontal="right" vertical="center"/>
    </xf>
    <xf numFmtId="3" fontId="11" fillId="0" borderId="86" xfId="0" applyNumberFormat="1" applyFont="1" applyBorder="1" applyAlignment="1">
      <alignment horizontal="right" vertical="center"/>
    </xf>
    <xf numFmtId="3" fontId="11" fillId="0" borderId="90" xfId="0" applyNumberFormat="1" applyFont="1" applyBorder="1" applyAlignment="1">
      <alignment horizontal="right" vertical="center"/>
    </xf>
    <xf numFmtId="0" fontId="11" fillId="0" borderId="91" xfId="0" applyFont="1" applyBorder="1" applyAlignment="1">
      <alignment horizontal="center" vertical="center"/>
    </xf>
    <xf numFmtId="176" fontId="11" fillId="0" borderId="92" xfId="0" applyNumberFormat="1" applyFont="1" applyBorder="1">
      <alignment vertical="center"/>
    </xf>
    <xf numFmtId="41" fontId="11" fillId="0" borderId="93" xfId="16" applyFont="1" applyFill="1" applyBorder="1">
      <alignment vertical="center"/>
    </xf>
    <xf numFmtId="41" fontId="11" fillId="0" borderId="92" xfId="16" applyFont="1" applyFill="1" applyBorder="1">
      <alignment vertical="center"/>
    </xf>
    <xf numFmtId="176" fontId="11" fillId="0" borderId="94" xfId="0" applyNumberFormat="1" applyFont="1" applyBorder="1">
      <alignment vertical="center"/>
    </xf>
    <xf numFmtId="0" fontId="11" fillId="0" borderId="48" xfId="0" applyFont="1" applyBorder="1">
      <alignment vertical="center"/>
    </xf>
    <xf numFmtId="0" fontId="11" fillId="0" borderId="48" xfId="0" applyFont="1" applyBorder="1" applyAlignment="1">
      <alignment horizontal="center" vertical="center"/>
    </xf>
    <xf numFmtId="3" fontId="11" fillId="0" borderId="53" xfId="0" applyNumberFormat="1" applyFont="1" applyBorder="1" applyAlignment="1">
      <alignment horizontal="right" vertical="center"/>
    </xf>
    <xf numFmtId="0" fontId="11" fillId="0" borderId="95" xfId="0" applyFont="1" applyBorder="1">
      <alignment vertical="center"/>
    </xf>
    <xf numFmtId="176" fontId="11" fillId="0" borderId="48" xfId="0" applyNumberFormat="1" applyFont="1" applyBorder="1">
      <alignment vertical="center"/>
    </xf>
    <xf numFmtId="41" fontId="11" fillId="0" borderId="48" xfId="16" applyFont="1" applyFill="1" applyBorder="1">
      <alignment vertical="center"/>
    </xf>
    <xf numFmtId="3" fontId="11" fillId="6" borderId="23" xfId="0" applyNumberFormat="1" applyFont="1" applyFill="1" applyBorder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3" fontId="11" fillId="0" borderId="21" xfId="0" applyNumberFormat="1" applyFont="1" applyBorder="1" applyAlignment="1">
      <alignment horizontal="center" vertical="center"/>
    </xf>
    <xf numFmtId="3" fontId="11" fillId="6" borderId="26" xfId="0" applyNumberFormat="1" applyFont="1" applyFill="1" applyBorder="1" applyAlignment="1">
      <alignment horizontal="center" vertical="center"/>
    </xf>
    <xf numFmtId="3" fontId="14" fillId="6" borderId="10" xfId="0" applyNumberFormat="1" applyFont="1" applyFill="1" applyBorder="1" applyAlignment="1">
      <alignment horizontal="center" vertical="center"/>
    </xf>
    <xf numFmtId="3" fontId="14" fillId="0" borderId="25" xfId="0" applyNumberFormat="1" applyFont="1" applyBorder="1" applyAlignment="1">
      <alignment horizontal="center" vertical="center"/>
    </xf>
    <xf numFmtId="3" fontId="11" fillId="6" borderId="38" xfId="0" applyNumberFormat="1" applyFont="1" applyFill="1" applyBorder="1" applyAlignment="1">
      <alignment horizontal="center" vertical="center"/>
    </xf>
    <xf numFmtId="3" fontId="11" fillId="0" borderId="30" xfId="0" applyNumberFormat="1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3" fontId="14" fillId="0" borderId="21" xfId="0" applyNumberFormat="1" applyFont="1" applyBorder="1" applyAlignment="1">
      <alignment horizontal="center" vertical="center"/>
    </xf>
    <xf numFmtId="3" fontId="11" fillId="0" borderId="48" xfId="0" applyNumberFormat="1" applyFont="1" applyBorder="1" applyAlignment="1">
      <alignment horizontal="center" vertical="center"/>
    </xf>
    <xf numFmtId="3" fontId="11" fillId="0" borderId="44" xfId="0" applyNumberFormat="1" applyFont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center" vertical="center"/>
    </xf>
    <xf numFmtId="3" fontId="14" fillId="7" borderId="25" xfId="0" applyNumberFormat="1" applyFont="1" applyFill="1" applyBorder="1" applyAlignment="1">
      <alignment horizontal="center" vertical="center"/>
    </xf>
    <xf numFmtId="3" fontId="11" fillId="0" borderId="32" xfId="0" applyNumberFormat="1" applyFont="1" applyBorder="1" applyAlignment="1">
      <alignment horizontal="center" vertical="center"/>
    </xf>
    <xf numFmtId="3" fontId="11" fillId="0" borderId="38" xfId="0" applyNumberFormat="1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4" fillId="6" borderId="25" xfId="0" applyNumberFormat="1" applyFont="1" applyFill="1" applyBorder="1" applyAlignment="1">
      <alignment horizontal="center" vertical="center"/>
    </xf>
    <xf numFmtId="3" fontId="11" fillId="0" borderId="41" xfId="0" applyNumberFormat="1" applyFont="1" applyBorder="1" applyAlignment="1">
      <alignment horizontal="center" vertical="center"/>
    </xf>
    <xf numFmtId="3" fontId="14" fillId="7" borderId="21" xfId="0" applyNumberFormat="1" applyFont="1" applyFill="1" applyBorder="1" applyAlignment="1">
      <alignment horizontal="center" vertical="center"/>
    </xf>
    <xf numFmtId="0" fontId="11" fillId="0" borderId="29" xfId="0" applyFont="1" applyBorder="1">
      <alignment vertical="center"/>
    </xf>
    <xf numFmtId="0" fontId="11" fillId="6" borderId="41" xfId="0" applyFont="1" applyFill="1" applyBorder="1">
      <alignment vertical="center"/>
    </xf>
    <xf numFmtId="41" fontId="11" fillId="6" borderId="40" xfId="16" applyFont="1" applyFill="1" applyBorder="1">
      <alignment vertical="center"/>
    </xf>
    <xf numFmtId="0" fontId="11" fillId="0" borderId="35" xfId="0" applyFont="1" applyBorder="1">
      <alignment vertical="center"/>
    </xf>
    <xf numFmtId="3" fontId="14" fillId="0" borderId="32" xfId="0" applyNumberFormat="1" applyFont="1" applyBorder="1" applyAlignment="1">
      <alignment horizontal="right" vertical="center"/>
    </xf>
    <xf numFmtId="38" fontId="11" fillId="0" borderId="38" xfId="16" applyNumberFormat="1" applyFont="1" applyFill="1" applyBorder="1">
      <alignment vertical="center"/>
    </xf>
    <xf numFmtId="1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38" fontId="11" fillId="0" borderId="59" xfId="16" applyNumberFormat="1" applyFont="1" applyFill="1" applyBorder="1">
      <alignment vertical="center"/>
    </xf>
    <xf numFmtId="41" fontId="11" fillId="0" borderId="32" xfId="16" applyFont="1" applyFill="1" applyBorder="1" applyAlignment="1">
      <alignment horizontal="left" vertical="center"/>
    </xf>
    <xf numFmtId="0" fontId="11" fillId="0" borderId="38" xfId="0" applyFont="1" applyBorder="1" applyAlignment="1">
      <alignment vertical="center" wrapText="1"/>
    </xf>
    <xf numFmtId="41" fontId="11" fillId="0" borderId="21" xfId="16" applyFont="1" applyFill="1" applyBorder="1" applyAlignment="1">
      <alignment vertical="center"/>
    </xf>
    <xf numFmtId="0" fontId="11" fillId="0" borderId="97" xfId="0" applyFont="1" applyBorder="1">
      <alignment vertical="center"/>
    </xf>
    <xf numFmtId="41" fontId="11" fillId="0" borderId="98" xfId="16" applyFont="1" applyFill="1" applyBorder="1" applyAlignment="1">
      <alignment vertical="center"/>
    </xf>
    <xf numFmtId="41" fontId="11" fillId="0" borderId="97" xfId="16" applyFont="1" applyFill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6" borderId="98" xfId="0" applyFont="1" applyFill="1" applyBorder="1">
      <alignment vertical="center"/>
    </xf>
    <xf numFmtId="0" fontId="11" fillId="6" borderId="21" xfId="0" applyFont="1" applyFill="1" applyBorder="1" applyAlignment="1">
      <alignment horizontal="left" vertical="center"/>
    </xf>
    <xf numFmtId="26" fontId="11" fillId="0" borderId="25" xfId="0" applyNumberFormat="1" applyFont="1" applyBorder="1">
      <alignment vertical="center"/>
    </xf>
    <xf numFmtId="177" fontId="11" fillId="0" borderId="25" xfId="16" applyNumberFormat="1" applyFont="1" applyFill="1" applyBorder="1">
      <alignment vertical="center"/>
    </xf>
    <xf numFmtId="26" fontId="11" fillId="6" borderId="25" xfId="0" applyNumberFormat="1" applyFont="1" applyFill="1" applyBorder="1">
      <alignment vertical="center"/>
    </xf>
    <xf numFmtId="0" fontId="11" fillId="6" borderId="37" xfId="0" applyFont="1" applyFill="1" applyBorder="1">
      <alignment vertical="center"/>
    </xf>
    <xf numFmtId="0" fontId="11" fillId="0" borderId="30" xfId="0" applyFont="1" applyBorder="1" applyAlignment="1">
      <alignment horizontal="center" vertical="center"/>
    </xf>
    <xf numFmtId="0" fontId="13" fillId="6" borderId="23" xfId="0" applyFont="1" applyFill="1" applyBorder="1">
      <alignment vertical="center"/>
    </xf>
    <xf numFmtId="0" fontId="11" fillId="6" borderId="30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177" fontId="14" fillId="0" borderId="22" xfId="16" applyNumberFormat="1" applyFont="1" applyFill="1" applyBorder="1">
      <alignment vertical="center"/>
    </xf>
    <xf numFmtId="177" fontId="14" fillId="0" borderId="21" xfId="16" applyNumberFormat="1" applyFont="1" applyFill="1" applyBorder="1">
      <alignment vertical="center"/>
    </xf>
    <xf numFmtId="3" fontId="14" fillId="6" borderId="21" xfId="0" applyNumberFormat="1" applyFont="1" applyFill="1" applyBorder="1" applyAlignment="1">
      <alignment horizontal="center" vertical="center"/>
    </xf>
    <xf numFmtId="3" fontId="14" fillId="6" borderId="21" xfId="0" applyNumberFormat="1" applyFont="1" applyFill="1" applyBorder="1" applyAlignment="1">
      <alignment horizontal="right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4" fillId="3" borderId="2" xfId="1" applyFont="1" applyFill="1" applyBorder="1" applyAlignment="1">
      <alignment horizontal="center" vertical="center"/>
    </xf>
    <xf numFmtId="176" fontId="13" fillId="0" borderId="30" xfId="0" applyNumberFormat="1" applyFont="1" applyBorder="1">
      <alignment vertical="center"/>
    </xf>
    <xf numFmtId="176" fontId="11" fillId="6" borderId="26" xfId="0" applyNumberFormat="1" applyFont="1" applyFill="1" applyBorder="1">
      <alignment vertical="center"/>
    </xf>
    <xf numFmtId="41" fontId="11" fillId="6" borderId="26" xfId="16" applyFont="1" applyFill="1" applyBorder="1">
      <alignment vertical="center"/>
    </xf>
    <xf numFmtId="0" fontId="14" fillId="6" borderId="29" xfId="0" applyFont="1" applyFill="1" applyBorder="1" applyAlignment="1">
      <alignment horizontal="center" vertical="center"/>
    </xf>
    <xf numFmtId="176" fontId="14" fillId="0" borderId="21" xfId="0" applyNumberFormat="1" applyFont="1" applyBorder="1">
      <alignment vertical="center"/>
    </xf>
    <xf numFmtId="176" fontId="14" fillId="0" borderId="53" xfId="0" applyNumberFormat="1" applyFont="1" applyBorder="1">
      <alignment vertical="center"/>
    </xf>
    <xf numFmtId="41" fontId="14" fillId="0" borderId="22" xfId="16" applyFont="1" applyFill="1" applyBorder="1">
      <alignment vertical="center"/>
    </xf>
    <xf numFmtId="41" fontId="14" fillId="0" borderId="21" xfId="16" applyFont="1" applyFill="1" applyBorder="1">
      <alignment vertical="center"/>
    </xf>
    <xf numFmtId="176" fontId="14" fillId="0" borderId="32" xfId="0" applyNumberFormat="1" applyFont="1" applyBorder="1">
      <alignment vertical="center"/>
    </xf>
    <xf numFmtId="41" fontId="14" fillId="0" borderId="32" xfId="16" applyFont="1" applyFill="1" applyBorder="1">
      <alignment vertical="center"/>
    </xf>
    <xf numFmtId="41" fontId="14" fillId="0" borderId="37" xfId="16" applyFont="1" applyFill="1" applyBorder="1">
      <alignment vertical="center"/>
    </xf>
    <xf numFmtId="176" fontId="14" fillId="0" borderId="50" xfId="0" applyNumberFormat="1" applyFont="1" applyBorder="1">
      <alignment vertical="center"/>
    </xf>
    <xf numFmtId="41" fontId="11" fillId="6" borderId="21" xfId="16" applyFont="1" applyFill="1" applyBorder="1" applyAlignment="1">
      <alignment horizontal="center" vertical="center"/>
    </xf>
    <xf numFmtId="41" fontId="11" fillId="6" borderId="30" xfId="1" applyFont="1" applyFill="1" applyBorder="1" applyAlignment="1">
      <alignment horizontal="right" vertical="center"/>
    </xf>
    <xf numFmtId="41" fontId="11" fillId="6" borderId="23" xfId="1" applyFont="1" applyFill="1" applyBorder="1" applyAlignment="1">
      <alignment horizontal="right" vertical="center"/>
    </xf>
    <xf numFmtId="41" fontId="11" fillId="0" borderId="23" xfId="1" applyFont="1" applyBorder="1" applyAlignment="1">
      <alignment horizontal="right" vertical="center"/>
    </xf>
    <xf numFmtId="41" fontId="11" fillId="0" borderId="23" xfId="1" applyFont="1" applyFill="1" applyBorder="1" applyAlignment="1">
      <alignment horizontal="right" vertical="center"/>
    </xf>
    <xf numFmtId="41" fontId="11" fillId="0" borderId="26" xfId="1" applyFont="1" applyFill="1" applyBorder="1" applyAlignment="1">
      <alignment horizontal="right" vertical="center"/>
    </xf>
    <xf numFmtId="41" fontId="11" fillId="6" borderId="26" xfId="1" applyFont="1" applyFill="1" applyBorder="1" applyAlignment="1">
      <alignment horizontal="right" vertical="center"/>
    </xf>
    <xf numFmtId="41" fontId="11" fillId="0" borderId="30" xfId="1" applyFont="1" applyBorder="1" applyAlignment="1">
      <alignment horizontal="right" vertical="center"/>
    </xf>
    <xf numFmtId="41" fontId="11" fillId="0" borderId="30" xfId="1" applyFont="1" applyFill="1" applyBorder="1" applyAlignment="1">
      <alignment horizontal="right" vertical="center"/>
    </xf>
    <xf numFmtId="41" fontId="11" fillId="0" borderId="25" xfId="1" applyFont="1" applyFill="1" applyBorder="1" applyAlignment="1">
      <alignment horizontal="right" vertical="center"/>
    </xf>
    <xf numFmtId="41" fontId="11" fillId="0" borderId="32" xfId="1" applyFont="1" applyFill="1" applyBorder="1" applyAlignment="1">
      <alignment horizontal="right" vertical="center"/>
    </xf>
    <xf numFmtId="41" fontId="11" fillId="0" borderId="21" xfId="1" applyFont="1" applyFill="1" applyBorder="1" applyAlignment="1">
      <alignment horizontal="right" vertical="center"/>
    </xf>
    <xf numFmtId="41" fontId="11" fillId="0" borderId="38" xfId="1" applyFont="1" applyFill="1" applyBorder="1" applyAlignment="1">
      <alignment horizontal="right" vertical="center"/>
    </xf>
    <xf numFmtId="41" fontId="11" fillId="0" borderId="44" xfId="1" applyFont="1" applyFill="1" applyBorder="1" applyAlignment="1">
      <alignment horizontal="right" vertical="center"/>
    </xf>
    <xf numFmtId="41" fontId="11" fillId="0" borderId="41" xfId="1" applyFont="1" applyFill="1" applyBorder="1" applyAlignment="1">
      <alignment horizontal="right" vertical="center"/>
    </xf>
    <xf numFmtId="41" fontId="11" fillId="0" borderId="25" xfId="1" applyFont="1" applyBorder="1" applyAlignment="1">
      <alignment horizontal="right" vertical="center"/>
    </xf>
    <xf numFmtId="0" fontId="14" fillId="0" borderId="29" xfId="0" applyFont="1" applyBorder="1" applyAlignment="1">
      <alignment horizontal="center" vertical="center"/>
    </xf>
    <xf numFmtId="26" fontId="11" fillId="0" borderId="21" xfId="0" applyNumberFormat="1" applyFont="1" applyBorder="1">
      <alignment vertical="center"/>
    </xf>
    <xf numFmtId="0" fontId="11" fillId="0" borderId="23" xfId="0" applyFont="1" applyBorder="1" applyAlignment="1">
      <alignment vertical="center" wrapText="1"/>
    </xf>
    <xf numFmtId="0" fontId="16" fillId="0" borderId="32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6" xfId="0" applyFont="1" applyBorder="1">
      <alignment vertical="center"/>
    </xf>
    <xf numFmtId="0" fontId="11" fillId="0" borderId="34" xfId="0" applyFont="1" applyBorder="1">
      <alignment vertical="center"/>
    </xf>
    <xf numFmtId="177" fontId="11" fillId="0" borderId="34" xfId="16" applyNumberFormat="1" applyFont="1" applyFill="1" applyBorder="1">
      <alignment vertical="center"/>
    </xf>
    <xf numFmtId="177" fontId="11" fillId="0" borderId="10" xfId="16" applyNumberFormat="1" applyFont="1" applyFill="1" applyBorder="1">
      <alignment vertical="center"/>
    </xf>
    <xf numFmtId="41" fontId="11" fillId="0" borderId="10" xfId="1" applyFont="1" applyFill="1" applyBorder="1" applyAlignment="1">
      <alignment horizontal="right" vertical="center"/>
    </xf>
    <xf numFmtId="3" fontId="11" fillId="0" borderId="34" xfId="0" applyNumberFormat="1" applyFont="1" applyBorder="1" applyAlignment="1">
      <alignment horizontal="right" vertical="center"/>
    </xf>
    <xf numFmtId="3" fontId="11" fillId="0" borderId="69" xfId="0" applyNumberFormat="1" applyFont="1" applyBorder="1" applyAlignment="1">
      <alignment horizontal="right" vertical="center"/>
    </xf>
    <xf numFmtId="3" fontId="11" fillId="0" borderId="85" xfId="0" applyNumberFormat="1" applyFont="1" applyBorder="1" applyAlignment="1">
      <alignment horizontal="right" vertical="center"/>
    </xf>
    <xf numFmtId="0" fontId="11" fillId="6" borderId="32" xfId="0" applyFont="1" applyFill="1" applyBorder="1" applyAlignment="1">
      <alignment horizontal="center" vertical="center"/>
    </xf>
    <xf numFmtId="0" fontId="11" fillId="0" borderId="54" xfId="0" applyFont="1" applyBorder="1">
      <alignment vertical="center"/>
    </xf>
    <xf numFmtId="0" fontId="14" fillId="7" borderId="35" xfId="0" applyFont="1" applyFill="1" applyBorder="1">
      <alignment vertical="center"/>
    </xf>
    <xf numFmtId="0" fontId="11" fillId="0" borderId="25" xfId="0" applyFont="1" applyBorder="1" applyAlignment="1">
      <alignment horizontal="center" vertical="center"/>
    </xf>
    <xf numFmtId="49" fontId="11" fillId="0" borderId="23" xfId="0" applyNumberFormat="1" applyFont="1" applyBorder="1">
      <alignment vertical="center"/>
    </xf>
    <xf numFmtId="3" fontId="11" fillId="0" borderId="100" xfId="0" applyNumberFormat="1" applyFont="1" applyBorder="1" applyAlignment="1">
      <alignment horizontal="right" vertical="center"/>
    </xf>
    <xf numFmtId="3" fontId="11" fillId="0" borderId="65" xfId="0" applyNumberFormat="1" applyFont="1" applyBorder="1" applyAlignment="1">
      <alignment horizontal="right" vertical="center"/>
    </xf>
    <xf numFmtId="3" fontId="11" fillId="0" borderId="101" xfId="0" applyNumberFormat="1" applyFont="1" applyBorder="1" applyAlignment="1">
      <alignment horizontal="right" vertical="center"/>
    </xf>
    <xf numFmtId="0" fontId="23" fillId="0" borderId="103" xfId="0" applyFont="1" applyBorder="1">
      <alignment vertical="center"/>
    </xf>
    <xf numFmtId="0" fontId="23" fillId="0" borderId="102" xfId="0" applyFont="1" applyBorder="1">
      <alignment vertical="center"/>
    </xf>
    <xf numFmtId="0" fontId="23" fillId="0" borderId="104" xfId="0" applyFont="1" applyBorder="1">
      <alignment vertical="center"/>
    </xf>
    <xf numFmtId="0" fontId="22" fillId="0" borderId="105" xfId="0" applyFont="1" applyBorder="1">
      <alignment vertical="center"/>
    </xf>
    <xf numFmtId="0" fontId="23" fillId="0" borderId="107" xfId="0" applyFont="1" applyBorder="1">
      <alignment vertical="center"/>
    </xf>
    <xf numFmtId="0" fontId="22" fillId="0" borderId="109" xfId="0" applyFont="1" applyBorder="1">
      <alignment vertical="center"/>
    </xf>
    <xf numFmtId="0" fontId="23" fillId="0" borderId="109" xfId="0" applyFont="1" applyBorder="1">
      <alignment vertical="center"/>
    </xf>
    <xf numFmtId="0" fontId="22" fillId="0" borderId="28" xfId="0" applyFont="1" applyBorder="1">
      <alignment vertical="center"/>
    </xf>
    <xf numFmtId="3" fontId="2" fillId="0" borderId="10" xfId="0" applyNumberFormat="1" applyFont="1" applyBorder="1">
      <alignment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3" fontId="4" fillId="9" borderId="10" xfId="0" applyNumberFormat="1" applyFont="1" applyFill="1" applyBorder="1">
      <alignment vertical="center"/>
    </xf>
    <xf numFmtId="3" fontId="4" fillId="0" borderId="10" xfId="0" applyNumberFormat="1" applyFont="1" applyBorder="1">
      <alignment vertical="center"/>
    </xf>
    <xf numFmtId="3" fontId="4" fillId="0" borderId="10" xfId="1" applyNumberFormat="1" applyFont="1" applyBorder="1">
      <alignment vertical="center"/>
    </xf>
    <xf numFmtId="3" fontId="2" fillId="0" borderId="25" xfId="0" applyNumberFormat="1" applyFont="1" applyBorder="1">
      <alignment vertical="center"/>
    </xf>
    <xf numFmtId="0" fontId="22" fillId="10" borderId="113" xfId="0" applyFont="1" applyFill="1" applyBorder="1" applyAlignment="1">
      <alignment horizontal="center" vertical="center"/>
    </xf>
    <xf numFmtId="0" fontId="22" fillId="10" borderId="114" xfId="0" applyFont="1" applyFill="1" applyBorder="1" applyAlignment="1">
      <alignment horizontal="center" vertical="center"/>
    </xf>
    <xf numFmtId="0" fontId="4" fillId="10" borderId="114" xfId="0" applyFont="1" applyFill="1" applyBorder="1">
      <alignment vertical="center"/>
    </xf>
    <xf numFmtId="3" fontId="2" fillId="0" borderId="43" xfId="0" applyNumberFormat="1" applyFont="1" applyBorder="1">
      <alignment vertical="center"/>
    </xf>
    <xf numFmtId="3" fontId="2" fillId="0" borderId="40" xfId="0" applyNumberFormat="1" applyFont="1" applyBorder="1">
      <alignment vertical="center"/>
    </xf>
    <xf numFmtId="3" fontId="4" fillId="0" borderId="40" xfId="0" applyNumberFormat="1" applyFont="1" applyBorder="1">
      <alignment vertical="center"/>
    </xf>
    <xf numFmtId="3" fontId="4" fillId="0" borderId="40" xfId="1" applyNumberFormat="1" applyFont="1" applyBorder="1">
      <alignment vertical="center"/>
    </xf>
    <xf numFmtId="3" fontId="4" fillId="9" borderId="40" xfId="0" applyNumberFormat="1" applyFont="1" applyFill="1" applyBorder="1">
      <alignment vertical="center"/>
    </xf>
    <xf numFmtId="3" fontId="2" fillId="0" borderId="122" xfId="0" applyNumberFormat="1" applyFont="1" applyBorder="1">
      <alignment vertical="center"/>
    </xf>
    <xf numFmtId="3" fontId="2" fillId="0" borderId="123" xfId="0" applyNumberFormat="1" applyFont="1" applyBorder="1">
      <alignment vertical="center"/>
    </xf>
    <xf numFmtId="3" fontId="2" fillId="0" borderId="124" xfId="0" applyNumberFormat="1" applyFont="1" applyBorder="1">
      <alignment vertical="center"/>
    </xf>
    <xf numFmtId="3" fontId="2" fillId="0" borderId="125" xfId="0" applyNumberFormat="1" applyFont="1" applyBorder="1">
      <alignment vertical="center"/>
    </xf>
    <xf numFmtId="3" fontId="4" fillId="0" borderId="124" xfId="0" applyNumberFormat="1" applyFont="1" applyBorder="1">
      <alignment vertical="center"/>
    </xf>
    <xf numFmtId="3" fontId="4" fillId="0" borderId="125" xfId="0" applyNumberFormat="1" applyFont="1" applyBorder="1">
      <alignment vertical="center"/>
    </xf>
    <xf numFmtId="3" fontId="4" fillId="0" borderId="124" xfId="1" applyNumberFormat="1" applyFont="1" applyBorder="1">
      <alignment vertical="center"/>
    </xf>
    <xf numFmtId="3" fontId="4" fillId="0" borderId="125" xfId="1" applyNumberFormat="1" applyFont="1" applyBorder="1">
      <alignment vertical="center"/>
    </xf>
    <xf numFmtId="3" fontId="4" fillId="9" borderId="124" xfId="0" applyNumberFormat="1" applyFont="1" applyFill="1" applyBorder="1">
      <alignment vertical="center"/>
    </xf>
    <xf numFmtId="3" fontId="4" fillId="9" borderId="125" xfId="0" applyNumberFormat="1" applyFont="1" applyFill="1" applyBorder="1">
      <alignment vertical="center"/>
    </xf>
    <xf numFmtId="3" fontId="2" fillId="0" borderId="126" xfId="0" applyNumberFormat="1" applyFont="1" applyBorder="1">
      <alignment vertical="center"/>
    </xf>
    <xf numFmtId="3" fontId="14" fillId="6" borderId="62" xfId="0" applyNumberFormat="1" applyFont="1" applyFill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right" vertical="center"/>
    </xf>
    <xf numFmtId="0" fontId="14" fillId="6" borderId="22" xfId="0" applyFont="1" applyFill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3" fontId="11" fillId="0" borderId="92" xfId="0" applyNumberFormat="1" applyFont="1" applyBorder="1" applyAlignment="1">
      <alignment horizontal="center" vertical="center"/>
    </xf>
    <xf numFmtId="3" fontId="11" fillId="0" borderId="92" xfId="0" applyNumberFormat="1" applyFont="1" applyBorder="1" applyAlignment="1">
      <alignment horizontal="right" vertical="center"/>
    </xf>
    <xf numFmtId="41" fontId="11" fillId="0" borderId="92" xfId="1" applyFont="1" applyFill="1" applyBorder="1" applyAlignment="1">
      <alignment horizontal="right" vertical="center"/>
    </xf>
    <xf numFmtId="3" fontId="11" fillId="0" borderId="127" xfId="0" applyNumberFormat="1" applyFont="1" applyBorder="1" applyAlignment="1">
      <alignment horizontal="right" vertical="center"/>
    </xf>
    <xf numFmtId="3" fontId="11" fillId="0" borderId="94" xfId="0" applyNumberFormat="1" applyFont="1" applyBorder="1" applyAlignment="1">
      <alignment horizontal="right" vertical="center"/>
    </xf>
    <xf numFmtId="3" fontId="11" fillId="0" borderId="93" xfId="0" applyNumberFormat="1" applyFont="1" applyBorder="1" applyAlignment="1">
      <alignment horizontal="right" vertical="center"/>
    </xf>
    <xf numFmtId="3" fontId="11" fillId="0" borderId="128" xfId="0" applyNumberFormat="1" applyFont="1" applyBorder="1" applyAlignment="1">
      <alignment horizontal="right" vertical="center"/>
    </xf>
    <xf numFmtId="3" fontId="11" fillId="0" borderId="129" xfId="0" applyNumberFormat="1" applyFont="1" applyBorder="1" applyAlignment="1">
      <alignment horizontal="right" vertical="center"/>
    </xf>
    <xf numFmtId="0" fontId="11" fillId="0" borderId="39" xfId="0" applyFont="1" applyBorder="1" applyAlignment="1">
      <alignment horizontal="left" vertical="center"/>
    </xf>
    <xf numFmtId="3" fontId="11" fillId="6" borderId="76" xfId="0" applyNumberFormat="1" applyFont="1" applyFill="1" applyBorder="1" applyAlignment="1">
      <alignment horizontal="right" vertical="center"/>
    </xf>
    <xf numFmtId="0" fontId="11" fillId="0" borderId="38" xfId="0" applyFont="1" applyBorder="1" applyAlignment="1">
      <alignment horizontal="center" vertical="center"/>
    </xf>
    <xf numFmtId="26" fontId="11" fillId="0" borderId="38" xfId="0" applyNumberFormat="1" applyFont="1" applyBorder="1">
      <alignment vertical="center"/>
    </xf>
    <xf numFmtId="177" fontId="11" fillId="0" borderId="38" xfId="16" applyNumberFormat="1" applyFont="1" applyFill="1" applyBorder="1">
      <alignment vertical="center"/>
    </xf>
    <xf numFmtId="3" fontId="11" fillId="6" borderId="38" xfId="0" applyNumberFormat="1" applyFont="1" applyFill="1" applyBorder="1" applyAlignment="1">
      <alignment horizontal="right" vertical="center"/>
    </xf>
    <xf numFmtId="41" fontId="11" fillId="0" borderId="21" xfId="16" applyFont="1" applyFill="1" applyBorder="1" applyAlignment="1">
      <alignment horizontal="left" vertical="center"/>
    </xf>
    <xf numFmtId="0" fontId="11" fillId="0" borderId="41" xfId="0" applyFont="1" applyBorder="1" applyAlignment="1">
      <alignment horizontal="center" vertical="center"/>
    </xf>
    <xf numFmtId="176" fontId="11" fillId="6" borderId="41" xfId="0" applyNumberFormat="1" applyFont="1" applyFill="1" applyBorder="1">
      <alignment vertical="center"/>
    </xf>
    <xf numFmtId="26" fontId="11" fillId="0" borderId="41" xfId="0" applyNumberFormat="1" applyFont="1" applyBorder="1">
      <alignment vertical="center"/>
    </xf>
    <xf numFmtId="177" fontId="11" fillId="0" borderId="41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right" vertical="center"/>
    </xf>
    <xf numFmtId="3" fontId="11" fillId="6" borderId="62" xfId="0" applyNumberFormat="1" applyFont="1" applyFill="1" applyBorder="1" applyAlignment="1">
      <alignment horizontal="right" vertical="center"/>
    </xf>
    <xf numFmtId="3" fontId="11" fillId="0" borderId="130" xfId="0" applyNumberFormat="1" applyFont="1" applyBorder="1" applyAlignment="1">
      <alignment horizontal="right" vertical="center"/>
    </xf>
    <xf numFmtId="176" fontId="11" fillId="6" borderId="25" xfId="0" applyNumberFormat="1" applyFont="1" applyFill="1" applyBorder="1">
      <alignment vertical="center"/>
    </xf>
    <xf numFmtId="0" fontId="11" fillId="0" borderId="21" xfId="0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41" fontId="11" fillId="0" borderId="67" xfId="0" applyNumberFormat="1" applyFont="1" applyBorder="1" applyAlignment="1">
      <alignment horizontal="right" vertical="center"/>
    </xf>
    <xf numFmtId="3" fontId="11" fillId="0" borderId="132" xfId="0" applyNumberFormat="1" applyFont="1" applyBorder="1" applyAlignment="1">
      <alignment horizontal="right" vertical="center"/>
    </xf>
    <xf numFmtId="3" fontId="11" fillId="0" borderId="131" xfId="0" applyNumberFormat="1" applyFont="1" applyBorder="1" applyAlignment="1">
      <alignment horizontal="right" vertical="center"/>
    </xf>
    <xf numFmtId="3" fontId="11" fillId="0" borderId="134" xfId="0" applyNumberFormat="1" applyFont="1" applyBorder="1" applyAlignment="1">
      <alignment horizontal="right" vertical="center"/>
    </xf>
    <xf numFmtId="3" fontId="11" fillId="0" borderId="133" xfId="0" applyNumberFormat="1" applyFont="1" applyBorder="1" applyAlignment="1">
      <alignment horizontal="right" vertical="center"/>
    </xf>
    <xf numFmtId="3" fontId="11" fillId="0" borderId="136" xfId="0" applyNumberFormat="1" applyFont="1" applyBorder="1" applyAlignment="1">
      <alignment horizontal="right" vertical="center"/>
    </xf>
    <xf numFmtId="3" fontId="11" fillId="0" borderId="135" xfId="0" applyNumberFormat="1" applyFont="1" applyBorder="1" applyAlignment="1">
      <alignment horizontal="right" vertical="center"/>
    </xf>
    <xf numFmtId="0" fontId="11" fillId="6" borderId="32" xfId="0" applyFont="1" applyFill="1" applyBorder="1" applyAlignment="1">
      <alignment horizontal="left" vertical="center"/>
    </xf>
    <xf numFmtId="0" fontId="11" fillId="0" borderId="137" xfId="0" applyFont="1" applyBorder="1">
      <alignment vertical="center"/>
    </xf>
    <xf numFmtId="3" fontId="11" fillId="0" borderId="146" xfId="0" applyNumberFormat="1" applyFont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center" vertical="center"/>
    </xf>
    <xf numFmtId="177" fontId="11" fillId="6" borderId="25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center" vertical="center"/>
    </xf>
    <xf numFmtId="26" fontId="11" fillId="6" borderId="41" xfId="0" applyNumberFormat="1" applyFont="1" applyFill="1" applyBorder="1">
      <alignment vertical="center"/>
    </xf>
    <xf numFmtId="177" fontId="11" fillId="6" borderId="41" xfId="16" applyNumberFormat="1" applyFont="1" applyFill="1" applyBorder="1">
      <alignment vertical="center"/>
    </xf>
    <xf numFmtId="41" fontId="11" fillId="6" borderId="41" xfId="1" applyFont="1" applyFill="1" applyBorder="1" applyAlignment="1">
      <alignment horizontal="right" vertical="center"/>
    </xf>
    <xf numFmtId="3" fontId="11" fillId="0" borderId="147" xfId="0" applyNumberFormat="1" applyFont="1" applyBorder="1" applyAlignment="1">
      <alignment horizontal="right" vertical="center"/>
    </xf>
    <xf numFmtId="0" fontId="11" fillId="6" borderId="32" xfId="0" applyFont="1" applyFill="1" applyBorder="1">
      <alignment vertical="center"/>
    </xf>
    <xf numFmtId="0" fontId="11" fillId="6" borderId="22" xfId="0" applyFont="1" applyFill="1" applyBorder="1" applyAlignment="1">
      <alignment horizontal="left" vertical="center"/>
    </xf>
    <xf numFmtId="26" fontId="11" fillId="6" borderId="38" xfId="0" applyNumberFormat="1" applyFont="1" applyFill="1" applyBorder="1">
      <alignment vertical="center"/>
    </xf>
    <xf numFmtId="177" fontId="11" fillId="6" borderId="38" xfId="16" applyNumberFormat="1" applyFont="1" applyFill="1" applyBorder="1">
      <alignment vertical="center"/>
    </xf>
    <xf numFmtId="0" fontId="11" fillId="0" borderId="24" xfId="0" applyFont="1" applyBorder="1" applyAlignment="1">
      <alignment horizontal="left" vertical="center"/>
    </xf>
    <xf numFmtId="41" fontId="11" fillId="0" borderId="60" xfId="0" applyNumberFormat="1" applyFont="1" applyBorder="1" applyAlignment="1">
      <alignment horizontal="right" vertical="center"/>
    </xf>
    <xf numFmtId="3" fontId="14" fillId="6" borderId="148" xfId="0" applyNumberFormat="1" applyFont="1" applyFill="1" applyBorder="1" applyAlignment="1">
      <alignment horizontal="right" vertical="center"/>
    </xf>
    <xf numFmtId="176" fontId="11" fillId="0" borderId="149" xfId="0" applyNumberFormat="1" applyFont="1" applyBorder="1">
      <alignment vertical="center"/>
    </xf>
    <xf numFmtId="26" fontId="11" fillId="0" borderId="150" xfId="0" applyNumberFormat="1" applyFont="1" applyBorder="1">
      <alignment vertical="center"/>
    </xf>
    <xf numFmtId="26" fontId="11" fillId="0" borderId="151" xfId="0" applyNumberFormat="1" applyFont="1" applyBorder="1">
      <alignment vertical="center"/>
    </xf>
    <xf numFmtId="0" fontId="44" fillId="0" borderId="25" xfId="0" applyFont="1" applyBorder="1" applyAlignment="1">
      <alignment horizontal="left" vertical="center"/>
    </xf>
    <xf numFmtId="0" fontId="44" fillId="0" borderId="30" xfId="0" applyFont="1" applyBorder="1" applyAlignment="1">
      <alignment horizontal="left" vertical="center"/>
    </xf>
    <xf numFmtId="38" fontId="11" fillId="0" borderId="61" xfId="16" applyNumberFormat="1" applyFont="1" applyFill="1" applyBorder="1">
      <alignment vertical="center"/>
    </xf>
    <xf numFmtId="41" fontId="11" fillId="6" borderId="25" xfId="1" applyFont="1" applyFill="1" applyBorder="1" applyAlignment="1">
      <alignment horizontal="right" vertical="center"/>
    </xf>
    <xf numFmtId="3" fontId="11" fillId="0" borderId="153" xfId="0" applyNumberFormat="1" applyFont="1" applyBorder="1" applyAlignment="1">
      <alignment horizontal="right" vertical="center"/>
    </xf>
    <xf numFmtId="0" fontId="14" fillId="6" borderId="35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1" fontId="45" fillId="0" borderId="10" xfId="16" applyFont="1" applyFill="1" applyBorder="1">
      <alignment vertical="center"/>
    </xf>
    <xf numFmtId="176" fontId="11" fillId="0" borderId="0" xfId="0" applyNumberFormat="1" applyFont="1">
      <alignment vertical="center"/>
    </xf>
    <xf numFmtId="41" fontId="11" fillId="0" borderId="0" xfId="16" applyFon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41" fontId="11" fillId="0" borderId="0" xfId="1" applyFont="1" applyBorder="1" applyAlignment="1">
      <alignment horizontal="right" vertical="center"/>
    </xf>
    <xf numFmtId="176" fontId="44" fillId="0" borderId="23" xfId="0" applyNumberFormat="1" applyFont="1" applyBorder="1">
      <alignment vertical="center"/>
    </xf>
    <xf numFmtId="41" fontId="44" fillId="0" borderId="23" xfId="16" applyFont="1" applyFill="1" applyBorder="1">
      <alignment vertical="center"/>
    </xf>
    <xf numFmtId="176" fontId="44" fillId="0" borderId="49" xfId="0" applyNumberFormat="1" applyFont="1" applyBorder="1">
      <alignment vertical="center"/>
    </xf>
    <xf numFmtId="0" fontId="11" fillId="6" borderId="38" xfId="0" applyFont="1" applyFill="1" applyBorder="1">
      <alignment vertical="center"/>
    </xf>
    <xf numFmtId="0" fontId="11" fillId="6" borderId="38" xfId="0" applyFont="1" applyFill="1" applyBorder="1" applyAlignment="1">
      <alignment horizontal="center" vertical="center"/>
    </xf>
    <xf numFmtId="176" fontId="11" fillId="6" borderId="38" xfId="0" applyNumberFormat="1" applyFont="1" applyFill="1" applyBorder="1">
      <alignment vertical="center"/>
    </xf>
    <xf numFmtId="41" fontId="11" fillId="6" borderId="38" xfId="16" applyFont="1" applyFill="1" applyBorder="1">
      <alignment vertical="center"/>
    </xf>
    <xf numFmtId="41" fontId="11" fillId="6" borderId="38" xfId="1" applyFont="1" applyFill="1" applyBorder="1" applyAlignment="1">
      <alignment horizontal="right" vertical="center"/>
    </xf>
    <xf numFmtId="0" fontId="11" fillId="0" borderId="154" xfId="0" applyFont="1" applyBorder="1">
      <alignment vertical="center"/>
    </xf>
    <xf numFmtId="0" fontId="11" fillId="0" borderId="154" xfId="0" applyFont="1" applyBorder="1" applyAlignment="1">
      <alignment horizontal="center" vertical="center"/>
    </xf>
    <xf numFmtId="3" fontId="11" fillId="0" borderId="154" xfId="0" applyNumberFormat="1" applyFont="1" applyBorder="1" applyAlignment="1">
      <alignment horizontal="center" vertical="center"/>
    </xf>
    <xf numFmtId="176" fontId="11" fillId="0" borderId="154" xfId="0" applyNumberFormat="1" applyFont="1" applyBorder="1">
      <alignment vertical="center"/>
    </xf>
    <xf numFmtId="41" fontId="11" fillId="0" borderId="154" xfId="16" applyFont="1" applyFill="1" applyBorder="1">
      <alignment vertical="center"/>
    </xf>
    <xf numFmtId="3" fontId="11" fillId="0" borderId="154" xfId="0" applyNumberFormat="1" applyFont="1" applyBorder="1" applyAlignment="1">
      <alignment horizontal="right" vertical="center"/>
    </xf>
    <xf numFmtId="41" fontId="11" fillId="0" borderId="154" xfId="1" applyFont="1" applyFill="1" applyBorder="1" applyAlignment="1">
      <alignment horizontal="right" vertical="center"/>
    </xf>
    <xf numFmtId="0" fontId="46" fillId="6" borderId="0" xfId="0" applyFont="1" applyFill="1">
      <alignment vertical="center"/>
    </xf>
    <xf numFmtId="41" fontId="11" fillId="6" borderId="41" xfId="16" applyFont="1" applyFill="1" applyBorder="1">
      <alignment vertical="center"/>
    </xf>
    <xf numFmtId="41" fontId="11" fillId="6" borderId="25" xfId="16" applyFont="1" applyFill="1" applyBorder="1">
      <alignment vertical="center"/>
    </xf>
    <xf numFmtId="0" fontId="11" fillId="6" borderId="42" xfId="0" applyFont="1" applyFill="1" applyBorder="1" applyAlignment="1">
      <alignment horizontal="center" vertical="center"/>
    </xf>
    <xf numFmtId="176" fontId="11" fillId="6" borderId="55" xfId="0" applyNumberFormat="1" applyFont="1" applyFill="1" applyBorder="1">
      <alignment vertical="center"/>
    </xf>
    <xf numFmtId="0" fontId="11" fillId="0" borderId="155" xfId="0" applyFont="1" applyBorder="1">
      <alignment vertical="center"/>
    </xf>
    <xf numFmtId="176" fontId="11" fillId="0" borderId="156" xfId="0" applyNumberFormat="1" applyFont="1" applyBorder="1">
      <alignment vertical="center"/>
    </xf>
    <xf numFmtId="41" fontId="11" fillId="0" borderId="156" xfId="16" applyFont="1" applyFill="1" applyBorder="1">
      <alignment vertical="center"/>
    </xf>
    <xf numFmtId="176" fontId="11" fillId="0" borderId="157" xfId="0" applyNumberFormat="1" applyFont="1" applyBorder="1">
      <alignment vertical="center"/>
    </xf>
    <xf numFmtId="0" fontId="11" fillId="0" borderId="155" xfId="0" applyFont="1" applyBorder="1" applyAlignment="1">
      <alignment horizontal="center" vertical="center"/>
    </xf>
    <xf numFmtId="3" fontId="11" fillId="0" borderId="155" xfId="0" applyNumberFormat="1" applyFont="1" applyBorder="1" applyAlignment="1">
      <alignment horizontal="center" vertical="center"/>
    </xf>
    <xf numFmtId="176" fontId="11" fillId="0" borderId="155" xfId="0" applyNumberFormat="1" applyFont="1" applyBorder="1">
      <alignment vertical="center"/>
    </xf>
    <xf numFmtId="41" fontId="11" fillId="0" borderId="155" xfId="16" applyFont="1" applyFill="1" applyBorder="1">
      <alignment vertical="center"/>
    </xf>
    <xf numFmtId="0" fontId="11" fillId="6" borderId="41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0" borderId="149" xfId="0" applyFont="1" applyBorder="1" applyAlignment="1">
      <alignment horizontal="center" vertical="center"/>
    </xf>
    <xf numFmtId="0" fontId="11" fillId="0" borderId="158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1" fillId="6" borderId="57" xfId="0" applyFont="1" applyFill="1" applyBorder="1" applyAlignment="1">
      <alignment horizontal="center" vertical="center"/>
    </xf>
    <xf numFmtId="3" fontId="11" fillId="6" borderId="48" xfId="0" applyNumberFormat="1" applyFont="1" applyFill="1" applyBorder="1" applyAlignment="1">
      <alignment horizontal="center" vertical="center"/>
    </xf>
    <xf numFmtId="176" fontId="11" fillId="6" borderId="48" xfId="0" applyNumberFormat="1" applyFont="1" applyFill="1" applyBorder="1">
      <alignment vertical="center"/>
    </xf>
    <xf numFmtId="41" fontId="11" fillId="6" borderId="48" xfId="16" applyFont="1" applyFill="1" applyBorder="1">
      <alignment vertical="center"/>
    </xf>
    <xf numFmtId="176" fontId="11" fillId="6" borderId="159" xfId="0" applyNumberFormat="1" applyFont="1" applyFill="1" applyBorder="1">
      <alignment vertical="center"/>
    </xf>
    <xf numFmtId="3" fontId="11" fillId="6" borderId="21" xfId="0" applyNumberFormat="1" applyFont="1" applyFill="1" applyBorder="1" applyAlignment="1">
      <alignment horizontal="right" vertical="center"/>
    </xf>
    <xf numFmtId="0" fontId="11" fillId="0" borderId="156" xfId="0" applyFont="1" applyBorder="1">
      <alignment vertical="center"/>
    </xf>
    <xf numFmtId="0" fontId="11" fillId="0" borderId="160" xfId="0" applyFont="1" applyBorder="1" applyAlignment="1">
      <alignment horizontal="center" vertical="center"/>
    </xf>
    <xf numFmtId="0" fontId="11" fillId="0" borderId="156" xfId="0" applyFont="1" applyBorder="1" applyAlignment="1">
      <alignment horizontal="center" vertical="center"/>
    </xf>
    <xf numFmtId="3" fontId="11" fillId="0" borderId="156" xfId="0" applyNumberFormat="1" applyFont="1" applyBorder="1" applyAlignment="1">
      <alignment horizontal="center" vertical="center"/>
    </xf>
    <xf numFmtId="41" fontId="11" fillId="0" borderId="160" xfId="16" applyFont="1" applyFill="1" applyBorder="1">
      <alignment vertical="center"/>
    </xf>
    <xf numFmtId="3" fontId="11" fillId="0" borderId="156" xfId="0" applyNumberFormat="1" applyFont="1" applyBorder="1" applyAlignment="1">
      <alignment horizontal="right" vertical="center"/>
    </xf>
    <xf numFmtId="41" fontId="11" fillId="0" borderId="156" xfId="1" applyFont="1" applyFill="1" applyBorder="1" applyAlignment="1">
      <alignment horizontal="right" vertical="center"/>
    </xf>
    <xf numFmtId="3" fontId="11" fillId="0" borderId="160" xfId="0" applyNumberFormat="1" applyFont="1" applyBorder="1" applyAlignment="1">
      <alignment horizontal="right" vertical="center"/>
    </xf>
    <xf numFmtId="3" fontId="11" fillId="0" borderId="161" xfId="0" applyNumberFormat="1" applyFont="1" applyBorder="1" applyAlignment="1">
      <alignment horizontal="right" vertical="center"/>
    </xf>
    <xf numFmtId="3" fontId="11" fillId="0" borderId="162" xfId="0" applyNumberFormat="1" applyFont="1" applyBorder="1" applyAlignment="1">
      <alignment horizontal="right" vertical="center"/>
    </xf>
    <xf numFmtId="3" fontId="11" fillId="0" borderId="157" xfId="0" applyNumberFormat="1" applyFont="1" applyBorder="1" applyAlignment="1">
      <alignment horizontal="right" vertical="center"/>
    </xf>
    <xf numFmtId="3" fontId="11" fillId="0" borderId="163" xfId="0" applyNumberFormat="1" applyFont="1" applyBorder="1" applyAlignment="1">
      <alignment horizontal="right" vertical="center"/>
    </xf>
    <xf numFmtId="3" fontId="11" fillId="6" borderId="42" xfId="0" applyNumberFormat="1" applyFont="1" applyFill="1" applyBorder="1" applyAlignment="1">
      <alignment horizontal="right" vertical="center"/>
    </xf>
    <xf numFmtId="3" fontId="11" fillId="6" borderId="75" xfId="0" applyNumberFormat="1" applyFont="1" applyFill="1" applyBorder="1" applyAlignment="1">
      <alignment horizontal="right" vertical="center"/>
    </xf>
    <xf numFmtId="3" fontId="11" fillId="6" borderId="55" xfId="0" applyNumberFormat="1" applyFont="1" applyFill="1" applyBorder="1" applyAlignment="1">
      <alignment horizontal="right" vertical="center"/>
    </xf>
    <xf numFmtId="3" fontId="11" fillId="6" borderId="90" xfId="0" applyNumberFormat="1" applyFont="1" applyFill="1" applyBorder="1" applyAlignment="1">
      <alignment horizontal="right" vertical="center"/>
    </xf>
    <xf numFmtId="0" fontId="11" fillId="0" borderId="82" xfId="0" applyFont="1" applyBorder="1">
      <alignment vertical="center"/>
    </xf>
    <xf numFmtId="26" fontId="11" fillId="6" borderId="156" xfId="0" applyNumberFormat="1" applyFont="1" applyFill="1" applyBorder="1">
      <alignment vertical="center"/>
    </xf>
    <xf numFmtId="177" fontId="11" fillId="0" borderId="156" xfId="16" applyNumberFormat="1" applyFont="1" applyFill="1" applyBorder="1">
      <alignment vertical="center"/>
    </xf>
    <xf numFmtId="177" fontId="11" fillId="6" borderId="156" xfId="16" applyNumberFormat="1" applyFont="1" applyFill="1" applyBorder="1">
      <alignment vertical="center"/>
    </xf>
    <xf numFmtId="3" fontId="11" fillId="6" borderId="156" xfId="0" applyNumberFormat="1" applyFont="1" applyFill="1" applyBorder="1" applyAlignment="1">
      <alignment horizontal="right" vertical="center"/>
    </xf>
    <xf numFmtId="0" fontId="11" fillId="0" borderId="25" xfId="0" applyFont="1" applyBorder="1" applyAlignment="1">
      <alignment horizontal="left" vertical="center"/>
    </xf>
    <xf numFmtId="26" fontId="11" fillId="0" borderId="10" xfId="0" applyNumberFormat="1" applyFont="1" applyBorder="1">
      <alignment vertical="center"/>
    </xf>
    <xf numFmtId="3" fontId="14" fillId="0" borderId="69" xfId="0" applyNumberFormat="1" applyFont="1" applyBorder="1" applyAlignment="1">
      <alignment horizontal="right" vertical="center"/>
    </xf>
    <xf numFmtId="3" fontId="14" fillId="6" borderId="69" xfId="0" applyNumberFormat="1" applyFont="1" applyFill="1" applyBorder="1" applyAlignment="1">
      <alignment horizontal="right" vertical="center"/>
    </xf>
    <xf numFmtId="41" fontId="11" fillId="0" borderId="49" xfId="1" applyFont="1" applyFill="1" applyBorder="1" applyAlignment="1">
      <alignment horizontal="right" vertical="center"/>
    </xf>
    <xf numFmtId="0" fontId="44" fillId="0" borderId="39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164" xfId="0" applyFont="1" applyBorder="1" applyAlignment="1">
      <alignment horizontal="center" vertical="center"/>
    </xf>
    <xf numFmtId="0" fontId="11" fillId="0" borderId="165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>
      <alignment vertical="center"/>
    </xf>
    <xf numFmtId="190" fontId="11" fillId="0" borderId="23" xfId="0" applyNumberFormat="1" applyFont="1" applyBorder="1">
      <alignment vertical="center"/>
    </xf>
    <xf numFmtId="0" fontId="11" fillId="32" borderId="30" xfId="0" applyFont="1" applyFill="1" applyBorder="1">
      <alignment vertical="center"/>
    </xf>
    <xf numFmtId="0" fontId="13" fillId="32" borderId="23" xfId="0" applyFont="1" applyFill="1" applyBorder="1">
      <alignment vertical="center"/>
    </xf>
    <xf numFmtId="0" fontId="11" fillId="32" borderId="23" xfId="0" applyFont="1" applyFill="1" applyBorder="1" applyAlignment="1">
      <alignment horizontal="center" vertical="center"/>
    </xf>
    <xf numFmtId="0" fontId="11" fillId="32" borderId="23" xfId="0" applyFont="1" applyFill="1" applyBorder="1">
      <alignment vertical="center"/>
    </xf>
    <xf numFmtId="0" fontId="11" fillId="32" borderId="24" xfId="0" applyFont="1" applyFill="1" applyBorder="1" applyAlignment="1">
      <alignment horizontal="center" vertical="center"/>
    </xf>
    <xf numFmtId="191" fontId="0" fillId="0" borderId="0" xfId="0" applyNumberFormat="1">
      <alignment vertical="center"/>
    </xf>
    <xf numFmtId="0" fontId="11" fillId="32" borderId="26" xfId="0" applyFont="1" applyFill="1" applyBorder="1">
      <alignment vertical="center"/>
    </xf>
    <xf numFmtId="0" fontId="11" fillId="0" borderId="167" xfId="0" applyFont="1" applyBorder="1">
      <alignment vertical="center"/>
    </xf>
    <xf numFmtId="0" fontId="11" fillId="0" borderId="167" xfId="0" applyFont="1" applyBorder="1" applyAlignment="1">
      <alignment horizontal="center" vertical="center"/>
    </xf>
    <xf numFmtId="3" fontId="11" fillId="0" borderId="167" xfId="0" applyNumberFormat="1" applyFont="1" applyBorder="1" applyAlignment="1">
      <alignment horizontal="center" vertical="center"/>
    </xf>
    <xf numFmtId="176" fontId="11" fillId="0" borderId="167" xfId="0" applyNumberFormat="1" applyFont="1" applyBorder="1">
      <alignment vertical="center"/>
    </xf>
    <xf numFmtId="41" fontId="11" fillId="0" borderId="167" xfId="16" applyFont="1" applyFill="1" applyBorder="1">
      <alignment vertical="center"/>
    </xf>
    <xf numFmtId="3" fontId="11" fillId="0" borderId="167" xfId="0" applyNumberFormat="1" applyFont="1" applyBorder="1" applyAlignment="1">
      <alignment horizontal="right" vertical="center"/>
    </xf>
    <xf numFmtId="41" fontId="11" fillId="0" borderId="167" xfId="1" applyFont="1" applyFill="1" applyBorder="1" applyAlignment="1">
      <alignment horizontal="right" vertical="center"/>
    </xf>
    <xf numFmtId="3" fontId="11" fillId="6" borderId="167" xfId="0" applyNumberFormat="1" applyFont="1" applyFill="1" applyBorder="1" applyAlignment="1">
      <alignment horizontal="right" vertical="center"/>
    </xf>
    <xf numFmtId="0" fontId="2" fillId="0" borderId="166" xfId="0" applyFont="1" applyBorder="1">
      <alignment vertical="center"/>
    </xf>
    <xf numFmtId="0" fontId="13" fillId="32" borderId="41" xfId="0" applyFont="1" applyFill="1" applyBorder="1">
      <alignment vertical="center"/>
    </xf>
    <xf numFmtId="0" fontId="11" fillId="32" borderId="41" xfId="0" applyFont="1" applyFill="1" applyBorder="1" applyAlignment="1">
      <alignment horizontal="center" vertical="center"/>
    </xf>
    <xf numFmtId="0" fontId="11" fillId="32" borderId="42" xfId="0" applyFont="1" applyFill="1" applyBorder="1">
      <alignment vertical="center"/>
    </xf>
    <xf numFmtId="0" fontId="11" fillId="0" borderId="37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>
      <alignment vertical="center"/>
    </xf>
    <xf numFmtId="41" fontId="11" fillId="0" borderId="1" xfId="16" applyFont="1" applyFill="1" applyBorder="1">
      <alignment vertical="center"/>
    </xf>
    <xf numFmtId="41" fontId="4" fillId="10" borderId="115" xfId="1" applyFont="1" applyFill="1" applyBorder="1" applyAlignment="1">
      <alignment horizontal="center" vertical="center"/>
    </xf>
    <xf numFmtId="41" fontId="4" fillId="10" borderId="116" xfId="1" applyFont="1" applyFill="1" applyBorder="1" applyAlignment="1">
      <alignment horizontal="center" vertical="center"/>
    </xf>
    <xf numFmtId="41" fontId="4" fillId="8" borderId="37" xfId="1" applyFont="1" applyFill="1" applyBorder="1" applyAlignment="1">
      <alignment horizontal="center" vertical="center"/>
    </xf>
    <xf numFmtId="41" fontId="4" fillId="8" borderId="50" xfId="1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center" vertical="center"/>
    </xf>
    <xf numFmtId="0" fontId="23" fillId="0" borderId="152" xfId="0" applyFont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/>
    </xf>
    <xf numFmtId="0" fontId="23" fillId="0" borderId="10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9" borderId="35" xfId="0" applyFont="1" applyFill="1" applyBorder="1" applyAlignment="1">
      <alignment horizontal="center" vertical="center"/>
    </xf>
    <xf numFmtId="0" fontId="22" fillId="9" borderId="40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8" borderId="110" xfId="0" applyFont="1" applyFill="1" applyBorder="1" applyAlignment="1">
      <alignment horizontal="center" vertical="center"/>
    </xf>
    <xf numFmtId="0" fontId="22" fillId="8" borderId="111" xfId="0" applyFont="1" applyFill="1" applyBorder="1" applyAlignment="1">
      <alignment horizontal="center" vertical="center"/>
    </xf>
    <xf numFmtId="0" fontId="22" fillId="8" borderId="112" xfId="0" applyFont="1" applyFill="1" applyBorder="1" applyAlignment="1">
      <alignment horizontal="center" vertical="center"/>
    </xf>
    <xf numFmtId="41" fontId="4" fillId="10" borderId="114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1" fontId="4" fillId="8" borderId="118" xfId="1" applyFont="1" applyFill="1" applyBorder="1" applyAlignment="1">
      <alignment horizontal="center" vertical="center"/>
    </xf>
    <xf numFmtId="41" fontId="4" fillId="8" borderId="119" xfId="1" applyFont="1" applyFill="1" applyBorder="1" applyAlignment="1">
      <alignment horizontal="center" vertical="center"/>
    </xf>
    <xf numFmtId="41" fontId="4" fillId="8" borderId="117" xfId="1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41" fontId="4" fillId="10" borderId="120" xfId="1" applyFont="1" applyFill="1" applyBorder="1" applyAlignment="1">
      <alignment horizontal="center" vertical="center"/>
    </xf>
    <xf numFmtId="41" fontId="4" fillId="10" borderId="121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79" xfId="1" applyFont="1" applyFill="1" applyBorder="1" applyAlignment="1">
      <alignment horizontal="center" vertical="center"/>
    </xf>
    <xf numFmtId="41" fontId="5" fillId="2" borderId="58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41" fontId="5" fillId="2" borderId="19" xfId="1" applyFont="1" applyFill="1" applyBorder="1" applyAlignment="1">
      <alignment horizontal="center" vertical="center"/>
    </xf>
  </cellXfs>
  <cellStyles count="378">
    <cellStyle name="20% - 강조색1 2" xfId="73" xr:uid="{00000000-0005-0000-0000-000000000000}"/>
    <cellStyle name="20% - 강조색1 2 2" xfId="74" xr:uid="{00000000-0005-0000-0000-000001000000}"/>
    <cellStyle name="20% - 강조색1 3" xfId="75" xr:uid="{00000000-0005-0000-0000-000002000000}"/>
    <cellStyle name="20% - 강조색2 2" xfId="76" xr:uid="{00000000-0005-0000-0000-000003000000}"/>
    <cellStyle name="20% - 강조색2 2 2" xfId="77" xr:uid="{00000000-0005-0000-0000-000004000000}"/>
    <cellStyle name="20% - 강조색2 3" xfId="78" xr:uid="{00000000-0005-0000-0000-000005000000}"/>
    <cellStyle name="20% - 강조색3 2" xfId="79" xr:uid="{00000000-0005-0000-0000-000006000000}"/>
    <cellStyle name="20% - 강조색3 2 2" xfId="80" xr:uid="{00000000-0005-0000-0000-000007000000}"/>
    <cellStyle name="20% - 강조색3 3" xfId="81" xr:uid="{00000000-0005-0000-0000-000008000000}"/>
    <cellStyle name="20% - 강조색4 2" xfId="82" xr:uid="{00000000-0005-0000-0000-000009000000}"/>
    <cellStyle name="20% - 강조색4 2 2" xfId="83" xr:uid="{00000000-0005-0000-0000-00000A000000}"/>
    <cellStyle name="20% - 강조색4 3" xfId="84" xr:uid="{00000000-0005-0000-0000-00000B000000}"/>
    <cellStyle name="20% - 강조색5 2" xfId="85" xr:uid="{00000000-0005-0000-0000-00000C000000}"/>
    <cellStyle name="20% - 강조색5 2 2" xfId="86" xr:uid="{00000000-0005-0000-0000-00000D000000}"/>
    <cellStyle name="20% - 강조색5 3" xfId="87" xr:uid="{00000000-0005-0000-0000-00000E000000}"/>
    <cellStyle name="20% - 강조색6 2" xfId="88" xr:uid="{00000000-0005-0000-0000-00000F000000}"/>
    <cellStyle name="20% - 강조색6 2 2" xfId="89" xr:uid="{00000000-0005-0000-0000-000010000000}"/>
    <cellStyle name="20% - 강조색6 3" xfId="90" xr:uid="{00000000-0005-0000-0000-000011000000}"/>
    <cellStyle name="40% - 강조색1 2" xfId="91" xr:uid="{00000000-0005-0000-0000-000012000000}"/>
    <cellStyle name="40% - 강조색1 2 2" xfId="92" xr:uid="{00000000-0005-0000-0000-000013000000}"/>
    <cellStyle name="40% - 강조색1 3" xfId="93" xr:uid="{00000000-0005-0000-0000-000014000000}"/>
    <cellStyle name="40% - 강조색2 2" xfId="94" xr:uid="{00000000-0005-0000-0000-000015000000}"/>
    <cellStyle name="40% - 강조색2 2 2" xfId="95" xr:uid="{00000000-0005-0000-0000-000016000000}"/>
    <cellStyle name="40% - 강조색2 3" xfId="96" xr:uid="{00000000-0005-0000-0000-000017000000}"/>
    <cellStyle name="40% - 강조색3 2" xfId="97" xr:uid="{00000000-0005-0000-0000-000018000000}"/>
    <cellStyle name="40% - 강조색3 2 2" xfId="98" xr:uid="{00000000-0005-0000-0000-000019000000}"/>
    <cellStyle name="40% - 강조색3 3" xfId="99" xr:uid="{00000000-0005-0000-0000-00001A000000}"/>
    <cellStyle name="40% - 강조색4 2" xfId="100" xr:uid="{00000000-0005-0000-0000-00001B000000}"/>
    <cellStyle name="40% - 강조색4 2 2" xfId="101" xr:uid="{00000000-0005-0000-0000-00001C000000}"/>
    <cellStyle name="40% - 강조색4 3" xfId="102" xr:uid="{00000000-0005-0000-0000-00001D000000}"/>
    <cellStyle name="40% - 강조색5 2" xfId="103" xr:uid="{00000000-0005-0000-0000-00001E000000}"/>
    <cellStyle name="40% - 강조색5 2 2" xfId="104" xr:uid="{00000000-0005-0000-0000-00001F000000}"/>
    <cellStyle name="40% - 강조색5 3" xfId="105" xr:uid="{00000000-0005-0000-0000-000020000000}"/>
    <cellStyle name="40% - 강조색6 2" xfId="106" xr:uid="{00000000-0005-0000-0000-000021000000}"/>
    <cellStyle name="40% - 강조색6 2 2" xfId="107" xr:uid="{00000000-0005-0000-0000-000022000000}"/>
    <cellStyle name="40% - 강조색6 3" xfId="108" xr:uid="{00000000-0005-0000-0000-000023000000}"/>
    <cellStyle name="60% - 강조색1 2" xfId="109" xr:uid="{00000000-0005-0000-0000-000024000000}"/>
    <cellStyle name="60% - 강조색1 2 2" xfId="110" xr:uid="{00000000-0005-0000-0000-000025000000}"/>
    <cellStyle name="60% - 강조색1 3" xfId="111" xr:uid="{00000000-0005-0000-0000-000026000000}"/>
    <cellStyle name="60% - 강조색2 2" xfId="112" xr:uid="{00000000-0005-0000-0000-000027000000}"/>
    <cellStyle name="60% - 강조색2 2 2" xfId="113" xr:uid="{00000000-0005-0000-0000-000028000000}"/>
    <cellStyle name="60% - 강조색2 3" xfId="114" xr:uid="{00000000-0005-0000-0000-000029000000}"/>
    <cellStyle name="60% - 강조색3 2" xfId="115" xr:uid="{00000000-0005-0000-0000-00002A000000}"/>
    <cellStyle name="60% - 강조색3 2 2" xfId="116" xr:uid="{00000000-0005-0000-0000-00002B000000}"/>
    <cellStyle name="60% - 강조색3 3" xfId="117" xr:uid="{00000000-0005-0000-0000-00002C000000}"/>
    <cellStyle name="60% - 강조색4 2" xfId="118" xr:uid="{00000000-0005-0000-0000-00002D000000}"/>
    <cellStyle name="60% - 강조색4 2 2" xfId="119" xr:uid="{00000000-0005-0000-0000-00002E000000}"/>
    <cellStyle name="60% - 강조색4 3" xfId="120" xr:uid="{00000000-0005-0000-0000-00002F000000}"/>
    <cellStyle name="60% - 강조색5 2" xfId="121" xr:uid="{00000000-0005-0000-0000-000030000000}"/>
    <cellStyle name="60% - 강조색5 2 2" xfId="122" xr:uid="{00000000-0005-0000-0000-000031000000}"/>
    <cellStyle name="60% - 강조색5 3" xfId="123" xr:uid="{00000000-0005-0000-0000-000032000000}"/>
    <cellStyle name="60% - 강조색6 2" xfId="124" xr:uid="{00000000-0005-0000-0000-000033000000}"/>
    <cellStyle name="60% - 강조색6 2 2" xfId="125" xr:uid="{00000000-0005-0000-0000-000034000000}"/>
    <cellStyle name="60% - 강조색6 3" xfId="126" xr:uid="{00000000-0005-0000-0000-000035000000}"/>
    <cellStyle name="Normal_2008년 마감진행(공장별출고, 선적) (1)" xfId="18" xr:uid="{00000000-0005-0000-0000-000036000000}"/>
    <cellStyle name="Normál_C03(12.09)" xfId="7" xr:uid="{00000000-0005-0000-0000-000037000000}"/>
    <cellStyle name="강조색1 2" xfId="127" xr:uid="{00000000-0005-0000-0000-000038000000}"/>
    <cellStyle name="강조색1 2 2" xfId="128" xr:uid="{00000000-0005-0000-0000-000039000000}"/>
    <cellStyle name="강조색1 3" xfId="129" xr:uid="{00000000-0005-0000-0000-00003A000000}"/>
    <cellStyle name="강조색2 2" xfId="130" xr:uid="{00000000-0005-0000-0000-00003B000000}"/>
    <cellStyle name="강조색2 2 2" xfId="131" xr:uid="{00000000-0005-0000-0000-00003C000000}"/>
    <cellStyle name="강조색2 3" xfId="132" xr:uid="{00000000-0005-0000-0000-00003D000000}"/>
    <cellStyle name="강조색3 2" xfId="19" xr:uid="{00000000-0005-0000-0000-00003E000000}"/>
    <cellStyle name="강조색3 2 2" xfId="134" xr:uid="{00000000-0005-0000-0000-00003F000000}"/>
    <cellStyle name="강조색3 2 3" xfId="133" xr:uid="{00000000-0005-0000-0000-000040000000}"/>
    <cellStyle name="강조색3 3" xfId="135" xr:uid="{00000000-0005-0000-0000-000041000000}"/>
    <cellStyle name="강조색4 2" xfId="136" xr:uid="{00000000-0005-0000-0000-000042000000}"/>
    <cellStyle name="강조색4 2 2" xfId="137" xr:uid="{00000000-0005-0000-0000-000043000000}"/>
    <cellStyle name="강조색4 3" xfId="138" xr:uid="{00000000-0005-0000-0000-000044000000}"/>
    <cellStyle name="강조색5 2" xfId="139" xr:uid="{00000000-0005-0000-0000-000045000000}"/>
    <cellStyle name="강조색5 2 2" xfId="140" xr:uid="{00000000-0005-0000-0000-000046000000}"/>
    <cellStyle name="강조색5 3" xfId="141" xr:uid="{00000000-0005-0000-0000-000047000000}"/>
    <cellStyle name="강조색6 2" xfId="142" xr:uid="{00000000-0005-0000-0000-000048000000}"/>
    <cellStyle name="강조색6 2 2" xfId="143" xr:uid="{00000000-0005-0000-0000-000049000000}"/>
    <cellStyle name="강조색6 3" xfId="144" xr:uid="{00000000-0005-0000-0000-00004A000000}"/>
    <cellStyle name="경고문 2" xfId="145" xr:uid="{00000000-0005-0000-0000-00004B000000}"/>
    <cellStyle name="경고문 2 2" xfId="146" xr:uid="{00000000-0005-0000-0000-00004C000000}"/>
    <cellStyle name="경고문 3" xfId="147" xr:uid="{00000000-0005-0000-0000-00004D000000}"/>
    <cellStyle name="계산 2" xfId="148" xr:uid="{00000000-0005-0000-0000-00004E000000}"/>
    <cellStyle name="계산 2 2" xfId="149" xr:uid="{00000000-0005-0000-0000-00004F000000}"/>
    <cellStyle name="계산 3" xfId="150" xr:uid="{00000000-0005-0000-0000-000050000000}"/>
    <cellStyle name="适中" xfId="151" xr:uid="{00000000-0005-0000-0000-000051000000}"/>
    <cellStyle name="나쁨 2" xfId="152" xr:uid="{00000000-0005-0000-0000-000052000000}"/>
    <cellStyle name="나쁨 2 2" xfId="153" xr:uid="{00000000-0005-0000-0000-000053000000}"/>
    <cellStyle name="나쁨 3" xfId="154" xr:uid="{00000000-0005-0000-0000-000054000000}"/>
    <cellStyle name="메모 2" xfId="11" xr:uid="{00000000-0005-0000-0000-000055000000}"/>
    <cellStyle name="메모 2 2" xfId="156" xr:uid="{00000000-0005-0000-0000-000056000000}"/>
    <cellStyle name="메모 2 2 2" xfId="322" xr:uid="{00000000-0005-0000-0000-000057000000}"/>
    <cellStyle name="메모 2 3" xfId="321" xr:uid="{00000000-0005-0000-0000-000058000000}"/>
    <cellStyle name="메모 2 4" xfId="155" xr:uid="{00000000-0005-0000-0000-000059000000}"/>
    <cellStyle name="메모 3" xfId="8" xr:uid="{00000000-0005-0000-0000-00005A000000}"/>
    <cellStyle name="메모 3 2" xfId="323" xr:uid="{00000000-0005-0000-0000-00005B000000}"/>
    <cellStyle name="메모 3 3" xfId="157" xr:uid="{00000000-0005-0000-0000-00005C000000}"/>
    <cellStyle name="百分比 2" xfId="158" xr:uid="{00000000-0005-0000-0000-00005D000000}"/>
    <cellStyle name="百分比 2 2" xfId="324" xr:uid="{00000000-0005-0000-0000-00005E000000}"/>
    <cellStyle name="百分比 3" xfId="159" xr:uid="{00000000-0005-0000-0000-00005F000000}"/>
    <cellStyle name="百分比 3 2" xfId="325" xr:uid="{00000000-0005-0000-0000-000060000000}"/>
    <cellStyle name="백분율 2" xfId="5" xr:uid="{00000000-0005-0000-0000-000062000000}"/>
    <cellStyle name="백분율 2 2" xfId="20" xr:uid="{00000000-0005-0000-0000-000063000000}"/>
    <cellStyle name="백분율 2 2 2" xfId="161" xr:uid="{00000000-0005-0000-0000-000064000000}"/>
    <cellStyle name="백분율 2 2 3" xfId="160" xr:uid="{00000000-0005-0000-0000-000065000000}"/>
    <cellStyle name="백분율 2 3" xfId="162" xr:uid="{00000000-0005-0000-0000-000066000000}"/>
    <cellStyle name="백분율 2 4" xfId="374" xr:uid="{00000000-0005-0000-0000-000067000000}"/>
    <cellStyle name="백분율 2 5" xfId="56" xr:uid="{00000000-0005-0000-0000-000068000000}"/>
    <cellStyle name="백분율 3" xfId="57" xr:uid="{00000000-0005-0000-0000-000069000000}"/>
    <cellStyle name="백분율 3 2" xfId="163" xr:uid="{00000000-0005-0000-0000-00006A000000}"/>
    <cellStyle name="백분율 3 2 2" xfId="326" xr:uid="{00000000-0005-0000-0000-00006B000000}"/>
    <cellStyle name="백분율 4" xfId="58" xr:uid="{00000000-0005-0000-0000-00006C000000}"/>
    <cellStyle name="백분율 4 2" xfId="165" xr:uid="{00000000-0005-0000-0000-00006D000000}"/>
    <cellStyle name="백분율 4 2 2" xfId="328" xr:uid="{00000000-0005-0000-0000-00006E000000}"/>
    <cellStyle name="백분율 4 3" xfId="164" xr:uid="{00000000-0005-0000-0000-00006F000000}"/>
    <cellStyle name="백분율 4 3 2" xfId="327" xr:uid="{00000000-0005-0000-0000-000070000000}"/>
    <cellStyle name="백분율 5" xfId="55" xr:uid="{00000000-0005-0000-0000-000071000000}"/>
    <cellStyle name="백분율 5 2" xfId="166" xr:uid="{00000000-0005-0000-0000-000072000000}"/>
    <cellStyle name="백분율 5 2 2" xfId="329" xr:uid="{00000000-0005-0000-0000-000073000000}"/>
    <cellStyle name="백분율 6" xfId="370" xr:uid="{00000000-0005-0000-0000-000074000000}"/>
    <cellStyle name="常规 10" xfId="167" xr:uid="{00000000-0005-0000-0000-000075000000}"/>
    <cellStyle name="常规 11" xfId="168" xr:uid="{00000000-0005-0000-0000-000076000000}"/>
    <cellStyle name="常规 11 2" xfId="169" xr:uid="{00000000-0005-0000-0000-000077000000}"/>
    <cellStyle name="常规 11 2 2" xfId="331" xr:uid="{00000000-0005-0000-0000-000078000000}"/>
    <cellStyle name="常规 11 3" xfId="170" xr:uid="{00000000-0005-0000-0000-000079000000}"/>
    <cellStyle name="常规 11 3 2" xfId="332" xr:uid="{00000000-0005-0000-0000-00007A000000}"/>
    <cellStyle name="常规 11 4" xfId="171" xr:uid="{00000000-0005-0000-0000-00007B000000}"/>
    <cellStyle name="常规 11 4 2" xfId="333" xr:uid="{00000000-0005-0000-0000-00007C000000}"/>
    <cellStyle name="常规 11 5" xfId="330" xr:uid="{00000000-0005-0000-0000-00007D000000}"/>
    <cellStyle name="常规 12" xfId="172" xr:uid="{00000000-0005-0000-0000-00007E000000}"/>
    <cellStyle name="常规 12 2" xfId="334" xr:uid="{00000000-0005-0000-0000-00007F000000}"/>
    <cellStyle name="常规 13" xfId="173" xr:uid="{00000000-0005-0000-0000-000080000000}"/>
    <cellStyle name="常规 13 2" xfId="335" xr:uid="{00000000-0005-0000-0000-000081000000}"/>
    <cellStyle name="常规 14" xfId="174" xr:uid="{00000000-0005-0000-0000-000082000000}"/>
    <cellStyle name="常规 14 2" xfId="336" xr:uid="{00000000-0005-0000-0000-000083000000}"/>
    <cellStyle name="常规 2" xfId="30" xr:uid="{00000000-0005-0000-0000-000084000000}"/>
    <cellStyle name="常规 2 10" xfId="175" xr:uid="{00000000-0005-0000-0000-000085000000}"/>
    <cellStyle name="常规 2 11" xfId="176" xr:uid="{00000000-0005-0000-0000-000086000000}"/>
    <cellStyle name="常规 2 12" xfId="177" xr:uid="{00000000-0005-0000-0000-000087000000}"/>
    <cellStyle name="常规 2 13" xfId="178" xr:uid="{00000000-0005-0000-0000-000088000000}"/>
    <cellStyle name="常规 2 14" xfId="179" xr:uid="{00000000-0005-0000-0000-000089000000}"/>
    <cellStyle name="常规 2 15" xfId="180" xr:uid="{00000000-0005-0000-0000-00008A000000}"/>
    <cellStyle name="常规 2 16" xfId="181" xr:uid="{00000000-0005-0000-0000-00008B000000}"/>
    <cellStyle name="常规 2 17" xfId="182" xr:uid="{00000000-0005-0000-0000-00008C000000}"/>
    <cellStyle name="常规 2 18" xfId="183" xr:uid="{00000000-0005-0000-0000-00008D000000}"/>
    <cellStyle name="常规 2 19" xfId="184" xr:uid="{00000000-0005-0000-0000-00008E000000}"/>
    <cellStyle name="常规 2 2" xfId="185" xr:uid="{00000000-0005-0000-0000-00008F000000}"/>
    <cellStyle name="常规 2 2 10" xfId="186" xr:uid="{00000000-0005-0000-0000-000090000000}"/>
    <cellStyle name="常规 2 2 10 2" xfId="187" xr:uid="{00000000-0005-0000-0000-000091000000}"/>
    <cellStyle name="常规 2 2 10 2 2" xfId="339" xr:uid="{00000000-0005-0000-0000-000092000000}"/>
    <cellStyle name="常规 2 2 10 3" xfId="188" xr:uid="{00000000-0005-0000-0000-000093000000}"/>
    <cellStyle name="常规 2 2 10 3 2" xfId="340" xr:uid="{00000000-0005-0000-0000-000094000000}"/>
    <cellStyle name="常规 2 2 10 4" xfId="338" xr:uid="{00000000-0005-0000-0000-000095000000}"/>
    <cellStyle name="常规 2 2 11" xfId="189" xr:uid="{00000000-0005-0000-0000-000096000000}"/>
    <cellStyle name="常规 2 2 11 2" xfId="341" xr:uid="{00000000-0005-0000-0000-000097000000}"/>
    <cellStyle name="常规 2 2 12" xfId="190" xr:uid="{00000000-0005-0000-0000-000098000000}"/>
    <cellStyle name="常规 2 2 12 2" xfId="342" xr:uid="{00000000-0005-0000-0000-000099000000}"/>
    <cellStyle name="常规 2 2 13" xfId="337" xr:uid="{00000000-0005-0000-0000-00009A000000}"/>
    <cellStyle name="常规 2 2 2" xfId="191" xr:uid="{00000000-0005-0000-0000-00009B000000}"/>
    <cellStyle name="常规 2 2 2 2" xfId="343" xr:uid="{00000000-0005-0000-0000-00009C000000}"/>
    <cellStyle name="常规 2 2 3" xfId="192" xr:uid="{00000000-0005-0000-0000-00009D000000}"/>
    <cellStyle name="常规 2 2 3 2" xfId="344" xr:uid="{00000000-0005-0000-0000-00009E000000}"/>
    <cellStyle name="常规 2 2 4" xfId="193" xr:uid="{00000000-0005-0000-0000-00009F000000}"/>
    <cellStyle name="常规 2 2 4 2" xfId="345" xr:uid="{00000000-0005-0000-0000-0000A0000000}"/>
    <cellStyle name="常规 2 2 5" xfId="194" xr:uid="{00000000-0005-0000-0000-0000A1000000}"/>
    <cellStyle name="常规 2 2 5 2" xfId="346" xr:uid="{00000000-0005-0000-0000-0000A2000000}"/>
    <cellStyle name="常规 2 2 6" xfId="195" xr:uid="{00000000-0005-0000-0000-0000A3000000}"/>
    <cellStyle name="常规 2 2 6 2" xfId="347" xr:uid="{00000000-0005-0000-0000-0000A4000000}"/>
    <cellStyle name="常规 2 2 7" xfId="196" xr:uid="{00000000-0005-0000-0000-0000A5000000}"/>
    <cellStyle name="常规 2 2 7 2" xfId="348" xr:uid="{00000000-0005-0000-0000-0000A6000000}"/>
    <cellStyle name="常规 2 2 8" xfId="197" xr:uid="{00000000-0005-0000-0000-0000A7000000}"/>
    <cellStyle name="常规 2 2 8 2" xfId="349" xr:uid="{00000000-0005-0000-0000-0000A8000000}"/>
    <cellStyle name="常规 2 2 9" xfId="198" xr:uid="{00000000-0005-0000-0000-0000A9000000}"/>
    <cellStyle name="常规 2 2 9 2" xfId="350" xr:uid="{00000000-0005-0000-0000-0000AA000000}"/>
    <cellStyle name="常规 2 20" xfId="199" xr:uid="{00000000-0005-0000-0000-0000AB000000}"/>
    <cellStyle name="常规 2 21" xfId="200" xr:uid="{00000000-0005-0000-0000-0000AC000000}"/>
    <cellStyle name="常规 2 21 2" xfId="201" xr:uid="{00000000-0005-0000-0000-0000AD000000}"/>
    <cellStyle name="常规 2 22" xfId="202" xr:uid="{00000000-0005-0000-0000-0000AE000000}"/>
    <cellStyle name="常规 2 23" xfId="203" xr:uid="{00000000-0005-0000-0000-0000AF000000}"/>
    <cellStyle name="常规 2 3" xfId="204" xr:uid="{00000000-0005-0000-0000-0000B0000000}"/>
    <cellStyle name="常规 2 4" xfId="205" xr:uid="{00000000-0005-0000-0000-0000B1000000}"/>
    <cellStyle name="常规 2 5" xfId="206" xr:uid="{00000000-0005-0000-0000-0000B2000000}"/>
    <cellStyle name="常规 2 6" xfId="207" xr:uid="{00000000-0005-0000-0000-0000B3000000}"/>
    <cellStyle name="常规 2 7" xfId="208" xr:uid="{00000000-0005-0000-0000-0000B4000000}"/>
    <cellStyle name="常规 2 8" xfId="209" xr:uid="{00000000-0005-0000-0000-0000B5000000}"/>
    <cellStyle name="常规 2 9" xfId="210" xr:uid="{00000000-0005-0000-0000-0000B6000000}"/>
    <cellStyle name="常规 3" xfId="31" xr:uid="{00000000-0005-0000-0000-0000B7000000}"/>
    <cellStyle name="常规 3 2" xfId="211" xr:uid="{00000000-0005-0000-0000-0000B8000000}"/>
    <cellStyle name="常规 3 2 2" xfId="212" xr:uid="{00000000-0005-0000-0000-0000B9000000}"/>
    <cellStyle name="常规 3 2 2 2" xfId="352" xr:uid="{00000000-0005-0000-0000-0000BA000000}"/>
    <cellStyle name="常规 3 2 3" xfId="351" xr:uid="{00000000-0005-0000-0000-0000BB000000}"/>
    <cellStyle name="常规 3 3" xfId="213" xr:uid="{00000000-0005-0000-0000-0000BC000000}"/>
    <cellStyle name="常规 3 3 2" xfId="353" xr:uid="{00000000-0005-0000-0000-0000BD000000}"/>
    <cellStyle name="常规 4" xfId="32" xr:uid="{00000000-0005-0000-0000-0000BE000000}"/>
    <cellStyle name="常规 4 2" xfId="214" xr:uid="{00000000-0005-0000-0000-0000BF000000}"/>
    <cellStyle name="常规 4 2 2" xfId="215" xr:uid="{00000000-0005-0000-0000-0000C0000000}"/>
    <cellStyle name="常规 4 2 2 2" xfId="355" xr:uid="{00000000-0005-0000-0000-0000C1000000}"/>
    <cellStyle name="常规 4 2 3" xfId="354" xr:uid="{00000000-0005-0000-0000-0000C2000000}"/>
    <cellStyle name="常规 4 3" xfId="216" xr:uid="{00000000-0005-0000-0000-0000C3000000}"/>
    <cellStyle name="常规 4 3 2" xfId="356" xr:uid="{00000000-0005-0000-0000-0000C4000000}"/>
    <cellStyle name="常规 5" xfId="33" xr:uid="{00000000-0005-0000-0000-0000C5000000}"/>
    <cellStyle name="常规 5 2" xfId="217" xr:uid="{00000000-0005-0000-0000-0000C6000000}"/>
    <cellStyle name="常规 5 2 2" xfId="218" xr:uid="{00000000-0005-0000-0000-0000C7000000}"/>
    <cellStyle name="常规 5 2 2 2" xfId="358" xr:uid="{00000000-0005-0000-0000-0000C8000000}"/>
    <cellStyle name="常规 5 2 3" xfId="357" xr:uid="{00000000-0005-0000-0000-0000C9000000}"/>
    <cellStyle name="常规 5 3" xfId="219" xr:uid="{00000000-0005-0000-0000-0000CA000000}"/>
    <cellStyle name="常规 5 3 2" xfId="220" xr:uid="{00000000-0005-0000-0000-0000CB000000}"/>
    <cellStyle name="常规 5 3 2 2" xfId="360" xr:uid="{00000000-0005-0000-0000-0000CC000000}"/>
    <cellStyle name="常规 5 3 3" xfId="359" xr:uid="{00000000-0005-0000-0000-0000CD000000}"/>
    <cellStyle name="常规 5 4" xfId="221" xr:uid="{00000000-0005-0000-0000-0000CE000000}"/>
    <cellStyle name="常规 5 4 2" xfId="361" xr:uid="{00000000-0005-0000-0000-0000CF000000}"/>
    <cellStyle name="常规 6" xfId="34" xr:uid="{00000000-0005-0000-0000-0000D0000000}"/>
    <cellStyle name="常规 6 2" xfId="222" xr:uid="{00000000-0005-0000-0000-0000D1000000}"/>
    <cellStyle name="常规 7" xfId="35" xr:uid="{00000000-0005-0000-0000-0000D2000000}"/>
    <cellStyle name="常规 7 2" xfId="223" xr:uid="{00000000-0005-0000-0000-0000D3000000}"/>
    <cellStyle name="常规 8" xfId="224" xr:uid="{00000000-0005-0000-0000-0000D4000000}"/>
    <cellStyle name="常规 8 2" xfId="225" xr:uid="{00000000-0005-0000-0000-0000D5000000}"/>
    <cellStyle name="常规 8 3" xfId="226" xr:uid="{00000000-0005-0000-0000-0000D6000000}"/>
    <cellStyle name="常规 9" xfId="227" xr:uid="{00000000-0005-0000-0000-0000D7000000}"/>
    <cellStyle name="常规_0706-14制造编码管理台帐" xfId="228" xr:uid="{00000000-0005-0000-0000-0000D8000000}"/>
    <cellStyle name="설명 텍스트 2" xfId="229" xr:uid="{00000000-0005-0000-0000-0000D9000000}"/>
    <cellStyle name="설명 텍스트 2 2" xfId="230" xr:uid="{00000000-0005-0000-0000-0000DA000000}"/>
    <cellStyle name="설명 텍스트 3" xfId="231" xr:uid="{00000000-0005-0000-0000-0000DB000000}"/>
    <cellStyle name="셀 확인 2" xfId="232" xr:uid="{00000000-0005-0000-0000-0000DC000000}"/>
    <cellStyle name="셀 확인 2 2" xfId="233" xr:uid="{00000000-0005-0000-0000-0000DD000000}"/>
    <cellStyle name="셀 확인 3" xfId="234" xr:uid="{00000000-0005-0000-0000-0000DE000000}"/>
    <cellStyle name="쉼표 [0]" xfId="1" builtinId="6"/>
    <cellStyle name="쉼표 [0] 2" xfId="2" xr:uid="{00000000-0005-0000-0000-0000E0000000}"/>
    <cellStyle name="쉼표 [0] 2 13" xfId="376" xr:uid="{00000000-0005-0000-0000-0000E1000000}"/>
    <cellStyle name="쉼표 [0] 2 2" xfId="12" xr:uid="{00000000-0005-0000-0000-0000E2000000}"/>
    <cellStyle name="쉼표 [0] 2 2 2" xfId="37" xr:uid="{00000000-0005-0000-0000-0000E3000000}"/>
    <cellStyle name="쉼표 [0] 2 2 3" xfId="236" xr:uid="{00000000-0005-0000-0000-0000E4000000}"/>
    <cellStyle name="쉼표 [0] 2 2 4" xfId="53" xr:uid="{00000000-0005-0000-0000-0000E5000000}"/>
    <cellStyle name="쉼표 [0] 2 3" xfId="22" xr:uid="{00000000-0005-0000-0000-0000E6000000}"/>
    <cellStyle name="쉼표 [0] 2 3 2" xfId="38" xr:uid="{00000000-0005-0000-0000-0000E7000000}"/>
    <cellStyle name="쉼표 [0] 2 3 2 2" xfId="238" xr:uid="{00000000-0005-0000-0000-0000E8000000}"/>
    <cellStyle name="쉼표 [0] 2 3 2 2 2" xfId="362" xr:uid="{00000000-0005-0000-0000-0000E9000000}"/>
    <cellStyle name="쉼표 [0] 2 3 3" xfId="239" xr:uid="{00000000-0005-0000-0000-0000EA000000}"/>
    <cellStyle name="쉼표 [0] 2 3 4" xfId="237" xr:uid="{00000000-0005-0000-0000-0000EB000000}"/>
    <cellStyle name="쉼표 [0] 2 4" xfId="36" xr:uid="{00000000-0005-0000-0000-0000EC000000}"/>
    <cellStyle name="쉼표 [0] 2 4 2" xfId="241" xr:uid="{00000000-0005-0000-0000-0000ED000000}"/>
    <cellStyle name="쉼표 [0] 2 4 3" xfId="240" xr:uid="{00000000-0005-0000-0000-0000EE000000}"/>
    <cellStyle name="쉼표 [0] 2 5" xfId="242" xr:uid="{00000000-0005-0000-0000-0000EF000000}"/>
    <cellStyle name="쉼표 [0] 2 6" xfId="235" xr:uid="{00000000-0005-0000-0000-0000F0000000}"/>
    <cellStyle name="쉼표 [0] 2 7" xfId="373" xr:uid="{00000000-0005-0000-0000-0000F1000000}"/>
    <cellStyle name="쉼표 [0] 2 8" xfId="59" xr:uid="{00000000-0005-0000-0000-0000F2000000}"/>
    <cellStyle name="쉼표 [0] 3" xfId="9" xr:uid="{00000000-0005-0000-0000-0000F3000000}"/>
    <cellStyle name="쉼표 [0] 3 2" xfId="13" xr:uid="{00000000-0005-0000-0000-0000F4000000}"/>
    <cellStyle name="쉼표 [0] 3 2 2" xfId="243" xr:uid="{00000000-0005-0000-0000-0000F5000000}"/>
    <cellStyle name="쉼표 [0] 3 2 3" xfId="60" xr:uid="{00000000-0005-0000-0000-0000F6000000}"/>
    <cellStyle name="쉼표 [0] 3 3" xfId="16" xr:uid="{00000000-0005-0000-0000-0000F7000000}"/>
    <cellStyle name="쉼표 [0] 3 3 2" xfId="244" xr:uid="{00000000-0005-0000-0000-0000F8000000}"/>
    <cellStyle name="쉼표 [0] 3 4" xfId="23" xr:uid="{00000000-0005-0000-0000-0000F9000000}"/>
    <cellStyle name="쉼표 [0] 3 4 2" xfId="245" xr:uid="{00000000-0005-0000-0000-0000FA000000}"/>
    <cellStyle name="쉼표 [0] 3 5" xfId="39" xr:uid="{00000000-0005-0000-0000-0000FB000000}"/>
    <cellStyle name="쉼표 [0] 4" xfId="6" xr:uid="{00000000-0005-0000-0000-0000FC000000}"/>
    <cellStyle name="쉼표 [0] 4 2" xfId="24" xr:uid="{00000000-0005-0000-0000-0000FD000000}"/>
    <cellStyle name="쉼표 [0] 4 2 2" xfId="247" xr:uid="{00000000-0005-0000-0000-0000FE000000}"/>
    <cellStyle name="쉼표 [0] 4 3" xfId="40" xr:uid="{00000000-0005-0000-0000-0000FF000000}"/>
    <cellStyle name="쉼표 [0] 4 3 2" xfId="248" xr:uid="{00000000-0005-0000-0000-000000010000}"/>
    <cellStyle name="쉼표 [0] 4 4" xfId="246" xr:uid="{00000000-0005-0000-0000-000001010000}"/>
    <cellStyle name="쉼표 [0] 5" xfId="25" xr:uid="{00000000-0005-0000-0000-000002010000}"/>
    <cellStyle name="쉼표 [0] 5 2" xfId="250" xr:uid="{00000000-0005-0000-0000-000003010000}"/>
    <cellStyle name="쉼표 [0] 5 3" xfId="249" xr:uid="{00000000-0005-0000-0000-000004010000}"/>
    <cellStyle name="쉼표 [0] 5 4" xfId="61" xr:uid="{00000000-0005-0000-0000-000005010000}"/>
    <cellStyle name="쉼표 [0] 6" xfId="21" xr:uid="{00000000-0005-0000-0000-000006010000}"/>
    <cellStyle name="쉼표 [0] 6 2" xfId="251" xr:uid="{00000000-0005-0000-0000-000007010000}"/>
    <cellStyle name="쉼표 [0] 6 3" xfId="371" xr:uid="{00000000-0005-0000-0000-000008010000}"/>
    <cellStyle name="쉼표 [0] 6 4" xfId="62" xr:uid="{00000000-0005-0000-0000-000009010000}"/>
    <cellStyle name="쉼표 [0] 7" xfId="252" xr:uid="{00000000-0005-0000-0000-00000A010000}"/>
    <cellStyle name="쉼표 [0] 8" xfId="253" xr:uid="{00000000-0005-0000-0000-00000B010000}"/>
    <cellStyle name="쉼표 [0] 8 2" xfId="363" xr:uid="{00000000-0005-0000-0000-00000C010000}"/>
    <cellStyle name="쉼표 [0] 9" xfId="369" xr:uid="{00000000-0005-0000-0000-00000D010000}"/>
    <cellStyle name="쉼표 2" xfId="26" xr:uid="{00000000-0005-0000-0000-00000E010000}"/>
    <cellStyle name="쉼표 2 2" xfId="42" xr:uid="{00000000-0005-0000-0000-00000F010000}"/>
    <cellStyle name="쉼표 2 2 2" xfId="255" xr:uid="{00000000-0005-0000-0000-000010010000}"/>
    <cellStyle name="쉼표 2 2 2 2" xfId="256" xr:uid="{00000000-0005-0000-0000-000011010000}"/>
    <cellStyle name="쉼표 2 2 2 2 2" xfId="364" xr:uid="{00000000-0005-0000-0000-000012010000}"/>
    <cellStyle name="쉼표 2 2 3" xfId="257" xr:uid="{00000000-0005-0000-0000-000013010000}"/>
    <cellStyle name="쉼표 2 2 4" xfId="254" xr:uid="{00000000-0005-0000-0000-000014010000}"/>
    <cellStyle name="쉼표 2 3" xfId="41" xr:uid="{00000000-0005-0000-0000-000015010000}"/>
    <cellStyle name="쉼표 2 4" xfId="258" xr:uid="{00000000-0005-0000-0000-000016010000}"/>
    <cellStyle name="쉼표 3" xfId="43" xr:uid="{00000000-0005-0000-0000-000017010000}"/>
    <cellStyle name="쉼표 3 2" xfId="259" xr:uid="{00000000-0005-0000-0000-000018010000}"/>
    <cellStyle name="스타일 1" xfId="44" xr:uid="{00000000-0005-0000-0000-000019010000}"/>
    <cellStyle name="스타일 1 2" xfId="260" xr:uid="{00000000-0005-0000-0000-00001A010000}"/>
    <cellStyle name="样式 1" xfId="45" xr:uid="{00000000-0005-0000-0000-00001B010000}"/>
    <cellStyle name="样式 1 2" xfId="261" xr:uid="{00000000-0005-0000-0000-00001C010000}"/>
    <cellStyle name="연결된 셀 2" xfId="262" xr:uid="{00000000-0005-0000-0000-00001D010000}"/>
    <cellStyle name="연결된 셀 2 2" xfId="263" xr:uid="{00000000-0005-0000-0000-00001E010000}"/>
    <cellStyle name="연결된 셀 3" xfId="264" xr:uid="{00000000-0005-0000-0000-00001F010000}"/>
    <cellStyle name="요약 2" xfId="265" xr:uid="{00000000-0005-0000-0000-000020010000}"/>
    <cellStyle name="요약 2 2" xfId="266" xr:uid="{00000000-0005-0000-0000-000021010000}"/>
    <cellStyle name="요약 3" xfId="267" xr:uid="{00000000-0005-0000-0000-000022010000}"/>
    <cellStyle name="입력 2" xfId="268" xr:uid="{00000000-0005-0000-0000-000023010000}"/>
    <cellStyle name="입력 2 2" xfId="269" xr:uid="{00000000-0005-0000-0000-000024010000}"/>
    <cellStyle name="입력 3" xfId="270" xr:uid="{00000000-0005-0000-0000-000025010000}"/>
    <cellStyle name="제목 1 2" xfId="271" xr:uid="{00000000-0005-0000-0000-000026010000}"/>
    <cellStyle name="제목 1 2 2" xfId="272" xr:uid="{00000000-0005-0000-0000-000027010000}"/>
    <cellStyle name="제목 1 3" xfId="273" xr:uid="{00000000-0005-0000-0000-000028010000}"/>
    <cellStyle name="제목 2 2" xfId="274" xr:uid="{00000000-0005-0000-0000-000029010000}"/>
    <cellStyle name="제목 2 2 2" xfId="275" xr:uid="{00000000-0005-0000-0000-00002A010000}"/>
    <cellStyle name="제목 2 3" xfId="276" xr:uid="{00000000-0005-0000-0000-00002B010000}"/>
    <cellStyle name="제목 3 2" xfId="277" xr:uid="{00000000-0005-0000-0000-00002C010000}"/>
    <cellStyle name="제목 3 2 2" xfId="278" xr:uid="{00000000-0005-0000-0000-00002D010000}"/>
    <cellStyle name="제목 3 3" xfId="279" xr:uid="{00000000-0005-0000-0000-00002E010000}"/>
    <cellStyle name="제목 4 2" xfId="280" xr:uid="{00000000-0005-0000-0000-00002F010000}"/>
    <cellStyle name="제목 4 2 2" xfId="281" xr:uid="{00000000-0005-0000-0000-000030010000}"/>
    <cellStyle name="제목 4 3" xfId="282" xr:uid="{00000000-0005-0000-0000-000031010000}"/>
    <cellStyle name="제목 5" xfId="283" xr:uid="{00000000-0005-0000-0000-000032010000}"/>
    <cellStyle name="제목 5 2" xfId="284" xr:uid="{00000000-0005-0000-0000-000033010000}"/>
    <cellStyle name="제목 6" xfId="285" xr:uid="{00000000-0005-0000-0000-000034010000}"/>
    <cellStyle name="좋음 2" xfId="286" xr:uid="{00000000-0005-0000-0000-000035010000}"/>
    <cellStyle name="좋음 2 2" xfId="287" xr:uid="{00000000-0005-0000-0000-000036010000}"/>
    <cellStyle name="좋음 3" xfId="288" xr:uid="{00000000-0005-0000-0000-000037010000}"/>
    <cellStyle name="差_2012년 경영계획 (제조지별 물량배분-가공비) 111006 - 생산관리" xfId="289" xr:uid="{00000000-0005-0000-0000-000038010000}"/>
    <cellStyle name="差_2012년 경영계획 (제조지별 물량배분-가공비) 111006 - 생산관리_2012年8月营业计划" xfId="290" xr:uid="{00000000-0005-0000-0000-000039010000}"/>
    <cellStyle name="千位分隔[0] 2" xfId="291" xr:uid="{00000000-0005-0000-0000-00003A010000}"/>
    <cellStyle name="千位分隔[0] 2 2" xfId="365" xr:uid="{00000000-0005-0000-0000-00003B010000}"/>
    <cellStyle name="千位分隔[0] 3" xfId="292" xr:uid="{00000000-0005-0000-0000-00003C010000}"/>
    <cellStyle name="千位分隔[0] 4" xfId="293" xr:uid="{00000000-0005-0000-0000-00003D010000}"/>
    <cellStyle name="千位分隔[0] 5" xfId="294" xr:uid="{00000000-0005-0000-0000-00003E010000}"/>
    <cellStyle name="千位分隔[0]_2008年9月份计划" xfId="295" xr:uid="{00000000-0005-0000-0000-00003F010000}"/>
    <cellStyle name="출력 2" xfId="296" xr:uid="{00000000-0005-0000-0000-000040010000}"/>
    <cellStyle name="출력 2 2" xfId="297" xr:uid="{00000000-0005-0000-0000-000041010000}"/>
    <cellStyle name="출력 3" xfId="298" xr:uid="{00000000-0005-0000-0000-000042010000}"/>
    <cellStyle name="콤마 [0]_laroux" xfId="46" xr:uid="{00000000-0005-0000-0000-000043010000}"/>
    <cellStyle name="콤마_laroux" xfId="47" xr:uid="{00000000-0005-0000-0000-000044010000}"/>
    <cellStyle name="통화 [0] 2" xfId="4" xr:uid="{00000000-0005-0000-0000-000045010000}"/>
    <cellStyle name="통화 [0] 2 2" xfId="48" xr:uid="{00000000-0005-0000-0000-000046010000}"/>
    <cellStyle name="통화 [0] 2 2 2" xfId="299" xr:uid="{00000000-0005-0000-0000-000047010000}"/>
    <cellStyle name="통화 [0] 2 2 2 2" xfId="366" xr:uid="{00000000-0005-0000-0000-000048010000}"/>
    <cellStyle name="통화 [0] 2 2 3" xfId="63" xr:uid="{00000000-0005-0000-0000-000049010000}"/>
    <cellStyle name="통화 [0] 3" xfId="27" xr:uid="{00000000-0005-0000-0000-00004A010000}"/>
    <cellStyle name="표준" xfId="0" builtinId="0"/>
    <cellStyle name="표준 10" xfId="72" xr:uid="{00000000-0005-0000-0000-00004C010000}"/>
    <cellStyle name="표준 10 2 2" xfId="375" xr:uid="{00000000-0005-0000-0000-00004D010000}"/>
    <cellStyle name="표준 11" xfId="367" xr:uid="{00000000-0005-0000-0000-00004E010000}"/>
    <cellStyle name="표준 12" xfId="368" xr:uid="{00000000-0005-0000-0000-00004F010000}"/>
    <cellStyle name="표준 191" xfId="15" xr:uid="{00000000-0005-0000-0000-000050010000}"/>
    <cellStyle name="표준 2" xfId="3" xr:uid="{00000000-0005-0000-0000-000051010000}"/>
    <cellStyle name="표준 2 19" xfId="64" xr:uid="{00000000-0005-0000-0000-000052010000}"/>
    <cellStyle name="표준 2 2" xfId="14" xr:uid="{00000000-0005-0000-0000-000053010000}"/>
    <cellStyle name="표준 2 2 2" xfId="50" xr:uid="{00000000-0005-0000-0000-000054010000}"/>
    <cellStyle name="표준 2 2 2 2" xfId="302" xr:uid="{00000000-0005-0000-0000-000055010000}"/>
    <cellStyle name="표준 2 2 3" xfId="303" xr:uid="{00000000-0005-0000-0000-000056010000}"/>
    <cellStyle name="표준 2 2 3 2" xfId="377" xr:uid="{00000000-0005-0000-0000-000057010000}"/>
    <cellStyle name="표준 2 2 4" xfId="301" xr:uid="{00000000-0005-0000-0000-000058010000}"/>
    <cellStyle name="표준 2 2_2012年8月营业计划" xfId="304" xr:uid="{00000000-0005-0000-0000-000059010000}"/>
    <cellStyle name="표준 2 3" xfId="49" xr:uid="{00000000-0005-0000-0000-00005A010000}"/>
    <cellStyle name="표준 2 3 2" xfId="305" xr:uid="{00000000-0005-0000-0000-00005B010000}"/>
    <cellStyle name="표준 2 4" xfId="306" xr:uid="{00000000-0005-0000-0000-00005C010000}"/>
    <cellStyle name="표준 2 5" xfId="300" xr:uid="{00000000-0005-0000-0000-00005D010000}"/>
    <cellStyle name="표준 2 6" xfId="372" xr:uid="{00000000-0005-0000-0000-00005E010000}"/>
    <cellStyle name="표준 2_2012年8月营业计划" xfId="307" xr:uid="{00000000-0005-0000-0000-00005F010000}"/>
    <cellStyle name="표준 3" xfId="10" xr:uid="{00000000-0005-0000-0000-000060010000}"/>
    <cellStyle name="표준 3 2" xfId="51" xr:uid="{00000000-0005-0000-0000-000061010000}"/>
    <cellStyle name="표준 3 2 2" xfId="66" xr:uid="{00000000-0005-0000-0000-000062010000}"/>
    <cellStyle name="표준 3 2 3" xfId="308" xr:uid="{00000000-0005-0000-0000-000063010000}"/>
    <cellStyle name="표준 3 3" xfId="67" xr:uid="{00000000-0005-0000-0000-000064010000}"/>
    <cellStyle name="표준 3 3 2" xfId="309" xr:uid="{00000000-0005-0000-0000-000065010000}"/>
    <cellStyle name="표준 3 4" xfId="65" xr:uid="{00000000-0005-0000-0000-000066010000}"/>
    <cellStyle name="표준 3_2012年8月营业计划" xfId="310" xr:uid="{00000000-0005-0000-0000-000067010000}"/>
    <cellStyle name="표준 4" xfId="28" xr:uid="{00000000-0005-0000-0000-000068010000}"/>
    <cellStyle name="표준 4 2" xfId="52" xr:uid="{00000000-0005-0000-0000-000069010000}"/>
    <cellStyle name="표준 4 2 2" xfId="69" xr:uid="{00000000-0005-0000-0000-00006A010000}"/>
    <cellStyle name="표준 4 2 2 2" xfId="312" xr:uid="{00000000-0005-0000-0000-00006B010000}"/>
    <cellStyle name="표준 4 3" xfId="313" xr:uid="{00000000-0005-0000-0000-00006C010000}"/>
    <cellStyle name="표준 4 4" xfId="311" xr:uid="{00000000-0005-0000-0000-00006D010000}"/>
    <cellStyle name="표준 4 5" xfId="68" xr:uid="{00000000-0005-0000-0000-00006E010000}"/>
    <cellStyle name="표준 5" xfId="29" xr:uid="{00000000-0005-0000-0000-00006F010000}"/>
    <cellStyle name="표준 5 2" xfId="314" xr:uid="{00000000-0005-0000-0000-000070010000}"/>
    <cellStyle name="표준 5 3" xfId="54" xr:uid="{00000000-0005-0000-0000-000071010000}"/>
    <cellStyle name="표준 6" xfId="17" xr:uid="{00000000-0005-0000-0000-000072010000}"/>
    <cellStyle name="표준 6 2" xfId="315" xr:uid="{00000000-0005-0000-0000-000073010000}"/>
    <cellStyle name="표준 6 3" xfId="70" xr:uid="{00000000-0005-0000-0000-000074010000}"/>
    <cellStyle name="표준 7" xfId="71" xr:uid="{00000000-0005-0000-0000-000075010000}"/>
    <cellStyle name="표준 7 2" xfId="316" xr:uid="{00000000-0005-0000-0000-000076010000}"/>
    <cellStyle name="표준 8" xfId="317" xr:uid="{00000000-0005-0000-0000-000077010000}"/>
    <cellStyle name="표준 9" xfId="318" xr:uid="{00000000-0005-0000-0000-000078010000}"/>
    <cellStyle name="好_2012년 경영계획 (제조지별 물량배분-가공비) 111006 - 생산관리" xfId="319" xr:uid="{00000000-0005-0000-0000-000079010000}"/>
    <cellStyle name="好_2012년 경영계획 (제조지별 물량배분-가공비) 111006 - 생산관리_2012年8月营业计划" xfId="320" xr:uid="{00000000-0005-0000-0000-00007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송 나래" id="{BB7C82A1-41CF-4932-B0C8-2AFCD34866AE}" userId="S::narae0205@gopowernet.com::f9106b43-8849-424b-b25b-768a1a790a9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314" dT="2025-03-20T08:00:55.76" personId="{BB7C82A1-41CF-4932-B0C8-2AFCD34866AE}" id="{D31E9709-0112-4824-9B7F-951A334D99D1}">
    <text>MOUNTAIN-HV 97EA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60"/>
  <sheetViews>
    <sheetView showGridLines="0" tabSelected="1" zoomScaleNormal="100" workbookViewId="0">
      <pane xSplit="18" ySplit="6" topLeftCell="AS7" activePane="bottomRight" state="frozen"/>
      <selection activeCell="B1" sqref="B1"/>
      <selection pane="topRight" activeCell="R1" sqref="R1"/>
      <selection pane="bottomLeft" activeCell="B7" sqref="B7"/>
      <selection pane="bottomRight" activeCell="AW21" sqref="AW21"/>
    </sheetView>
  </sheetViews>
  <sheetFormatPr defaultColWidth="9" defaultRowHeight="12" outlineLevelRow="1" outlineLevelCol="2"/>
  <cols>
    <col min="1" max="1" width="3" style="1" customWidth="1"/>
    <col min="2" max="2" width="11.25" style="1" customWidth="1"/>
    <col min="3" max="3" width="9.625" style="1" customWidth="1"/>
    <col min="4" max="4" width="14.125" style="1" customWidth="1"/>
    <col min="5" max="5" width="19.75" style="1" customWidth="1"/>
    <col min="6" max="6" width="6.875" style="3" bestFit="1" customWidth="1"/>
    <col min="7" max="7" width="6.875" style="3" hidden="1" customWidth="1"/>
    <col min="8" max="8" width="7.625" style="3" hidden="1" customWidth="1"/>
    <col min="9" max="16" width="6.75" style="1" hidden="1" customWidth="1" outlineLevel="1"/>
    <col min="17" max="17" width="6.625" style="2" customWidth="1" collapsed="1"/>
    <col min="18" max="18" width="8.375" style="2" customWidth="1"/>
    <col min="19" max="19" width="6.625" style="2" hidden="1" customWidth="1" outlineLevel="2"/>
    <col min="20" max="20" width="7.5" style="2" hidden="1" customWidth="1" outlineLevel="2"/>
    <col min="21" max="21" width="6.625" style="2" hidden="1" customWidth="1" outlineLevel="2"/>
    <col min="22" max="22" width="7.5" style="1" hidden="1" customWidth="1" outlineLevel="2"/>
    <col min="23" max="23" width="6.625" style="1" hidden="1" customWidth="1" outlineLevel="2"/>
    <col min="24" max="24" width="7.5" style="1" hidden="1" customWidth="1" outlineLevel="2"/>
    <col min="25" max="25" width="6.625" style="1" hidden="1" customWidth="1" outlineLevel="2"/>
    <col min="26" max="26" width="7.5" style="1" hidden="1" customWidth="1" outlineLevel="2"/>
    <col min="27" max="27" width="6.625" style="1" hidden="1" customWidth="1" outlineLevel="2" collapsed="1"/>
    <col min="28" max="28" width="7.5" style="1" hidden="1" customWidth="1" outlineLevel="2"/>
    <col min="29" max="29" width="6.625" style="1" hidden="1" customWidth="1" outlineLevel="2"/>
    <col min="30" max="30" width="7.5" style="1" hidden="1" customWidth="1" outlineLevel="2"/>
    <col min="31" max="31" width="6.625" style="1" hidden="1" customWidth="1" outlineLevel="2"/>
    <col min="32" max="32" width="7.5" style="1" hidden="1" customWidth="1" outlineLevel="2"/>
    <col min="33" max="33" width="6.625" style="1" hidden="1" customWidth="1" outlineLevel="2"/>
    <col min="34" max="34" width="7.5" style="1" hidden="1" customWidth="1" outlineLevel="2"/>
    <col min="35" max="35" width="7.5" style="1" hidden="1" customWidth="1" outlineLevel="1" collapsed="1"/>
    <col min="36" max="36" width="7.5" style="1" hidden="1" customWidth="1" outlineLevel="1"/>
    <col min="37" max="37" width="6.625" style="1" hidden="1" customWidth="1" outlineLevel="1"/>
    <col min="38" max="38" width="7.5" style="1" hidden="1" customWidth="1" outlineLevel="1"/>
    <col min="39" max="39" width="6.625" style="1" hidden="1" customWidth="1" outlineLevel="1" collapsed="1"/>
    <col min="40" max="40" width="7.5" style="1" hidden="1" customWidth="1" outlineLevel="1"/>
    <col min="41" max="41" width="6.625" style="1" hidden="1" customWidth="1" outlineLevel="1"/>
    <col min="42" max="42" width="7.5" style="1" hidden="1" customWidth="1" outlineLevel="1"/>
    <col min="43" max="43" width="6.625" style="1" hidden="1" customWidth="1" outlineLevel="1"/>
    <col min="44" max="44" width="7.5" style="1" hidden="1" customWidth="1" outlineLevel="1"/>
    <col min="45" max="45" width="6.625" style="1" customWidth="1" collapsed="1"/>
    <col min="46" max="46" width="6.625" style="1" customWidth="1"/>
    <col min="47" max="47" width="5.75" style="1" customWidth="1"/>
    <col min="48" max="48" width="6.625" style="1" customWidth="1"/>
    <col min="49" max="50" width="6.625" style="1" bestFit="1" customWidth="1"/>
    <col min="51" max="51" width="6.625" style="1" customWidth="1"/>
    <col min="52" max="52" width="7.5" style="1" customWidth="1"/>
    <col min="53" max="53" width="6.625" style="1" customWidth="1"/>
    <col min="54" max="54" width="7.5" style="1" customWidth="1"/>
    <col min="55" max="56" width="9" style="1" customWidth="1"/>
    <col min="57" max="16384" width="9" style="1"/>
  </cols>
  <sheetData>
    <row r="1" spans="1:56" ht="22.5" customHeight="1">
      <c r="B1" s="5" t="s">
        <v>2169</v>
      </c>
      <c r="D1" s="7"/>
      <c r="E1" s="7"/>
      <c r="V1" s="2"/>
      <c r="W1" s="293"/>
      <c r="X1" s="2"/>
      <c r="Y1" s="293"/>
      <c r="Z1" s="2"/>
      <c r="AA1" s="293"/>
      <c r="AB1" s="2"/>
      <c r="AC1" s="293"/>
      <c r="AD1" s="2"/>
      <c r="AE1" s="293"/>
      <c r="AF1" s="295"/>
      <c r="AG1" s="293"/>
      <c r="AH1" s="293"/>
      <c r="AI1" s="293"/>
      <c r="AJ1" s="293"/>
      <c r="AL1" s="294"/>
      <c r="AM1" s="294"/>
      <c r="AN1" s="294"/>
      <c r="AO1" s="294"/>
      <c r="AP1" s="294"/>
    </row>
    <row r="2" spans="1:56">
      <c r="B2" s="1" t="s">
        <v>2646</v>
      </c>
      <c r="D2" s="7"/>
      <c r="E2" s="2"/>
      <c r="T2" s="2">
        <v>1459.26</v>
      </c>
      <c r="V2" s="2">
        <v>1443.6</v>
      </c>
      <c r="X2" s="7">
        <v>1452.91</v>
      </c>
      <c r="Z2" s="7"/>
      <c r="AB2" s="7">
        <v>1452.74</v>
      </c>
      <c r="AD2" s="7">
        <v>1401.02</v>
      </c>
      <c r="AF2" s="7">
        <v>1365.85</v>
      </c>
      <c r="AH2" s="7"/>
      <c r="AJ2" s="7"/>
      <c r="AL2" s="7">
        <v>1378.93</v>
      </c>
      <c r="AN2" s="7">
        <v>1389.85</v>
      </c>
      <c r="AP2" s="7">
        <v>1396</v>
      </c>
      <c r="AR2" s="7"/>
      <c r="AT2" s="7">
        <v>1425.42</v>
      </c>
      <c r="AV2" s="7">
        <v>1465.09</v>
      </c>
      <c r="AX2" s="7">
        <v>1456.22</v>
      </c>
      <c r="AZ2" s="7"/>
      <c r="BB2" s="7"/>
    </row>
    <row r="3" spans="1:56">
      <c r="B3" s="620" t="s">
        <v>0</v>
      </c>
      <c r="C3" s="620" t="s">
        <v>1</v>
      </c>
      <c r="D3" s="620" t="s">
        <v>2</v>
      </c>
      <c r="E3" s="620" t="s">
        <v>3</v>
      </c>
      <c r="F3" s="620" t="s">
        <v>4</v>
      </c>
      <c r="G3" s="621" t="s">
        <v>1056</v>
      </c>
      <c r="H3" s="621" t="s">
        <v>356</v>
      </c>
      <c r="I3" s="626" t="s">
        <v>294</v>
      </c>
      <c r="J3" s="627"/>
      <c r="K3" s="627"/>
      <c r="L3" s="627"/>
      <c r="M3" s="627"/>
      <c r="N3" s="627"/>
      <c r="O3" s="627"/>
      <c r="P3" s="628"/>
      <c r="Q3" s="617" t="s">
        <v>352</v>
      </c>
      <c r="R3" s="617"/>
      <c r="S3" s="617" t="s">
        <v>62</v>
      </c>
      <c r="T3" s="617"/>
      <c r="U3" s="617" t="s">
        <v>65</v>
      </c>
      <c r="V3" s="618"/>
      <c r="W3" s="617" t="s">
        <v>66</v>
      </c>
      <c r="X3" s="617"/>
      <c r="Y3" s="616" t="s">
        <v>301</v>
      </c>
      <c r="Z3" s="615"/>
      <c r="AA3" s="617" t="s">
        <v>302</v>
      </c>
      <c r="AB3" s="617"/>
      <c r="AC3" s="617" t="s">
        <v>303</v>
      </c>
      <c r="AD3" s="618"/>
      <c r="AE3" s="617" t="s">
        <v>304</v>
      </c>
      <c r="AF3" s="617"/>
      <c r="AG3" s="616" t="s">
        <v>305</v>
      </c>
      <c r="AH3" s="619"/>
      <c r="AI3" s="614" t="s">
        <v>306</v>
      </c>
      <c r="AJ3" s="615"/>
      <c r="AK3" s="617" t="s">
        <v>307</v>
      </c>
      <c r="AL3" s="618"/>
      <c r="AM3" s="629" t="s">
        <v>308</v>
      </c>
      <c r="AN3" s="630"/>
      <c r="AO3" s="617" t="s">
        <v>413</v>
      </c>
      <c r="AP3" s="617"/>
      <c r="AQ3" s="616" t="s">
        <v>309</v>
      </c>
      <c r="AR3" s="619"/>
      <c r="AS3" s="614" t="s">
        <v>441</v>
      </c>
      <c r="AT3" s="615"/>
      <c r="AU3" s="617" t="s">
        <v>310</v>
      </c>
      <c r="AV3" s="618"/>
      <c r="AW3" s="617" t="s">
        <v>311</v>
      </c>
      <c r="AX3" s="617"/>
      <c r="AY3" s="616" t="s">
        <v>312</v>
      </c>
      <c r="AZ3" s="619"/>
      <c r="BA3" s="614" t="s">
        <v>313</v>
      </c>
      <c r="BB3" s="619"/>
    </row>
    <row r="4" spans="1:56">
      <c r="B4" s="620"/>
      <c r="C4" s="620"/>
      <c r="D4" s="620"/>
      <c r="E4" s="620"/>
      <c r="F4" s="620"/>
      <c r="G4" s="622"/>
      <c r="H4" s="622"/>
      <c r="I4" s="624" t="s">
        <v>290</v>
      </c>
      <c r="J4" s="625"/>
      <c r="K4" s="624" t="s">
        <v>291</v>
      </c>
      <c r="L4" s="625"/>
      <c r="M4" s="624" t="s">
        <v>292</v>
      </c>
      <c r="N4" s="625"/>
      <c r="O4" s="624" t="s">
        <v>293</v>
      </c>
      <c r="P4" s="625"/>
      <c r="Q4" s="4"/>
      <c r="R4" s="4"/>
      <c r="S4" s="4"/>
      <c r="T4" s="4"/>
      <c r="U4" s="4"/>
      <c r="V4" s="8"/>
      <c r="W4" s="202"/>
      <c r="X4" s="202"/>
      <c r="Y4" s="187"/>
      <c r="Z4" s="230"/>
      <c r="AA4" s="202"/>
      <c r="AB4" s="202"/>
      <c r="AC4" s="202"/>
      <c r="AD4" s="230"/>
      <c r="AE4" s="202"/>
      <c r="AF4" s="202"/>
      <c r="AG4" s="187"/>
      <c r="AH4" s="86"/>
      <c r="AI4" s="85"/>
      <c r="AJ4" s="230"/>
      <c r="AK4" s="202"/>
      <c r="AL4" s="230"/>
      <c r="AM4" s="242"/>
      <c r="AN4" s="230"/>
      <c r="AO4" s="202"/>
      <c r="AP4" s="202"/>
      <c r="AQ4" s="187"/>
      <c r="AR4" s="86"/>
      <c r="AS4" s="85"/>
      <c r="AT4" s="230"/>
      <c r="AU4" s="202"/>
      <c r="AV4" s="230"/>
      <c r="AW4" s="202"/>
      <c r="AX4" s="202"/>
      <c r="AY4" s="187"/>
      <c r="AZ4" s="86"/>
      <c r="BA4" s="85"/>
      <c r="BB4" s="86"/>
    </row>
    <row r="5" spans="1:56" ht="18" customHeight="1">
      <c r="B5" s="620"/>
      <c r="C5" s="620"/>
      <c r="D5" s="620"/>
      <c r="E5" s="620"/>
      <c r="F5" s="620"/>
      <c r="G5" s="623"/>
      <c r="H5" s="623"/>
      <c r="I5" s="84" t="s">
        <v>288</v>
      </c>
      <c r="J5" s="12" t="s">
        <v>289</v>
      </c>
      <c r="K5" s="84" t="s">
        <v>288</v>
      </c>
      <c r="L5" s="12" t="s">
        <v>289</v>
      </c>
      <c r="M5" s="84" t="s">
        <v>288</v>
      </c>
      <c r="N5" s="12" t="s">
        <v>289</v>
      </c>
      <c r="O5" s="84" t="s">
        <v>288</v>
      </c>
      <c r="P5" s="12" t="s">
        <v>289</v>
      </c>
      <c r="Q5" s="4" t="s">
        <v>64</v>
      </c>
      <c r="R5" s="4" t="s">
        <v>63</v>
      </c>
      <c r="S5" s="4" t="s">
        <v>64</v>
      </c>
      <c r="T5" s="4" t="s">
        <v>506</v>
      </c>
      <c r="U5" s="4" t="s">
        <v>64</v>
      </c>
      <c r="V5" s="8" t="s">
        <v>63</v>
      </c>
      <c r="W5" s="4" t="s">
        <v>64</v>
      </c>
      <c r="X5" s="4" t="s">
        <v>63</v>
      </c>
      <c r="Y5" s="136" t="s">
        <v>64</v>
      </c>
      <c r="Z5" s="8" t="s">
        <v>63</v>
      </c>
      <c r="AA5" s="4" t="s">
        <v>64</v>
      </c>
      <c r="AB5" s="4" t="s">
        <v>63</v>
      </c>
      <c r="AC5" s="4" t="s">
        <v>64</v>
      </c>
      <c r="AD5" s="8" t="s">
        <v>63</v>
      </c>
      <c r="AE5" s="4" t="s">
        <v>64</v>
      </c>
      <c r="AF5" s="4" t="s">
        <v>63</v>
      </c>
      <c r="AG5" s="136" t="s">
        <v>64</v>
      </c>
      <c r="AH5" s="10" t="s">
        <v>63</v>
      </c>
      <c r="AI5" s="9" t="s">
        <v>64</v>
      </c>
      <c r="AJ5" s="8" t="s">
        <v>63</v>
      </c>
      <c r="AK5" s="4" t="s">
        <v>64</v>
      </c>
      <c r="AL5" s="8" t="s">
        <v>63</v>
      </c>
      <c r="AM5" s="11" t="s">
        <v>64</v>
      </c>
      <c r="AN5" s="8" t="s">
        <v>63</v>
      </c>
      <c r="AO5" s="4" t="s">
        <v>414</v>
      </c>
      <c r="AP5" s="4" t="s">
        <v>415</v>
      </c>
      <c r="AQ5" s="136" t="s">
        <v>414</v>
      </c>
      <c r="AR5" s="10" t="s">
        <v>63</v>
      </c>
      <c r="AS5" s="9" t="s">
        <v>64</v>
      </c>
      <c r="AT5" s="8" t="s">
        <v>63</v>
      </c>
      <c r="AU5" s="4" t="s">
        <v>64</v>
      </c>
      <c r="AV5" s="8" t="s">
        <v>63</v>
      </c>
      <c r="AW5" s="4" t="s">
        <v>64</v>
      </c>
      <c r="AX5" s="4" t="s">
        <v>63</v>
      </c>
      <c r="AY5" s="136" t="s">
        <v>64</v>
      </c>
      <c r="AZ5" s="10" t="s">
        <v>63</v>
      </c>
      <c r="BA5" s="9" t="s">
        <v>64</v>
      </c>
      <c r="BB5" s="10" t="s">
        <v>63</v>
      </c>
    </row>
    <row r="6" spans="1:56">
      <c r="B6" s="598" t="s">
        <v>67</v>
      </c>
      <c r="C6" s="599"/>
      <c r="D6" s="599"/>
      <c r="E6" s="600"/>
      <c r="F6" s="601"/>
      <c r="G6" s="319"/>
      <c r="H6" s="319"/>
      <c r="I6" s="320"/>
      <c r="J6" s="320"/>
      <c r="K6" s="320"/>
      <c r="L6" s="320"/>
      <c r="M6" s="320"/>
      <c r="N6" s="320"/>
      <c r="O6" s="320"/>
      <c r="P6" s="320"/>
      <c r="Q6" s="321">
        <f>SUM(Q289,Q429,Q529,Q532,Q587,Q591,Q611,Q913,Q932,Q1285,Q1314,Q1278,Q1280,Q1290,Q1297,Q1301,Q1313)</f>
        <v>23800.224999999999</v>
      </c>
      <c r="R6" s="321">
        <f>SUM(R289,R429,R529,R532,R587,R591,R611,R913,R932,R1285,R1314,R1278,R1280,R1290,R1297,R1301,R1313)</f>
        <v>247106.14158665211</v>
      </c>
      <c r="S6" s="321">
        <f>SUM(S289,S429,S529,S532,S587,S591,S611,S913,S932,S1285,S1314,S1278,S1280,S1290,S1297,S1301,S1313)</f>
        <v>2137.4210000000003</v>
      </c>
      <c r="T6" s="321">
        <f>SUM(T289,T429,T529,T532,T587,T591,T611,T913,T932,T1285,T1314,T1278,T1280,T1290,T1297,T1301,T1313)</f>
        <v>23281.766183076499</v>
      </c>
      <c r="U6" s="321">
        <f>SUM(U289,U429,U529,U532,U587,U591,U611,U913,U932,U1285,U1314,U1278,U1280,U1290,U1297,U1301,U1313)</f>
        <v>2225.4870000000001</v>
      </c>
      <c r="V6" s="321">
        <f>SUM(V289,V429,V529,V532,V587,V591,V611,V913,V932,V1285,V1314,V1278,V1280,V1290,V1297,V1301,V1313)</f>
        <v>22354.059021022003</v>
      </c>
      <c r="W6" s="321">
        <f>SUM(W289,W429,W529,W532,W587,W591,W611,W913,W932,W1285,W1314,W1278,W1280,W1290,W1297,W1301,W1313)</f>
        <v>2202.0879999999997</v>
      </c>
      <c r="X6" s="321">
        <f>SUM(X289,X429,X529,X532,X587,X591,X611,X913,X932,X1285,X1314,X1278,X1280,X1290,X1297,X1301,X1313)</f>
        <v>22717.993977384347</v>
      </c>
      <c r="Y6" s="321">
        <f>SUM(Y289,Y429,Y529,Y532,Y587,Y591,Y611,Y913,Y932,Y1285,Y1314,Y1278,Y1280,Y1290,Y1297,Y1301,Y1313)</f>
        <v>6564.9959999999983</v>
      </c>
      <c r="Z6" s="321">
        <f>SUM(Z289,Z429,Z529,Z532,Z587,Z591,Z611,Z913,Z932,Z1285,Z1314,Z1278,Z1280,Z1290,Z1297,Z1301,Z1313)</f>
        <v>68353.819181482846</v>
      </c>
      <c r="AA6" s="321">
        <f>SUM(AA289,AA429,AA529,AA532,AA587,AA591,AA611,AA913,AA932,AA1285,AA1314,AA1278,AA1280,AA1290,AA1297,AA1301,AA1313)</f>
        <v>2421.8580000000002</v>
      </c>
      <c r="AB6" s="321">
        <f>SUM(AB289,AB429,AB529,AB532,AB587,AB591,AB611,AB913,AB932,AB1285,AB1314,AB1278,AB1280,AB1290,AB1297,AB1301,AB1313)</f>
        <v>24826.606380925401</v>
      </c>
      <c r="AC6" s="321">
        <f>SUM(AC289,AC429,AC529,AC532,AC587,AC591,AC611,AC913,AC932,AC1285,AC1314,AC1278,AC1280,AC1290,AC1297,AC1301,AC1313)</f>
        <v>2046.0990000000002</v>
      </c>
      <c r="AD6" s="321">
        <f>SUM(AD289,AD429,AD529,AD532,AD587,AD591,AD611,AD913,AD932,AD1285,AD1314,AD1278,AD1280,AD1290,AD1297,AD1301,AD1313)</f>
        <v>23248.993861991799</v>
      </c>
      <c r="AE6" s="321">
        <f>SUM(AE289,AE429,AE529,AE532,AE587,AE591,AE611,AE913,AE932,AE1285,AE1314,AE1278,AE1280,AE1290,AE1297,AE1301,AE1313)</f>
        <v>2124.9459999999999</v>
      </c>
      <c r="AF6" s="321">
        <f>SUM(AF289,AF429,AF529,AF532,AF587,AF591,AF611,AF913,AF932,AF1285,AF1314,AF1278,AF1280,AF1290,AF1297,AF1301,AF1313)</f>
        <v>19356.377059752194</v>
      </c>
      <c r="AG6" s="321">
        <f>SUM(AG289,AG429,AG529,AG532,AG587,AG591,AG611,AG913,AG932,AG1285,AG1314,AG1278,AG1280,AG1290,AG1297,AG1301,AG1313)</f>
        <v>6592.9030000000002</v>
      </c>
      <c r="AH6" s="321">
        <f>SUM(AH289,AH429,AH529,AH532,AH587,AH591,AH611,AH913,AH932,AH1285,AH1314,AH1278,AH1280,AH1290,AH1297,AH1301,AH1313)</f>
        <v>67431.977302669387</v>
      </c>
      <c r="AI6" s="321">
        <f>SUM(AI289,AI429,AI529,AI532,AI587,AI591,AI611,AI913,AI932,AI1285,AI1314,AI1278,AI1280,AI1290,AI1297,AI1301,AI1313)</f>
        <v>13157.899000000001</v>
      </c>
      <c r="AJ6" s="321">
        <f>SUM(AJ289,AJ429,AJ529,AJ532,AJ587,AJ591,AJ611,AJ913,AJ932,AJ1285,AJ1314,AJ1278,AJ1280,AJ1290,AJ1297,AJ1301,AJ1313)</f>
        <v>135785.79648415226</v>
      </c>
      <c r="AK6" s="321">
        <f>SUM(AK289,AK429,AK529,AK532,AK587,AK591,AK611,AK913,AK932,AK1285,AK1314,AK1278,AK1280,AK1290,AK1297,AK1301,AK1313)</f>
        <v>1805.9839999999997</v>
      </c>
      <c r="AL6" s="321">
        <f>SUM(AL289,AL429,AL529,AL532,AL587,AL591,AL611,AL913,AL932,AL1285,AL1314,AL1278,AL1280,AL1290,AL1297,AL1301,AL1313)</f>
        <v>18536.415086895304</v>
      </c>
      <c r="AM6" s="321">
        <f>SUM(AM289,AM429,AM529,AM532,AM587,AM591,AM611,AM913,AM932,AM1285,AM1314,AM1278,AM1280,AM1290,AM1297,AM1301,AM1313)</f>
        <v>1860.3700000000001</v>
      </c>
      <c r="AN6" s="321">
        <f>SUM(AN289,AN429,AN529,AN532,AN587,AN591,AN611,AN913,AN932,AN1285,AN1314,AN1278,AN1280,AN1290,AN1297,AN1301,AN1313)</f>
        <v>17734.561984492502</v>
      </c>
      <c r="AO6" s="321">
        <f>SUM(AO289,AO429,AO529,AO532,AO587,AO591,AO611,AO913,AO932,AO1285,AO1314,AO1278,AO1280,AO1290,AO1297,AO1301,AO1313)</f>
        <v>1809.9740000000004</v>
      </c>
      <c r="AP6" s="321">
        <f>SUM(AP289,AP429,AP529,AP532,AP587,AP591,AP611,AP913,AP932,AP1285,AP1314,AP1278,AP1280,AP1290,AP1297,AP1301,AP1313)</f>
        <v>17096.340086440003</v>
      </c>
      <c r="AQ6" s="321">
        <f>SUM(AQ289,AQ429,AQ529,AQ532,AQ587,AQ591,AQ611,AQ913,AQ932,AQ1285,AQ1314,AQ1278,AQ1280,AQ1290,AQ1297,AQ1301,AQ1313)</f>
        <v>5476.3280000000004</v>
      </c>
      <c r="AR6" s="321">
        <f>SUM(AR289,AR429,AR529,AR532,AR587,AR591,AR611,AR913,AR932,AR1285,AR1314,AR1278,AR1280,AR1290,AR1297,AR1301,AR1313)</f>
        <v>53367.317157827798</v>
      </c>
      <c r="AS6" s="321">
        <f>SUM(AS289,AS429,AS529,AS532,AS587,AS591,AS611,AS913,AS932,AS1285,AS1314,AS1278,AS1280,AS1290,AS1297,AS1301,AS1313)</f>
        <v>1770.7159999999997</v>
      </c>
      <c r="AT6" s="321">
        <f>SUM(AT289,AT429,AT529,AT532,AT587,AT591,AT611,AT913,AT932,AT1285,AT1314,AT1278,AT1280,AT1290,AT1297,AT1301,AT1313)</f>
        <v>18417.9507131992</v>
      </c>
      <c r="AU6" s="321">
        <f>SUM(AU289,AU429,AU529,AU532,AU587,AU591,AU611,AU913,AU932,AU1285,AU1314,AU1278,AU1280,AU1290,AU1297,AU1301,AU1313)</f>
        <v>1564.9470000000001</v>
      </c>
      <c r="AV6" s="321">
        <f>SUM(AV289,AV429,AV529,AV532,AV587,AV591,AV611,AV913,AV932,AV1285,AV1314,AV1278,AV1280,AV1290,AV1297,AV1301,AV1313)</f>
        <v>18996.8367201281</v>
      </c>
      <c r="AW6" s="321">
        <f>SUM(AW289,AW429,AW529,AW532,AW587,AW591,AW611,AW913,AW932,AW1285,AW1314,AW1278,AW1280,AW1290,AW1297,AW1301,AW1313)</f>
        <v>1830.335</v>
      </c>
      <c r="AX6" s="321">
        <f>SUM(AX289,AX429,AX529,AX532,AX587,AX591,AX611,AX913,AX932,AX1285,AX1314,AX1278,AX1280,AX1290,AX1297,AX1301,AX1313)</f>
        <v>20538.2405113448</v>
      </c>
      <c r="AY6" s="321">
        <f>SUM(AY289,AY429,AY529,AY532,AY587,AY591,AY611,AY913,AY932,AY1285,AY1314,AY1278,AY1280,AY1290,AY1297,AY1301,AY1313)</f>
        <v>5165.9979999999996</v>
      </c>
      <c r="AZ6" s="321">
        <f>SUM(AZ289,AZ429,AZ529,AZ532,AZ587,AZ591,AZ611,AZ913,AZ932,AZ1285,AZ1314,AZ1278,AZ1280,AZ1290,AZ1297,AZ1301,AZ1313)</f>
        <v>57953.027944672103</v>
      </c>
      <c r="BA6" s="321">
        <f>SUM(BA289,BA429,BA529,BA532,BA587,BA591,BA611,BA913,BA932,BA1285,BA1314,BA1278,BA1280,BA1290,BA1297,BA1301,BA1313)</f>
        <v>10642.326000000003</v>
      </c>
      <c r="BB6" s="321">
        <f>SUM(BB289,BB429,BB529,BB532,BB587,BB591,BB611,BB913,BB932,BB1285,BB1314,BB1278,BB1280,BB1290,BB1297,BB1301,BB1313)</f>
        <v>111320.34510249988</v>
      </c>
      <c r="BC6" s="296"/>
      <c r="BD6" s="296"/>
    </row>
    <row r="7" spans="1:56">
      <c r="A7" s="494">
        <v>1</v>
      </c>
      <c r="B7" s="13" t="s">
        <v>79</v>
      </c>
      <c r="C7" s="13" t="s">
        <v>51</v>
      </c>
      <c r="D7" s="13" t="s">
        <v>569</v>
      </c>
      <c r="E7" s="48" t="s">
        <v>5</v>
      </c>
      <c r="F7" s="311" t="s">
        <v>6</v>
      </c>
      <c r="G7" s="311" t="s">
        <v>1061</v>
      </c>
      <c r="H7" s="277" t="s">
        <v>357</v>
      </c>
      <c r="I7" s="232">
        <v>4.12</v>
      </c>
      <c r="J7" s="161"/>
      <c r="K7" s="232">
        <v>4.12</v>
      </c>
      <c r="L7" s="161"/>
      <c r="M7" s="232">
        <v>4.12</v>
      </c>
      <c r="N7" s="161"/>
      <c r="O7" s="232">
        <v>4.12</v>
      </c>
      <c r="P7" s="161"/>
      <c r="Q7" s="124">
        <f t="shared" ref="Q7" si="0">SUM(AI7+BA7)</f>
        <v>0</v>
      </c>
      <c r="R7" s="335">
        <f t="shared" ref="R7" si="1">SUM(AJ7+BB7)</f>
        <v>0</v>
      </c>
      <c r="S7" s="124"/>
      <c r="T7" s="124">
        <f t="shared" ref="T7:T23" si="2">I7*S7*$T$2/1000</f>
        <v>0</v>
      </c>
      <c r="U7" s="124"/>
      <c r="V7" s="124">
        <f t="shared" ref="V7:V23" si="3">I7*U7*$V$2/1000</f>
        <v>0</v>
      </c>
      <c r="W7" s="124"/>
      <c r="X7" s="124">
        <f t="shared" ref="X7" si="4">I7*W7*$X$2/1000</f>
        <v>0</v>
      </c>
      <c r="Y7" s="121">
        <f t="shared" ref="Y7" si="5">SUM(S7+U7+W7)</f>
        <v>0</v>
      </c>
      <c r="Z7" s="121">
        <f t="shared" ref="Z7" si="6">SUM(T7,V7,X7)</f>
        <v>0</v>
      </c>
      <c r="AA7" s="124"/>
      <c r="AB7" s="124">
        <f t="shared" ref="AB7:AB23" si="7">K7*AA7*$AB$2/1000</f>
        <v>0</v>
      </c>
      <c r="AC7" s="124"/>
      <c r="AD7" s="124">
        <f t="shared" ref="AD7:AD23" si="8">K7*AC7*$AD$2/1000</f>
        <v>0</v>
      </c>
      <c r="AE7" s="124"/>
      <c r="AF7" s="121">
        <f t="shared" ref="AF7" si="9">K7*AE7*$AF$2/1000</f>
        <v>0</v>
      </c>
      <c r="AG7" s="121">
        <f t="shared" ref="AG7" si="10">SUM(AA7+AC7+AE7)</f>
        <v>0</v>
      </c>
      <c r="AH7" s="121">
        <f t="shared" ref="AH7" si="11">SUM(AB7,AD7,AF7)</f>
        <v>0</v>
      </c>
      <c r="AI7" s="121">
        <f t="shared" ref="AI7" si="12">SUM(Y7+AG7)</f>
        <v>0</v>
      </c>
      <c r="AJ7" s="121">
        <f t="shared" ref="AJ7" si="13">SUM(Z7,AH7)</f>
        <v>0</v>
      </c>
      <c r="AK7" s="124"/>
      <c r="AL7" s="124">
        <f t="shared" ref="AL7:AL23" si="14">M7*AK7*$AL$2/1000</f>
        <v>0</v>
      </c>
      <c r="AM7" s="124"/>
      <c r="AN7" s="124">
        <f t="shared" ref="AN7" si="15">M7*AM7*$AN$2/1000</f>
        <v>0</v>
      </c>
      <c r="AO7" s="124"/>
      <c r="AP7" s="124">
        <f>M7*AO7*AP2/1000</f>
        <v>0</v>
      </c>
      <c r="AQ7" s="121">
        <f t="shared" ref="AQ7" si="16">SUM(AK7+AM7+AO7)</f>
        <v>0</v>
      </c>
      <c r="AR7" s="121">
        <f t="shared" ref="AR7" si="17">SUM(AL7,AN7,AP7)</f>
        <v>0</v>
      </c>
      <c r="AS7" s="124"/>
      <c r="AT7" s="124">
        <f t="shared" ref="AT7:AT23" si="18">O7*AS7*$AT$2/1000</f>
        <v>0</v>
      </c>
      <c r="AU7" s="124"/>
      <c r="AV7" s="124">
        <f t="shared" ref="AV7:AV23" si="19">O7*AU7*$AV$2/1000</f>
        <v>0</v>
      </c>
      <c r="AW7" s="124"/>
      <c r="AX7" s="124">
        <f t="shared" ref="AX7:AX23" si="20">O7*AW7*$AX$2/1000</f>
        <v>0</v>
      </c>
      <c r="AY7" s="121">
        <f t="shared" ref="AY7" si="21">SUM(AS7+AU7+AW7)</f>
        <v>0</v>
      </c>
      <c r="AZ7" s="121">
        <f t="shared" ref="AZ7" si="22">SUM(AT7,AV7,AX7)</f>
        <v>0</v>
      </c>
      <c r="BA7" s="121">
        <f t="shared" ref="BA7" si="23">SUM(AQ7+AY7)</f>
        <v>0</v>
      </c>
      <c r="BB7" s="121">
        <f t="shared" ref="BB7" si="24">SUM(AR7,AZ7)</f>
        <v>0</v>
      </c>
    </row>
    <row r="8" spans="1:56">
      <c r="A8" s="494">
        <v>2</v>
      </c>
      <c r="B8" s="13"/>
      <c r="C8" s="13"/>
      <c r="D8" s="13"/>
      <c r="E8" s="21" t="s">
        <v>7</v>
      </c>
      <c r="F8" s="45" t="s">
        <v>8</v>
      </c>
      <c r="G8" s="45" t="s">
        <v>1061</v>
      </c>
      <c r="H8" s="265" t="s">
        <v>357</v>
      </c>
      <c r="I8" s="137">
        <v>4.13</v>
      </c>
      <c r="J8" s="157"/>
      <c r="K8" s="137">
        <v>4.13</v>
      </c>
      <c r="L8" s="157"/>
      <c r="M8" s="137">
        <v>4.13</v>
      </c>
      <c r="N8" s="157"/>
      <c r="O8" s="137">
        <v>4.13</v>
      </c>
      <c r="P8" s="157"/>
      <c r="Q8" s="95">
        <f t="shared" ref="Q8:Q23" si="25">SUM(AI8+BA8)</f>
        <v>0</v>
      </c>
      <c r="R8" s="336">
        <f t="shared" ref="R8:R23" si="26">SUM(AJ8+BB8)</f>
        <v>0</v>
      </c>
      <c r="S8" s="95"/>
      <c r="T8" s="95">
        <f t="shared" si="2"/>
        <v>0</v>
      </c>
      <c r="U8" s="95"/>
      <c r="V8" s="95">
        <f t="shared" si="3"/>
        <v>0</v>
      </c>
      <c r="W8" s="95"/>
      <c r="X8" s="95">
        <f t="shared" ref="X8:X23" si="27">I8*W8*$X$2/1000</f>
        <v>0</v>
      </c>
      <c r="Y8" s="96">
        <f t="shared" ref="Y8:Y23" si="28">SUM(S8+U8+W8)</f>
        <v>0</v>
      </c>
      <c r="Z8" s="96">
        <f t="shared" ref="Z8:Z23" si="29">SUM(T8,V8,X8)</f>
        <v>0</v>
      </c>
      <c r="AA8" s="95"/>
      <c r="AB8" s="95">
        <f t="shared" si="7"/>
        <v>0</v>
      </c>
      <c r="AC8" s="95"/>
      <c r="AD8" s="95">
        <f t="shared" si="8"/>
        <v>0</v>
      </c>
      <c r="AE8" s="95"/>
      <c r="AF8" s="95">
        <f t="shared" ref="AF8:AF23" si="30">K8*AE8*$AF$2/1000</f>
        <v>0</v>
      </c>
      <c r="AG8" s="96">
        <f t="shared" ref="AG8:AG23" si="31">SUM(AA8+AC8+AE8)</f>
        <v>0</v>
      </c>
      <c r="AH8" s="96">
        <f t="shared" ref="AH8:AH23" si="32">SUM(AB8,AD8,AF8)</f>
        <v>0</v>
      </c>
      <c r="AI8" s="96">
        <f t="shared" ref="AI8:AI23" si="33">SUM(Y8+AG8)</f>
        <v>0</v>
      </c>
      <c r="AJ8" s="96">
        <f t="shared" ref="AJ8:AJ23" si="34">SUM(Z8,AH8)</f>
        <v>0</v>
      </c>
      <c r="AK8" s="95"/>
      <c r="AL8" s="95">
        <f t="shared" si="14"/>
        <v>0</v>
      </c>
      <c r="AM8" s="95"/>
      <c r="AN8" s="95">
        <f>K8*AM8*$AN$2/1000</f>
        <v>0</v>
      </c>
      <c r="AO8" s="95"/>
      <c r="AP8" s="95">
        <f>M8*AO8*$AP$2/1000</f>
        <v>0</v>
      </c>
      <c r="AQ8" s="96">
        <f t="shared" ref="AQ8:AQ23" si="35">SUM(AK8+AM8+AO8)</f>
        <v>0</v>
      </c>
      <c r="AR8" s="96">
        <f t="shared" ref="AR8:AR23" si="36">SUM(AL8,AN8,AP8)</f>
        <v>0</v>
      </c>
      <c r="AS8" s="95"/>
      <c r="AT8" s="95">
        <f t="shared" si="18"/>
        <v>0</v>
      </c>
      <c r="AU8" s="95"/>
      <c r="AV8" s="95">
        <f t="shared" si="19"/>
        <v>0</v>
      </c>
      <c r="AW8" s="95"/>
      <c r="AX8" s="95">
        <f t="shared" si="20"/>
        <v>0</v>
      </c>
      <c r="AY8" s="96">
        <f t="shared" ref="AY8:AY23" si="37">SUM(AS8+AU8+AW8)</f>
        <v>0</v>
      </c>
      <c r="AZ8" s="96">
        <f t="shared" ref="AZ8:AZ23" si="38">SUM(AT8,AV8,AX8)</f>
        <v>0</v>
      </c>
      <c r="BA8" s="96">
        <f t="shared" ref="BA8:BA23" si="39">SUM(AQ8+AY8)</f>
        <v>0</v>
      </c>
      <c r="BB8" s="96">
        <f t="shared" ref="BB8:BB23" si="40">SUM(AR8,AZ8)</f>
        <v>0</v>
      </c>
      <c r="BC8" s="1" t="s">
        <v>1721</v>
      </c>
    </row>
    <row r="9" spans="1:56">
      <c r="A9" s="494">
        <v>3</v>
      </c>
      <c r="B9" s="13"/>
      <c r="C9" s="14"/>
      <c r="D9" s="15"/>
      <c r="E9" s="21" t="s">
        <v>80</v>
      </c>
      <c r="F9" s="45" t="s">
        <v>9</v>
      </c>
      <c r="G9" s="45" t="s">
        <v>1061</v>
      </c>
      <c r="H9" s="265" t="s">
        <v>361</v>
      </c>
      <c r="I9" s="137">
        <v>4.2699999999999996</v>
      </c>
      <c r="J9" s="157"/>
      <c r="K9" s="137">
        <v>4.2699999999999996</v>
      </c>
      <c r="L9" s="157"/>
      <c r="M9" s="137">
        <v>4.2699999999999996</v>
      </c>
      <c r="N9" s="157"/>
      <c r="O9" s="137">
        <v>4.2699999999999996</v>
      </c>
      <c r="P9" s="157"/>
      <c r="Q9" s="95">
        <f t="shared" si="25"/>
        <v>0</v>
      </c>
      <c r="R9" s="336">
        <f t="shared" si="26"/>
        <v>0</v>
      </c>
      <c r="S9" s="95"/>
      <c r="T9" s="95">
        <f t="shared" si="2"/>
        <v>0</v>
      </c>
      <c r="U9" s="95"/>
      <c r="V9" s="95">
        <f t="shared" si="3"/>
        <v>0</v>
      </c>
      <c r="W9" s="95"/>
      <c r="X9" s="95">
        <f t="shared" si="27"/>
        <v>0</v>
      </c>
      <c r="Y9" s="96">
        <f t="shared" si="28"/>
        <v>0</v>
      </c>
      <c r="Z9" s="96">
        <f t="shared" si="29"/>
        <v>0</v>
      </c>
      <c r="AA9" s="95"/>
      <c r="AB9" s="95">
        <f t="shared" si="7"/>
        <v>0</v>
      </c>
      <c r="AC9" s="95"/>
      <c r="AD9" s="95">
        <f t="shared" si="8"/>
        <v>0</v>
      </c>
      <c r="AE9" s="95"/>
      <c r="AF9" s="95">
        <f t="shared" si="30"/>
        <v>0</v>
      </c>
      <c r="AG9" s="96">
        <f t="shared" si="31"/>
        <v>0</v>
      </c>
      <c r="AH9" s="96">
        <f t="shared" si="32"/>
        <v>0</v>
      </c>
      <c r="AI9" s="96">
        <f t="shared" si="33"/>
        <v>0</v>
      </c>
      <c r="AJ9" s="96">
        <f t="shared" si="34"/>
        <v>0</v>
      </c>
      <c r="AK9" s="95"/>
      <c r="AL9" s="95">
        <f t="shared" si="14"/>
        <v>0</v>
      </c>
      <c r="AM9" s="95"/>
      <c r="AN9" s="95">
        <f>K9*AM9*$AN$2/1000</f>
        <v>0</v>
      </c>
      <c r="AO9" s="95"/>
      <c r="AP9" s="95">
        <f>M9*AO9*$AP$2/1000</f>
        <v>0</v>
      </c>
      <c r="AQ9" s="96">
        <f t="shared" si="35"/>
        <v>0</v>
      </c>
      <c r="AR9" s="96">
        <f t="shared" si="36"/>
        <v>0</v>
      </c>
      <c r="AS9" s="95"/>
      <c r="AT9" s="95">
        <f t="shared" si="18"/>
        <v>0</v>
      </c>
      <c r="AU9" s="95"/>
      <c r="AV9" s="95">
        <f t="shared" si="19"/>
        <v>0</v>
      </c>
      <c r="AW9" s="95"/>
      <c r="AX9" s="95">
        <f t="shared" si="20"/>
        <v>0</v>
      </c>
      <c r="AY9" s="96">
        <f t="shared" si="37"/>
        <v>0</v>
      </c>
      <c r="AZ9" s="96">
        <f t="shared" si="38"/>
        <v>0</v>
      </c>
      <c r="BA9" s="96">
        <f t="shared" si="39"/>
        <v>0</v>
      </c>
      <c r="BB9" s="96">
        <f t="shared" si="40"/>
        <v>0</v>
      </c>
      <c r="BC9" s="1" t="s">
        <v>1721</v>
      </c>
    </row>
    <row r="10" spans="1:56">
      <c r="A10" s="494">
        <v>4</v>
      </c>
      <c r="B10" s="13"/>
      <c r="C10" s="20"/>
      <c r="D10" s="15"/>
      <c r="E10" s="21" t="s">
        <v>81</v>
      </c>
      <c r="F10" s="45" t="s">
        <v>10</v>
      </c>
      <c r="G10" s="45" t="s">
        <v>1061</v>
      </c>
      <c r="H10" s="265" t="s">
        <v>357</v>
      </c>
      <c r="I10" s="18">
        <v>4.2699999999999996</v>
      </c>
      <c r="J10" s="157"/>
      <c r="K10" s="18">
        <v>4.2699999999999996</v>
      </c>
      <c r="L10" s="157"/>
      <c r="M10" s="18">
        <v>4.2699999999999996</v>
      </c>
      <c r="N10" s="157"/>
      <c r="O10" s="18">
        <v>4.2699999999999996</v>
      </c>
      <c r="P10" s="157"/>
      <c r="Q10" s="95">
        <f t="shared" si="25"/>
        <v>0</v>
      </c>
      <c r="R10" s="336">
        <f t="shared" si="26"/>
        <v>0</v>
      </c>
      <c r="S10" s="95"/>
      <c r="T10" s="95">
        <f t="shared" si="2"/>
        <v>0</v>
      </c>
      <c r="U10" s="95"/>
      <c r="V10" s="95">
        <f t="shared" si="3"/>
        <v>0</v>
      </c>
      <c r="W10" s="95"/>
      <c r="X10" s="95">
        <f t="shared" si="27"/>
        <v>0</v>
      </c>
      <c r="Y10" s="96">
        <f t="shared" si="28"/>
        <v>0</v>
      </c>
      <c r="Z10" s="96">
        <f t="shared" si="29"/>
        <v>0</v>
      </c>
      <c r="AA10" s="95"/>
      <c r="AB10" s="95">
        <f t="shared" si="7"/>
        <v>0</v>
      </c>
      <c r="AC10" s="95"/>
      <c r="AD10" s="95">
        <f t="shared" si="8"/>
        <v>0</v>
      </c>
      <c r="AE10" s="95"/>
      <c r="AF10" s="96">
        <f t="shared" si="30"/>
        <v>0</v>
      </c>
      <c r="AG10" s="96">
        <f t="shared" si="31"/>
        <v>0</v>
      </c>
      <c r="AH10" s="96">
        <f t="shared" si="32"/>
        <v>0</v>
      </c>
      <c r="AI10" s="96">
        <f t="shared" si="33"/>
        <v>0</v>
      </c>
      <c r="AJ10" s="96">
        <f t="shared" si="34"/>
        <v>0</v>
      </c>
      <c r="AK10" s="95"/>
      <c r="AL10" s="95">
        <f t="shared" si="14"/>
        <v>0</v>
      </c>
      <c r="AM10" s="95"/>
      <c r="AN10" s="95">
        <f t="shared" ref="AN10:AN23" si="41">M10*AM10*$AN$2/1000</f>
        <v>0</v>
      </c>
      <c r="AO10" s="95"/>
      <c r="AP10" s="95">
        <f>M10*AO10*AP2/1000</f>
        <v>0</v>
      </c>
      <c r="AQ10" s="96">
        <f t="shared" si="35"/>
        <v>0</v>
      </c>
      <c r="AR10" s="96">
        <f t="shared" si="36"/>
        <v>0</v>
      </c>
      <c r="AS10" s="95"/>
      <c r="AT10" s="95">
        <f t="shared" si="18"/>
        <v>0</v>
      </c>
      <c r="AU10" s="95"/>
      <c r="AV10" s="95">
        <f t="shared" si="19"/>
        <v>0</v>
      </c>
      <c r="AW10" s="95"/>
      <c r="AX10" s="95">
        <f t="shared" si="20"/>
        <v>0</v>
      </c>
      <c r="AY10" s="96">
        <f t="shared" si="37"/>
        <v>0</v>
      </c>
      <c r="AZ10" s="96">
        <f t="shared" si="38"/>
        <v>0</v>
      </c>
      <c r="BA10" s="96">
        <f t="shared" si="39"/>
        <v>0</v>
      </c>
      <c r="BB10" s="96">
        <f t="shared" si="40"/>
        <v>0</v>
      </c>
      <c r="BC10" s="1" t="s">
        <v>1721</v>
      </c>
    </row>
    <row r="11" spans="1:56">
      <c r="A11" s="494">
        <v>5</v>
      </c>
      <c r="B11" s="13"/>
      <c r="C11" s="13"/>
      <c r="D11" s="15"/>
      <c r="E11" s="21" t="s">
        <v>82</v>
      </c>
      <c r="F11" s="45" t="s">
        <v>83</v>
      </c>
      <c r="G11" s="45" t="s">
        <v>1061</v>
      </c>
      <c r="H11" s="266" t="s">
        <v>357</v>
      </c>
      <c r="I11" s="137">
        <v>5.21</v>
      </c>
      <c r="J11" s="157"/>
      <c r="K11" s="137">
        <v>5.21</v>
      </c>
      <c r="L11" s="157"/>
      <c r="M11" s="137">
        <v>5.21</v>
      </c>
      <c r="N11" s="157"/>
      <c r="O11" s="137">
        <v>5.21</v>
      </c>
      <c r="P11" s="157"/>
      <c r="Q11" s="96">
        <f t="shared" si="25"/>
        <v>0</v>
      </c>
      <c r="R11" s="337">
        <f t="shared" si="26"/>
        <v>0</v>
      </c>
      <c r="S11" s="96"/>
      <c r="T11" s="96">
        <f t="shared" si="2"/>
        <v>0</v>
      </c>
      <c r="U11" s="96"/>
      <c r="V11" s="96">
        <f t="shared" si="3"/>
        <v>0</v>
      </c>
      <c r="W11" s="96"/>
      <c r="X11" s="96">
        <f t="shared" si="27"/>
        <v>0</v>
      </c>
      <c r="Y11" s="96">
        <f t="shared" si="28"/>
        <v>0</v>
      </c>
      <c r="Z11" s="96">
        <f t="shared" si="29"/>
        <v>0</v>
      </c>
      <c r="AA11" s="96"/>
      <c r="AB11" s="96">
        <f t="shared" si="7"/>
        <v>0</v>
      </c>
      <c r="AC11" s="96"/>
      <c r="AD11" s="95">
        <f t="shared" si="8"/>
        <v>0</v>
      </c>
      <c r="AE11" s="96"/>
      <c r="AF11" s="96">
        <f t="shared" si="30"/>
        <v>0</v>
      </c>
      <c r="AG11" s="96">
        <f t="shared" si="31"/>
        <v>0</v>
      </c>
      <c r="AH11" s="96">
        <f t="shared" si="32"/>
        <v>0</v>
      </c>
      <c r="AI11" s="96">
        <f t="shared" si="33"/>
        <v>0</v>
      </c>
      <c r="AJ11" s="96">
        <f t="shared" si="34"/>
        <v>0</v>
      </c>
      <c r="AK11" s="96"/>
      <c r="AL11" s="96">
        <f t="shared" si="14"/>
        <v>0</v>
      </c>
      <c r="AM11" s="96"/>
      <c r="AN11" s="96">
        <f t="shared" si="41"/>
        <v>0</v>
      </c>
      <c r="AO11" s="96"/>
      <c r="AP11" s="96">
        <f>M11*AO11*AP2/1000</f>
        <v>0</v>
      </c>
      <c r="AQ11" s="96">
        <f t="shared" si="35"/>
        <v>0</v>
      </c>
      <c r="AR11" s="96">
        <f t="shared" si="36"/>
        <v>0</v>
      </c>
      <c r="AS11" s="96"/>
      <c r="AT11" s="96">
        <f t="shared" si="18"/>
        <v>0</v>
      </c>
      <c r="AU11" s="96"/>
      <c r="AV11" s="96">
        <f t="shared" si="19"/>
        <v>0</v>
      </c>
      <c r="AW11" s="96"/>
      <c r="AX11" s="96">
        <f t="shared" si="20"/>
        <v>0</v>
      </c>
      <c r="AY11" s="96">
        <f t="shared" si="37"/>
        <v>0</v>
      </c>
      <c r="AZ11" s="96">
        <f t="shared" si="38"/>
        <v>0</v>
      </c>
      <c r="BA11" s="96">
        <f t="shared" si="39"/>
        <v>0</v>
      </c>
      <c r="BB11" s="96">
        <f t="shared" si="40"/>
        <v>0</v>
      </c>
      <c r="BC11" s="1" t="s">
        <v>1721</v>
      </c>
    </row>
    <row r="12" spans="1:56">
      <c r="A12" s="494">
        <v>6</v>
      </c>
      <c r="B12" s="13"/>
      <c r="C12" s="13"/>
      <c r="D12" s="13"/>
      <c r="E12" s="21" t="s">
        <v>84</v>
      </c>
      <c r="F12" s="45" t="s">
        <v>85</v>
      </c>
      <c r="G12" s="45" t="s">
        <v>1061</v>
      </c>
      <c r="H12" s="266" t="s">
        <v>357</v>
      </c>
      <c r="I12" s="137">
        <v>6.32</v>
      </c>
      <c r="J12" s="157"/>
      <c r="K12" s="137">
        <v>6.32</v>
      </c>
      <c r="L12" s="157"/>
      <c r="M12" s="137">
        <v>6.32</v>
      </c>
      <c r="N12" s="157"/>
      <c r="O12" s="137">
        <v>6.32</v>
      </c>
      <c r="P12" s="157"/>
      <c r="Q12" s="96">
        <f t="shared" si="25"/>
        <v>0</v>
      </c>
      <c r="R12" s="337">
        <f t="shared" si="26"/>
        <v>0</v>
      </c>
      <c r="S12" s="96"/>
      <c r="T12" s="96">
        <f t="shared" si="2"/>
        <v>0</v>
      </c>
      <c r="U12" s="96"/>
      <c r="V12" s="96">
        <f t="shared" si="3"/>
        <v>0</v>
      </c>
      <c r="W12" s="96"/>
      <c r="X12" s="96">
        <f t="shared" si="27"/>
        <v>0</v>
      </c>
      <c r="Y12" s="96">
        <f t="shared" si="28"/>
        <v>0</v>
      </c>
      <c r="Z12" s="96">
        <f t="shared" si="29"/>
        <v>0</v>
      </c>
      <c r="AA12" s="96"/>
      <c r="AB12" s="96">
        <f t="shared" si="7"/>
        <v>0</v>
      </c>
      <c r="AC12" s="96"/>
      <c r="AD12" s="95">
        <f t="shared" si="8"/>
        <v>0</v>
      </c>
      <c r="AE12" s="96"/>
      <c r="AF12" s="96">
        <f t="shared" si="30"/>
        <v>0</v>
      </c>
      <c r="AG12" s="96">
        <f t="shared" si="31"/>
        <v>0</v>
      </c>
      <c r="AH12" s="96">
        <f t="shared" si="32"/>
        <v>0</v>
      </c>
      <c r="AI12" s="96">
        <f t="shared" si="33"/>
        <v>0</v>
      </c>
      <c r="AJ12" s="96">
        <f t="shared" si="34"/>
        <v>0</v>
      </c>
      <c r="AK12" s="96"/>
      <c r="AL12" s="96">
        <f t="shared" si="14"/>
        <v>0</v>
      </c>
      <c r="AM12" s="96"/>
      <c r="AN12" s="96">
        <f t="shared" si="41"/>
        <v>0</v>
      </c>
      <c r="AO12" s="96"/>
      <c r="AP12" s="96">
        <f>M12*AO12*AP2/1000</f>
        <v>0</v>
      </c>
      <c r="AQ12" s="96">
        <f t="shared" si="35"/>
        <v>0</v>
      </c>
      <c r="AR12" s="96">
        <f t="shared" si="36"/>
        <v>0</v>
      </c>
      <c r="AS12" s="96"/>
      <c r="AT12" s="96">
        <f t="shared" si="18"/>
        <v>0</v>
      </c>
      <c r="AU12" s="96"/>
      <c r="AV12" s="96">
        <f t="shared" si="19"/>
        <v>0</v>
      </c>
      <c r="AW12" s="96"/>
      <c r="AX12" s="96">
        <f t="shared" si="20"/>
        <v>0</v>
      </c>
      <c r="AY12" s="96">
        <f t="shared" si="37"/>
        <v>0</v>
      </c>
      <c r="AZ12" s="96">
        <f t="shared" si="38"/>
        <v>0</v>
      </c>
      <c r="BA12" s="96">
        <f t="shared" si="39"/>
        <v>0</v>
      </c>
      <c r="BB12" s="96">
        <f t="shared" si="40"/>
        <v>0</v>
      </c>
      <c r="BC12" s="1" t="s">
        <v>1721</v>
      </c>
    </row>
    <row r="13" spans="1:56">
      <c r="A13" s="494">
        <v>7</v>
      </c>
      <c r="B13" s="13"/>
      <c r="C13" s="13"/>
      <c r="D13" s="13"/>
      <c r="E13" s="16" t="s">
        <v>316</v>
      </c>
      <c r="F13" s="45" t="s">
        <v>315</v>
      </c>
      <c r="G13" s="45" t="s">
        <v>1061</v>
      </c>
      <c r="H13" s="266" t="s">
        <v>357</v>
      </c>
      <c r="I13" s="18">
        <v>4.99</v>
      </c>
      <c r="J13" s="18"/>
      <c r="K13" s="18">
        <v>4.99</v>
      </c>
      <c r="L13" s="157"/>
      <c r="M13" s="18">
        <v>4.99</v>
      </c>
      <c r="N13" s="157"/>
      <c r="O13" s="18">
        <v>4.99</v>
      </c>
      <c r="P13" s="18"/>
      <c r="Q13" s="96">
        <f t="shared" si="25"/>
        <v>22.387999999999998</v>
      </c>
      <c r="R13" s="337">
        <f t="shared" si="26"/>
        <v>162.1567579572</v>
      </c>
      <c r="S13" s="96">
        <v>5.76</v>
      </c>
      <c r="T13" s="96">
        <f t="shared" si="2"/>
        <v>41.942634624</v>
      </c>
      <c r="U13" s="96">
        <v>5.976</v>
      </c>
      <c r="V13" s="96">
        <f t="shared" si="3"/>
        <v>43.048498463999998</v>
      </c>
      <c r="W13" s="96">
        <v>1.32</v>
      </c>
      <c r="X13" s="96">
        <f t="shared" si="27"/>
        <v>9.5700275880000003</v>
      </c>
      <c r="Y13" s="96">
        <f t="shared" si="28"/>
        <v>13.056000000000001</v>
      </c>
      <c r="Z13" s="96">
        <f t="shared" si="29"/>
        <v>94.561160676</v>
      </c>
      <c r="AA13" s="96">
        <v>9.1920000000000002</v>
      </c>
      <c r="AB13" s="96">
        <f t="shared" si="7"/>
        <v>66.634394539200002</v>
      </c>
      <c r="AC13" s="96">
        <v>0.04</v>
      </c>
      <c r="AD13" s="95">
        <f t="shared" si="8"/>
        <v>0.279643592</v>
      </c>
      <c r="AE13" s="96">
        <v>0.1</v>
      </c>
      <c r="AF13" s="96">
        <f t="shared" si="30"/>
        <v>0.68155915</v>
      </c>
      <c r="AG13" s="96">
        <f t="shared" si="31"/>
        <v>9.331999999999999</v>
      </c>
      <c r="AH13" s="96">
        <f t="shared" si="32"/>
        <v>67.5955972812</v>
      </c>
      <c r="AI13" s="96">
        <f t="shared" si="33"/>
        <v>22.387999999999998</v>
      </c>
      <c r="AJ13" s="96">
        <f t="shared" si="34"/>
        <v>162.1567579572</v>
      </c>
      <c r="AK13" s="96"/>
      <c r="AL13" s="96">
        <f t="shared" si="14"/>
        <v>0</v>
      </c>
      <c r="AM13" s="96"/>
      <c r="AN13" s="96">
        <f t="shared" si="41"/>
        <v>0</v>
      </c>
      <c r="AO13" s="96"/>
      <c r="AP13" s="96">
        <f t="shared" ref="AP13:AP23" si="42">M13*AO13*$AP$2/1000</f>
        <v>0</v>
      </c>
      <c r="AQ13" s="96">
        <f t="shared" si="35"/>
        <v>0</v>
      </c>
      <c r="AR13" s="96">
        <f t="shared" si="36"/>
        <v>0</v>
      </c>
      <c r="AS13" s="96"/>
      <c r="AT13" s="96">
        <f t="shared" si="18"/>
        <v>0</v>
      </c>
      <c r="AU13" s="96"/>
      <c r="AV13" s="96">
        <f t="shared" si="19"/>
        <v>0</v>
      </c>
      <c r="AW13" s="96"/>
      <c r="AX13" s="96">
        <f t="shared" si="20"/>
        <v>0</v>
      </c>
      <c r="AY13" s="96">
        <f t="shared" si="37"/>
        <v>0</v>
      </c>
      <c r="AZ13" s="96">
        <f t="shared" si="38"/>
        <v>0</v>
      </c>
      <c r="BA13" s="96">
        <f t="shared" si="39"/>
        <v>0</v>
      </c>
      <c r="BB13" s="96">
        <f t="shared" si="40"/>
        <v>0</v>
      </c>
      <c r="BC13" s="1" t="s">
        <v>1721</v>
      </c>
    </row>
    <row r="14" spans="1:56">
      <c r="A14" s="494">
        <v>8</v>
      </c>
      <c r="B14" s="20"/>
      <c r="C14" s="20"/>
      <c r="D14" s="14"/>
      <c r="E14" s="21" t="s">
        <v>781</v>
      </c>
      <c r="F14" s="45" t="s">
        <v>771</v>
      </c>
      <c r="G14" s="45" t="s">
        <v>1061</v>
      </c>
      <c r="H14" s="266" t="s">
        <v>357</v>
      </c>
      <c r="I14" s="18">
        <v>5.03</v>
      </c>
      <c r="J14" s="157"/>
      <c r="K14" s="18">
        <v>5.03</v>
      </c>
      <c r="L14" s="157"/>
      <c r="M14" s="18">
        <v>5.03</v>
      </c>
      <c r="N14" s="157"/>
      <c r="O14" s="18">
        <v>5.03</v>
      </c>
      <c r="P14" s="157"/>
      <c r="Q14" s="96">
        <f t="shared" si="25"/>
        <v>0.98399999999999999</v>
      </c>
      <c r="R14" s="338">
        <f t="shared" si="26"/>
        <v>7.1731220400000009</v>
      </c>
      <c r="S14" s="96"/>
      <c r="T14" s="96">
        <f t="shared" si="2"/>
        <v>0</v>
      </c>
      <c r="U14" s="96">
        <v>0.38400000000000001</v>
      </c>
      <c r="V14" s="96">
        <f t="shared" si="3"/>
        <v>2.788342272</v>
      </c>
      <c r="W14" s="96">
        <v>0.48</v>
      </c>
      <c r="X14" s="96">
        <f t="shared" si="27"/>
        <v>3.5079059040000002</v>
      </c>
      <c r="Y14" s="96">
        <f t="shared" si="28"/>
        <v>0.86399999999999999</v>
      </c>
      <c r="Z14" s="96">
        <f t="shared" si="29"/>
        <v>6.2962481760000006</v>
      </c>
      <c r="AA14" s="96">
        <v>0.12</v>
      </c>
      <c r="AB14" s="96">
        <f t="shared" si="7"/>
        <v>0.876873864</v>
      </c>
      <c r="AC14" s="96"/>
      <c r="AD14" s="95">
        <f t="shared" si="8"/>
        <v>0</v>
      </c>
      <c r="AE14" s="96"/>
      <c r="AF14" s="95">
        <f t="shared" si="30"/>
        <v>0</v>
      </c>
      <c r="AG14" s="96">
        <f t="shared" si="31"/>
        <v>0.12</v>
      </c>
      <c r="AH14" s="96">
        <f t="shared" si="32"/>
        <v>0.876873864</v>
      </c>
      <c r="AI14" s="96">
        <f t="shared" si="33"/>
        <v>0.98399999999999999</v>
      </c>
      <c r="AJ14" s="96">
        <f t="shared" si="34"/>
        <v>7.1731220400000009</v>
      </c>
      <c r="AK14" s="96"/>
      <c r="AL14" s="96">
        <f t="shared" si="14"/>
        <v>0</v>
      </c>
      <c r="AM14" s="96"/>
      <c r="AN14" s="96">
        <f t="shared" si="41"/>
        <v>0</v>
      </c>
      <c r="AO14" s="96"/>
      <c r="AP14" s="96">
        <f t="shared" si="42"/>
        <v>0</v>
      </c>
      <c r="AQ14" s="96">
        <f t="shared" si="35"/>
        <v>0</v>
      </c>
      <c r="AR14" s="96">
        <f t="shared" si="36"/>
        <v>0</v>
      </c>
      <c r="AS14" s="96"/>
      <c r="AT14" s="96">
        <f t="shared" si="18"/>
        <v>0</v>
      </c>
      <c r="AU14" s="96"/>
      <c r="AV14" s="96">
        <f t="shared" si="19"/>
        <v>0</v>
      </c>
      <c r="AW14" s="96"/>
      <c r="AX14" s="96">
        <f t="shared" si="20"/>
        <v>0</v>
      </c>
      <c r="AY14" s="96">
        <f t="shared" si="37"/>
        <v>0</v>
      </c>
      <c r="AZ14" s="96">
        <f t="shared" si="38"/>
        <v>0</v>
      </c>
      <c r="BA14" s="96">
        <f t="shared" si="39"/>
        <v>0</v>
      </c>
      <c r="BB14" s="96">
        <f t="shared" si="40"/>
        <v>0</v>
      </c>
      <c r="BC14" s="1" t="s">
        <v>1721</v>
      </c>
    </row>
    <row r="15" spans="1:56">
      <c r="A15" s="494">
        <v>9</v>
      </c>
      <c r="B15" s="13"/>
      <c r="C15" s="20"/>
      <c r="D15" s="15"/>
      <c r="E15" s="21" t="s">
        <v>11</v>
      </c>
      <c r="F15" s="45" t="s">
        <v>12</v>
      </c>
      <c r="G15" s="45" t="s">
        <v>1061</v>
      </c>
      <c r="H15" s="266" t="s">
        <v>357</v>
      </c>
      <c r="I15" s="18">
        <v>10.06</v>
      </c>
      <c r="J15" s="157"/>
      <c r="K15" s="18">
        <v>10.06</v>
      </c>
      <c r="L15" s="157"/>
      <c r="M15" s="18">
        <v>10.06</v>
      </c>
      <c r="N15" s="157"/>
      <c r="O15" s="18">
        <v>10.06</v>
      </c>
      <c r="P15" s="157"/>
      <c r="Q15" s="96">
        <f t="shared" si="25"/>
        <v>0</v>
      </c>
      <c r="R15" s="338">
        <f t="shared" si="26"/>
        <v>0</v>
      </c>
      <c r="S15" s="96"/>
      <c r="T15" s="96">
        <f t="shared" si="2"/>
        <v>0</v>
      </c>
      <c r="U15" s="96"/>
      <c r="V15" s="96">
        <f t="shared" si="3"/>
        <v>0</v>
      </c>
      <c r="W15" s="96"/>
      <c r="X15" s="96">
        <f t="shared" si="27"/>
        <v>0</v>
      </c>
      <c r="Y15" s="96">
        <f t="shared" si="28"/>
        <v>0</v>
      </c>
      <c r="Z15" s="96">
        <f t="shared" si="29"/>
        <v>0</v>
      </c>
      <c r="AA15" s="96"/>
      <c r="AB15" s="96">
        <f t="shared" si="7"/>
        <v>0</v>
      </c>
      <c r="AC15" s="96"/>
      <c r="AD15" s="95">
        <f t="shared" si="8"/>
        <v>0</v>
      </c>
      <c r="AE15" s="96"/>
      <c r="AF15" s="95">
        <f t="shared" si="30"/>
        <v>0</v>
      </c>
      <c r="AG15" s="96">
        <f t="shared" si="31"/>
        <v>0</v>
      </c>
      <c r="AH15" s="96">
        <f t="shared" si="32"/>
        <v>0</v>
      </c>
      <c r="AI15" s="96">
        <f t="shared" si="33"/>
        <v>0</v>
      </c>
      <c r="AJ15" s="96">
        <f t="shared" si="34"/>
        <v>0</v>
      </c>
      <c r="AK15" s="96"/>
      <c r="AL15" s="96">
        <f t="shared" si="14"/>
        <v>0</v>
      </c>
      <c r="AM15" s="96"/>
      <c r="AN15" s="96">
        <f t="shared" si="41"/>
        <v>0</v>
      </c>
      <c r="AO15" s="96"/>
      <c r="AP15" s="96">
        <f t="shared" si="42"/>
        <v>0</v>
      </c>
      <c r="AQ15" s="96">
        <f t="shared" si="35"/>
        <v>0</v>
      </c>
      <c r="AR15" s="96">
        <f t="shared" si="36"/>
        <v>0</v>
      </c>
      <c r="AS15" s="96"/>
      <c r="AT15" s="96">
        <f t="shared" si="18"/>
        <v>0</v>
      </c>
      <c r="AU15" s="96"/>
      <c r="AV15" s="96">
        <f t="shared" si="19"/>
        <v>0</v>
      </c>
      <c r="AW15" s="96"/>
      <c r="AX15" s="96">
        <f t="shared" si="20"/>
        <v>0</v>
      </c>
      <c r="AY15" s="96">
        <f t="shared" si="37"/>
        <v>0</v>
      </c>
      <c r="AZ15" s="96">
        <f t="shared" si="38"/>
        <v>0</v>
      </c>
      <c r="BA15" s="96">
        <f t="shared" si="39"/>
        <v>0</v>
      </c>
      <c r="BB15" s="96">
        <f t="shared" si="40"/>
        <v>0</v>
      </c>
      <c r="BC15" s="1" t="s">
        <v>1721</v>
      </c>
    </row>
    <row r="16" spans="1:56">
      <c r="A16" s="494">
        <v>10</v>
      </c>
      <c r="B16" s="20"/>
      <c r="C16" s="20"/>
      <c r="D16" s="14"/>
      <c r="E16" s="21" t="s">
        <v>540</v>
      </c>
      <c r="F16" s="45" t="s">
        <v>541</v>
      </c>
      <c r="G16" s="45" t="s">
        <v>1061</v>
      </c>
      <c r="H16" s="266" t="s">
        <v>357</v>
      </c>
      <c r="I16" s="137">
        <v>12.19</v>
      </c>
      <c r="J16" s="157"/>
      <c r="K16" s="137">
        <v>12.19</v>
      </c>
      <c r="L16" s="157"/>
      <c r="M16" s="137">
        <v>12.19</v>
      </c>
      <c r="N16" s="157"/>
      <c r="O16" s="137">
        <v>12.19</v>
      </c>
      <c r="P16" s="157"/>
      <c r="Q16" s="96">
        <f t="shared" si="25"/>
        <v>0</v>
      </c>
      <c r="R16" s="338">
        <f t="shared" si="26"/>
        <v>0</v>
      </c>
      <c r="S16" s="96"/>
      <c r="T16" s="96">
        <f t="shared" si="2"/>
        <v>0</v>
      </c>
      <c r="U16" s="96"/>
      <c r="V16" s="96">
        <f t="shared" si="3"/>
        <v>0</v>
      </c>
      <c r="W16" s="96"/>
      <c r="X16" s="96">
        <f t="shared" si="27"/>
        <v>0</v>
      </c>
      <c r="Y16" s="96">
        <f t="shared" si="28"/>
        <v>0</v>
      </c>
      <c r="Z16" s="96">
        <f t="shared" si="29"/>
        <v>0</v>
      </c>
      <c r="AA16" s="96"/>
      <c r="AB16" s="96">
        <f t="shared" si="7"/>
        <v>0</v>
      </c>
      <c r="AC16" s="96"/>
      <c r="AD16" s="95">
        <f t="shared" si="8"/>
        <v>0</v>
      </c>
      <c r="AE16" s="96"/>
      <c r="AF16" s="95">
        <f t="shared" si="30"/>
        <v>0</v>
      </c>
      <c r="AG16" s="96">
        <f t="shared" si="31"/>
        <v>0</v>
      </c>
      <c r="AH16" s="96">
        <f t="shared" si="32"/>
        <v>0</v>
      </c>
      <c r="AI16" s="96">
        <f t="shared" si="33"/>
        <v>0</v>
      </c>
      <c r="AJ16" s="96">
        <f t="shared" si="34"/>
        <v>0</v>
      </c>
      <c r="AK16" s="96"/>
      <c r="AL16" s="96">
        <f t="shared" si="14"/>
        <v>0</v>
      </c>
      <c r="AM16" s="96"/>
      <c r="AN16" s="96">
        <f t="shared" si="41"/>
        <v>0</v>
      </c>
      <c r="AO16" s="96"/>
      <c r="AP16" s="96">
        <f t="shared" si="42"/>
        <v>0</v>
      </c>
      <c r="AQ16" s="96">
        <f t="shared" si="35"/>
        <v>0</v>
      </c>
      <c r="AR16" s="96">
        <f t="shared" si="36"/>
        <v>0</v>
      </c>
      <c r="AS16" s="96"/>
      <c r="AT16" s="96">
        <f t="shared" si="18"/>
        <v>0</v>
      </c>
      <c r="AU16" s="96"/>
      <c r="AV16" s="96">
        <f t="shared" si="19"/>
        <v>0</v>
      </c>
      <c r="AW16" s="96"/>
      <c r="AX16" s="96">
        <f t="shared" si="20"/>
        <v>0</v>
      </c>
      <c r="AY16" s="96">
        <f t="shared" si="37"/>
        <v>0</v>
      </c>
      <c r="AZ16" s="96">
        <f t="shared" si="38"/>
        <v>0</v>
      </c>
      <c r="BA16" s="96">
        <f t="shared" si="39"/>
        <v>0</v>
      </c>
      <c r="BB16" s="96">
        <f t="shared" si="40"/>
        <v>0</v>
      </c>
      <c r="BC16" s="1" t="s">
        <v>1721</v>
      </c>
    </row>
    <row r="17" spans="1:55">
      <c r="A17" s="494">
        <v>11</v>
      </c>
      <c r="B17" s="20"/>
      <c r="C17" s="20"/>
      <c r="D17" s="14"/>
      <c r="E17" s="21" t="s">
        <v>927</v>
      </c>
      <c r="F17" s="45" t="s">
        <v>926</v>
      </c>
      <c r="G17" s="45" t="s">
        <v>1058</v>
      </c>
      <c r="H17" s="266" t="s">
        <v>359</v>
      </c>
      <c r="I17" s="18">
        <v>7.31</v>
      </c>
      <c r="J17" s="157"/>
      <c r="K17" s="18">
        <v>7.24</v>
      </c>
      <c r="L17" s="157"/>
      <c r="M17" s="18">
        <v>7.24</v>
      </c>
      <c r="N17" s="157"/>
      <c r="O17" s="18">
        <v>7.24</v>
      </c>
      <c r="P17" s="157"/>
      <c r="Q17" s="96">
        <f t="shared" si="25"/>
        <v>48.050000000000004</v>
      </c>
      <c r="R17" s="338">
        <f t="shared" si="26"/>
        <v>501.79339847200004</v>
      </c>
      <c r="S17" s="96">
        <v>1.08</v>
      </c>
      <c r="T17" s="96">
        <f t="shared" si="2"/>
        <v>11.520565848</v>
      </c>
      <c r="U17" s="96">
        <v>4.1100000000000003</v>
      </c>
      <c r="V17" s="96">
        <f t="shared" si="3"/>
        <v>43.37166276</v>
      </c>
      <c r="W17" s="96">
        <v>2.88</v>
      </c>
      <c r="X17" s="96">
        <f t="shared" si="27"/>
        <v>30.587823647999997</v>
      </c>
      <c r="Y17" s="96">
        <f t="shared" si="28"/>
        <v>8.07</v>
      </c>
      <c r="Z17" s="96">
        <f t="shared" si="29"/>
        <v>85.480052255999993</v>
      </c>
      <c r="AA17" s="96">
        <v>4.29</v>
      </c>
      <c r="AB17" s="96">
        <f t="shared" si="7"/>
        <v>45.121523304</v>
      </c>
      <c r="AC17" s="96">
        <v>2.54</v>
      </c>
      <c r="AD17" s="95">
        <f t="shared" si="8"/>
        <v>25.764197392000003</v>
      </c>
      <c r="AE17" s="96">
        <v>1.56</v>
      </c>
      <c r="AF17" s="95">
        <f t="shared" si="30"/>
        <v>15.426456240000002</v>
      </c>
      <c r="AG17" s="96">
        <f t="shared" si="31"/>
        <v>8.39</v>
      </c>
      <c r="AH17" s="96">
        <f t="shared" si="32"/>
        <v>86.312176936000014</v>
      </c>
      <c r="AI17" s="96">
        <f t="shared" si="33"/>
        <v>16.46</v>
      </c>
      <c r="AJ17" s="96">
        <f t="shared" si="34"/>
        <v>171.79222919200001</v>
      </c>
      <c r="AK17" s="96">
        <v>1.62</v>
      </c>
      <c r="AL17" s="96">
        <f t="shared" si="14"/>
        <v>16.173194184000003</v>
      </c>
      <c r="AM17" s="96">
        <v>2.52</v>
      </c>
      <c r="AN17" s="96">
        <f t="shared" si="41"/>
        <v>25.35753528</v>
      </c>
      <c r="AO17" s="96">
        <v>1.8</v>
      </c>
      <c r="AP17" s="96">
        <f t="shared" si="42"/>
        <v>18.192671999999998</v>
      </c>
      <c r="AQ17" s="96">
        <f t="shared" si="35"/>
        <v>5.94</v>
      </c>
      <c r="AR17" s="96">
        <f t="shared" si="36"/>
        <v>59.723401464000005</v>
      </c>
      <c r="AS17" s="96">
        <v>5.55</v>
      </c>
      <c r="AT17" s="96">
        <f t="shared" si="18"/>
        <v>57.276226440000009</v>
      </c>
      <c r="AU17" s="96">
        <v>16.920000000000002</v>
      </c>
      <c r="AV17" s="96">
        <f t="shared" si="19"/>
        <v>179.474697072</v>
      </c>
      <c r="AW17" s="96">
        <v>3.18</v>
      </c>
      <c r="AX17" s="96">
        <f t="shared" si="20"/>
        <v>33.526844304000008</v>
      </c>
      <c r="AY17" s="96">
        <f t="shared" si="37"/>
        <v>25.650000000000002</v>
      </c>
      <c r="AZ17" s="96">
        <f t="shared" si="38"/>
        <v>270.27776781600005</v>
      </c>
      <c r="BA17" s="96">
        <f t="shared" si="39"/>
        <v>31.590000000000003</v>
      </c>
      <c r="BB17" s="96">
        <f t="shared" si="40"/>
        <v>330.00116928000006</v>
      </c>
      <c r="BC17" s="1" t="s">
        <v>1721</v>
      </c>
    </row>
    <row r="18" spans="1:55">
      <c r="A18" s="494">
        <v>12</v>
      </c>
      <c r="B18" s="20"/>
      <c r="C18" s="20"/>
      <c r="D18" s="14"/>
      <c r="E18" s="21" t="s">
        <v>994</v>
      </c>
      <c r="F18" s="45" t="s">
        <v>995</v>
      </c>
      <c r="G18" s="45" t="s">
        <v>1058</v>
      </c>
      <c r="H18" s="266" t="s">
        <v>359</v>
      </c>
      <c r="I18" s="18">
        <v>7.9</v>
      </c>
      <c r="J18" s="157"/>
      <c r="K18" s="18">
        <v>7.78</v>
      </c>
      <c r="L18" s="157"/>
      <c r="M18" s="18">
        <v>7.78</v>
      </c>
      <c r="N18" s="157"/>
      <c r="O18" s="18">
        <v>7.78</v>
      </c>
      <c r="P18" s="157"/>
      <c r="Q18" s="96">
        <f t="shared" si="25"/>
        <v>2.847</v>
      </c>
      <c r="R18" s="338">
        <f t="shared" si="26"/>
        <v>31.984758815199999</v>
      </c>
      <c r="S18" s="96">
        <v>0.44900000000000001</v>
      </c>
      <c r="T18" s="96">
        <f t="shared" si="2"/>
        <v>5.1761411460000009</v>
      </c>
      <c r="U18" s="96">
        <v>0.51</v>
      </c>
      <c r="V18" s="96">
        <f t="shared" si="3"/>
        <v>5.8162643999999988</v>
      </c>
      <c r="W18" s="96">
        <v>0.24</v>
      </c>
      <c r="X18" s="96">
        <f t="shared" si="27"/>
        <v>2.7547173599999999</v>
      </c>
      <c r="Y18" s="96">
        <f t="shared" si="28"/>
        <v>1.1990000000000001</v>
      </c>
      <c r="Z18" s="96">
        <f t="shared" si="29"/>
        <v>13.747122906000001</v>
      </c>
      <c r="AA18" s="96">
        <v>0.33</v>
      </c>
      <c r="AB18" s="96">
        <f t="shared" si="7"/>
        <v>3.7297646760000003</v>
      </c>
      <c r="AC18" s="96">
        <v>0.36</v>
      </c>
      <c r="AD18" s="95">
        <f t="shared" si="8"/>
        <v>3.9239768160000001</v>
      </c>
      <c r="AE18" s="96">
        <v>0.20399999999999999</v>
      </c>
      <c r="AF18" s="95">
        <f t="shared" si="30"/>
        <v>2.1677678519999994</v>
      </c>
      <c r="AG18" s="96">
        <f t="shared" si="31"/>
        <v>0.89399999999999991</v>
      </c>
      <c r="AH18" s="96">
        <f t="shared" si="32"/>
        <v>9.821509343999999</v>
      </c>
      <c r="AI18" s="96">
        <f t="shared" si="33"/>
        <v>2.093</v>
      </c>
      <c r="AJ18" s="96">
        <f t="shared" si="34"/>
        <v>23.56863225</v>
      </c>
      <c r="AK18" s="96">
        <v>0.1</v>
      </c>
      <c r="AL18" s="96">
        <f t="shared" si="14"/>
        <v>1.0728075400000001</v>
      </c>
      <c r="AM18" s="96">
        <v>0.14899999999999999</v>
      </c>
      <c r="AN18" s="96">
        <f t="shared" si="41"/>
        <v>1.6111419169999996</v>
      </c>
      <c r="AO18" s="96"/>
      <c r="AP18" s="96">
        <f t="shared" si="42"/>
        <v>0</v>
      </c>
      <c r="AQ18" s="96">
        <f t="shared" si="35"/>
        <v>0.249</v>
      </c>
      <c r="AR18" s="96">
        <f t="shared" si="36"/>
        <v>2.6839494569999998</v>
      </c>
      <c r="AS18" s="96"/>
      <c r="AT18" s="96">
        <f t="shared" si="18"/>
        <v>0</v>
      </c>
      <c r="AU18" s="96">
        <v>0.157</v>
      </c>
      <c r="AV18" s="96">
        <f t="shared" si="19"/>
        <v>1.7895488313999999</v>
      </c>
      <c r="AW18" s="96">
        <v>0.34799999999999998</v>
      </c>
      <c r="AX18" s="96">
        <f t="shared" si="20"/>
        <v>3.9426282768000003</v>
      </c>
      <c r="AY18" s="96">
        <f t="shared" si="37"/>
        <v>0.505</v>
      </c>
      <c r="AZ18" s="96">
        <f t="shared" si="38"/>
        <v>5.7321771082000001</v>
      </c>
      <c r="BA18" s="96">
        <f t="shared" si="39"/>
        <v>0.754</v>
      </c>
      <c r="BB18" s="96">
        <f t="shared" si="40"/>
        <v>8.416126565199999</v>
      </c>
      <c r="BC18" s="1" t="s">
        <v>1721</v>
      </c>
    </row>
    <row r="19" spans="1:55">
      <c r="A19" s="494">
        <v>13</v>
      </c>
      <c r="B19" s="20"/>
      <c r="C19" s="20"/>
      <c r="D19" s="14"/>
      <c r="E19" s="21" t="s">
        <v>86</v>
      </c>
      <c r="F19" s="45" t="s">
        <v>87</v>
      </c>
      <c r="G19" s="45" t="s">
        <v>1061</v>
      </c>
      <c r="H19" s="266" t="s">
        <v>357</v>
      </c>
      <c r="I19" s="18">
        <v>4.1900000000000004</v>
      </c>
      <c r="J19" s="157"/>
      <c r="K19" s="18">
        <v>4.1900000000000004</v>
      </c>
      <c r="L19" s="157"/>
      <c r="M19" s="18">
        <v>4.1900000000000004</v>
      </c>
      <c r="N19" s="157"/>
      <c r="O19" s="18">
        <v>4.1900000000000004</v>
      </c>
      <c r="P19" s="157"/>
      <c r="Q19" s="96">
        <f t="shared" si="25"/>
        <v>0</v>
      </c>
      <c r="R19" s="338">
        <f t="shared" si="26"/>
        <v>0</v>
      </c>
      <c r="S19" s="96"/>
      <c r="T19" s="96">
        <f t="shared" si="2"/>
        <v>0</v>
      </c>
      <c r="U19" s="96"/>
      <c r="V19" s="96">
        <f t="shared" si="3"/>
        <v>0</v>
      </c>
      <c r="W19" s="96"/>
      <c r="X19" s="96">
        <f t="shared" si="27"/>
        <v>0</v>
      </c>
      <c r="Y19" s="96">
        <f t="shared" si="28"/>
        <v>0</v>
      </c>
      <c r="Z19" s="96">
        <f t="shared" si="29"/>
        <v>0</v>
      </c>
      <c r="AA19" s="96"/>
      <c r="AB19" s="96">
        <f t="shared" si="7"/>
        <v>0</v>
      </c>
      <c r="AC19" s="96"/>
      <c r="AD19" s="95">
        <f t="shared" si="8"/>
        <v>0</v>
      </c>
      <c r="AE19" s="96"/>
      <c r="AF19" s="95">
        <f t="shared" si="30"/>
        <v>0</v>
      </c>
      <c r="AG19" s="96">
        <f t="shared" si="31"/>
        <v>0</v>
      </c>
      <c r="AH19" s="96">
        <f t="shared" si="32"/>
        <v>0</v>
      </c>
      <c r="AI19" s="96">
        <f t="shared" si="33"/>
        <v>0</v>
      </c>
      <c r="AJ19" s="96">
        <f t="shared" si="34"/>
        <v>0</v>
      </c>
      <c r="AK19" s="96"/>
      <c r="AL19" s="96">
        <f t="shared" si="14"/>
        <v>0</v>
      </c>
      <c r="AM19" s="96"/>
      <c r="AN19" s="96">
        <f t="shared" si="41"/>
        <v>0</v>
      </c>
      <c r="AO19" s="96"/>
      <c r="AP19" s="96">
        <f t="shared" si="42"/>
        <v>0</v>
      </c>
      <c r="AQ19" s="96">
        <f t="shared" si="35"/>
        <v>0</v>
      </c>
      <c r="AR19" s="96">
        <f t="shared" si="36"/>
        <v>0</v>
      </c>
      <c r="AS19" s="96"/>
      <c r="AT19" s="96">
        <f t="shared" si="18"/>
        <v>0</v>
      </c>
      <c r="AU19" s="96"/>
      <c r="AV19" s="96">
        <f t="shared" si="19"/>
        <v>0</v>
      </c>
      <c r="AW19" s="96"/>
      <c r="AX19" s="96">
        <f t="shared" si="20"/>
        <v>0</v>
      </c>
      <c r="AY19" s="96">
        <f t="shared" si="37"/>
        <v>0</v>
      </c>
      <c r="AZ19" s="96">
        <f t="shared" si="38"/>
        <v>0</v>
      </c>
      <c r="BA19" s="96">
        <f t="shared" si="39"/>
        <v>0</v>
      </c>
      <c r="BB19" s="96">
        <f t="shared" si="40"/>
        <v>0</v>
      </c>
      <c r="BC19" s="1" t="s">
        <v>1721</v>
      </c>
    </row>
    <row r="20" spans="1:55">
      <c r="A20" s="494">
        <v>14</v>
      </c>
      <c r="B20" s="23"/>
      <c r="C20" s="23"/>
      <c r="D20" s="13"/>
      <c r="E20" s="21" t="s">
        <v>88</v>
      </c>
      <c r="F20" s="45" t="s">
        <v>331</v>
      </c>
      <c r="G20" s="45" t="s">
        <v>1061</v>
      </c>
      <c r="H20" s="266" t="s">
        <v>359</v>
      </c>
      <c r="I20" s="18">
        <v>8.64</v>
      </c>
      <c r="J20" s="157"/>
      <c r="K20" s="18">
        <v>8.64</v>
      </c>
      <c r="L20" s="157"/>
      <c r="M20" s="18">
        <v>8.64</v>
      </c>
      <c r="N20" s="157"/>
      <c r="O20" s="18">
        <v>8.64</v>
      </c>
      <c r="P20" s="157"/>
      <c r="Q20" s="96">
        <f t="shared" si="25"/>
        <v>0</v>
      </c>
      <c r="R20" s="338">
        <f t="shared" si="26"/>
        <v>0</v>
      </c>
      <c r="S20" s="96"/>
      <c r="T20" s="96">
        <f t="shared" si="2"/>
        <v>0</v>
      </c>
      <c r="U20" s="96"/>
      <c r="V20" s="96">
        <f t="shared" si="3"/>
        <v>0</v>
      </c>
      <c r="W20" s="96"/>
      <c r="X20" s="96">
        <f t="shared" si="27"/>
        <v>0</v>
      </c>
      <c r="Y20" s="96">
        <f t="shared" si="28"/>
        <v>0</v>
      </c>
      <c r="Z20" s="96">
        <f t="shared" si="29"/>
        <v>0</v>
      </c>
      <c r="AA20" s="96"/>
      <c r="AB20" s="96">
        <f t="shared" si="7"/>
        <v>0</v>
      </c>
      <c r="AC20" s="96"/>
      <c r="AD20" s="95">
        <f t="shared" si="8"/>
        <v>0</v>
      </c>
      <c r="AE20" s="96"/>
      <c r="AF20" s="95">
        <f t="shared" si="30"/>
        <v>0</v>
      </c>
      <c r="AG20" s="96">
        <f t="shared" si="31"/>
        <v>0</v>
      </c>
      <c r="AH20" s="96">
        <f t="shared" si="32"/>
        <v>0</v>
      </c>
      <c r="AI20" s="96">
        <f t="shared" si="33"/>
        <v>0</v>
      </c>
      <c r="AJ20" s="96">
        <f t="shared" si="34"/>
        <v>0</v>
      </c>
      <c r="AK20" s="96"/>
      <c r="AL20" s="96">
        <f t="shared" si="14"/>
        <v>0</v>
      </c>
      <c r="AM20" s="96"/>
      <c r="AN20" s="96">
        <f t="shared" si="41"/>
        <v>0</v>
      </c>
      <c r="AO20" s="96"/>
      <c r="AP20" s="96">
        <f t="shared" si="42"/>
        <v>0</v>
      </c>
      <c r="AQ20" s="96">
        <f t="shared" si="35"/>
        <v>0</v>
      </c>
      <c r="AR20" s="96">
        <f t="shared" si="36"/>
        <v>0</v>
      </c>
      <c r="AS20" s="96"/>
      <c r="AT20" s="96">
        <f t="shared" si="18"/>
        <v>0</v>
      </c>
      <c r="AU20" s="96"/>
      <c r="AV20" s="96">
        <f t="shared" si="19"/>
        <v>0</v>
      </c>
      <c r="AW20" s="96"/>
      <c r="AX20" s="96">
        <f t="shared" si="20"/>
        <v>0</v>
      </c>
      <c r="AY20" s="96">
        <f t="shared" si="37"/>
        <v>0</v>
      </c>
      <c r="AZ20" s="96">
        <f t="shared" si="38"/>
        <v>0</v>
      </c>
      <c r="BA20" s="96">
        <f t="shared" si="39"/>
        <v>0</v>
      </c>
      <c r="BB20" s="96">
        <f t="shared" si="40"/>
        <v>0</v>
      </c>
      <c r="BC20" s="1" t="s">
        <v>1721</v>
      </c>
    </row>
    <row r="21" spans="1:55">
      <c r="A21" s="494">
        <v>15</v>
      </c>
      <c r="B21" s="23"/>
      <c r="C21" s="23"/>
      <c r="D21" s="13"/>
      <c r="E21" s="21" t="s">
        <v>769</v>
      </c>
      <c r="F21" s="45" t="s">
        <v>332</v>
      </c>
      <c r="G21" s="45" t="s">
        <v>1061</v>
      </c>
      <c r="H21" s="266" t="s">
        <v>359</v>
      </c>
      <c r="I21" s="18">
        <v>7.7</v>
      </c>
      <c r="J21" s="157"/>
      <c r="K21" s="18">
        <v>7.7</v>
      </c>
      <c r="L21" s="157"/>
      <c r="M21" s="18">
        <v>7.7</v>
      </c>
      <c r="N21" s="157"/>
      <c r="O21" s="18">
        <v>7.7</v>
      </c>
      <c r="P21" s="157"/>
      <c r="Q21" s="96">
        <f t="shared" si="25"/>
        <v>0</v>
      </c>
      <c r="R21" s="338">
        <f t="shared" si="26"/>
        <v>0</v>
      </c>
      <c r="S21" s="96"/>
      <c r="T21" s="96">
        <f t="shared" si="2"/>
        <v>0</v>
      </c>
      <c r="U21" s="96"/>
      <c r="V21" s="96">
        <f t="shared" si="3"/>
        <v>0</v>
      </c>
      <c r="W21" s="96"/>
      <c r="X21" s="96">
        <f t="shared" si="27"/>
        <v>0</v>
      </c>
      <c r="Y21" s="96">
        <f t="shared" si="28"/>
        <v>0</v>
      </c>
      <c r="Z21" s="96">
        <f t="shared" si="29"/>
        <v>0</v>
      </c>
      <c r="AA21" s="96"/>
      <c r="AB21" s="96">
        <f t="shared" si="7"/>
        <v>0</v>
      </c>
      <c r="AC21" s="96"/>
      <c r="AD21" s="95">
        <f t="shared" si="8"/>
        <v>0</v>
      </c>
      <c r="AE21" s="96"/>
      <c r="AF21" s="95">
        <f t="shared" si="30"/>
        <v>0</v>
      </c>
      <c r="AG21" s="96">
        <f t="shared" si="31"/>
        <v>0</v>
      </c>
      <c r="AH21" s="96">
        <f t="shared" si="32"/>
        <v>0</v>
      </c>
      <c r="AI21" s="96">
        <f t="shared" si="33"/>
        <v>0</v>
      </c>
      <c r="AJ21" s="96">
        <f t="shared" si="34"/>
        <v>0</v>
      </c>
      <c r="AK21" s="96"/>
      <c r="AL21" s="96">
        <f t="shared" si="14"/>
        <v>0</v>
      </c>
      <c r="AM21" s="96"/>
      <c r="AN21" s="96">
        <f t="shared" si="41"/>
        <v>0</v>
      </c>
      <c r="AO21" s="96"/>
      <c r="AP21" s="96">
        <f t="shared" si="42"/>
        <v>0</v>
      </c>
      <c r="AQ21" s="96">
        <f t="shared" si="35"/>
        <v>0</v>
      </c>
      <c r="AR21" s="96">
        <f t="shared" si="36"/>
        <v>0</v>
      </c>
      <c r="AS21" s="96"/>
      <c r="AT21" s="96">
        <f t="shared" si="18"/>
        <v>0</v>
      </c>
      <c r="AU21" s="96"/>
      <c r="AV21" s="96">
        <f t="shared" si="19"/>
        <v>0</v>
      </c>
      <c r="AW21" s="96"/>
      <c r="AX21" s="96">
        <f t="shared" si="20"/>
        <v>0</v>
      </c>
      <c r="AY21" s="96">
        <f t="shared" si="37"/>
        <v>0</v>
      </c>
      <c r="AZ21" s="96">
        <f t="shared" si="38"/>
        <v>0</v>
      </c>
      <c r="BA21" s="96">
        <f t="shared" si="39"/>
        <v>0</v>
      </c>
      <c r="BB21" s="96">
        <f t="shared" si="40"/>
        <v>0</v>
      </c>
      <c r="BC21" s="1" t="s">
        <v>1721</v>
      </c>
    </row>
    <row r="22" spans="1:55">
      <c r="A22" s="494">
        <v>16</v>
      </c>
      <c r="B22" s="23"/>
      <c r="C22" s="23"/>
      <c r="D22" s="13"/>
      <c r="E22" s="21" t="s">
        <v>89</v>
      </c>
      <c r="F22" s="45" t="s">
        <v>333</v>
      </c>
      <c r="G22" s="45" t="s">
        <v>1061</v>
      </c>
      <c r="H22" s="266" t="s">
        <v>360</v>
      </c>
      <c r="I22" s="18">
        <v>8.5</v>
      </c>
      <c r="J22" s="157"/>
      <c r="K22" s="18">
        <v>8.5</v>
      </c>
      <c r="L22" s="157"/>
      <c r="M22" s="18">
        <v>8.5</v>
      </c>
      <c r="N22" s="157"/>
      <c r="O22" s="18">
        <v>8.5</v>
      </c>
      <c r="P22" s="157"/>
      <c r="Q22" s="96">
        <f t="shared" si="25"/>
        <v>0</v>
      </c>
      <c r="R22" s="337">
        <f t="shared" si="26"/>
        <v>0</v>
      </c>
      <c r="S22" s="96"/>
      <c r="T22" s="96">
        <f t="shared" si="2"/>
        <v>0</v>
      </c>
      <c r="U22" s="96"/>
      <c r="V22" s="96">
        <f t="shared" si="3"/>
        <v>0</v>
      </c>
      <c r="W22" s="96"/>
      <c r="X22" s="96">
        <f t="shared" si="27"/>
        <v>0</v>
      </c>
      <c r="Y22" s="96">
        <f t="shared" si="28"/>
        <v>0</v>
      </c>
      <c r="Z22" s="96">
        <f t="shared" si="29"/>
        <v>0</v>
      </c>
      <c r="AA22" s="96"/>
      <c r="AB22" s="96">
        <f t="shared" si="7"/>
        <v>0</v>
      </c>
      <c r="AC22" s="96"/>
      <c r="AD22" s="95">
        <f t="shared" si="8"/>
        <v>0</v>
      </c>
      <c r="AE22" s="96"/>
      <c r="AF22" s="95">
        <f t="shared" si="30"/>
        <v>0</v>
      </c>
      <c r="AG22" s="96">
        <f t="shared" si="31"/>
        <v>0</v>
      </c>
      <c r="AH22" s="96">
        <f t="shared" si="32"/>
        <v>0</v>
      </c>
      <c r="AI22" s="96">
        <f t="shared" si="33"/>
        <v>0</v>
      </c>
      <c r="AJ22" s="96">
        <f t="shared" si="34"/>
        <v>0</v>
      </c>
      <c r="AK22" s="96"/>
      <c r="AL22" s="96">
        <f t="shared" si="14"/>
        <v>0</v>
      </c>
      <c r="AM22" s="96"/>
      <c r="AN22" s="96">
        <f t="shared" si="41"/>
        <v>0</v>
      </c>
      <c r="AO22" s="96"/>
      <c r="AP22" s="96">
        <f t="shared" si="42"/>
        <v>0</v>
      </c>
      <c r="AQ22" s="96">
        <f t="shared" si="35"/>
        <v>0</v>
      </c>
      <c r="AR22" s="96">
        <f t="shared" si="36"/>
        <v>0</v>
      </c>
      <c r="AS22" s="96"/>
      <c r="AT22" s="96">
        <f t="shared" si="18"/>
        <v>0</v>
      </c>
      <c r="AU22" s="96"/>
      <c r="AV22" s="96">
        <f t="shared" si="19"/>
        <v>0</v>
      </c>
      <c r="AW22" s="96"/>
      <c r="AX22" s="96">
        <f t="shared" si="20"/>
        <v>0</v>
      </c>
      <c r="AY22" s="96">
        <f t="shared" si="37"/>
        <v>0</v>
      </c>
      <c r="AZ22" s="96">
        <f t="shared" si="38"/>
        <v>0</v>
      </c>
      <c r="BA22" s="96">
        <f t="shared" si="39"/>
        <v>0</v>
      </c>
      <c r="BB22" s="96">
        <f t="shared" si="40"/>
        <v>0</v>
      </c>
      <c r="BC22" s="1" t="s">
        <v>1721</v>
      </c>
    </row>
    <row r="23" spans="1:55">
      <c r="A23" s="494">
        <v>17</v>
      </c>
      <c r="B23" s="13"/>
      <c r="C23" s="13"/>
      <c r="D23" s="15"/>
      <c r="E23" s="50" t="s">
        <v>407</v>
      </c>
      <c r="F23" s="64" t="s">
        <v>406</v>
      </c>
      <c r="G23" s="64" t="s">
        <v>1061</v>
      </c>
      <c r="H23" s="273" t="s">
        <v>405</v>
      </c>
      <c r="I23" s="38">
        <v>7.79</v>
      </c>
      <c r="J23" s="158"/>
      <c r="K23" s="38">
        <v>7.79</v>
      </c>
      <c r="L23" s="158"/>
      <c r="M23" s="38">
        <v>7.79</v>
      </c>
      <c r="N23" s="158"/>
      <c r="O23" s="38">
        <v>7.79</v>
      </c>
      <c r="P23" s="158"/>
      <c r="Q23" s="94">
        <f t="shared" si="25"/>
        <v>0</v>
      </c>
      <c r="R23" s="339">
        <f t="shared" si="26"/>
        <v>0</v>
      </c>
      <c r="S23" s="94"/>
      <c r="T23" s="94">
        <f t="shared" si="2"/>
        <v>0</v>
      </c>
      <c r="U23" s="94"/>
      <c r="V23" s="94">
        <f t="shared" si="3"/>
        <v>0</v>
      </c>
      <c r="W23" s="94"/>
      <c r="X23" s="94">
        <f t="shared" si="27"/>
        <v>0</v>
      </c>
      <c r="Y23" s="94">
        <f t="shared" si="28"/>
        <v>0</v>
      </c>
      <c r="Z23" s="94">
        <f t="shared" si="29"/>
        <v>0</v>
      </c>
      <c r="AA23" s="94"/>
      <c r="AB23" s="94">
        <f t="shared" si="7"/>
        <v>0</v>
      </c>
      <c r="AC23" s="94"/>
      <c r="AD23" s="94">
        <f t="shared" si="8"/>
        <v>0</v>
      </c>
      <c r="AE23" s="94"/>
      <c r="AF23" s="119">
        <f t="shared" si="30"/>
        <v>0</v>
      </c>
      <c r="AG23" s="94">
        <f t="shared" si="31"/>
        <v>0</v>
      </c>
      <c r="AH23" s="94">
        <f t="shared" si="32"/>
        <v>0</v>
      </c>
      <c r="AI23" s="94">
        <f t="shared" si="33"/>
        <v>0</v>
      </c>
      <c r="AJ23" s="94">
        <f t="shared" si="34"/>
        <v>0</v>
      </c>
      <c r="AK23" s="94"/>
      <c r="AL23" s="94">
        <f t="shared" si="14"/>
        <v>0</v>
      </c>
      <c r="AM23" s="94"/>
      <c r="AN23" s="94">
        <f t="shared" si="41"/>
        <v>0</v>
      </c>
      <c r="AO23" s="94"/>
      <c r="AP23" s="94">
        <f t="shared" si="42"/>
        <v>0</v>
      </c>
      <c r="AQ23" s="94">
        <f t="shared" si="35"/>
        <v>0</v>
      </c>
      <c r="AR23" s="94">
        <f t="shared" si="36"/>
        <v>0</v>
      </c>
      <c r="AS23" s="94"/>
      <c r="AT23" s="94">
        <f t="shared" si="18"/>
        <v>0</v>
      </c>
      <c r="AU23" s="94"/>
      <c r="AV23" s="94">
        <f t="shared" si="19"/>
        <v>0</v>
      </c>
      <c r="AW23" s="94"/>
      <c r="AX23" s="94">
        <f t="shared" si="20"/>
        <v>0</v>
      </c>
      <c r="AY23" s="94">
        <f t="shared" si="37"/>
        <v>0</v>
      </c>
      <c r="AZ23" s="94">
        <f t="shared" si="38"/>
        <v>0</v>
      </c>
      <c r="BA23" s="94">
        <f t="shared" si="39"/>
        <v>0</v>
      </c>
      <c r="BB23" s="94">
        <f t="shared" si="40"/>
        <v>0</v>
      </c>
      <c r="BC23" s="1" t="s">
        <v>1721</v>
      </c>
    </row>
    <row r="24" spans="1:55">
      <c r="A24" s="494">
        <v>18</v>
      </c>
      <c r="B24" s="13"/>
      <c r="C24" s="13"/>
      <c r="D24" s="70"/>
      <c r="E24" s="325" t="s">
        <v>330</v>
      </c>
      <c r="F24" s="554"/>
      <c r="G24" s="552"/>
      <c r="H24" s="317"/>
      <c r="I24" s="140"/>
      <c r="J24" s="315"/>
      <c r="K24" s="47"/>
      <c r="L24" s="316"/>
      <c r="M24" s="47"/>
      <c r="N24" s="316"/>
      <c r="O24" s="140"/>
      <c r="P24" s="315"/>
      <c r="Q24" s="318">
        <f t="shared" ref="Q24:BB24" si="43">SUM(Q7:Q23)</f>
        <v>74.268999999999991</v>
      </c>
      <c r="R24" s="318">
        <f t="shared" si="43"/>
        <v>703.1080372844001</v>
      </c>
      <c r="S24" s="318">
        <f t="shared" si="43"/>
        <v>7.2889999999999997</v>
      </c>
      <c r="T24" s="318">
        <f t="shared" si="43"/>
        <v>58.639341617999996</v>
      </c>
      <c r="U24" s="318">
        <f t="shared" si="43"/>
        <v>10.98</v>
      </c>
      <c r="V24" s="318">
        <f t="shared" si="43"/>
        <v>95.024767895999986</v>
      </c>
      <c r="W24" s="318">
        <f t="shared" si="43"/>
        <v>4.92</v>
      </c>
      <c r="X24" s="318">
        <f t="shared" si="43"/>
        <v>46.420474499999997</v>
      </c>
      <c r="Y24" s="318">
        <f t="shared" si="43"/>
        <v>23.189000000000004</v>
      </c>
      <c r="Z24" s="318">
        <f t="shared" si="43"/>
        <v>200.08458401400003</v>
      </c>
      <c r="AA24" s="318">
        <f t="shared" si="43"/>
        <v>13.932</v>
      </c>
      <c r="AB24" s="318">
        <f t="shared" si="43"/>
        <v>116.3625563832</v>
      </c>
      <c r="AC24" s="318">
        <f t="shared" si="43"/>
        <v>2.94</v>
      </c>
      <c r="AD24" s="318">
        <f t="shared" si="43"/>
        <v>29.967817800000002</v>
      </c>
      <c r="AE24" s="318">
        <f t="shared" si="43"/>
        <v>1.8640000000000001</v>
      </c>
      <c r="AF24" s="318">
        <f t="shared" si="43"/>
        <v>18.275783242000003</v>
      </c>
      <c r="AG24" s="318">
        <f t="shared" si="43"/>
        <v>18.735999999999997</v>
      </c>
      <c r="AH24" s="318">
        <f t="shared" si="43"/>
        <v>164.60615742520002</v>
      </c>
      <c r="AI24" s="318">
        <f t="shared" si="43"/>
        <v>41.924999999999997</v>
      </c>
      <c r="AJ24" s="318">
        <f t="shared" si="43"/>
        <v>364.69074143920005</v>
      </c>
      <c r="AK24" s="318">
        <f t="shared" si="43"/>
        <v>1.7200000000000002</v>
      </c>
      <c r="AL24" s="318">
        <f t="shared" si="43"/>
        <v>17.246001724000003</v>
      </c>
      <c r="AM24" s="318">
        <f t="shared" si="43"/>
        <v>2.669</v>
      </c>
      <c r="AN24" s="318">
        <f t="shared" si="43"/>
        <v>26.968677197000002</v>
      </c>
      <c r="AO24" s="318">
        <f t="shared" si="43"/>
        <v>1.8</v>
      </c>
      <c r="AP24" s="318">
        <f t="shared" si="43"/>
        <v>18.192671999999998</v>
      </c>
      <c r="AQ24" s="318">
        <f t="shared" si="43"/>
        <v>6.1890000000000001</v>
      </c>
      <c r="AR24" s="318">
        <f t="shared" si="43"/>
        <v>62.407350921000003</v>
      </c>
      <c r="AS24" s="318">
        <f t="shared" si="43"/>
        <v>5.55</v>
      </c>
      <c r="AT24" s="318">
        <f t="shared" si="43"/>
        <v>57.276226440000009</v>
      </c>
      <c r="AU24" s="318">
        <f t="shared" si="43"/>
        <v>17.077000000000002</v>
      </c>
      <c r="AV24" s="318">
        <f t="shared" si="43"/>
        <v>181.2642459034</v>
      </c>
      <c r="AW24" s="318">
        <f t="shared" si="43"/>
        <v>3.528</v>
      </c>
      <c r="AX24" s="318">
        <f t="shared" si="43"/>
        <v>37.469472580800009</v>
      </c>
      <c r="AY24" s="318">
        <f t="shared" si="43"/>
        <v>26.155000000000001</v>
      </c>
      <c r="AZ24" s="318">
        <f t="shared" si="43"/>
        <v>276.00994492420006</v>
      </c>
      <c r="BA24" s="318">
        <f t="shared" si="43"/>
        <v>32.344000000000001</v>
      </c>
      <c r="BB24" s="318">
        <f t="shared" si="43"/>
        <v>338.41729584520004</v>
      </c>
      <c r="BC24" s="1" t="s">
        <v>1722</v>
      </c>
    </row>
    <row r="25" spans="1:55" ht="12.75" customHeight="1">
      <c r="A25" s="494">
        <v>19</v>
      </c>
      <c r="B25" s="14"/>
      <c r="C25" s="40"/>
      <c r="D25" s="13" t="s">
        <v>570</v>
      </c>
      <c r="E25" s="48" t="s">
        <v>132</v>
      </c>
      <c r="F25" s="313" t="s">
        <v>133</v>
      </c>
      <c r="G25" s="311" t="s">
        <v>1061</v>
      </c>
      <c r="H25" s="277" t="s">
        <v>357</v>
      </c>
      <c r="I25" s="43">
        <v>10.199999999999999</v>
      </c>
      <c r="J25" s="161"/>
      <c r="K25" s="43">
        <v>10.199999999999999</v>
      </c>
      <c r="L25" s="161"/>
      <c r="M25" s="43">
        <v>10.199999999999999</v>
      </c>
      <c r="N25" s="161"/>
      <c r="O25" s="43">
        <v>10.199999999999999</v>
      </c>
      <c r="P25" s="161"/>
      <c r="Q25" s="124">
        <f t="shared" ref="Q25:R27" si="44">SUM(AI25+BA25)</f>
        <v>0</v>
      </c>
      <c r="R25" s="335">
        <f t="shared" si="44"/>
        <v>0</v>
      </c>
      <c r="S25" s="124"/>
      <c r="T25" s="124">
        <f>I25*S25*$T$2/1000</f>
        <v>0</v>
      </c>
      <c r="U25" s="124"/>
      <c r="V25" s="124">
        <f>I25*U25*$V$2/1000</f>
        <v>0</v>
      </c>
      <c r="W25" s="124"/>
      <c r="X25" s="124">
        <f>I25*W25*$X$2/1000</f>
        <v>0</v>
      </c>
      <c r="Y25" s="124">
        <f t="shared" ref="Y25:Z27" si="45">SUM(S25+U25+W25)</f>
        <v>0</v>
      </c>
      <c r="Z25" s="124">
        <f t="shared" si="45"/>
        <v>0</v>
      </c>
      <c r="AA25" s="124"/>
      <c r="AB25" s="124">
        <f>K25*AA25*$AB$2/1000</f>
        <v>0</v>
      </c>
      <c r="AC25" s="124"/>
      <c r="AD25" s="124">
        <f>K25*AC25*$AD$2/1000</f>
        <v>0</v>
      </c>
      <c r="AE25" s="124"/>
      <c r="AF25" s="124">
        <f>K25*AE25*$AF$2/1000</f>
        <v>0</v>
      </c>
      <c r="AG25" s="124">
        <f t="shared" ref="AG25:AH27" si="46">SUM(AA25+AC25+AE25)</f>
        <v>0</v>
      </c>
      <c r="AH25" s="124">
        <f t="shared" si="46"/>
        <v>0</v>
      </c>
      <c r="AI25" s="124">
        <f>SUM(Y25+AG25)</f>
        <v>0</v>
      </c>
      <c r="AJ25" s="124">
        <f>SUM(Z25,AH25)</f>
        <v>0</v>
      </c>
      <c r="AK25" s="124"/>
      <c r="AL25" s="124">
        <f>M25*AK25*$AL$2/1000</f>
        <v>0</v>
      </c>
      <c r="AM25" s="124"/>
      <c r="AN25" s="124">
        <f>M25*AM25*$AN$2/1000</f>
        <v>0</v>
      </c>
      <c r="AO25" s="124"/>
      <c r="AP25" s="124">
        <f>M25*AO25*$AP$2/1000</f>
        <v>0</v>
      </c>
      <c r="AQ25" s="124">
        <f t="shared" ref="AQ25:AR27" si="47">SUM(AK25+AM25+AO25)</f>
        <v>0</v>
      </c>
      <c r="AR25" s="124">
        <f t="shared" si="47"/>
        <v>0</v>
      </c>
      <c r="AS25" s="124"/>
      <c r="AT25" s="124">
        <f>O25*AS25*$AT$2/1000</f>
        <v>0</v>
      </c>
      <c r="AU25" s="124"/>
      <c r="AV25" s="124">
        <f>O25*AU25*$AV$2/1000</f>
        <v>0</v>
      </c>
      <c r="AW25" s="124"/>
      <c r="AX25" s="124">
        <f>O25*AW25*$AX$2/1000</f>
        <v>0</v>
      </c>
      <c r="AY25" s="124">
        <f t="shared" ref="AY25:AZ27" si="48">SUM(AS25+AU25+AW25)</f>
        <v>0</v>
      </c>
      <c r="AZ25" s="124">
        <f t="shared" si="48"/>
        <v>0</v>
      </c>
      <c r="BA25" s="124">
        <f>SUM(AQ25+AY25)</f>
        <v>0</v>
      </c>
      <c r="BB25" s="124">
        <f>SUM(AR25,AZ25)</f>
        <v>0</v>
      </c>
      <c r="BC25" s="1" t="s">
        <v>1721</v>
      </c>
    </row>
    <row r="26" spans="1:55">
      <c r="A26" s="494">
        <v>20</v>
      </c>
      <c r="B26" s="14"/>
      <c r="C26" s="39"/>
      <c r="D26" s="40"/>
      <c r="E26" s="16" t="s">
        <v>1537</v>
      </c>
      <c r="F26" s="44" t="s">
        <v>1538</v>
      </c>
      <c r="G26" s="45" t="s">
        <v>1061</v>
      </c>
      <c r="H26" s="266" t="s">
        <v>358</v>
      </c>
      <c r="I26" s="18">
        <v>11.97</v>
      </c>
      <c r="J26" s="157"/>
      <c r="K26" s="18">
        <v>11.97</v>
      </c>
      <c r="L26" s="157"/>
      <c r="M26" s="18">
        <v>11.97</v>
      </c>
      <c r="N26" s="157"/>
      <c r="O26" s="18">
        <v>11.73</v>
      </c>
      <c r="P26" s="157"/>
      <c r="Q26" s="95">
        <f t="shared" si="44"/>
        <v>133.83000000000001</v>
      </c>
      <c r="R26" s="336">
        <f t="shared" si="44"/>
        <v>2264.7148893342001</v>
      </c>
      <c r="S26" s="95">
        <v>9.9359999999999999</v>
      </c>
      <c r="T26" s="95">
        <f>I26*S26*$T$2/1000</f>
        <v>173.55551209919997</v>
      </c>
      <c r="U26" s="95">
        <v>10.8</v>
      </c>
      <c r="V26" s="95">
        <f>I26*U26*$V$2/1000</f>
        <v>186.62283360000001</v>
      </c>
      <c r="W26" s="95">
        <v>9.5220000000000002</v>
      </c>
      <c r="X26" s="95">
        <f>I26*W26*$X$2/1000</f>
        <v>165.60026996940002</v>
      </c>
      <c r="Y26" s="95">
        <f t="shared" si="45"/>
        <v>30.258000000000003</v>
      </c>
      <c r="Z26" s="95">
        <f t="shared" si="45"/>
        <v>525.77861566859997</v>
      </c>
      <c r="AA26" s="95">
        <v>12.744</v>
      </c>
      <c r="AB26" s="95">
        <f>K26*AA26*$AB$2/1000</f>
        <v>221.6092111632</v>
      </c>
      <c r="AC26" s="95">
        <v>12.42</v>
      </c>
      <c r="AD26" s="95">
        <f>K26*AC26*$AD$2/1000</f>
        <v>208.28600074800002</v>
      </c>
      <c r="AE26" s="95">
        <v>13.932</v>
      </c>
      <c r="AF26" s="95">
        <f>K26*AE26*$AF$2/1000</f>
        <v>227.77739573399998</v>
      </c>
      <c r="AG26" s="95">
        <f t="shared" si="46"/>
        <v>39.096000000000004</v>
      </c>
      <c r="AH26" s="95">
        <f t="shared" si="46"/>
        <v>657.67260764520006</v>
      </c>
      <c r="AI26" s="95">
        <f>SUM(Y26+AG26)</f>
        <v>69.354000000000013</v>
      </c>
      <c r="AJ26" s="95">
        <f>SUM(Z26,AH26)</f>
        <v>1183.4512233138</v>
      </c>
      <c r="AK26" s="95">
        <v>12.42</v>
      </c>
      <c r="AL26" s="95">
        <f>M26*AK26*$AL$2/1000</f>
        <v>205.00193788200002</v>
      </c>
      <c r="AM26" s="95">
        <v>12.744</v>
      </c>
      <c r="AN26" s="95">
        <f>M26*AM26*$AN$2/1000</f>
        <v>212.01561334799999</v>
      </c>
      <c r="AO26" s="95">
        <v>11.231999999999999</v>
      </c>
      <c r="AP26" s="95">
        <f>M26*AO26*$AP$2/1000</f>
        <v>187.68806783999997</v>
      </c>
      <c r="AQ26" s="95">
        <f t="shared" si="47"/>
        <v>36.396000000000001</v>
      </c>
      <c r="AR26" s="95">
        <f t="shared" si="47"/>
        <v>604.70561907000001</v>
      </c>
      <c r="AS26" s="95">
        <v>10.044</v>
      </c>
      <c r="AT26" s="95">
        <f>O26*AS26*$AT$2/1000</f>
        <v>167.93745377040003</v>
      </c>
      <c r="AU26" s="95">
        <v>5.1840000000000002</v>
      </c>
      <c r="AV26" s="95">
        <f>O26*AU26*$AV$2/1000</f>
        <v>89.089661548799995</v>
      </c>
      <c r="AW26" s="95">
        <v>12.852</v>
      </c>
      <c r="AX26" s="95">
        <f>O26*AW26*$AX$2/1000</f>
        <v>219.53093163120002</v>
      </c>
      <c r="AY26" s="95">
        <f t="shared" si="48"/>
        <v>28.080000000000002</v>
      </c>
      <c r="AZ26" s="95">
        <f t="shared" si="48"/>
        <v>476.55804695040001</v>
      </c>
      <c r="BA26" s="95">
        <f>SUM(AQ26+AY26)</f>
        <v>64.475999999999999</v>
      </c>
      <c r="BB26" s="95">
        <f>SUM(AR26,AZ26)</f>
        <v>1081.2636660204</v>
      </c>
      <c r="BC26" s="1" t="s">
        <v>1721</v>
      </c>
    </row>
    <row r="27" spans="1:55">
      <c r="A27" s="494">
        <v>21</v>
      </c>
      <c r="B27" s="14"/>
      <c r="C27" s="39"/>
      <c r="D27" s="40"/>
      <c r="E27" s="69" t="s">
        <v>803</v>
      </c>
      <c r="F27" s="314" t="s">
        <v>802</v>
      </c>
      <c r="G27" s="64" t="s">
        <v>1061</v>
      </c>
      <c r="H27" s="273" t="s">
        <v>358</v>
      </c>
      <c r="I27" s="38">
        <v>9.7100000000000009</v>
      </c>
      <c r="J27" s="158"/>
      <c r="K27" s="38">
        <v>9.66</v>
      </c>
      <c r="L27" s="158"/>
      <c r="M27" s="38">
        <v>9.66</v>
      </c>
      <c r="N27" s="158"/>
      <c r="O27" s="38">
        <v>9.51</v>
      </c>
      <c r="P27" s="158"/>
      <c r="Q27" s="119">
        <f t="shared" si="44"/>
        <v>5.1560000000000006</v>
      </c>
      <c r="R27" s="340">
        <f t="shared" si="44"/>
        <v>70.825160116199996</v>
      </c>
      <c r="S27" s="119">
        <v>0.432</v>
      </c>
      <c r="T27" s="119">
        <f>I27*S27*$T$2/1000</f>
        <v>6.1211871071999999</v>
      </c>
      <c r="U27" s="119">
        <v>0.108</v>
      </c>
      <c r="V27" s="119">
        <f>I27*U27*$V$2/1000</f>
        <v>1.5138744479999999</v>
      </c>
      <c r="W27" s="119">
        <v>0.81899999999999995</v>
      </c>
      <c r="X27" s="119">
        <f>I27*W27*$X$2/1000</f>
        <v>11.554252245900001</v>
      </c>
      <c r="Y27" s="119">
        <f t="shared" si="45"/>
        <v>1.359</v>
      </c>
      <c r="Z27" s="119">
        <f t="shared" si="45"/>
        <v>19.189313801099999</v>
      </c>
      <c r="AA27" s="119">
        <v>0.54800000000000004</v>
      </c>
      <c r="AB27" s="119">
        <f>K27*AA27*$AB$2/1000</f>
        <v>7.6903406831999996</v>
      </c>
      <c r="AC27" s="119">
        <v>0.30599999999999999</v>
      </c>
      <c r="AD27" s="119">
        <f>K27*AC27*$AD$2/1000</f>
        <v>4.1413590792000008</v>
      </c>
      <c r="AE27" s="119">
        <v>0.27</v>
      </c>
      <c r="AF27" s="119">
        <f>K27*AE27*$AF$2/1000</f>
        <v>3.5624099699999996</v>
      </c>
      <c r="AG27" s="119">
        <f t="shared" si="46"/>
        <v>1.1240000000000001</v>
      </c>
      <c r="AH27" s="119">
        <f t="shared" si="46"/>
        <v>15.394109732399999</v>
      </c>
      <c r="AI27" s="119">
        <f>SUM(Y27+AG27)</f>
        <v>2.4830000000000001</v>
      </c>
      <c r="AJ27" s="119">
        <f>SUM(Z27,AH27)</f>
        <v>34.583423533499996</v>
      </c>
      <c r="AK27" s="119">
        <v>0.75600000000000001</v>
      </c>
      <c r="AL27" s="119">
        <f>M27*AK27*$AL$2/1000</f>
        <v>10.0702706328</v>
      </c>
      <c r="AM27" s="119">
        <v>0.91800000000000004</v>
      </c>
      <c r="AN27" s="119">
        <f>M27*AM27*$AN$2/1000</f>
        <v>12.325023018000001</v>
      </c>
      <c r="AO27" s="119"/>
      <c r="AP27" s="119">
        <f>M27*AO27*$AP$2/1000</f>
        <v>0</v>
      </c>
      <c r="AQ27" s="119">
        <f t="shared" si="47"/>
        <v>1.6739999999999999</v>
      </c>
      <c r="AR27" s="119">
        <f t="shared" si="47"/>
        <v>22.395293650799999</v>
      </c>
      <c r="AS27" s="119">
        <v>0.108</v>
      </c>
      <c r="AT27" s="119">
        <f>O27*AS27*$AT$2/1000</f>
        <v>1.4640203736000001</v>
      </c>
      <c r="AU27" s="119">
        <v>0.51300000000000001</v>
      </c>
      <c r="AV27" s="119">
        <f>O27*AU27*$AV$2/1000</f>
        <v>7.1476320267000002</v>
      </c>
      <c r="AW27" s="119">
        <v>0.378</v>
      </c>
      <c r="AX27" s="119">
        <f>O27*AW27*$AX$2/1000</f>
        <v>5.2347905316000007</v>
      </c>
      <c r="AY27" s="119">
        <f t="shared" si="48"/>
        <v>0.999</v>
      </c>
      <c r="AZ27" s="119">
        <f t="shared" si="48"/>
        <v>13.8464429319</v>
      </c>
      <c r="BA27" s="119">
        <f>SUM(AQ27+AY27)</f>
        <v>2.673</v>
      </c>
      <c r="BB27" s="119">
        <f>SUM(AR27,AZ27)</f>
        <v>36.2417365827</v>
      </c>
      <c r="BC27" s="1" t="s">
        <v>1721</v>
      </c>
    </row>
    <row r="28" spans="1:55">
      <c r="A28" s="494">
        <v>22</v>
      </c>
      <c r="B28" s="14"/>
      <c r="C28" s="39"/>
      <c r="D28" s="70"/>
      <c r="E28" s="325" t="s">
        <v>330</v>
      </c>
      <c r="F28" s="71"/>
      <c r="G28" s="28"/>
      <c r="H28" s="283"/>
      <c r="I28" s="307"/>
      <c r="J28" s="308"/>
      <c r="K28" s="309"/>
      <c r="L28" s="308"/>
      <c r="M28" s="309"/>
      <c r="N28" s="308"/>
      <c r="O28" s="307"/>
      <c r="P28" s="308"/>
      <c r="Q28" s="129">
        <f t="shared" ref="Q28:BB28" si="49">SUM(Q25:Q27)</f>
        <v>138.98600000000002</v>
      </c>
      <c r="R28" s="129">
        <f t="shared" si="49"/>
        <v>2335.5400494504001</v>
      </c>
      <c r="S28" s="129">
        <f t="shared" si="49"/>
        <v>10.368</v>
      </c>
      <c r="T28" s="129">
        <f t="shared" si="49"/>
        <v>179.67669920639997</v>
      </c>
      <c r="U28" s="129">
        <f t="shared" si="49"/>
        <v>10.908000000000001</v>
      </c>
      <c r="V28" s="129">
        <f t="shared" si="49"/>
        <v>188.136708048</v>
      </c>
      <c r="W28" s="129">
        <f t="shared" si="49"/>
        <v>10.341000000000001</v>
      </c>
      <c r="X28" s="129">
        <f t="shared" si="49"/>
        <v>177.15452221530001</v>
      </c>
      <c r="Y28" s="129">
        <f t="shared" si="49"/>
        <v>31.617000000000004</v>
      </c>
      <c r="Z28" s="129">
        <f t="shared" si="49"/>
        <v>544.96792946969992</v>
      </c>
      <c r="AA28" s="129">
        <f t="shared" si="49"/>
        <v>13.292</v>
      </c>
      <c r="AB28" s="129">
        <f t="shared" si="49"/>
        <v>229.29955184639999</v>
      </c>
      <c r="AC28" s="129">
        <f t="shared" si="49"/>
        <v>12.725999999999999</v>
      </c>
      <c r="AD28" s="129">
        <f t="shared" si="49"/>
        <v>212.42735982720001</v>
      </c>
      <c r="AE28" s="129">
        <f t="shared" si="49"/>
        <v>14.202</v>
      </c>
      <c r="AF28" s="129">
        <f t="shared" si="49"/>
        <v>231.33980570399999</v>
      </c>
      <c r="AG28" s="129">
        <f t="shared" si="49"/>
        <v>40.220000000000006</v>
      </c>
      <c r="AH28" s="129">
        <f t="shared" si="49"/>
        <v>673.06671737760007</v>
      </c>
      <c r="AI28" s="129">
        <f t="shared" si="49"/>
        <v>71.837000000000018</v>
      </c>
      <c r="AJ28" s="129">
        <f t="shared" si="49"/>
        <v>1218.0346468473001</v>
      </c>
      <c r="AK28" s="129">
        <f t="shared" si="49"/>
        <v>13.176</v>
      </c>
      <c r="AL28" s="129">
        <f t="shared" si="49"/>
        <v>215.07220851480002</v>
      </c>
      <c r="AM28" s="129">
        <f t="shared" si="49"/>
        <v>13.661999999999999</v>
      </c>
      <c r="AN28" s="129">
        <f t="shared" si="49"/>
        <v>224.34063636599998</v>
      </c>
      <c r="AO28" s="129">
        <f t="shared" si="49"/>
        <v>11.231999999999999</v>
      </c>
      <c r="AP28" s="129">
        <f t="shared" si="49"/>
        <v>187.68806783999997</v>
      </c>
      <c r="AQ28" s="129">
        <f t="shared" si="49"/>
        <v>38.07</v>
      </c>
      <c r="AR28" s="129">
        <f t="shared" si="49"/>
        <v>627.10091272080001</v>
      </c>
      <c r="AS28" s="129">
        <f t="shared" si="49"/>
        <v>10.152000000000001</v>
      </c>
      <c r="AT28" s="129">
        <f t="shared" si="49"/>
        <v>169.40147414400002</v>
      </c>
      <c r="AU28" s="129">
        <f t="shared" si="49"/>
        <v>5.6970000000000001</v>
      </c>
      <c r="AV28" s="129">
        <f t="shared" si="49"/>
        <v>96.23729357549999</v>
      </c>
      <c r="AW28" s="129">
        <f t="shared" si="49"/>
        <v>13.23</v>
      </c>
      <c r="AX28" s="129">
        <f t="shared" si="49"/>
        <v>224.76572216280002</v>
      </c>
      <c r="AY28" s="129">
        <f t="shared" si="49"/>
        <v>29.079000000000001</v>
      </c>
      <c r="AZ28" s="129">
        <f t="shared" si="49"/>
        <v>490.40448988230003</v>
      </c>
      <c r="BA28" s="129">
        <f t="shared" si="49"/>
        <v>67.149000000000001</v>
      </c>
      <c r="BB28" s="129">
        <f t="shared" si="49"/>
        <v>1117.5054026031</v>
      </c>
      <c r="BC28" s="1" t="s">
        <v>1722</v>
      </c>
    </row>
    <row r="29" spans="1:55">
      <c r="A29" s="494">
        <v>23</v>
      </c>
      <c r="B29" s="26"/>
      <c r="C29" s="27" t="s">
        <v>90</v>
      </c>
      <c r="D29" s="28"/>
      <c r="E29" s="552"/>
      <c r="F29" s="552"/>
      <c r="G29" s="552"/>
      <c r="H29" s="274"/>
      <c r="I29" s="140"/>
      <c r="J29" s="315"/>
      <c r="K29" s="47"/>
      <c r="L29" s="316"/>
      <c r="M29" s="47"/>
      <c r="N29" s="316"/>
      <c r="O29" s="140"/>
      <c r="P29" s="315"/>
      <c r="Q29" s="122">
        <f t="shared" ref="Q29:BB29" si="50">+Q24+Q28</f>
        <v>213.255</v>
      </c>
      <c r="R29" s="122">
        <f t="shared" si="50"/>
        <v>3038.6480867348</v>
      </c>
      <c r="S29" s="122">
        <f t="shared" si="50"/>
        <v>17.657</v>
      </c>
      <c r="T29" s="122">
        <f t="shared" si="50"/>
        <v>238.31604082439998</v>
      </c>
      <c r="U29" s="122">
        <f t="shared" si="50"/>
        <v>21.888000000000002</v>
      </c>
      <c r="V29" s="122">
        <f t="shared" si="50"/>
        <v>283.16147594400002</v>
      </c>
      <c r="W29" s="122">
        <f t="shared" si="50"/>
        <v>15.261000000000001</v>
      </c>
      <c r="X29" s="122">
        <f t="shared" si="50"/>
        <v>223.57499671530002</v>
      </c>
      <c r="Y29" s="122">
        <f t="shared" si="50"/>
        <v>54.806000000000012</v>
      </c>
      <c r="Z29" s="122">
        <f t="shared" si="50"/>
        <v>745.05251348369995</v>
      </c>
      <c r="AA29" s="122">
        <f t="shared" si="50"/>
        <v>27.224</v>
      </c>
      <c r="AB29" s="122">
        <f t="shared" si="50"/>
        <v>345.66210822959999</v>
      </c>
      <c r="AC29" s="122">
        <f t="shared" si="50"/>
        <v>15.665999999999999</v>
      </c>
      <c r="AD29" s="122">
        <f t="shared" si="50"/>
        <v>242.39517762720001</v>
      </c>
      <c r="AE29" s="122">
        <f t="shared" si="50"/>
        <v>16.065999999999999</v>
      </c>
      <c r="AF29" s="318">
        <f t="shared" si="50"/>
        <v>249.615588946</v>
      </c>
      <c r="AG29" s="122">
        <f t="shared" si="50"/>
        <v>58.956000000000003</v>
      </c>
      <c r="AH29" s="122">
        <f t="shared" si="50"/>
        <v>837.67287480280015</v>
      </c>
      <c r="AI29" s="122">
        <f t="shared" si="50"/>
        <v>113.76200000000001</v>
      </c>
      <c r="AJ29" s="122">
        <f t="shared" si="50"/>
        <v>1582.7253882865002</v>
      </c>
      <c r="AK29" s="122">
        <f t="shared" si="50"/>
        <v>14.896000000000001</v>
      </c>
      <c r="AL29" s="122">
        <f t="shared" si="50"/>
        <v>232.31821023880002</v>
      </c>
      <c r="AM29" s="122">
        <f t="shared" si="50"/>
        <v>16.331</v>
      </c>
      <c r="AN29" s="122">
        <f t="shared" si="50"/>
        <v>251.30931356299999</v>
      </c>
      <c r="AO29" s="122">
        <f t="shared" si="50"/>
        <v>13.032</v>
      </c>
      <c r="AP29" s="122">
        <f t="shared" si="50"/>
        <v>205.88073983999996</v>
      </c>
      <c r="AQ29" s="122">
        <f t="shared" si="50"/>
        <v>44.259</v>
      </c>
      <c r="AR29" s="122">
        <f t="shared" si="50"/>
        <v>689.5082636418</v>
      </c>
      <c r="AS29" s="122">
        <f t="shared" si="50"/>
        <v>15.702000000000002</v>
      </c>
      <c r="AT29" s="122">
        <f t="shared" si="50"/>
        <v>226.67770058400004</v>
      </c>
      <c r="AU29" s="122">
        <f t="shared" si="50"/>
        <v>22.774000000000001</v>
      </c>
      <c r="AV29" s="122">
        <f t="shared" si="50"/>
        <v>277.50153947889999</v>
      </c>
      <c r="AW29" s="122">
        <f t="shared" si="50"/>
        <v>16.757999999999999</v>
      </c>
      <c r="AX29" s="122">
        <f t="shared" si="50"/>
        <v>262.2351947436</v>
      </c>
      <c r="AY29" s="122">
        <f t="shared" si="50"/>
        <v>55.234000000000002</v>
      </c>
      <c r="AZ29" s="122">
        <f t="shared" si="50"/>
        <v>766.41443480650014</v>
      </c>
      <c r="BA29" s="122">
        <f t="shared" si="50"/>
        <v>99.492999999999995</v>
      </c>
      <c r="BB29" s="122">
        <f t="shared" si="50"/>
        <v>1455.9226984483</v>
      </c>
      <c r="BC29" s="1" t="s">
        <v>1722</v>
      </c>
    </row>
    <row r="30" spans="1:55">
      <c r="A30" s="494">
        <v>24</v>
      </c>
      <c r="B30" s="13"/>
      <c r="C30" s="14" t="s">
        <v>13</v>
      </c>
      <c r="D30" s="15" t="s">
        <v>572</v>
      </c>
      <c r="E30" s="31" t="s">
        <v>61</v>
      </c>
      <c r="F30" s="311" t="s">
        <v>91</v>
      </c>
      <c r="G30" s="311" t="s">
        <v>1061</v>
      </c>
      <c r="H30" s="272" t="s">
        <v>357</v>
      </c>
      <c r="I30" s="322">
        <v>5.6</v>
      </c>
      <c r="J30" s="161"/>
      <c r="K30" s="322">
        <v>5.6</v>
      </c>
      <c r="L30" s="161"/>
      <c r="M30" s="322">
        <v>5.6</v>
      </c>
      <c r="N30" s="161"/>
      <c r="O30" s="322">
        <v>5.6</v>
      </c>
      <c r="P30" s="161"/>
      <c r="Q30" s="121">
        <f t="shared" ref="Q30:Q72" si="51">SUM(AI30+BA30)</f>
        <v>0</v>
      </c>
      <c r="R30" s="341">
        <f t="shared" ref="R30:R72" si="52">SUM(AJ30+BB30)</f>
        <v>0</v>
      </c>
      <c r="S30" s="121"/>
      <c r="T30" s="121">
        <f t="shared" ref="T30:T72" si="53">I30*S30*$T$2/1000</f>
        <v>0</v>
      </c>
      <c r="U30" s="121"/>
      <c r="V30" s="121">
        <f t="shared" ref="V30:V72" si="54">I30*U30*$V$2/1000</f>
        <v>0</v>
      </c>
      <c r="W30" s="121"/>
      <c r="X30" s="121">
        <f t="shared" ref="X30:X72" si="55">I30*W30*$X$2/1000</f>
        <v>0</v>
      </c>
      <c r="Y30" s="121">
        <f t="shared" ref="Y30:Z34" si="56">SUM(S30+U30+W30)</f>
        <v>0</v>
      </c>
      <c r="Z30" s="121">
        <f t="shared" si="56"/>
        <v>0</v>
      </c>
      <c r="AA30" s="121"/>
      <c r="AB30" s="121">
        <f t="shared" ref="AB30:AB72" si="57">K30*AA30*$AB$2/1000</f>
        <v>0</v>
      </c>
      <c r="AC30" s="121"/>
      <c r="AD30" s="121">
        <f t="shared" ref="AD30:AD72" si="58">K30*AC30*$AD$2/1000</f>
        <v>0</v>
      </c>
      <c r="AE30" s="121"/>
      <c r="AF30" s="124">
        <f t="shared" ref="AF30:AF72" si="59">K30*AE30*$AF$2/1000</f>
        <v>0</v>
      </c>
      <c r="AG30" s="121">
        <f t="shared" ref="AG30:AH34" si="60">SUM(AA30+AC30+AE30)</f>
        <v>0</v>
      </c>
      <c r="AH30" s="121">
        <f t="shared" si="60"/>
        <v>0</v>
      </c>
      <c r="AI30" s="121">
        <f t="shared" ref="AI30:AI72" si="61">SUM(Y30+AG30)</f>
        <v>0</v>
      </c>
      <c r="AJ30" s="121">
        <f t="shared" ref="AJ30:AJ72" si="62">SUM(Z30,AH30)</f>
        <v>0</v>
      </c>
      <c r="AK30" s="121"/>
      <c r="AL30" s="121">
        <f t="shared" ref="AL30:AL72" si="63">M30*AK30*$AL$2/1000</f>
        <v>0</v>
      </c>
      <c r="AM30" s="121"/>
      <c r="AN30" s="121">
        <f t="shared" ref="AN30:AN72" si="64">M30*AM30*$AN$2/1000</f>
        <v>0</v>
      </c>
      <c r="AO30" s="121"/>
      <c r="AP30" s="121">
        <f t="shared" ref="AP30:AP72" si="65">M30*AO30*$AP$2/1000</f>
        <v>0</v>
      </c>
      <c r="AQ30" s="121">
        <f t="shared" ref="AQ30:AR34" si="66">SUM(AK30+AM30+AO30)</f>
        <v>0</v>
      </c>
      <c r="AR30" s="121">
        <f t="shared" si="66"/>
        <v>0</v>
      </c>
      <c r="AS30" s="121"/>
      <c r="AT30" s="121">
        <f t="shared" ref="AT30:AT72" si="67">O30*AS30*$AT$2/1000</f>
        <v>0</v>
      </c>
      <c r="AU30" s="121"/>
      <c r="AV30" s="121">
        <f t="shared" ref="AV30:AV72" si="68">O30*AU30*$AV$2/1000</f>
        <v>0</v>
      </c>
      <c r="AW30" s="121"/>
      <c r="AX30" s="121">
        <f t="shared" ref="AX30:AX72" si="69">O30*AW30*$AX$2/1000</f>
        <v>0</v>
      </c>
      <c r="AY30" s="121">
        <f t="shared" ref="AY30:AZ34" si="70">SUM(AS30+AU30+AW30)</f>
        <v>0</v>
      </c>
      <c r="AZ30" s="121">
        <f t="shared" si="70"/>
        <v>0</v>
      </c>
      <c r="BA30" s="121">
        <f t="shared" ref="BA30:BA72" si="71">SUM(AQ30+AY30)</f>
        <v>0</v>
      </c>
      <c r="BB30" s="121">
        <f t="shared" ref="BB30:BB72" si="72">SUM(AR30,AZ30)</f>
        <v>0</v>
      </c>
      <c r="BC30" s="1" t="s">
        <v>1061</v>
      </c>
    </row>
    <row r="31" spans="1:55">
      <c r="A31" s="494">
        <v>25</v>
      </c>
      <c r="B31" s="13"/>
      <c r="C31" s="14"/>
      <c r="D31" s="15"/>
      <c r="E31" s="21" t="s">
        <v>68</v>
      </c>
      <c r="F31" s="45" t="s">
        <v>92</v>
      </c>
      <c r="G31" s="45" t="s">
        <v>1061</v>
      </c>
      <c r="H31" s="266" t="s">
        <v>357</v>
      </c>
      <c r="I31" s="18">
        <v>7.03</v>
      </c>
      <c r="J31" s="157"/>
      <c r="K31" s="18">
        <v>7.03</v>
      </c>
      <c r="L31" s="157"/>
      <c r="M31" s="18">
        <v>7.03</v>
      </c>
      <c r="N31" s="157"/>
      <c r="O31" s="18">
        <v>7.03</v>
      </c>
      <c r="P31" s="157"/>
      <c r="Q31" s="96">
        <f t="shared" si="51"/>
        <v>0</v>
      </c>
      <c r="R31" s="337">
        <f t="shared" si="52"/>
        <v>0</v>
      </c>
      <c r="S31" s="96"/>
      <c r="T31" s="96">
        <f t="shared" si="53"/>
        <v>0</v>
      </c>
      <c r="U31" s="96"/>
      <c r="V31" s="96">
        <f t="shared" si="54"/>
        <v>0</v>
      </c>
      <c r="W31" s="96"/>
      <c r="X31" s="96">
        <f t="shared" si="55"/>
        <v>0</v>
      </c>
      <c r="Y31" s="96">
        <f t="shared" si="56"/>
        <v>0</v>
      </c>
      <c r="Z31" s="96">
        <f t="shared" si="56"/>
        <v>0</v>
      </c>
      <c r="AA31" s="96"/>
      <c r="AB31" s="96">
        <f t="shared" si="57"/>
        <v>0</v>
      </c>
      <c r="AC31" s="96"/>
      <c r="AD31" s="96">
        <f t="shared" si="58"/>
        <v>0</v>
      </c>
      <c r="AE31" s="96"/>
      <c r="AF31" s="95">
        <f t="shared" si="59"/>
        <v>0</v>
      </c>
      <c r="AG31" s="96">
        <f t="shared" si="60"/>
        <v>0</v>
      </c>
      <c r="AH31" s="96">
        <f t="shared" si="60"/>
        <v>0</v>
      </c>
      <c r="AI31" s="96">
        <f t="shared" si="61"/>
        <v>0</v>
      </c>
      <c r="AJ31" s="96">
        <f t="shared" si="62"/>
        <v>0</v>
      </c>
      <c r="AK31" s="96"/>
      <c r="AL31" s="96">
        <f t="shared" si="63"/>
        <v>0</v>
      </c>
      <c r="AM31" s="96"/>
      <c r="AN31" s="96">
        <f t="shared" si="64"/>
        <v>0</v>
      </c>
      <c r="AO31" s="96"/>
      <c r="AP31" s="96">
        <f t="shared" si="65"/>
        <v>0</v>
      </c>
      <c r="AQ31" s="96">
        <f t="shared" si="66"/>
        <v>0</v>
      </c>
      <c r="AR31" s="96">
        <f t="shared" si="66"/>
        <v>0</v>
      </c>
      <c r="AS31" s="96"/>
      <c r="AT31" s="96">
        <f t="shared" si="67"/>
        <v>0</v>
      </c>
      <c r="AU31" s="96"/>
      <c r="AV31" s="96">
        <f t="shared" si="68"/>
        <v>0</v>
      </c>
      <c r="AW31" s="96"/>
      <c r="AX31" s="96">
        <f t="shared" si="69"/>
        <v>0</v>
      </c>
      <c r="AY31" s="96">
        <f t="shared" si="70"/>
        <v>0</v>
      </c>
      <c r="AZ31" s="96">
        <f t="shared" si="70"/>
        <v>0</v>
      </c>
      <c r="BA31" s="96">
        <f t="shared" si="71"/>
        <v>0</v>
      </c>
      <c r="BB31" s="96">
        <f t="shared" si="72"/>
        <v>0</v>
      </c>
      <c r="BC31" s="1" t="s">
        <v>1061</v>
      </c>
    </row>
    <row r="32" spans="1:55">
      <c r="A32" s="494">
        <v>26</v>
      </c>
      <c r="B32" s="13"/>
      <c r="C32" s="14"/>
      <c r="D32" s="15"/>
      <c r="E32" s="355" t="s">
        <v>93</v>
      </c>
      <c r="F32" s="45" t="s">
        <v>94</v>
      </c>
      <c r="G32" s="45" t="s">
        <v>1061</v>
      </c>
      <c r="H32" s="266" t="s">
        <v>357</v>
      </c>
      <c r="I32" s="18">
        <v>6.45</v>
      </c>
      <c r="J32" s="157"/>
      <c r="K32" s="18">
        <v>6.45</v>
      </c>
      <c r="L32" s="157"/>
      <c r="M32" s="18">
        <v>6.45</v>
      </c>
      <c r="N32" s="157"/>
      <c r="O32" s="18">
        <v>6.45</v>
      </c>
      <c r="P32" s="157"/>
      <c r="Q32" s="95">
        <f t="shared" si="51"/>
        <v>0</v>
      </c>
      <c r="R32" s="336">
        <f t="shared" si="52"/>
        <v>0</v>
      </c>
      <c r="S32" s="95"/>
      <c r="T32" s="95">
        <f t="shared" si="53"/>
        <v>0</v>
      </c>
      <c r="U32" s="95"/>
      <c r="V32" s="95">
        <f t="shared" si="54"/>
        <v>0</v>
      </c>
      <c r="W32" s="95"/>
      <c r="X32" s="95">
        <f t="shared" si="55"/>
        <v>0</v>
      </c>
      <c r="Y32" s="95">
        <f t="shared" si="56"/>
        <v>0</v>
      </c>
      <c r="Z32" s="95">
        <f t="shared" si="56"/>
        <v>0</v>
      </c>
      <c r="AA32" s="95"/>
      <c r="AB32" s="95">
        <f t="shared" si="57"/>
        <v>0</v>
      </c>
      <c r="AC32" s="95"/>
      <c r="AD32" s="95">
        <f t="shared" si="58"/>
        <v>0</v>
      </c>
      <c r="AE32" s="95"/>
      <c r="AF32" s="95">
        <f t="shared" si="59"/>
        <v>0</v>
      </c>
      <c r="AG32" s="95">
        <f t="shared" si="60"/>
        <v>0</v>
      </c>
      <c r="AH32" s="95">
        <f t="shared" si="60"/>
        <v>0</v>
      </c>
      <c r="AI32" s="95">
        <f t="shared" si="61"/>
        <v>0</v>
      </c>
      <c r="AJ32" s="95">
        <f t="shared" si="62"/>
        <v>0</v>
      </c>
      <c r="AK32" s="95"/>
      <c r="AL32" s="95">
        <f t="shared" si="63"/>
        <v>0</v>
      </c>
      <c r="AM32" s="95"/>
      <c r="AN32" s="95">
        <f t="shared" si="64"/>
        <v>0</v>
      </c>
      <c r="AO32" s="95"/>
      <c r="AP32" s="95">
        <f t="shared" si="65"/>
        <v>0</v>
      </c>
      <c r="AQ32" s="95">
        <f t="shared" si="66"/>
        <v>0</v>
      </c>
      <c r="AR32" s="95">
        <f t="shared" si="66"/>
        <v>0</v>
      </c>
      <c r="AS32" s="95"/>
      <c r="AT32" s="95">
        <f t="shared" si="67"/>
        <v>0</v>
      </c>
      <c r="AU32" s="95"/>
      <c r="AV32" s="95">
        <f t="shared" si="68"/>
        <v>0</v>
      </c>
      <c r="AW32" s="95"/>
      <c r="AX32" s="95">
        <f t="shared" si="69"/>
        <v>0</v>
      </c>
      <c r="AY32" s="95">
        <f t="shared" si="70"/>
        <v>0</v>
      </c>
      <c r="AZ32" s="95">
        <f t="shared" si="70"/>
        <v>0</v>
      </c>
      <c r="BA32" s="95">
        <f t="shared" si="71"/>
        <v>0</v>
      </c>
      <c r="BB32" s="95">
        <f t="shared" si="72"/>
        <v>0</v>
      </c>
      <c r="BC32" s="1" t="s">
        <v>1061</v>
      </c>
    </row>
    <row r="33" spans="1:55">
      <c r="A33" s="494">
        <v>27</v>
      </c>
      <c r="B33" s="13"/>
      <c r="C33" s="14"/>
      <c r="D33" s="15"/>
      <c r="E33" s="355" t="s">
        <v>322</v>
      </c>
      <c r="F33" s="45" t="s">
        <v>321</v>
      </c>
      <c r="G33" s="45" t="s">
        <v>1061</v>
      </c>
      <c r="H33" s="266" t="s">
        <v>357</v>
      </c>
      <c r="I33" s="18">
        <v>5.5</v>
      </c>
      <c r="J33" s="157"/>
      <c r="K33" s="18">
        <v>5.5</v>
      </c>
      <c r="L33" s="157"/>
      <c r="M33" s="18">
        <v>5.5</v>
      </c>
      <c r="N33" s="157"/>
      <c r="O33" s="18">
        <v>5.5</v>
      </c>
      <c r="P33" s="157"/>
      <c r="Q33" s="95">
        <f t="shared" si="51"/>
        <v>0</v>
      </c>
      <c r="R33" s="336">
        <f t="shared" si="52"/>
        <v>0</v>
      </c>
      <c r="S33" s="95"/>
      <c r="T33" s="95">
        <f t="shared" si="53"/>
        <v>0</v>
      </c>
      <c r="U33" s="95"/>
      <c r="V33" s="95">
        <f t="shared" si="54"/>
        <v>0</v>
      </c>
      <c r="W33" s="95"/>
      <c r="X33" s="95">
        <f t="shared" si="55"/>
        <v>0</v>
      </c>
      <c r="Y33" s="95">
        <f t="shared" si="56"/>
        <v>0</v>
      </c>
      <c r="Z33" s="95">
        <f t="shared" si="56"/>
        <v>0</v>
      </c>
      <c r="AA33" s="95"/>
      <c r="AB33" s="95">
        <f t="shared" si="57"/>
        <v>0</v>
      </c>
      <c r="AC33" s="95"/>
      <c r="AD33" s="95">
        <f t="shared" si="58"/>
        <v>0</v>
      </c>
      <c r="AE33" s="95"/>
      <c r="AF33" s="95">
        <f t="shared" si="59"/>
        <v>0</v>
      </c>
      <c r="AG33" s="95">
        <f t="shared" si="60"/>
        <v>0</v>
      </c>
      <c r="AH33" s="95">
        <f t="shared" si="60"/>
        <v>0</v>
      </c>
      <c r="AI33" s="95">
        <f t="shared" si="61"/>
        <v>0</v>
      </c>
      <c r="AJ33" s="95">
        <f t="shared" si="62"/>
        <v>0</v>
      </c>
      <c r="AK33" s="95"/>
      <c r="AL33" s="95">
        <f t="shared" si="63"/>
        <v>0</v>
      </c>
      <c r="AM33" s="95"/>
      <c r="AN33" s="95">
        <f t="shared" si="64"/>
        <v>0</v>
      </c>
      <c r="AO33" s="95"/>
      <c r="AP33" s="95">
        <f t="shared" si="65"/>
        <v>0</v>
      </c>
      <c r="AQ33" s="95">
        <f t="shared" si="66"/>
        <v>0</v>
      </c>
      <c r="AR33" s="95">
        <f t="shared" si="66"/>
        <v>0</v>
      </c>
      <c r="AS33" s="95"/>
      <c r="AT33" s="95">
        <f t="shared" si="67"/>
        <v>0</v>
      </c>
      <c r="AU33" s="95"/>
      <c r="AV33" s="95">
        <f t="shared" si="68"/>
        <v>0</v>
      </c>
      <c r="AW33" s="95"/>
      <c r="AX33" s="95">
        <f t="shared" si="69"/>
        <v>0</v>
      </c>
      <c r="AY33" s="95">
        <f t="shared" si="70"/>
        <v>0</v>
      </c>
      <c r="AZ33" s="95">
        <f t="shared" si="70"/>
        <v>0</v>
      </c>
      <c r="BA33" s="95">
        <f t="shared" si="71"/>
        <v>0</v>
      </c>
      <c r="BB33" s="95">
        <f t="shared" si="72"/>
        <v>0</v>
      </c>
      <c r="BC33" s="1" t="s">
        <v>1061</v>
      </c>
    </row>
    <row r="34" spans="1:55">
      <c r="A34" s="494">
        <v>28</v>
      </c>
      <c r="B34" s="13"/>
      <c r="C34" s="14"/>
      <c r="D34" s="15"/>
      <c r="E34" s="355" t="s">
        <v>508</v>
      </c>
      <c r="F34" s="45" t="s">
        <v>507</v>
      </c>
      <c r="G34" s="45" t="s">
        <v>1061</v>
      </c>
      <c r="H34" s="266" t="s">
        <v>357</v>
      </c>
      <c r="I34" s="18">
        <v>5.95</v>
      </c>
      <c r="J34" s="157"/>
      <c r="K34" s="18">
        <v>5.95</v>
      </c>
      <c r="L34" s="157"/>
      <c r="M34" s="18">
        <v>5.95</v>
      </c>
      <c r="N34" s="157"/>
      <c r="O34" s="18">
        <v>5.95</v>
      </c>
      <c r="P34" s="157"/>
      <c r="Q34" s="95">
        <f t="shared" si="51"/>
        <v>0</v>
      </c>
      <c r="R34" s="336">
        <f t="shared" si="52"/>
        <v>0</v>
      </c>
      <c r="S34" s="95"/>
      <c r="T34" s="95">
        <f t="shared" si="53"/>
        <v>0</v>
      </c>
      <c r="U34" s="95"/>
      <c r="V34" s="95">
        <f t="shared" si="54"/>
        <v>0</v>
      </c>
      <c r="W34" s="95"/>
      <c r="X34" s="95">
        <f t="shared" si="55"/>
        <v>0</v>
      </c>
      <c r="Y34" s="95">
        <f t="shared" si="56"/>
        <v>0</v>
      </c>
      <c r="Z34" s="95">
        <f t="shared" si="56"/>
        <v>0</v>
      </c>
      <c r="AA34" s="95"/>
      <c r="AB34" s="95">
        <f t="shared" si="57"/>
        <v>0</v>
      </c>
      <c r="AC34" s="95"/>
      <c r="AD34" s="95">
        <f t="shared" si="58"/>
        <v>0</v>
      </c>
      <c r="AE34" s="95"/>
      <c r="AF34" s="95">
        <f t="shared" si="59"/>
        <v>0</v>
      </c>
      <c r="AG34" s="95">
        <f t="shared" si="60"/>
        <v>0</v>
      </c>
      <c r="AH34" s="95">
        <f t="shared" si="60"/>
        <v>0</v>
      </c>
      <c r="AI34" s="95">
        <f t="shared" si="61"/>
        <v>0</v>
      </c>
      <c r="AJ34" s="95">
        <f t="shared" si="62"/>
        <v>0</v>
      </c>
      <c r="AK34" s="95"/>
      <c r="AL34" s="95">
        <f t="shared" si="63"/>
        <v>0</v>
      </c>
      <c r="AM34" s="95"/>
      <c r="AN34" s="95">
        <f t="shared" si="64"/>
        <v>0</v>
      </c>
      <c r="AO34" s="95"/>
      <c r="AP34" s="95">
        <f t="shared" si="65"/>
        <v>0</v>
      </c>
      <c r="AQ34" s="95">
        <f t="shared" si="66"/>
        <v>0</v>
      </c>
      <c r="AR34" s="95">
        <f t="shared" si="66"/>
        <v>0</v>
      </c>
      <c r="AS34" s="95"/>
      <c r="AT34" s="95">
        <f t="shared" si="67"/>
        <v>0</v>
      </c>
      <c r="AU34" s="95"/>
      <c r="AV34" s="95">
        <f t="shared" si="68"/>
        <v>0</v>
      </c>
      <c r="AW34" s="95"/>
      <c r="AX34" s="95">
        <f t="shared" si="69"/>
        <v>0</v>
      </c>
      <c r="AY34" s="95">
        <f t="shared" si="70"/>
        <v>0</v>
      </c>
      <c r="AZ34" s="95">
        <f t="shared" si="70"/>
        <v>0</v>
      </c>
      <c r="BA34" s="95">
        <f t="shared" si="71"/>
        <v>0</v>
      </c>
      <c r="BB34" s="95">
        <f t="shared" si="72"/>
        <v>0</v>
      </c>
      <c r="BC34" s="1" t="s">
        <v>1061</v>
      </c>
    </row>
    <row r="35" spans="1:55">
      <c r="A35" s="494">
        <v>29</v>
      </c>
      <c r="B35" s="13"/>
      <c r="C35" s="13"/>
      <c r="D35" s="15"/>
      <c r="E35" s="21" t="s">
        <v>401</v>
      </c>
      <c r="F35" s="45" t="s">
        <v>404</v>
      </c>
      <c r="G35" s="45" t="s">
        <v>1061</v>
      </c>
      <c r="H35" s="266" t="s">
        <v>358</v>
      </c>
      <c r="I35" s="137">
        <v>18.7</v>
      </c>
      <c r="J35" s="157"/>
      <c r="K35" s="137">
        <v>18.7</v>
      </c>
      <c r="L35" s="201"/>
      <c r="M35" s="137">
        <v>18.7</v>
      </c>
      <c r="N35" s="201"/>
      <c r="O35" s="137">
        <v>18.7</v>
      </c>
      <c r="P35" s="157"/>
      <c r="Q35" s="96">
        <f t="shared" si="51"/>
        <v>0</v>
      </c>
      <c r="R35" s="338">
        <f t="shared" si="52"/>
        <v>0</v>
      </c>
      <c r="S35" s="96"/>
      <c r="T35" s="96">
        <f t="shared" si="53"/>
        <v>0</v>
      </c>
      <c r="U35" s="96"/>
      <c r="V35" s="96">
        <f t="shared" si="54"/>
        <v>0</v>
      </c>
      <c r="W35" s="96"/>
      <c r="X35" s="96">
        <f t="shared" si="55"/>
        <v>0</v>
      </c>
      <c r="Y35" s="96">
        <f t="shared" ref="Y35:Y72" si="73">SUM(S35+U35+W35)</f>
        <v>0</v>
      </c>
      <c r="Z35" s="96">
        <f t="shared" ref="Z35:Z41" si="74">SUM(T35,V35,X35)</f>
        <v>0</v>
      </c>
      <c r="AA35" s="96"/>
      <c r="AB35" s="96">
        <f t="shared" si="57"/>
        <v>0</v>
      </c>
      <c r="AC35" s="96"/>
      <c r="AD35" s="96">
        <f t="shared" si="58"/>
        <v>0</v>
      </c>
      <c r="AE35" s="96"/>
      <c r="AF35" s="95">
        <f t="shared" si="59"/>
        <v>0</v>
      </c>
      <c r="AG35" s="96">
        <f t="shared" ref="AG35:AG72" si="75">SUM(AA35+AC35+AE35)</f>
        <v>0</v>
      </c>
      <c r="AH35" s="96">
        <f t="shared" ref="AH35:AH41" si="76">SUM(AB35,AD35,AF35)</f>
        <v>0</v>
      </c>
      <c r="AI35" s="96">
        <f t="shared" si="61"/>
        <v>0</v>
      </c>
      <c r="AJ35" s="96">
        <f t="shared" si="62"/>
        <v>0</v>
      </c>
      <c r="AK35" s="96"/>
      <c r="AL35" s="96">
        <f t="shared" si="63"/>
        <v>0</v>
      </c>
      <c r="AM35" s="96"/>
      <c r="AN35" s="96">
        <f t="shared" si="64"/>
        <v>0</v>
      </c>
      <c r="AO35" s="96"/>
      <c r="AP35" s="96">
        <f t="shared" si="65"/>
        <v>0</v>
      </c>
      <c r="AQ35" s="96">
        <f t="shared" ref="AQ35:AQ72" si="77">SUM(AK35+AM35+AO35)</f>
        <v>0</v>
      </c>
      <c r="AR35" s="96">
        <f t="shared" ref="AR35:AR41" si="78">SUM(AL35,AN35,AP35)</f>
        <v>0</v>
      </c>
      <c r="AS35" s="96"/>
      <c r="AT35" s="96">
        <f t="shared" si="67"/>
        <v>0</v>
      </c>
      <c r="AU35" s="96"/>
      <c r="AV35" s="96">
        <f t="shared" si="68"/>
        <v>0</v>
      </c>
      <c r="AW35" s="96"/>
      <c r="AX35" s="96">
        <f t="shared" si="69"/>
        <v>0</v>
      </c>
      <c r="AY35" s="96">
        <f t="shared" ref="AY35:AY72" si="79">SUM(AS35+AU35+AW35)</f>
        <v>0</v>
      </c>
      <c r="AZ35" s="96">
        <f t="shared" ref="AZ35:AZ41" si="80">SUM(AT35,AV35,AX35)</f>
        <v>0</v>
      </c>
      <c r="BA35" s="96">
        <f t="shared" si="71"/>
        <v>0</v>
      </c>
      <c r="BB35" s="96">
        <f t="shared" si="72"/>
        <v>0</v>
      </c>
      <c r="BC35" s="1" t="s">
        <v>1061</v>
      </c>
    </row>
    <row r="36" spans="1:55">
      <c r="A36" s="494">
        <v>31</v>
      </c>
      <c r="B36" s="13"/>
      <c r="C36" s="13"/>
      <c r="D36" s="15"/>
      <c r="E36" s="559" t="s">
        <v>804</v>
      </c>
      <c r="F36" s="558" t="s">
        <v>805</v>
      </c>
      <c r="G36" s="45" t="s">
        <v>1061</v>
      </c>
      <c r="H36" s="266" t="s">
        <v>358</v>
      </c>
      <c r="I36" s="137">
        <v>19.690000000000001</v>
      </c>
      <c r="J36" s="157"/>
      <c r="K36" s="137">
        <v>19.690000000000001</v>
      </c>
      <c r="L36" s="201"/>
      <c r="M36" s="137">
        <v>19.690000000000001</v>
      </c>
      <c r="N36" s="201"/>
      <c r="O36" s="137">
        <v>19.690000000000001</v>
      </c>
      <c r="P36" s="157"/>
      <c r="Q36" s="96">
        <f t="shared" si="51"/>
        <v>244.58700000000002</v>
      </c>
      <c r="R36" s="338">
        <f t="shared" si="52"/>
        <v>6959.1182774420995</v>
      </c>
      <c r="S36" s="96">
        <v>60.281999999999996</v>
      </c>
      <c r="T36" s="96">
        <f t="shared" si="53"/>
        <v>1732.0724218907999</v>
      </c>
      <c r="U36" s="96">
        <v>40.896000000000001</v>
      </c>
      <c r="V36" s="96">
        <f t="shared" si="54"/>
        <v>1162.4476976640001</v>
      </c>
      <c r="W36" s="96">
        <v>35.750999999999998</v>
      </c>
      <c r="X36" s="96">
        <f t="shared" si="55"/>
        <v>1022.7573827229</v>
      </c>
      <c r="Y36" s="96">
        <f t="shared" si="73"/>
        <v>136.929</v>
      </c>
      <c r="Z36" s="96">
        <f t="shared" si="74"/>
        <v>3917.2775022776996</v>
      </c>
      <c r="AA36" s="96">
        <v>70.680000000000007</v>
      </c>
      <c r="AB36" s="96">
        <f t="shared" si="57"/>
        <v>2021.7625684080003</v>
      </c>
      <c r="AC36" s="96">
        <v>36.978000000000002</v>
      </c>
      <c r="AD36" s="96">
        <f t="shared" si="58"/>
        <v>1020.0782067564</v>
      </c>
      <c r="AE36" s="96"/>
      <c r="AF36" s="95">
        <f t="shared" si="59"/>
        <v>0</v>
      </c>
      <c r="AG36" s="96">
        <f t="shared" si="75"/>
        <v>107.65800000000002</v>
      </c>
      <c r="AH36" s="96">
        <f t="shared" si="76"/>
        <v>3041.8407751644004</v>
      </c>
      <c r="AI36" s="96">
        <f t="shared" si="61"/>
        <v>244.58700000000002</v>
      </c>
      <c r="AJ36" s="96">
        <f t="shared" si="62"/>
        <v>6959.1182774420995</v>
      </c>
      <c r="AK36" s="96"/>
      <c r="AL36" s="96">
        <f t="shared" si="63"/>
        <v>0</v>
      </c>
      <c r="AM36" s="96"/>
      <c r="AN36" s="96">
        <f t="shared" si="64"/>
        <v>0</v>
      </c>
      <c r="AO36" s="96"/>
      <c r="AP36" s="96">
        <f t="shared" si="65"/>
        <v>0</v>
      </c>
      <c r="AQ36" s="96">
        <f t="shared" si="77"/>
        <v>0</v>
      </c>
      <c r="AR36" s="96">
        <f t="shared" si="78"/>
        <v>0</v>
      </c>
      <c r="AS36" s="96"/>
      <c r="AT36" s="96">
        <f t="shared" si="67"/>
        <v>0</v>
      </c>
      <c r="AU36" s="96"/>
      <c r="AV36" s="96">
        <f t="shared" si="68"/>
        <v>0</v>
      </c>
      <c r="AW36" s="96"/>
      <c r="AX36" s="96">
        <f t="shared" si="69"/>
        <v>0</v>
      </c>
      <c r="AY36" s="96">
        <f t="shared" si="79"/>
        <v>0</v>
      </c>
      <c r="AZ36" s="96">
        <f t="shared" si="80"/>
        <v>0</v>
      </c>
      <c r="BA36" s="96">
        <f t="shared" si="71"/>
        <v>0</v>
      </c>
      <c r="BB36" s="96">
        <f t="shared" si="72"/>
        <v>0</v>
      </c>
      <c r="BC36" s="1" t="s">
        <v>1061</v>
      </c>
    </row>
    <row r="37" spans="1:55">
      <c r="A37" s="494">
        <v>32</v>
      </c>
      <c r="B37" s="13"/>
      <c r="C37" s="13"/>
      <c r="D37" s="15"/>
      <c r="E37" s="559" t="s">
        <v>804</v>
      </c>
      <c r="F37" s="558" t="s">
        <v>805</v>
      </c>
      <c r="G37" s="45" t="s">
        <v>1061</v>
      </c>
      <c r="H37" s="266" t="s">
        <v>358</v>
      </c>
      <c r="I37" s="137">
        <v>19.690000000000001</v>
      </c>
      <c r="J37" s="157"/>
      <c r="K37" s="137">
        <v>19.54</v>
      </c>
      <c r="L37" s="201"/>
      <c r="M37" s="137">
        <v>19.54</v>
      </c>
      <c r="N37" s="201"/>
      <c r="O37" s="137">
        <v>19.54</v>
      </c>
      <c r="P37" s="157"/>
      <c r="Q37" s="96">
        <f>SUM(AI37+BA37)</f>
        <v>171.26600000000002</v>
      </c>
      <c r="R37" s="338">
        <f>SUM(AJ37+BB37)</f>
        <v>4607.5104376099989</v>
      </c>
      <c r="S37" s="96"/>
      <c r="T37" s="96">
        <f t="shared" ref="T37:T38" si="81">I37*S37*$T$2/1000</f>
        <v>0</v>
      </c>
      <c r="U37" s="96"/>
      <c r="V37" s="96">
        <f t="shared" ref="V37:V38" si="82">I37*U37*$V$2/1000</f>
        <v>0</v>
      </c>
      <c r="W37" s="96"/>
      <c r="X37" s="96">
        <f t="shared" ref="X37:X38" si="83">I37*W37*$X$2/1000</f>
        <v>0</v>
      </c>
      <c r="Y37" s="96">
        <f t="shared" ref="Y37" si="84">SUM(S37+U37+W37)</f>
        <v>0</v>
      </c>
      <c r="Z37" s="96">
        <f t="shared" si="74"/>
        <v>0</v>
      </c>
      <c r="AA37" s="96"/>
      <c r="AB37" s="96">
        <f t="shared" ref="AB37:AB38" si="85">K37*AA37*$AB$2/1000</f>
        <v>0</v>
      </c>
      <c r="AC37" s="96"/>
      <c r="AD37" s="96">
        <f t="shared" ref="AD37:AD38" si="86">K37*AC37*$AD$2/1000</f>
        <v>0</v>
      </c>
      <c r="AE37" s="96">
        <v>64.248000000000005</v>
      </c>
      <c r="AF37" s="95">
        <f t="shared" ref="AF37:AF38" si="87">K37*AE37*$AF$2/1000</f>
        <v>1714.6961758319999</v>
      </c>
      <c r="AG37" s="96">
        <f t="shared" ref="AG37" si="88">SUM(AA37+AC37+AE37)</f>
        <v>64.248000000000005</v>
      </c>
      <c r="AH37" s="96">
        <f t="shared" si="76"/>
        <v>1714.6961758319999</v>
      </c>
      <c r="AI37" s="96">
        <f t="shared" ref="AI37:AI38" si="89">SUM(Y37+AG37)</f>
        <v>64.248000000000005</v>
      </c>
      <c r="AJ37" s="96">
        <f t="shared" ref="AJ37:AJ38" si="90">SUM(Z37,AH37)</f>
        <v>1714.6961758319999</v>
      </c>
      <c r="AK37" s="96">
        <v>63.48</v>
      </c>
      <c r="AL37" s="96">
        <f t="shared" ref="AL37:AL38" si="91">M37*AK37*$AL$2/1000</f>
        <v>1710.4236688559997</v>
      </c>
      <c r="AM37" s="96">
        <v>43.537999999999997</v>
      </c>
      <c r="AN37" s="96">
        <f t="shared" ref="AN37:AN38" si="92">M37*AM37*$AN$2/1000</f>
        <v>1182.3905929219998</v>
      </c>
      <c r="AO37" s="96"/>
      <c r="AP37" s="96">
        <f t="shared" ref="AP37:AP38" si="93">M37*AO37*$AP$2/1000</f>
        <v>0</v>
      </c>
      <c r="AQ37" s="96">
        <f>SUM(AK37+AM37+AO37)</f>
        <v>107.018</v>
      </c>
      <c r="AR37" s="96">
        <f t="shared" si="78"/>
        <v>2892.8142617779995</v>
      </c>
      <c r="AS37" s="96"/>
      <c r="AT37" s="96">
        <f t="shared" ref="AT37:AT38" si="94">O37*AS37*$AT$2/1000</f>
        <v>0</v>
      </c>
      <c r="AU37" s="96"/>
      <c r="AV37" s="96">
        <f t="shared" ref="AV37:AV38" si="95">O37*AU37*$AV$2/1000</f>
        <v>0</v>
      </c>
      <c r="AW37" s="96"/>
      <c r="AX37" s="96">
        <f t="shared" ref="AX37:AX38" si="96">O37*AW37*$AX$2/1000</f>
        <v>0</v>
      </c>
      <c r="AY37" s="96">
        <f>SUM(AS37+AU37+AW37)</f>
        <v>0</v>
      </c>
      <c r="AZ37" s="96">
        <f t="shared" si="80"/>
        <v>0</v>
      </c>
      <c r="BA37" s="96">
        <f t="shared" ref="BA37:BA38" si="97">SUM(AQ37+AY37)</f>
        <v>107.018</v>
      </c>
      <c r="BB37" s="96">
        <f t="shared" ref="BB37:BB38" si="98">SUM(AR37,AZ37)</f>
        <v>2892.8142617779995</v>
      </c>
      <c r="BC37" s="1" t="s">
        <v>1061</v>
      </c>
    </row>
    <row r="38" spans="1:55">
      <c r="A38" s="494">
        <v>32</v>
      </c>
      <c r="B38" s="13"/>
      <c r="C38" s="13"/>
      <c r="D38" s="15"/>
      <c r="E38" s="559" t="s">
        <v>804</v>
      </c>
      <c r="F38" s="558" t="s">
        <v>805</v>
      </c>
      <c r="G38" s="45" t="s">
        <v>1061</v>
      </c>
      <c r="H38" s="266" t="s">
        <v>358</v>
      </c>
      <c r="I38" s="137">
        <v>19.690000000000001</v>
      </c>
      <c r="J38" s="157"/>
      <c r="K38" s="137">
        <v>19.54</v>
      </c>
      <c r="L38" s="201"/>
      <c r="M38" s="137">
        <v>19.29</v>
      </c>
      <c r="N38" s="201"/>
      <c r="O38" s="137">
        <v>19.29</v>
      </c>
      <c r="P38" s="157"/>
      <c r="Q38" s="96">
        <f t="shared" ref="Q38" si="99">SUM(AI38+BA38)</f>
        <v>103.28800000000001</v>
      </c>
      <c r="R38" s="338">
        <f t="shared" ref="R38" si="100">SUM(AJ38+BB38)</f>
        <v>2857.9804040243998</v>
      </c>
      <c r="S38" s="96"/>
      <c r="T38" s="96">
        <f t="shared" si="81"/>
        <v>0</v>
      </c>
      <c r="U38" s="96"/>
      <c r="V38" s="96">
        <f t="shared" si="82"/>
        <v>0</v>
      </c>
      <c r="W38" s="96"/>
      <c r="X38" s="96">
        <f t="shared" si="83"/>
        <v>0</v>
      </c>
      <c r="Y38" s="96">
        <f t="shared" ref="Y38" si="101">SUM(S38+U38+W38)</f>
        <v>0</v>
      </c>
      <c r="Z38" s="96">
        <f t="shared" ref="Z38" si="102">SUM(T38,V38,X38)</f>
        <v>0</v>
      </c>
      <c r="AA38" s="96"/>
      <c r="AB38" s="96">
        <f t="shared" si="85"/>
        <v>0</v>
      </c>
      <c r="AC38" s="96"/>
      <c r="AD38" s="96">
        <f t="shared" si="86"/>
        <v>0</v>
      </c>
      <c r="AE38" s="96"/>
      <c r="AF38" s="95">
        <f t="shared" si="87"/>
        <v>0</v>
      </c>
      <c r="AG38" s="96">
        <f t="shared" ref="AG38" si="103">SUM(AA38+AC38+AE38)</f>
        <v>0</v>
      </c>
      <c r="AH38" s="96">
        <f t="shared" ref="AH38" si="104">SUM(AB38,AD38,AF38)</f>
        <v>0</v>
      </c>
      <c r="AI38" s="96">
        <f t="shared" si="89"/>
        <v>0</v>
      </c>
      <c r="AJ38" s="96">
        <f t="shared" si="90"/>
        <v>0</v>
      </c>
      <c r="AK38" s="96"/>
      <c r="AL38" s="96">
        <f t="shared" si="91"/>
        <v>0</v>
      </c>
      <c r="AM38" s="96"/>
      <c r="AN38" s="96">
        <f t="shared" si="92"/>
        <v>0</v>
      </c>
      <c r="AO38" s="96">
        <v>26.632000000000001</v>
      </c>
      <c r="AP38" s="96">
        <f t="shared" si="93"/>
        <v>717.16886688</v>
      </c>
      <c r="AQ38" s="96">
        <f t="shared" ref="AQ38" si="105">SUM(AK38+AM38+AO38)</f>
        <v>26.632000000000001</v>
      </c>
      <c r="AR38" s="96">
        <f t="shared" ref="AR38" si="106">SUM(AL38,AN38,AP38)</f>
        <v>717.16886688</v>
      </c>
      <c r="AS38" s="96">
        <v>28.08</v>
      </c>
      <c r="AT38" s="96">
        <f t="shared" si="94"/>
        <v>772.09755854399998</v>
      </c>
      <c r="AU38" s="96">
        <v>24.492000000000001</v>
      </c>
      <c r="AV38" s="96">
        <f t="shared" si="95"/>
        <v>692.1827667611999</v>
      </c>
      <c r="AW38" s="96">
        <v>24.084</v>
      </c>
      <c r="AX38" s="96">
        <f t="shared" si="96"/>
        <v>676.53121183919995</v>
      </c>
      <c r="AY38" s="96">
        <f t="shared" ref="AY38" si="107">SUM(AS38+AU38+AW38)</f>
        <v>76.656000000000006</v>
      </c>
      <c r="AZ38" s="96">
        <f t="shared" ref="AZ38" si="108">SUM(AT38,AV38,AX38)</f>
        <v>2140.8115371443996</v>
      </c>
      <c r="BA38" s="96">
        <f t="shared" si="97"/>
        <v>103.28800000000001</v>
      </c>
      <c r="BB38" s="96">
        <f t="shared" si="98"/>
        <v>2857.9804040243998</v>
      </c>
      <c r="BC38" s="1" t="s">
        <v>1061</v>
      </c>
    </row>
    <row r="39" spans="1:55">
      <c r="A39" s="494">
        <v>32</v>
      </c>
      <c r="B39" s="13"/>
      <c r="C39" s="13"/>
      <c r="D39" s="15"/>
      <c r="E39" s="355" t="s">
        <v>403</v>
      </c>
      <c r="F39" s="45" t="s">
        <v>402</v>
      </c>
      <c r="G39" s="45" t="s">
        <v>1061</v>
      </c>
      <c r="H39" s="266" t="s">
        <v>358</v>
      </c>
      <c r="I39" s="137">
        <v>21.1</v>
      </c>
      <c r="J39" s="157"/>
      <c r="K39" s="137">
        <v>21.1</v>
      </c>
      <c r="L39" s="201"/>
      <c r="M39" s="137">
        <v>21.1</v>
      </c>
      <c r="N39" s="201"/>
      <c r="O39" s="137">
        <v>21.1</v>
      </c>
      <c r="P39" s="157"/>
      <c r="Q39" s="96">
        <f t="shared" si="51"/>
        <v>0</v>
      </c>
      <c r="R39" s="338">
        <f t="shared" si="52"/>
        <v>0</v>
      </c>
      <c r="S39" s="96"/>
      <c r="T39" s="96">
        <f t="shared" si="53"/>
        <v>0</v>
      </c>
      <c r="U39" s="96"/>
      <c r="V39" s="96">
        <f t="shared" si="54"/>
        <v>0</v>
      </c>
      <c r="W39" s="96"/>
      <c r="X39" s="96">
        <f t="shared" si="55"/>
        <v>0</v>
      </c>
      <c r="Y39" s="96">
        <f t="shared" si="73"/>
        <v>0</v>
      </c>
      <c r="Z39" s="96">
        <f t="shared" si="74"/>
        <v>0</v>
      </c>
      <c r="AA39" s="96"/>
      <c r="AB39" s="96">
        <f t="shared" si="57"/>
        <v>0</v>
      </c>
      <c r="AC39" s="96"/>
      <c r="AD39" s="96">
        <f t="shared" si="58"/>
        <v>0</v>
      </c>
      <c r="AE39" s="96"/>
      <c r="AF39" s="95">
        <f t="shared" si="59"/>
        <v>0</v>
      </c>
      <c r="AG39" s="96">
        <f t="shared" si="75"/>
        <v>0</v>
      </c>
      <c r="AH39" s="96">
        <f t="shared" si="76"/>
        <v>0</v>
      </c>
      <c r="AI39" s="96">
        <f t="shared" si="61"/>
        <v>0</v>
      </c>
      <c r="AJ39" s="96">
        <f t="shared" si="62"/>
        <v>0</v>
      </c>
      <c r="AK39" s="96"/>
      <c r="AL39" s="96">
        <f t="shared" si="63"/>
        <v>0</v>
      </c>
      <c r="AM39" s="96"/>
      <c r="AN39" s="96">
        <f t="shared" si="64"/>
        <v>0</v>
      </c>
      <c r="AO39" s="96"/>
      <c r="AP39" s="96">
        <f t="shared" si="65"/>
        <v>0</v>
      </c>
      <c r="AQ39" s="96">
        <f t="shared" si="77"/>
        <v>0</v>
      </c>
      <c r="AR39" s="96">
        <f t="shared" si="78"/>
        <v>0</v>
      </c>
      <c r="AS39" s="96"/>
      <c r="AT39" s="96">
        <f t="shared" si="67"/>
        <v>0</v>
      </c>
      <c r="AU39" s="96"/>
      <c r="AV39" s="96">
        <f t="shared" si="68"/>
        <v>0</v>
      </c>
      <c r="AW39" s="96"/>
      <c r="AX39" s="96">
        <f t="shared" si="69"/>
        <v>0</v>
      </c>
      <c r="AY39" s="96">
        <f t="shared" si="79"/>
        <v>0</v>
      </c>
      <c r="AZ39" s="96">
        <f t="shared" si="80"/>
        <v>0</v>
      </c>
      <c r="BA39" s="96">
        <f t="shared" si="71"/>
        <v>0</v>
      </c>
      <c r="BB39" s="96">
        <f t="shared" si="72"/>
        <v>0</v>
      </c>
      <c r="BC39" s="1" t="s">
        <v>1061</v>
      </c>
    </row>
    <row r="40" spans="1:55">
      <c r="A40" s="494">
        <v>33</v>
      </c>
      <c r="B40" s="13"/>
      <c r="C40" s="13"/>
      <c r="D40" s="15"/>
      <c r="E40" s="21" t="s">
        <v>532</v>
      </c>
      <c r="F40" s="45" t="s">
        <v>531</v>
      </c>
      <c r="G40" s="45" t="s">
        <v>1061</v>
      </c>
      <c r="H40" s="266" t="s">
        <v>358</v>
      </c>
      <c r="I40" s="137">
        <v>20.89</v>
      </c>
      <c r="J40" s="157"/>
      <c r="K40" s="137">
        <v>20.89</v>
      </c>
      <c r="L40" s="201"/>
      <c r="M40" s="137">
        <v>20.89</v>
      </c>
      <c r="N40" s="201"/>
      <c r="O40" s="137">
        <v>20.89</v>
      </c>
      <c r="P40" s="157"/>
      <c r="Q40" s="96">
        <f t="shared" si="51"/>
        <v>0</v>
      </c>
      <c r="R40" s="338">
        <f t="shared" si="52"/>
        <v>0</v>
      </c>
      <c r="S40" s="96"/>
      <c r="T40" s="96">
        <f t="shared" si="53"/>
        <v>0</v>
      </c>
      <c r="U40" s="96"/>
      <c r="V40" s="96">
        <f t="shared" si="54"/>
        <v>0</v>
      </c>
      <c r="W40" s="96"/>
      <c r="X40" s="96">
        <f t="shared" si="55"/>
        <v>0</v>
      </c>
      <c r="Y40" s="96">
        <f t="shared" si="73"/>
        <v>0</v>
      </c>
      <c r="Z40" s="96">
        <f t="shared" si="74"/>
        <v>0</v>
      </c>
      <c r="AA40" s="96"/>
      <c r="AB40" s="96">
        <f t="shared" si="57"/>
        <v>0</v>
      </c>
      <c r="AC40" s="96"/>
      <c r="AD40" s="96">
        <f t="shared" si="58"/>
        <v>0</v>
      </c>
      <c r="AE40" s="96"/>
      <c r="AF40" s="95">
        <f t="shared" si="59"/>
        <v>0</v>
      </c>
      <c r="AG40" s="96">
        <f t="shared" si="75"/>
        <v>0</v>
      </c>
      <c r="AH40" s="96">
        <f t="shared" si="76"/>
        <v>0</v>
      </c>
      <c r="AI40" s="96">
        <f t="shared" si="61"/>
        <v>0</v>
      </c>
      <c r="AJ40" s="96">
        <f t="shared" si="62"/>
        <v>0</v>
      </c>
      <c r="AK40" s="96"/>
      <c r="AL40" s="96">
        <f t="shared" si="63"/>
        <v>0</v>
      </c>
      <c r="AM40" s="96"/>
      <c r="AN40" s="96">
        <f t="shared" si="64"/>
        <v>0</v>
      </c>
      <c r="AO40" s="96"/>
      <c r="AP40" s="96">
        <f t="shared" si="65"/>
        <v>0</v>
      </c>
      <c r="AQ40" s="96">
        <f t="shared" si="77"/>
        <v>0</v>
      </c>
      <c r="AR40" s="96">
        <f t="shared" si="78"/>
        <v>0</v>
      </c>
      <c r="AS40" s="96"/>
      <c r="AT40" s="96">
        <f t="shared" si="67"/>
        <v>0</v>
      </c>
      <c r="AU40" s="96"/>
      <c r="AV40" s="96">
        <f t="shared" si="68"/>
        <v>0</v>
      </c>
      <c r="AW40" s="96"/>
      <c r="AX40" s="96">
        <f t="shared" si="69"/>
        <v>0</v>
      </c>
      <c r="AY40" s="96">
        <f t="shared" si="79"/>
        <v>0</v>
      </c>
      <c r="AZ40" s="96">
        <f t="shared" si="80"/>
        <v>0</v>
      </c>
      <c r="BA40" s="96">
        <f t="shared" si="71"/>
        <v>0</v>
      </c>
      <c r="BB40" s="96">
        <f t="shared" si="72"/>
        <v>0</v>
      </c>
      <c r="BC40" s="1" t="s">
        <v>1061</v>
      </c>
    </row>
    <row r="41" spans="1:55">
      <c r="A41" s="494">
        <v>35</v>
      </c>
      <c r="B41" s="13"/>
      <c r="C41" s="13"/>
      <c r="D41" s="15"/>
      <c r="E41" s="21" t="s">
        <v>806</v>
      </c>
      <c r="F41" s="45" t="s">
        <v>807</v>
      </c>
      <c r="G41" s="45" t="s">
        <v>1061</v>
      </c>
      <c r="H41" s="266" t="s">
        <v>358</v>
      </c>
      <c r="I41" s="137">
        <v>21.68</v>
      </c>
      <c r="J41" s="137"/>
      <c r="K41" s="137">
        <v>21.68</v>
      </c>
      <c r="L41" s="201"/>
      <c r="M41" s="137">
        <v>21.68</v>
      </c>
      <c r="N41" s="201"/>
      <c r="O41" s="137">
        <v>21.67</v>
      </c>
      <c r="P41" s="137"/>
      <c r="Q41" s="96">
        <f t="shared" si="51"/>
        <v>237.00899999999999</v>
      </c>
      <c r="R41" s="338">
        <f t="shared" si="52"/>
        <v>7291.6193413704004</v>
      </c>
      <c r="S41" s="96">
        <v>28.847999999999999</v>
      </c>
      <c r="T41" s="96">
        <f t="shared" si="53"/>
        <v>912.65716016639988</v>
      </c>
      <c r="U41" s="96">
        <v>24.84</v>
      </c>
      <c r="V41" s="96">
        <f t="shared" si="54"/>
        <v>777.42364032</v>
      </c>
      <c r="W41" s="96">
        <v>14.163</v>
      </c>
      <c r="X41" s="96">
        <f t="shared" si="55"/>
        <v>446.1215946744</v>
      </c>
      <c r="Y41" s="96">
        <f t="shared" si="73"/>
        <v>67.850999999999999</v>
      </c>
      <c r="Z41" s="96">
        <f t="shared" si="74"/>
        <v>2136.2023951607998</v>
      </c>
      <c r="AA41" s="96">
        <v>16.734000000000002</v>
      </c>
      <c r="AB41" s="96">
        <f t="shared" si="57"/>
        <v>527.04407714880006</v>
      </c>
      <c r="AC41" s="96">
        <v>25.59</v>
      </c>
      <c r="AD41" s="96">
        <f t="shared" si="58"/>
        <v>777.27356702400004</v>
      </c>
      <c r="AE41" s="96">
        <v>22.704000000000001</v>
      </c>
      <c r="AF41" s="95">
        <f t="shared" si="59"/>
        <v>672.30240211199987</v>
      </c>
      <c r="AG41" s="96">
        <f t="shared" si="75"/>
        <v>65.027999999999992</v>
      </c>
      <c r="AH41" s="96">
        <f t="shared" si="76"/>
        <v>1976.6200462848001</v>
      </c>
      <c r="AI41" s="96">
        <f t="shared" si="61"/>
        <v>132.87899999999999</v>
      </c>
      <c r="AJ41" s="96">
        <f t="shared" si="62"/>
        <v>4112.8224414455999</v>
      </c>
      <c r="AK41" s="96">
        <v>26.867999999999999</v>
      </c>
      <c r="AL41" s="96">
        <f t="shared" si="63"/>
        <v>803.22429808319998</v>
      </c>
      <c r="AM41" s="96">
        <v>24.888000000000002</v>
      </c>
      <c r="AN41" s="96">
        <f t="shared" si="64"/>
        <v>749.9239218240001</v>
      </c>
      <c r="AO41" s="96">
        <v>17.076000000000001</v>
      </c>
      <c r="AP41" s="96">
        <f t="shared" si="65"/>
        <v>516.80992127999991</v>
      </c>
      <c r="AQ41" s="96">
        <f t="shared" si="77"/>
        <v>68.831999999999994</v>
      </c>
      <c r="AR41" s="96">
        <f t="shared" si="78"/>
        <v>2069.9581411872</v>
      </c>
      <c r="AS41" s="96">
        <v>8.2799999999999994</v>
      </c>
      <c r="AT41" s="96">
        <f t="shared" si="67"/>
        <v>255.75968959200003</v>
      </c>
      <c r="AU41" s="96">
        <v>2.556</v>
      </c>
      <c r="AV41" s="96">
        <f t="shared" si="68"/>
        <v>81.149166766800008</v>
      </c>
      <c r="AW41" s="96">
        <v>24.462</v>
      </c>
      <c r="AX41" s="96">
        <f t="shared" si="69"/>
        <v>771.92990237879997</v>
      </c>
      <c r="AY41" s="96">
        <f t="shared" si="79"/>
        <v>35.298000000000002</v>
      </c>
      <c r="AZ41" s="96">
        <f t="shared" si="80"/>
        <v>1108.8387587376001</v>
      </c>
      <c r="BA41" s="96">
        <f t="shared" si="71"/>
        <v>104.13</v>
      </c>
      <c r="BB41" s="96">
        <f t="shared" si="72"/>
        <v>3178.7968999248001</v>
      </c>
      <c r="BC41" s="1" t="s">
        <v>1061</v>
      </c>
    </row>
    <row r="42" spans="1:55">
      <c r="B42" s="13"/>
      <c r="C42" s="13"/>
      <c r="D42" s="13"/>
      <c r="E42" s="21" t="s">
        <v>1116</v>
      </c>
      <c r="F42" s="22" t="s">
        <v>1120</v>
      </c>
      <c r="G42" s="45" t="s">
        <v>1058</v>
      </c>
      <c r="H42" s="266" t="s">
        <v>358</v>
      </c>
      <c r="I42" s="54">
        <v>18.75</v>
      </c>
      <c r="J42" s="101"/>
      <c r="K42" s="54">
        <v>18.75</v>
      </c>
      <c r="L42" s="162"/>
      <c r="M42" s="54">
        <v>18.75</v>
      </c>
      <c r="N42" s="162"/>
      <c r="O42" s="54">
        <v>18.75</v>
      </c>
      <c r="P42" s="101"/>
      <c r="Q42" s="96">
        <f t="shared" si="51"/>
        <v>0</v>
      </c>
      <c r="R42" s="338">
        <f t="shared" si="52"/>
        <v>0</v>
      </c>
      <c r="S42" s="96"/>
      <c r="T42" s="96">
        <f t="shared" si="53"/>
        <v>0</v>
      </c>
      <c r="U42" s="96"/>
      <c r="V42" s="176">
        <f t="shared" si="54"/>
        <v>0</v>
      </c>
      <c r="W42" s="206"/>
      <c r="X42" s="205">
        <f t="shared" si="55"/>
        <v>0</v>
      </c>
      <c r="Y42" s="188">
        <f t="shared" si="73"/>
        <v>0</v>
      </c>
      <c r="Z42" s="176">
        <f>SUM(T42+V42+X42)</f>
        <v>0</v>
      </c>
      <c r="AA42" s="206"/>
      <c r="AB42" s="205">
        <f t="shared" si="57"/>
        <v>0</v>
      </c>
      <c r="AC42" s="206"/>
      <c r="AD42" s="176">
        <f t="shared" si="58"/>
        <v>0</v>
      </c>
      <c r="AE42" s="206"/>
      <c r="AF42" s="205">
        <f t="shared" si="59"/>
        <v>0</v>
      </c>
      <c r="AG42" s="188">
        <f t="shared" si="75"/>
        <v>0</v>
      </c>
      <c r="AH42" s="96">
        <f>SUM(AB42+AD42+AF42)</f>
        <v>0</v>
      </c>
      <c r="AI42" s="96">
        <f t="shared" si="61"/>
        <v>0</v>
      </c>
      <c r="AJ42" s="176">
        <f t="shared" si="62"/>
        <v>0</v>
      </c>
      <c r="AK42" s="206"/>
      <c r="AL42" s="176">
        <f t="shared" si="63"/>
        <v>0</v>
      </c>
      <c r="AM42" s="244"/>
      <c r="AN42" s="176">
        <f t="shared" si="64"/>
        <v>0</v>
      </c>
      <c r="AO42" s="206"/>
      <c r="AP42" s="205">
        <f t="shared" si="65"/>
        <v>0</v>
      </c>
      <c r="AQ42" s="188">
        <f t="shared" si="77"/>
        <v>0</v>
      </c>
      <c r="AR42" s="96">
        <f>SUM(AL42+AN42+AP42)</f>
        <v>0</v>
      </c>
      <c r="AS42" s="96"/>
      <c r="AT42" s="176">
        <f t="shared" si="67"/>
        <v>0</v>
      </c>
      <c r="AU42" s="206"/>
      <c r="AV42" s="176">
        <f t="shared" si="68"/>
        <v>0</v>
      </c>
      <c r="AW42" s="206"/>
      <c r="AX42" s="205">
        <f t="shared" si="69"/>
        <v>0</v>
      </c>
      <c r="AY42" s="188">
        <f t="shared" si="79"/>
        <v>0</v>
      </c>
      <c r="AZ42" s="96">
        <f>SUM(AT42+AV42+AX42)</f>
        <v>0</v>
      </c>
      <c r="BA42" s="96">
        <f t="shared" si="71"/>
        <v>0</v>
      </c>
      <c r="BB42" s="96">
        <f t="shared" si="72"/>
        <v>0</v>
      </c>
      <c r="BC42" s="1" t="s">
        <v>1061</v>
      </c>
    </row>
    <row r="43" spans="1:55">
      <c r="B43" s="13"/>
      <c r="C43" s="13"/>
      <c r="D43" s="13"/>
      <c r="E43" s="21" t="s">
        <v>1117</v>
      </c>
      <c r="F43" s="22" t="s">
        <v>1121</v>
      </c>
      <c r="G43" s="45" t="s">
        <v>1058</v>
      </c>
      <c r="H43" s="266" t="s">
        <v>358</v>
      </c>
      <c r="I43" s="54">
        <v>20.64</v>
      </c>
      <c r="J43" s="101"/>
      <c r="K43" s="54">
        <v>20.64</v>
      </c>
      <c r="L43" s="162"/>
      <c r="M43" s="54">
        <v>20.64</v>
      </c>
      <c r="N43" s="162"/>
      <c r="O43" s="54">
        <v>20.64</v>
      </c>
      <c r="P43" s="101"/>
      <c r="Q43" s="96">
        <f t="shared" si="51"/>
        <v>0</v>
      </c>
      <c r="R43" s="338">
        <f t="shared" si="52"/>
        <v>0</v>
      </c>
      <c r="S43" s="96"/>
      <c r="T43" s="96">
        <f t="shared" si="53"/>
        <v>0</v>
      </c>
      <c r="U43" s="96"/>
      <c r="V43" s="176">
        <f t="shared" si="54"/>
        <v>0</v>
      </c>
      <c r="W43" s="206"/>
      <c r="X43" s="205">
        <f t="shared" si="55"/>
        <v>0</v>
      </c>
      <c r="Y43" s="188">
        <f t="shared" si="73"/>
        <v>0</v>
      </c>
      <c r="Z43" s="176">
        <f>SUM(T43+V43+X43)</f>
        <v>0</v>
      </c>
      <c r="AA43" s="206"/>
      <c r="AB43" s="205">
        <f t="shared" si="57"/>
        <v>0</v>
      </c>
      <c r="AC43" s="206"/>
      <c r="AD43" s="176">
        <f t="shared" si="58"/>
        <v>0</v>
      </c>
      <c r="AE43" s="206"/>
      <c r="AF43" s="205">
        <f t="shared" si="59"/>
        <v>0</v>
      </c>
      <c r="AG43" s="188">
        <f t="shared" si="75"/>
        <v>0</v>
      </c>
      <c r="AH43" s="96">
        <f>SUM(AB43+AD43+AF43)</f>
        <v>0</v>
      </c>
      <c r="AI43" s="96">
        <f t="shared" si="61"/>
        <v>0</v>
      </c>
      <c r="AJ43" s="176">
        <f t="shared" si="62"/>
        <v>0</v>
      </c>
      <c r="AK43" s="206"/>
      <c r="AL43" s="176">
        <f t="shared" si="63"/>
        <v>0</v>
      </c>
      <c r="AM43" s="244"/>
      <c r="AN43" s="176">
        <f t="shared" si="64"/>
        <v>0</v>
      </c>
      <c r="AO43" s="206"/>
      <c r="AP43" s="205">
        <f t="shared" si="65"/>
        <v>0</v>
      </c>
      <c r="AQ43" s="188">
        <f t="shared" si="77"/>
        <v>0</v>
      </c>
      <c r="AR43" s="96">
        <f>SUM(AL43+AN43+AP43)</f>
        <v>0</v>
      </c>
      <c r="AS43" s="96"/>
      <c r="AT43" s="176">
        <f t="shared" si="67"/>
        <v>0</v>
      </c>
      <c r="AU43" s="206"/>
      <c r="AV43" s="176">
        <f t="shared" si="68"/>
        <v>0</v>
      </c>
      <c r="AW43" s="206"/>
      <c r="AX43" s="205">
        <f t="shared" si="69"/>
        <v>0</v>
      </c>
      <c r="AY43" s="188">
        <f t="shared" si="79"/>
        <v>0</v>
      </c>
      <c r="AZ43" s="96">
        <f>SUM(AT43+AV43+AX43)</f>
        <v>0</v>
      </c>
      <c r="BA43" s="96">
        <f t="shared" si="71"/>
        <v>0</v>
      </c>
      <c r="BB43" s="96">
        <f t="shared" si="72"/>
        <v>0</v>
      </c>
      <c r="BC43" s="1" t="s">
        <v>1061</v>
      </c>
    </row>
    <row r="44" spans="1:55">
      <c r="B44" s="13"/>
      <c r="C44" s="13"/>
      <c r="D44" s="13"/>
      <c r="E44" s="21" t="s">
        <v>1118</v>
      </c>
      <c r="F44" s="22" t="s">
        <v>1119</v>
      </c>
      <c r="G44" s="45" t="s">
        <v>1058</v>
      </c>
      <c r="H44" s="266" t="s">
        <v>358</v>
      </c>
      <c r="I44" s="54">
        <v>22.77</v>
      </c>
      <c r="J44" s="101"/>
      <c r="K44" s="54">
        <v>22.77</v>
      </c>
      <c r="L44" s="162"/>
      <c r="M44" s="54">
        <v>22.77</v>
      </c>
      <c r="N44" s="162"/>
      <c r="O44" s="54">
        <v>22.77</v>
      </c>
      <c r="P44" s="101"/>
      <c r="Q44" s="96">
        <f t="shared" si="51"/>
        <v>0.03</v>
      </c>
      <c r="R44" s="338">
        <f t="shared" si="52"/>
        <v>0.9330121349999998</v>
      </c>
      <c r="S44" s="96"/>
      <c r="T44" s="96">
        <f t="shared" si="53"/>
        <v>0</v>
      </c>
      <c r="U44" s="96"/>
      <c r="V44" s="176">
        <f t="shared" si="54"/>
        <v>0</v>
      </c>
      <c r="W44" s="206"/>
      <c r="X44" s="205">
        <f t="shared" si="55"/>
        <v>0</v>
      </c>
      <c r="Y44" s="188">
        <f t="shared" si="73"/>
        <v>0</v>
      </c>
      <c r="Z44" s="176">
        <f>SUM(T44+V44+X44)</f>
        <v>0</v>
      </c>
      <c r="AA44" s="206"/>
      <c r="AB44" s="205">
        <f t="shared" si="57"/>
        <v>0</v>
      </c>
      <c r="AC44" s="206"/>
      <c r="AD44" s="176">
        <f t="shared" si="58"/>
        <v>0</v>
      </c>
      <c r="AE44" s="206">
        <v>0.03</v>
      </c>
      <c r="AF44" s="205">
        <f t="shared" si="59"/>
        <v>0.9330121349999998</v>
      </c>
      <c r="AG44" s="188">
        <f t="shared" si="75"/>
        <v>0.03</v>
      </c>
      <c r="AH44" s="96">
        <f>SUM(AB44+AD44+AF44)</f>
        <v>0.9330121349999998</v>
      </c>
      <c r="AI44" s="96">
        <f t="shared" si="61"/>
        <v>0.03</v>
      </c>
      <c r="AJ44" s="176">
        <f t="shared" si="62"/>
        <v>0.9330121349999998</v>
      </c>
      <c r="AK44" s="206"/>
      <c r="AL44" s="176">
        <f t="shared" si="63"/>
        <v>0</v>
      </c>
      <c r="AM44" s="244"/>
      <c r="AN44" s="176">
        <f t="shared" si="64"/>
        <v>0</v>
      </c>
      <c r="AO44" s="206"/>
      <c r="AP44" s="205">
        <f t="shared" si="65"/>
        <v>0</v>
      </c>
      <c r="AQ44" s="188">
        <f t="shared" si="77"/>
        <v>0</v>
      </c>
      <c r="AR44" s="96">
        <f>SUM(AL44+AN44+AP44)</f>
        <v>0</v>
      </c>
      <c r="AS44" s="96"/>
      <c r="AT44" s="176">
        <f t="shared" si="67"/>
        <v>0</v>
      </c>
      <c r="AU44" s="206"/>
      <c r="AV44" s="176">
        <f t="shared" si="68"/>
        <v>0</v>
      </c>
      <c r="AW44" s="206"/>
      <c r="AX44" s="205">
        <f t="shared" si="69"/>
        <v>0</v>
      </c>
      <c r="AY44" s="188">
        <f t="shared" si="79"/>
        <v>0</v>
      </c>
      <c r="AZ44" s="96">
        <f>SUM(AT44+AV44+AX44)</f>
        <v>0</v>
      </c>
      <c r="BA44" s="96">
        <f t="shared" si="71"/>
        <v>0</v>
      </c>
      <c r="BB44" s="96">
        <f t="shared" si="72"/>
        <v>0</v>
      </c>
      <c r="BC44" s="1" t="s">
        <v>1061</v>
      </c>
    </row>
    <row r="45" spans="1:55">
      <c r="B45" s="13"/>
      <c r="C45" s="13"/>
      <c r="D45" s="13"/>
      <c r="E45" s="21" t="s">
        <v>1163</v>
      </c>
      <c r="F45" s="22" t="s">
        <v>1162</v>
      </c>
      <c r="G45" s="45" t="s">
        <v>1058</v>
      </c>
      <c r="H45" s="266" t="s">
        <v>358</v>
      </c>
      <c r="I45" s="54">
        <v>22.77</v>
      </c>
      <c r="J45" s="101"/>
      <c r="K45" s="54">
        <v>22.77</v>
      </c>
      <c r="L45" s="162"/>
      <c r="M45" s="54">
        <v>22.77</v>
      </c>
      <c r="N45" s="162"/>
      <c r="O45" s="54">
        <v>22.77</v>
      </c>
      <c r="P45" s="101"/>
      <c r="Q45" s="96">
        <f t="shared" si="51"/>
        <v>0</v>
      </c>
      <c r="R45" s="338">
        <f t="shared" si="52"/>
        <v>0</v>
      </c>
      <c r="S45" s="96"/>
      <c r="T45" s="96">
        <f t="shared" si="53"/>
        <v>0</v>
      </c>
      <c r="U45" s="96"/>
      <c r="V45" s="176">
        <f t="shared" si="54"/>
        <v>0</v>
      </c>
      <c r="W45" s="206"/>
      <c r="X45" s="205">
        <f t="shared" si="55"/>
        <v>0</v>
      </c>
      <c r="Y45" s="188">
        <f t="shared" si="73"/>
        <v>0</v>
      </c>
      <c r="Z45" s="176">
        <f>SUM(T45+V45+X45)</f>
        <v>0</v>
      </c>
      <c r="AA45" s="206"/>
      <c r="AB45" s="205">
        <f t="shared" si="57"/>
        <v>0</v>
      </c>
      <c r="AC45" s="206"/>
      <c r="AD45" s="176">
        <f t="shared" si="58"/>
        <v>0</v>
      </c>
      <c r="AE45" s="206"/>
      <c r="AF45" s="205">
        <f t="shared" si="59"/>
        <v>0</v>
      </c>
      <c r="AG45" s="188">
        <f t="shared" si="75"/>
        <v>0</v>
      </c>
      <c r="AH45" s="96">
        <f>SUM(AB45+AD45+AF45)</f>
        <v>0</v>
      </c>
      <c r="AI45" s="96">
        <f t="shared" si="61"/>
        <v>0</v>
      </c>
      <c r="AJ45" s="176">
        <f t="shared" si="62"/>
        <v>0</v>
      </c>
      <c r="AK45" s="206"/>
      <c r="AL45" s="176">
        <f t="shared" si="63"/>
        <v>0</v>
      </c>
      <c r="AM45" s="244"/>
      <c r="AN45" s="176">
        <f t="shared" si="64"/>
        <v>0</v>
      </c>
      <c r="AO45" s="206"/>
      <c r="AP45" s="205">
        <f t="shared" si="65"/>
        <v>0</v>
      </c>
      <c r="AQ45" s="188">
        <f t="shared" si="77"/>
        <v>0</v>
      </c>
      <c r="AR45" s="96">
        <f>SUM(AL45+AN45+AP45)</f>
        <v>0</v>
      </c>
      <c r="AS45" s="96"/>
      <c r="AT45" s="176">
        <f t="shared" si="67"/>
        <v>0</v>
      </c>
      <c r="AU45" s="206"/>
      <c r="AV45" s="176">
        <f t="shared" si="68"/>
        <v>0</v>
      </c>
      <c r="AW45" s="206"/>
      <c r="AX45" s="205">
        <f t="shared" si="69"/>
        <v>0</v>
      </c>
      <c r="AY45" s="188">
        <f t="shared" si="79"/>
        <v>0</v>
      </c>
      <c r="AZ45" s="96">
        <f>SUM(AT45+AV45+AX45)</f>
        <v>0</v>
      </c>
      <c r="BA45" s="96">
        <f t="shared" si="71"/>
        <v>0</v>
      </c>
      <c r="BB45" s="96">
        <f t="shared" si="72"/>
        <v>0</v>
      </c>
      <c r="BC45" s="1" t="s">
        <v>1061</v>
      </c>
    </row>
    <row r="46" spans="1:55">
      <c r="A46" s="494">
        <v>36</v>
      </c>
      <c r="B46" s="13"/>
      <c r="C46" s="13"/>
      <c r="D46" s="15"/>
      <c r="E46" s="21" t="s">
        <v>929</v>
      </c>
      <c r="F46" s="45" t="s">
        <v>954</v>
      </c>
      <c r="G46" s="45" t="s">
        <v>1058</v>
      </c>
      <c r="H46" s="266" t="s">
        <v>358</v>
      </c>
      <c r="I46" s="137">
        <v>29.23</v>
      </c>
      <c r="J46" s="157"/>
      <c r="K46" s="137">
        <v>29.23</v>
      </c>
      <c r="L46" s="201"/>
      <c r="M46" s="137">
        <v>29.23</v>
      </c>
      <c r="N46" s="201"/>
      <c r="O46" s="137">
        <v>29.23</v>
      </c>
      <c r="P46" s="157"/>
      <c r="Q46" s="96">
        <f t="shared" si="51"/>
        <v>0</v>
      </c>
      <c r="R46" s="338">
        <f t="shared" si="52"/>
        <v>0</v>
      </c>
      <c r="S46" s="96"/>
      <c r="T46" s="96">
        <f t="shared" si="53"/>
        <v>0</v>
      </c>
      <c r="U46" s="96"/>
      <c r="V46" s="96">
        <f t="shared" si="54"/>
        <v>0</v>
      </c>
      <c r="W46" s="96"/>
      <c r="X46" s="96">
        <f t="shared" si="55"/>
        <v>0</v>
      </c>
      <c r="Y46" s="96">
        <f t="shared" si="73"/>
        <v>0</v>
      </c>
      <c r="Z46" s="96">
        <f>SUM(T46,V46,X46)</f>
        <v>0</v>
      </c>
      <c r="AA46" s="96"/>
      <c r="AB46" s="96">
        <f t="shared" si="57"/>
        <v>0</v>
      </c>
      <c r="AC46" s="96"/>
      <c r="AD46" s="96">
        <f t="shared" si="58"/>
        <v>0</v>
      </c>
      <c r="AE46" s="96"/>
      <c r="AF46" s="95">
        <f t="shared" si="59"/>
        <v>0</v>
      </c>
      <c r="AG46" s="96">
        <f t="shared" si="75"/>
        <v>0</v>
      </c>
      <c r="AH46" s="96">
        <f>SUM(AB46,AD46,AF46)</f>
        <v>0</v>
      </c>
      <c r="AI46" s="96">
        <f t="shared" si="61"/>
        <v>0</v>
      </c>
      <c r="AJ46" s="96">
        <f t="shared" si="62"/>
        <v>0</v>
      </c>
      <c r="AK46" s="96"/>
      <c r="AL46" s="96">
        <f t="shared" si="63"/>
        <v>0</v>
      </c>
      <c r="AM46" s="96"/>
      <c r="AN46" s="96">
        <f t="shared" si="64"/>
        <v>0</v>
      </c>
      <c r="AO46" s="96"/>
      <c r="AP46" s="96">
        <f t="shared" si="65"/>
        <v>0</v>
      </c>
      <c r="AQ46" s="96">
        <f t="shared" si="77"/>
        <v>0</v>
      </c>
      <c r="AR46" s="96">
        <f t="shared" ref="AR46:AR53" si="109">SUM(AL46,AN46,AP46)</f>
        <v>0</v>
      </c>
      <c r="AS46" s="96"/>
      <c r="AT46" s="96">
        <f t="shared" si="67"/>
        <v>0</v>
      </c>
      <c r="AU46" s="96"/>
      <c r="AV46" s="96">
        <f t="shared" si="68"/>
        <v>0</v>
      </c>
      <c r="AW46" s="96"/>
      <c r="AX46" s="96">
        <f t="shared" si="69"/>
        <v>0</v>
      </c>
      <c r="AY46" s="96">
        <f t="shared" si="79"/>
        <v>0</v>
      </c>
      <c r="AZ46" s="96">
        <f t="shared" ref="AZ46:AZ53" si="110">SUM(AT46,AV46,AX46)</f>
        <v>0</v>
      </c>
      <c r="BA46" s="96">
        <f t="shared" si="71"/>
        <v>0</v>
      </c>
      <c r="BB46" s="96">
        <f t="shared" si="72"/>
        <v>0</v>
      </c>
      <c r="BC46" s="1" t="s">
        <v>1061</v>
      </c>
    </row>
    <row r="47" spans="1:55">
      <c r="A47" s="494">
        <v>37</v>
      </c>
      <c r="B47" s="13"/>
      <c r="C47" s="13"/>
      <c r="D47" s="15"/>
      <c r="E47" s="62" t="s">
        <v>930</v>
      </c>
      <c r="F47" s="421" t="s">
        <v>955</v>
      </c>
      <c r="G47" s="421" t="s">
        <v>1059</v>
      </c>
      <c r="H47" s="282" t="s">
        <v>358</v>
      </c>
      <c r="I47" s="455">
        <v>31.67</v>
      </c>
      <c r="J47" s="423"/>
      <c r="K47" s="455">
        <v>31.67</v>
      </c>
      <c r="L47" s="456"/>
      <c r="M47" s="455">
        <v>31.67</v>
      </c>
      <c r="N47" s="456"/>
      <c r="O47" s="455">
        <v>31.67</v>
      </c>
      <c r="P47" s="423"/>
      <c r="Q47" s="128">
        <f t="shared" si="51"/>
        <v>0</v>
      </c>
      <c r="R47" s="346">
        <f t="shared" si="52"/>
        <v>0</v>
      </c>
      <c r="S47" s="128"/>
      <c r="T47" s="128">
        <f t="shared" si="53"/>
        <v>0</v>
      </c>
      <c r="U47" s="128"/>
      <c r="V47" s="128">
        <f t="shared" si="54"/>
        <v>0</v>
      </c>
      <c r="W47" s="128"/>
      <c r="X47" s="128">
        <f t="shared" si="55"/>
        <v>0</v>
      </c>
      <c r="Y47" s="128">
        <f t="shared" si="73"/>
        <v>0</v>
      </c>
      <c r="Z47" s="128">
        <f>SUM(T47,V47,X47)</f>
        <v>0</v>
      </c>
      <c r="AA47" s="128"/>
      <c r="AB47" s="128">
        <f t="shared" si="57"/>
        <v>0</v>
      </c>
      <c r="AC47" s="128"/>
      <c r="AD47" s="128">
        <f t="shared" si="58"/>
        <v>0</v>
      </c>
      <c r="AE47" s="128"/>
      <c r="AF47" s="424">
        <f t="shared" si="59"/>
        <v>0</v>
      </c>
      <c r="AG47" s="128">
        <f t="shared" si="75"/>
        <v>0</v>
      </c>
      <c r="AH47" s="128">
        <f>SUM(AB47,AD47,AF47)</f>
        <v>0</v>
      </c>
      <c r="AI47" s="128">
        <f t="shared" si="61"/>
        <v>0</v>
      </c>
      <c r="AJ47" s="128">
        <f t="shared" si="62"/>
        <v>0</v>
      </c>
      <c r="AK47" s="128"/>
      <c r="AL47" s="128">
        <f t="shared" si="63"/>
        <v>0</v>
      </c>
      <c r="AM47" s="128"/>
      <c r="AN47" s="128">
        <f t="shared" si="64"/>
        <v>0</v>
      </c>
      <c r="AO47" s="128"/>
      <c r="AP47" s="128">
        <f t="shared" si="65"/>
        <v>0</v>
      </c>
      <c r="AQ47" s="128">
        <f t="shared" si="77"/>
        <v>0</v>
      </c>
      <c r="AR47" s="128">
        <f t="shared" si="109"/>
        <v>0</v>
      </c>
      <c r="AS47" s="128"/>
      <c r="AT47" s="128">
        <f t="shared" si="67"/>
        <v>0</v>
      </c>
      <c r="AU47" s="128"/>
      <c r="AV47" s="128">
        <f t="shared" si="68"/>
        <v>0</v>
      </c>
      <c r="AW47" s="128"/>
      <c r="AX47" s="128">
        <f t="shared" si="69"/>
        <v>0</v>
      </c>
      <c r="AY47" s="128">
        <f t="shared" si="79"/>
        <v>0</v>
      </c>
      <c r="AZ47" s="128">
        <f t="shared" si="110"/>
        <v>0</v>
      </c>
      <c r="BA47" s="128">
        <f t="shared" si="71"/>
        <v>0</v>
      </c>
      <c r="BB47" s="128">
        <f t="shared" si="72"/>
        <v>0</v>
      </c>
      <c r="BC47" s="1" t="s">
        <v>1061</v>
      </c>
    </row>
    <row r="48" spans="1:55">
      <c r="A48" s="494">
        <v>38</v>
      </c>
      <c r="B48" s="13"/>
      <c r="C48" s="13"/>
      <c r="D48" s="15"/>
      <c r="E48" s="518" t="s">
        <v>956</v>
      </c>
      <c r="F48" s="520" t="s">
        <v>957</v>
      </c>
      <c r="G48" s="520" t="s">
        <v>1059</v>
      </c>
      <c r="H48" s="521" t="s">
        <v>358</v>
      </c>
      <c r="I48" s="535">
        <v>30.33</v>
      </c>
      <c r="J48" s="536"/>
      <c r="K48" s="535">
        <v>30.33</v>
      </c>
      <c r="L48" s="537"/>
      <c r="M48" s="535">
        <v>30.33</v>
      </c>
      <c r="N48" s="537"/>
      <c r="O48" s="535">
        <v>30.33</v>
      </c>
      <c r="P48" s="536"/>
      <c r="Q48" s="523">
        <f t="shared" si="51"/>
        <v>0</v>
      </c>
      <c r="R48" s="524">
        <f t="shared" si="52"/>
        <v>0</v>
      </c>
      <c r="S48" s="523"/>
      <c r="T48" s="523">
        <f t="shared" si="53"/>
        <v>0</v>
      </c>
      <c r="U48" s="523"/>
      <c r="V48" s="523">
        <f t="shared" si="54"/>
        <v>0</v>
      </c>
      <c r="W48" s="523"/>
      <c r="X48" s="523">
        <f t="shared" si="55"/>
        <v>0</v>
      </c>
      <c r="Y48" s="523">
        <f t="shared" si="73"/>
        <v>0</v>
      </c>
      <c r="Z48" s="523">
        <f>SUM(T48,V48,X48)</f>
        <v>0</v>
      </c>
      <c r="AA48" s="523"/>
      <c r="AB48" s="523">
        <f t="shared" si="57"/>
        <v>0</v>
      </c>
      <c r="AC48" s="523"/>
      <c r="AD48" s="523">
        <f t="shared" si="58"/>
        <v>0</v>
      </c>
      <c r="AE48" s="523"/>
      <c r="AF48" s="538">
        <f t="shared" si="59"/>
        <v>0</v>
      </c>
      <c r="AG48" s="523">
        <f t="shared" si="75"/>
        <v>0</v>
      </c>
      <c r="AH48" s="523">
        <f>SUM(AB48,AD48,AF48)</f>
        <v>0</v>
      </c>
      <c r="AI48" s="523">
        <f t="shared" si="61"/>
        <v>0</v>
      </c>
      <c r="AJ48" s="523">
        <f t="shared" si="62"/>
        <v>0</v>
      </c>
      <c r="AK48" s="523"/>
      <c r="AL48" s="523">
        <f t="shared" si="63"/>
        <v>0</v>
      </c>
      <c r="AM48" s="523"/>
      <c r="AN48" s="523">
        <f t="shared" si="64"/>
        <v>0</v>
      </c>
      <c r="AO48" s="523"/>
      <c r="AP48" s="523">
        <f t="shared" si="65"/>
        <v>0</v>
      </c>
      <c r="AQ48" s="523">
        <f t="shared" si="77"/>
        <v>0</v>
      </c>
      <c r="AR48" s="523">
        <f t="shared" si="109"/>
        <v>0</v>
      </c>
      <c r="AS48" s="523"/>
      <c r="AT48" s="523">
        <f t="shared" si="67"/>
        <v>0</v>
      </c>
      <c r="AU48" s="523"/>
      <c r="AV48" s="523">
        <f t="shared" si="68"/>
        <v>0</v>
      </c>
      <c r="AW48" s="523"/>
      <c r="AX48" s="523">
        <f t="shared" si="69"/>
        <v>0</v>
      </c>
      <c r="AY48" s="523">
        <f t="shared" si="79"/>
        <v>0</v>
      </c>
      <c r="AZ48" s="523">
        <f t="shared" si="110"/>
        <v>0</v>
      </c>
      <c r="BA48" s="523">
        <f t="shared" si="71"/>
        <v>0</v>
      </c>
      <c r="BB48" s="523">
        <f t="shared" si="72"/>
        <v>0</v>
      </c>
      <c r="BC48" s="1" t="s">
        <v>1061</v>
      </c>
    </row>
    <row r="49" spans="1:55">
      <c r="A49" s="494">
        <v>27</v>
      </c>
      <c r="B49" s="13"/>
      <c r="C49" s="14"/>
      <c r="D49" s="15"/>
      <c r="E49" s="557" t="s">
        <v>1586</v>
      </c>
      <c r="F49" s="558" t="s">
        <v>1587</v>
      </c>
      <c r="G49" s="45" t="s">
        <v>1061</v>
      </c>
      <c r="H49" s="521" t="s">
        <v>358</v>
      </c>
      <c r="I49" s="18">
        <v>10</v>
      </c>
      <c r="J49" s="157"/>
      <c r="K49" s="18">
        <v>10</v>
      </c>
      <c r="L49" s="157"/>
      <c r="M49" s="18">
        <v>10</v>
      </c>
      <c r="N49" s="157"/>
      <c r="O49" s="18">
        <v>10</v>
      </c>
      <c r="P49" s="157"/>
      <c r="Q49" s="95">
        <f>SUM(AI49+BA49)</f>
        <v>80.319999999999993</v>
      </c>
      <c r="R49" s="336">
        <f t="shared" si="52"/>
        <v>1143.2714401000001</v>
      </c>
      <c r="S49" s="95">
        <v>9.6470000000000002</v>
      </c>
      <c r="T49" s="95">
        <f t="shared" si="53"/>
        <v>140.77481219999999</v>
      </c>
      <c r="U49" s="95">
        <v>11.67</v>
      </c>
      <c r="V49" s="95">
        <f t="shared" si="54"/>
        <v>168.46812</v>
      </c>
      <c r="W49" s="95">
        <v>15.122999999999999</v>
      </c>
      <c r="X49" s="95">
        <f t="shared" si="55"/>
        <v>219.72357929999998</v>
      </c>
      <c r="Y49" s="95">
        <f t="shared" si="73"/>
        <v>36.44</v>
      </c>
      <c r="Z49" s="95">
        <f>SUM(T49+V49+X49)</f>
        <v>528.96651150000002</v>
      </c>
      <c r="AA49" s="95">
        <v>10.58</v>
      </c>
      <c r="AB49" s="95">
        <f t="shared" si="57"/>
        <v>153.69989200000001</v>
      </c>
      <c r="AC49" s="95">
        <v>4.47</v>
      </c>
      <c r="AD49" s="95">
        <f t="shared" si="58"/>
        <v>62.625593999999992</v>
      </c>
      <c r="AE49" s="95">
        <v>5.76</v>
      </c>
      <c r="AF49" s="95">
        <f t="shared" si="59"/>
        <v>78.672959999999989</v>
      </c>
      <c r="AG49" s="95">
        <f t="shared" si="75"/>
        <v>20.810000000000002</v>
      </c>
      <c r="AH49" s="95">
        <f>SUM(AB49+AD49+AF49)</f>
        <v>294.998446</v>
      </c>
      <c r="AI49" s="95">
        <f t="shared" si="61"/>
        <v>57.25</v>
      </c>
      <c r="AJ49" s="95">
        <f t="shared" si="62"/>
        <v>823.96495750000008</v>
      </c>
      <c r="AK49" s="95">
        <v>12.196999999999999</v>
      </c>
      <c r="AL49" s="95">
        <f t="shared" si="63"/>
        <v>168.18809210000001</v>
      </c>
      <c r="AM49" s="95">
        <v>10.872999999999999</v>
      </c>
      <c r="AN49" s="95">
        <f t="shared" si="64"/>
        <v>151.11839049999998</v>
      </c>
      <c r="AO49" s="95"/>
      <c r="AP49" s="95">
        <f t="shared" si="65"/>
        <v>0</v>
      </c>
      <c r="AQ49" s="95">
        <f t="shared" si="77"/>
        <v>23.07</v>
      </c>
      <c r="AR49" s="95">
        <f t="shared" si="109"/>
        <v>319.30648259999998</v>
      </c>
      <c r="AS49" s="95"/>
      <c r="AT49" s="95">
        <f t="shared" si="67"/>
        <v>0</v>
      </c>
      <c r="AU49" s="95"/>
      <c r="AV49" s="95">
        <f t="shared" si="68"/>
        <v>0</v>
      </c>
      <c r="AW49" s="95"/>
      <c r="AX49" s="95">
        <f t="shared" si="69"/>
        <v>0</v>
      </c>
      <c r="AY49" s="95">
        <f t="shared" si="79"/>
        <v>0</v>
      </c>
      <c r="AZ49" s="95">
        <f t="shared" si="110"/>
        <v>0</v>
      </c>
      <c r="BA49" s="95">
        <f t="shared" si="71"/>
        <v>23.07</v>
      </c>
      <c r="BB49" s="95">
        <f t="shared" si="72"/>
        <v>319.30648259999998</v>
      </c>
      <c r="BC49" s="1" t="s">
        <v>1723</v>
      </c>
    </row>
    <row r="50" spans="1:55">
      <c r="A50" s="494">
        <v>38</v>
      </c>
      <c r="B50" s="13"/>
      <c r="C50" s="13"/>
      <c r="D50" s="15"/>
      <c r="E50" s="557" t="s">
        <v>1586</v>
      </c>
      <c r="F50" s="558" t="s">
        <v>1587</v>
      </c>
      <c r="G50" s="520" t="s">
        <v>1058</v>
      </c>
      <c r="H50" s="521" t="s">
        <v>358</v>
      </c>
      <c r="I50" s="535"/>
      <c r="J50" s="536"/>
      <c r="K50" s="535"/>
      <c r="L50" s="537"/>
      <c r="M50" s="535">
        <v>9.36</v>
      </c>
      <c r="N50" s="537"/>
      <c r="O50" s="535">
        <v>9.36</v>
      </c>
      <c r="P50" s="536"/>
      <c r="Q50" s="523">
        <f>SUM(AI50+BA50)</f>
        <v>30.72</v>
      </c>
      <c r="R50" s="524">
        <f>SUM(AJ50+BB50)</f>
        <v>411.24524687999997</v>
      </c>
      <c r="S50" s="523"/>
      <c r="T50" s="523">
        <f t="shared" ref="T50" si="111">I50*S50*$T$2/1000</f>
        <v>0</v>
      </c>
      <c r="U50" s="523"/>
      <c r="V50" s="523">
        <f t="shared" ref="V50" si="112">I50*U50*$V$2/1000</f>
        <v>0</v>
      </c>
      <c r="W50" s="523"/>
      <c r="X50" s="523">
        <f t="shared" ref="X50" si="113">I50*W50*$X$2/1000</f>
        <v>0</v>
      </c>
      <c r="Y50" s="523">
        <f t="shared" ref="Y50" si="114">SUM(S50+U50+W50)</f>
        <v>0</v>
      </c>
      <c r="Z50" s="523">
        <f>SUM(T50,V50,X50)</f>
        <v>0</v>
      </c>
      <c r="AA50" s="523"/>
      <c r="AB50" s="523">
        <f t="shared" ref="AB50" si="115">K50*AA50*$AB$2/1000</f>
        <v>0</v>
      </c>
      <c r="AC50" s="523"/>
      <c r="AD50" s="523">
        <f t="shared" ref="AD50" si="116">K50*AC50*$AD$2/1000</f>
        <v>0</v>
      </c>
      <c r="AE50" s="523"/>
      <c r="AF50" s="538">
        <f t="shared" ref="AF50" si="117">K50*AE50*$AF$2/1000</f>
        <v>0</v>
      </c>
      <c r="AG50" s="523">
        <f t="shared" ref="AG50" si="118">SUM(AA50+AC50+AE50)</f>
        <v>0</v>
      </c>
      <c r="AH50" s="523">
        <f>SUM(AB50,AD50,AF50)</f>
        <v>0</v>
      </c>
      <c r="AI50" s="523">
        <f t="shared" ref="AI50" si="119">SUM(Y50+AG50)</f>
        <v>0</v>
      </c>
      <c r="AJ50" s="523">
        <f t="shared" ref="AJ50" si="120">SUM(Z50,AH50)</f>
        <v>0</v>
      </c>
      <c r="AK50" s="523"/>
      <c r="AL50" s="523">
        <f t="shared" ref="AL50" si="121">M50*AK50*$AL$2/1000</f>
        <v>0</v>
      </c>
      <c r="AM50" s="523"/>
      <c r="AN50" s="523">
        <f t="shared" ref="AN50" si="122">M50*AM50*$AN$2/1000</f>
        <v>0</v>
      </c>
      <c r="AO50" s="95">
        <v>10.89</v>
      </c>
      <c r="AP50" s="523">
        <f t="shared" ref="AP50" si="123">M50*AO50*$AP$2/1000</f>
        <v>142.2948384</v>
      </c>
      <c r="AQ50" s="523">
        <f t="shared" ref="AQ50" si="124">SUM(AK50+AM50+AO50)</f>
        <v>10.89</v>
      </c>
      <c r="AR50" s="523">
        <f t="shared" si="109"/>
        <v>142.2948384</v>
      </c>
      <c r="AS50" s="523">
        <v>7.35</v>
      </c>
      <c r="AT50" s="523">
        <f>O50*AS50*$AT$2/1000</f>
        <v>98.063194319999994</v>
      </c>
      <c r="AU50" s="523">
        <v>9.42</v>
      </c>
      <c r="AV50" s="523">
        <f t="shared" ref="AV50" si="125">O50*AU50*$AV$2/1000</f>
        <v>129.178743408</v>
      </c>
      <c r="AW50" s="523">
        <v>3.06</v>
      </c>
      <c r="AX50" s="523">
        <f t="shared" ref="AX50" si="126">O50*AW50*$AX$2/1000</f>
        <v>41.708470752000004</v>
      </c>
      <c r="AY50" s="523">
        <f>SUM(AS50+AU50+AW50)</f>
        <v>19.829999999999998</v>
      </c>
      <c r="AZ50" s="523">
        <f t="shared" si="110"/>
        <v>268.95040847999996</v>
      </c>
      <c r="BA50" s="523">
        <f>SUM(AQ50+AY50)</f>
        <v>30.72</v>
      </c>
      <c r="BB50" s="523">
        <f t="shared" ref="BB50" si="127">SUM(AR50,AZ50)</f>
        <v>411.24524687999997</v>
      </c>
      <c r="BC50" s="1" t="s">
        <v>1061</v>
      </c>
    </row>
    <row r="51" spans="1:55">
      <c r="A51" s="494">
        <v>26</v>
      </c>
      <c r="B51" s="13"/>
      <c r="C51" s="14"/>
      <c r="D51" s="15"/>
      <c r="E51" s="572" t="s">
        <v>1556</v>
      </c>
      <c r="F51" s="573" t="s">
        <v>1588</v>
      </c>
      <c r="G51" s="426" t="s">
        <v>1061</v>
      </c>
      <c r="H51" s="521" t="s">
        <v>358</v>
      </c>
      <c r="I51" s="428">
        <v>10.23</v>
      </c>
      <c r="J51" s="429"/>
      <c r="K51" s="428">
        <v>10.23</v>
      </c>
      <c r="L51" s="429"/>
      <c r="M51" s="428">
        <v>10.23</v>
      </c>
      <c r="N51" s="429"/>
      <c r="O51" s="428">
        <v>10.23</v>
      </c>
      <c r="P51" s="429"/>
      <c r="Q51" s="430">
        <f t="shared" si="51"/>
        <v>78.238</v>
      </c>
      <c r="R51" s="451">
        <f t="shared" si="52"/>
        <v>1136.5628291886001</v>
      </c>
      <c r="S51" s="430">
        <v>15.347</v>
      </c>
      <c r="T51" s="430">
        <f t="shared" si="53"/>
        <v>229.10354274059998</v>
      </c>
      <c r="U51" s="430">
        <v>4.8760000000000003</v>
      </c>
      <c r="V51" s="430">
        <f t="shared" si="54"/>
        <v>72.008904528000002</v>
      </c>
      <c r="W51" s="430">
        <v>12.032</v>
      </c>
      <c r="X51" s="430">
        <f t="shared" si="55"/>
        <v>178.83485621760002</v>
      </c>
      <c r="Y51" s="430">
        <f t="shared" si="73"/>
        <v>32.254999999999995</v>
      </c>
      <c r="Z51" s="430">
        <f>SUM(T51+V51+X51)</f>
        <v>479.94730348619998</v>
      </c>
      <c r="AA51" s="430">
        <v>8.9469999999999992</v>
      </c>
      <c r="AB51" s="430">
        <f t="shared" si="57"/>
        <v>132.96611069940002</v>
      </c>
      <c r="AC51" s="430">
        <v>5.9340000000000002</v>
      </c>
      <c r="AD51" s="430">
        <f t="shared" si="58"/>
        <v>85.048666916400009</v>
      </c>
      <c r="AE51" s="430">
        <v>8.5790000000000006</v>
      </c>
      <c r="AF51" s="430">
        <f t="shared" si="59"/>
        <v>119.87132574450003</v>
      </c>
      <c r="AG51" s="430">
        <f t="shared" si="75"/>
        <v>23.46</v>
      </c>
      <c r="AH51" s="430">
        <f>SUM(AB51+AD51+AF51)</f>
        <v>337.88610336030007</v>
      </c>
      <c r="AI51" s="430">
        <f t="shared" si="61"/>
        <v>55.714999999999996</v>
      </c>
      <c r="AJ51" s="430">
        <f t="shared" si="62"/>
        <v>817.83340684650011</v>
      </c>
      <c r="AK51" s="430">
        <v>13.484</v>
      </c>
      <c r="AL51" s="430">
        <f t="shared" si="63"/>
        <v>190.21142438760003</v>
      </c>
      <c r="AM51" s="430">
        <v>9.0389999999999997</v>
      </c>
      <c r="AN51" s="430">
        <f t="shared" si="64"/>
        <v>128.5179979545</v>
      </c>
      <c r="AO51" s="430"/>
      <c r="AP51" s="430">
        <f t="shared" si="65"/>
        <v>0</v>
      </c>
      <c r="AQ51" s="430">
        <f t="shared" si="77"/>
        <v>22.523</v>
      </c>
      <c r="AR51" s="430">
        <f t="shared" si="109"/>
        <v>318.72942234210007</v>
      </c>
      <c r="AS51" s="430"/>
      <c r="AT51" s="430">
        <f t="shared" si="67"/>
        <v>0</v>
      </c>
      <c r="AU51" s="430"/>
      <c r="AV51" s="430">
        <f t="shared" si="68"/>
        <v>0</v>
      </c>
      <c r="AW51" s="430"/>
      <c r="AX51" s="430">
        <f t="shared" si="69"/>
        <v>0</v>
      </c>
      <c r="AY51" s="430">
        <f t="shared" si="79"/>
        <v>0</v>
      </c>
      <c r="AZ51" s="430">
        <f t="shared" si="110"/>
        <v>0</v>
      </c>
      <c r="BA51" s="430">
        <f t="shared" si="71"/>
        <v>22.523</v>
      </c>
      <c r="BB51" s="430">
        <f t="shared" si="72"/>
        <v>318.72942234210007</v>
      </c>
      <c r="BC51" s="1" t="s">
        <v>1723</v>
      </c>
    </row>
    <row r="52" spans="1:55">
      <c r="A52" s="494">
        <v>38</v>
      </c>
      <c r="B52" s="13"/>
      <c r="C52" s="13"/>
      <c r="D52" s="15"/>
      <c r="E52" s="572" t="s">
        <v>1556</v>
      </c>
      <c r="F52" s="573" t="s">
        <v>1588</v>
      </c>
      <c r="G52" s="520" t="s">
        <v>1058</v>
      </c>
      <c r="H52" s="521" t="s">
        <v>358</v>
      </c>
      <c r="I52" s="535"/>
      <c r="J52" s="536"/>
      <c r="K52" s="535"/>
      <c r="L52" s="537"/>
      <c r="M52" s="535">
        <v>9.77</v>
      </c>
      <c r="N52" s="537"/>
      <c r="O52" s="535">
        <v>9.77</v>
      </c>
      <c r="P52" s="536"/>
      <c r="Q52" s="523">
        <f t="shared" si="51"/>
        <v>27.439</v>
      </c>
      <c r="R52" s="524">
        <f t="shared" si="52"/>
        <v>385.313045875</v>
      </c>
      <c r="S52" s="523"/>
      <c r="T52" s="523">
        <f t="shared" si="53"/>
        <v>0</v>
      </c>
      <c r="U52" s="523"/>
      <c r="V52" s="523">
        <f t="shared" si="54"/>
        <v>0</v>
      </c>
      <c r="W52" s="523"/>
      <c r="X52" s="523">
        <f t="shared" si="55"/>
        <v>0</v>
      </c>
      <c r="Y52" s="523">
        <f t="shared" si="73"/>
        <v>0</v>
      </c>
      <c r="Z52" s="523">
        <f>SUM(T52,V52,X52)</f>
        <v>0</v>
      </c>
      <c r="AA52" s="523"/>
      <c r="AB52" s="523">
        <f t="shared" si="57"/>
        <v>0</v>
      </c>
      <c r="AC52" s="523"/>
      <c r="AD52" s="523">
        <f t="shared" si="58"/>
        <v>0</v>
      </c>
      <c r="AE52" s="523"/>
      <c r="AF52" s="538">
        <f t="shared" si="59"/>
        <v>0</v>
      </c>
      <c r="AG52" s="523">
        <f t="shared" si="75"/>
        <v>0</v>
      </c>
      <c r="AH52" s="523">
        <f>SUM(AB52,AD52,AF52)</f>
        <v>0</v>
      </c>
      <c r="AI52" s="523">
        <f t="shared" si="61"/>
        <v>0</v>
      </c>
      <c r="AJ52" s="523">
        <f t="shared" si="62"/>
        <v>0</v>
      </c>
      <c r="AK52" s="523"/>
      <c r="AL52" s="523">
        <f t="shared" si="63"/>
        <v>0</v>
      </c>
      <c r="AM52" s="523"/>
      <c r="AN52" s="523">
        <f t="shared" si="64"/>
        <v>0</v>
      </c>
      <c r="AO52" s="95">
        <v>7.0149999999999997</v>
      </c>
      <c r="AP52" s="523">
        <f t="shared" si="65"/>
        <v>95.677023799999986</v>
      </c>
      <c r="AQ52" s="523">
        <f t="shared" si="77"/>
        <v>7.0149999999999997</v>
      </c>
      <c r="AR52" s="523">
        <f t="shared" si="109"/>
        <v>95.677023799999986</v>
      </c>
      <c r="AS52" s="523">
        <v>4.5999999999999996</v>
      </c>
      <c r="AT52" s="523">
        <f t="shared" si="67"/>
        <v>64.061225640000004</v>
      </c>
      <c r="AU52" s="523">
        <v>5.1059999999999999</v>
      </c>
      <c r="AV52" s="523">
        <f t="shared" si="68"/>
        <v>73.086923005800003</v>
      </c>
      <c r="AW52" s="523">
        <v>10.718</v>
      </c>
      <c r="AX52" s="523">
        <f t="shared" si="69"/>
        <v>152.48787342919999</v>
      </c>
      <c r="AY52" s="523">
        <f t="shared" si="79"/>
        <v>20.423999999999999</v>
      </c>
      <c r="AZ52" s="523">
        <f t="shared" si="110"/>
        <v>289.63602207500003</v>
      </c>
      <c r="BA52" s="523">
        <f t="shared" si="71"/>
        <v>27.439</v>
      </c>
      <c r="BB52" s="523">
        <f t="shared" si="72"/>
        <v>385.313045875</v>
      </c>
      <c r="BC52" s="1" t="s">
        <v>1061</v>
      </c>
    </row>
    <row r="53" spans="1:55">
      <c r="A53" s="494">
        <v>27</v>
      </c>
      <c r="B53" s="13"/>
      <c r="C53" s="14"/>
      <c r="D53" s="15"/>
      <c r="E53" s="557" t="s">
        <v>1557</v>
      </c>
      <c r="F53" s="558" t="s">
        <v>1589</v>
      </c>
      <c r="G53" s="45" t="s">
        <v>1061</v>
      </c>
      <c r="H53" s="521" t="s">
        <v>358</v>
      </c>
      <c r="I53" s="18">
        <v>11.1</v>
      </c>
      <c r="J53" s="157"/>
      <c r="K53" s="18">
        <v>11.1</v>
      </c>
      <c r="L53" s="157"/>
      <c r="M53" s="18">
        <v>11.1</v>
      </c>
      <c r="N53" s="157"/>
      <c r="O53" s="18">
        <v>11.1</v>
      </c>
      <c r="P53" s="157"/>
      <c r="Q53" s="95">
        <f t="shared" si="51"/>
        <v>143.86799999999999</v>
      </c>
      <c r="R53" s="336">
        <f t="shared" si="52"/>
        <v>2305.9938442980001</v>
      </c>
      <c r="S53" s="95">
        <v>26.887</v>
      </c>
      <c r="T53" s="95">
        <f t="shared" si="53"/>
        <v>435.50987218199998</v>
      </c>
      <c r="U53" s="95">
        <v>27.047999999999998</v>
      </c>
      <c r="V53" s="95">
        <f t="shared" si="54"/>
        <v>433.41607008</v>
      </c>
      <c r="W53" s="95">
        <v>27.533999999999999</v>
      </c>
      <c r="X53" s="95">
        <f t="shared" si="55"/>
        <v>444.04910573399997</v>
      </c>
      <c r="Y53" s="95">
        <f t="shared" si="73"/>
        <v>81.468999999999994</v>
      </c>
      <c r="Z53" s="95">
        <f>SUM(T53+V53+X53)</f>
        <v>1312.9750479960001</v>
      </c>
      <c r="AA53" s="95">
        <v>39.421999999999997</v>
      </c>
      <c r="AB53" s="95">
        <f t="shared" si="57"/>
        <v>635.69607070799998</v>
      </c>
      <c r="AC53" s="95">
        <v>22.977</v>
      </c>
      <c r="AD53" s="95">
        <f t="shared" si="58"/>
        <v>357.32272559400002</v>
      </c>
      <c r="AE53" s="95"/>
      <c r="AF53" s="95">
        <f t="shared" si="59"/>
        <v>0</v>
      </c>
      <c r="AG53" s="95">
        <f t="shared" si="75"/>
        <v>62.399000000000001</v>
      </c>
      <c r="AH53" s="95">
        <f>SUM(AB53+AD53+AF53)</f>
        <v>993.01879630200006</v>
      </c>
      <c r="AI53" s="95">
        <f t="shared" si="61"/>
        <v>143.86799999999999</v>
      </c>
      <c r="AJ53" s="95">
        <f t="shared" si="62"/>
        <v>2305.9938442980001</v>
      </c>
      <c r="AK53" s="95"/>
      <c r="AL53" s="95">
        <f t="shared" si="63"/>
        <v>0</v>
      </c>
      <c r="AM53" s="95"/>
      <c r="AN53" s="95">
        <f t="shared" si="64"/>
        <v>0</v>
      </c>
      <c r="AO53" s="95"/>
      <c r="AP53" s="95">
        <f t="shared" si="65"/>
        <v>0</v>
      </c>
      <c r="AQ53" s="95">
        <f t="shared" si="77"/>
        <v>0</v>
      </c>
      <c r="AR53" s="95">
        <f t="shared" si="109"/>
        <v>0</v>
      </c>
      <c r="AS53" s="95"/>
      <c r="AT53" s="95">
        <f t="shared" si="67"/>
        <v>0</v>
      </c>
      <c r="AU53" s="95"/>
      <c r="AV53" s="95">
        <f t="shared" si="68"/>
        <v>0</v>
      </c>
      <c r="AW53" s="95"/>
      <c r="AX53" s="95">
        <f t="shared" si="69"/>
        <v>0</v>
      </c>
      <c r="AY53" s="95">
        <f t="shared" si="79"/>
        <v>0</v>
      </c>
      <c r="AZ53" s="95">
        <f t="shared" si="110"/>
        <v>0</v>
      </c>
      <c r="BA53" s="95">
        <f t="shared" si="71"/>
        <v>0</v>
      </c>
      <c r="BB53" s="95">
        <f t="shared" si="72"/>
        <v>0</v>
      </c>
      <c r="BC53" s="1" t="s">
        <v>1723</v>
      </c>
    </row>
    <row r="54" spans="1:55">
      <c r="A54" s="494">
        <v>37</v>
      </c>
      <c r="B54" s="13"/>
      <c r="C54" s="13"/>
      <c r="D54" s="15"/>
      <c r="E54" s="557" t="s">
        <v>1557</v>
      </c>
      <c r="F54" s="558" t="s">
        <v>1589</v>
      </c>
      <c r="G54" s="45" t="s">
        <v>1061</v>
      </c>
      <c r="H54" s="521" t="s">
        <v>358</v>
      </c>
      <c r="I54" s="18">
        <v>11.1</v>
      </c>
      <c r="J54" s="157"/>
      <c r="K54" s="18">
        <v>10.88</v>
      </c>
      <c r="L54" s="456"/>
      <c r="M54" s="18">
        <v>10.88</v>
      </c>
      <c r="N54" s="456"/>
      <c r="O54" s="18">
        <v>10.88</v>
      </c>
      <c r="P54" s="423"/>
      <c r="Q54" s="128">
        <f t="shared" ref="Q54:Q56" si="128">SUM(AI54+BA54)</f>
        <v>90.483999999999995</v>
      </c>
      <c r="R54" s="346">
        <f t="shared" ref="R54:R56" si="129">SUM(AJ54+BB54)</f>
        <v>1354.3704181759999</v>
      </c>
      <c r="S54" s="128"/>
      <c r="T54" s="128">
        <f t="shared" ref="T54:T56" si="130">I54*S54*$T$2/1000</f>
        <v>0</v>
      </c>
      <c r="U54" s="128"/>
      <c r="V54" s="128">
        <f t="shared" ref="V54:V56" si="131">I54*U54*$V$2/1000</f>
        <v>0</v>
      </c>
      <c r="W54" s="128"/>
      <c r="X54" s="128">
        <f t="shared" ref="X54:X56" si="132">I54*W54*$X$2/1000</f>
        <v>0</v>
      </c>
      <c r="Y54" s="128">
        <f t="shared" ref="Y54" si="133">SUM(S54+U54+W54)</f>
        <v>0</v>
      </c>
      <c r="Z54" s="128">
        <f t="shared" ref="Z54" si="134">SUM(T54,V54,X54)</f>
        <v>0</v>
      </c>
      <c r="AA54" s="128"/>
      <c r="AB54" s="128">
        <f t="shared" ref="AB54:AB56" si="135">K54*AA54*$AB$2/1000</f>
        <v>0</v>
      </c>
      <c r="AC54" s="128"/>
      <c r="AD54" s="128">
        <f t="shared" ref="AD54:AD56" si="136">K54*AC54*$AD$2/1000</f>
        <v>0</v>
      </c>
      <c r="AE54" s="128">
        <v>38.183999999999997</v>
      </c>
      <c r="AF54" s="424">
        <f t="shared" ref="AF54:AF56" si="137">K54*AE54*$AF$2/1000</f>
        <v>567.43134643199994</v>
      </c>
      <c r="AG54" s="128">
        <f t="shared" ref="AG54" si="138">SUM(AA54+AC54+AE54)</f>
        <v>38.183999999999997</v>
      </c>
      <c r="AH54" s="128">
        <f t="shared" ref="AH54" si="139">SUM(AB54,AD54,AF54)</f>
        <v>567.43134643199994</v>
      </c>
      <c r="AI54" s="128">
        <f>SUM(Y54+AG54)</f>
        <v>38.183999999999997</v>
      </c>
      <c r="AJ54" s="128">
        <f t="shared" ref="AJ54:AJ56" si="140">SUM(Z54,AH54)</f>
        <v>567.43134643199994</v>
      </c>
      <c r="AK54" s="128">
        <v>32.984999999999999</v>
      </c>
      <c r="AL54" s="128">
        <f t="shared" ref="AL54:AL56" si="141">M54*AK54*$AL$2/1000</f>
        <v>494.86598582400001</v>
      </c>
      <c r="AM54" s="128">
        <v>19.315000000000001</v>
      </c>
      <c r="AN54" s="128">
        <f t="shared" ref="AN54:AN56" si="142">M54*AM54*$AN$2/1000</f>
        <v>292.07308592000004</v>
      </c>
      <c r="AO54" s="128"/>
      <c r="AP54" s="128">
        <f t="shared" ref="AP54:AP56" si="143">M54*AO54*$AP$2/1000</f>
        <v>0</v>
      </c>
      <c r="AQ54" s="128">
        <f>SUM(AK54+AM54+AO54)</f>
        <v>52.3</v>
      </c>
      <c r="AR54" s="128">
        <f t="shared" ref="AR54" si="144">SUM(AL54,AN54,AP54)</f>
        <v>786.9390717440001</v>
      </c>
      <c r="AS54" s="128"/>
      <c r="AT54" s="128">
        <f t="shared" ref="AT54:AT56" si="145">O54*AS54*$AT$2/1000</f>
        <v>0</v>
      </c>
      <c r="AU54" s="128"/>
      <c r="AV54" s="128">
        <f t="shared" ref="AV54:AV56" si="146">O54*AU54*$AV$2/1000</f>
        <v>0</v>
      </c>
      <c r="AW54" s="128"/>
      <c r="AX54" s="128">
        <f t="shared" ref="AX54:AX56" si="147">O54*AW54*$AX$2/1000</f>
        <v>0</v>
      </c>
      <c r="AY54" s="128">
        <f>SUM(AS54+AU54+AW54)</f>
        <v>0</v>
      </c>
      <c r="AZ54" s="128">
        <f t="shared" ref="AZ54" si="148">SUM(AT54,AV54,AX54)</f>
        <v>0</v>
      </c>
      <c r="BA54" s="128">
        <f>SUM(AQ54+AY54)</f>
        <v>52.3</v>
      </c>
      <c r="BB54" s="128">
        <f t="shared" ref="BB54:BB56" si="149">SUM(AR54,AZ54)</f>
        <v>786.9390717440001</v>
      </c>
      <c r="BC54" s="1" t="s">
        <v>1058</v>
      </c>
    </row>
    <row r="55" spans="1:55">
      <c r="A55" s="494">
        <v>38</v>
      </c>
      <c r="B55" s="13"/>
      <c r="C55" s="13"/>
      <c r="D55" s="15"/>
      <c r="E55" s="557" t="s">
        <v>1557</v>
      </c>
      <c r="F55" s="558" t="s">
        <v>1589</v>
      </c>
      <c r="G55" s="520" t="s">
        <v>1058</v>
      </c>
      <c r="H55" s="521" t="s">
        <v>358</v>
      </c>
      <c r="I55" s="535"/>
      <c r="J55" s="536"/>
      <c r="K55" s="535"/>
      <c r="L55" s="537"/>
      <c r="M55" s="535">
        <v>10.39</v>
      </c>
      <c r="N55" s="537"/>
      <c r="O55" s="535">
        <v>10.39</v>
      </c>
      <c r="P55" s="536"/>
      <c r="Q55" s="523">
        <f t="shared" si="128"/>
        <v>65.16</v>
      </c>
      <c r="R55" s="524">
        <f t="shared" si="129"/>
        <v>970.44880116670004</v>
      </c>
      <c r="S55" s="523"/>
      <c r="T55" s="523">
        <f t="shared" si="130"/>
        <v>0</v>
      </c>
      <c r="U55" s="523"/>
      <c r="V55" s="523">
        <f t="shared" si="131"/>
        <v>0</v>
      </c>
      <c r="W55" s="523"/>
      <c r="X55" s="523">
        <f t="shared" si="132"/>
        <v>0</v>
      </c>
      <c r="Y55" s="523">
        <f t="shared" ref="Y55:Y56" si="150">SUM(S55+U55+W55)</f>
        <v>0</v>
      </c>
      <c r="Z55" s="523">
        <f>SUM(T55,V55,X55)</f>
        <v>0</v>
      </c>
      <c r="AA55" s="523"/>
      <c r="AB55" s="523">
        <f t="shared" si="135"/>
        <v>0</v>
      </c>
      <c r="AC55" s="523"/>
      <c r="AD55" s="523">
        <f t="shared" si="136"/>
        <v>0</v>
      </c>
      <c r="AE55" s="523"/>
      <c r="AF55" s="538">
        <f t="shared" si="137"/>
        <v>0</v>
      </c>
      <c r="AG55" s="523">
        <f t="shared" ref="AG55:AG56" si="151">SUM(AA55+AC55+AE55)</f>
        <v>0</v>
      </c>
      <c r="AH55" s="523">
        <f>SUM(AB55,AD55,AF55)</f>
        <v>0</v>
      </c>
      <c r="AI55" s="523">
        <f t="shared" ref="AI55" si="152">SUM(Y55+AG55)</f>
        <v>0</v>
      </c>
      <c r="AJ55" s="523">
        <f t="shared" si="140"/>
        <v>0</v>
      </c>
      <c r="AK55" s="523"/>
      <c r="AL55" s="523">
        <f t="shared" si="141"/>
        <v>0</v>
      </c>
      <c r="AM55" s="523"/>
      <c r="AN55" s="523">
        <f t="shared" si="142"/>
        <v>0</v>
      </c>
      <c r="AO55" s="95">
        <v>22.08</v>
      </c>
      <c r="AP55" s="523">
        <f t="shared" si="143"/>
        <v>320.25803519999999</v>
      </c>
      <c r="AQ55" s="523">
        <f t="shared" ref="AQ55:AQ56" si="153">SUM(AK55+AM55+AO55)</f>
        <v>22.08</v>
      </c>
      <c r="AR55" s="523">
        <f>SUM(AL55,AN55,AP55)</f>
        <v>320.25803519999999</v>
      </c>
      <c r="AS55" s="523">
        <v>9.5909999999999993</v>
      </c>
      <c r="AT55" s="523">
        <f t="shared" si="145"/>
        <v>142.04380145580001</v>
      </c>
      <c r="AU55" s="523">
        <v>15.779</v>
      </c>
      <c r="AV55" s="523">
        <f t="shared" si="146"/>
        <v>240.19243659290001</v>
      </c>
      <c r="AW55" s="523">
        <v>17.71</v>
      </c>
      <c r="AX55" s="523">
        <f t="shared" si="147"/>
        <v>267.95452791800005</v>
      </c>
      <c r="AY55" s="523">
        <f t="shared" ref="AY55:AY56" si="154">SUM(AS55+AU55+AW55)</f>
        <v>43.08</v>
      </c>
      <c r="AZ55" s="523">
        <f>SUM(AT55,AV55,AX55)</f>
        <v>650.19076596670004</v>
      </c>
      <c r="BA55" s="523">
        <f t="shared" ref="BA55" si="155">SUM(AQ55+AY55)</f>
        <v>65.16</v>
      </c>
      <c r="BB55" s="523">
        <f t="shared" si="149"/>
        <v>970.44880116670004</v>
      </c>
      <c r="BC55" s="1" t="s">
        <v>1061</v>
      </c>
    </row>
    <row r="56" spans="1:55">
      <c r="A56" s="494">
        <v>37</v>
      </c>
      <c r="B56" s="13"/>
      <c r="C56" s="13"/>
      <c r="D56" s="15"/>
      <c r="E56" s="62" t="s">
        <v>2653</v>
      </c>
      <c r="F56" s="421" t="s">
        <v>2654</v>
      </c>
      <c r="G56" s="421" t="s">
        <v>1058</v>
      </c>
      <c r="H56" s="282" t="s">
        <v>358</v>
      </c>
      <c r="I56" s="455"/>
      <c r="J56" s="423"/>
      <c r="K56" s="455"/>
      <c r="L56" s="456"/>
      <c r="M56" s="455"/>
      <c r="N56" s="456"/>
      <c r="O56" s="455">
        <v>8.9</v>
      </c>
      <c r="P56" s="423"/>
      <c r="Q56" s="128">
        <f t="shared" si="128"/>
        <v>35.292000000000002</v>
      </c>
      <c r="R56" s="346">
        <f t="shared" si="129"/>
        <v>457.39695453600007</v>
      </c>
      <c r="S56" s="128"/>
      <c r="T56" s="128">
        <f t="shared" si="130"/>
        <v>0</v>
      </c>
      <c r="U56" s="128"/>
      <c r="V56" s="128">
        <f t="shared" si="131"/>
        <v>0</v>
      </c>
      <c r="W56" s="128"/>
      <c r="X56" s="128">
        <f t="shared" si="132"/>
        <v>0</v>
      </c>
      <c r="Y56" s="128">
        <f t="shared" si="150"/>
        <v>0</v>
      </c>
      <c r="Z56" s="128">
        <f t="shared" ref="Z56" si="156">SUM(T56,V56,X56)</f>
        <v>0</v>
      </c>
      <c r="AA56" s="128"/>
      <c r="AB56" s="128">
        <f t="shared" si="135"/>
        <v>0</v>
      </c>
      <c r="AC56" s="128"/>
      <c r="AD56" s="128">
        <f t="shared" si="136"/>
        <v>0</v>
      </c>
      <c r="AE56" s="128"/>
      <c r="AF56" s="424">
        <f t="shared" si="137"/>
        <v>0</v>
      </c>
      <c r="AG56" s="128">
        <f t="shared" si="151"/>
        <v>0</v>
      </c>
      <c r="AH56" s="128">
        <f t="shared" ref="AH56" si="157">SUM(AB56,AD56,AF56)</f>
        <v>0</v>
      </c>
      <c r="AI56" s="128">
        <f t="shared" ref="AI56" si="158">SUM(Y56+AG56)</f>
        <v>0</v>
      </c>
      <c r="AJ56" s="128">
        <f t="shared" si="140"/>
        <v>0</v>
      </c>
      <c r="AK56" s="128"/>
      <c r="AL56" s="128">
        <f t="shared" si="141"/>
        <v>0</v>
      </c>
      <c r="AM56" s="128"/>
      <c r="AN56" s="128">
        <f t="shared" si="142"/>
        <v>0</v>
      </c>
      <c r="AO56" s="128"/>
      <c r="AP56" s="128">
        <f t="shared" si="143"/>
        <v>0</v>
      </c>
      <c r="AQ56" s="128">
        <f t="shared" si="153"/>
        <v>0</v>
      </c>
      <c r="AR56" s="128">
        <f t="shared" ref="AR56" si="159">SUM(AL56,AN56,AP56)</f>
        <v>0</v>
      </c>
      <c r="AS56" s="128"/>
      <c r="AT56" s="128">
        <f t="shared" si="145"/>
        <v>0</v>
      </c>
      <c r="AU56" s="128"/>
      <c r="AV56" s="128">
        <f t="shared" si="146"/>
        <v>0</v>
      </c>
      <c r="AW56" s="128">
        <v>35.292000000000002</v>
      </c>
      <c r="AX56" s="128">
        <f t="shared" si="147"/>
        <v>457.39695453600007</v>
      </c>
      <c r="AY56" s="128">
        <f t="shared" si="154"/>
        <v>35.292000000000002</v>
      </c>
      <c r="AZ56" s="128">
        <f t="shared" ref="AZ56" si="160">SUM(AT56,AV56,AX56)</f>
        <v>457.39695453600007</v>
      </c>
      <c r="BA56" s="128">
        <f t="shared" ref="BA56" si="161">SUM(AQ56+AY56)</f>
        <v>35.292000000000002</v>
      </c>
      <c r="BB56" s="128">
        <f t="shared" si="149"/>
        <v>457.39695453600007</v>
      </c>
      <c r="BC56" s="1" t="s">
        <v>1058</v>
      </c>
    </row>
    <row r="57" spans="1:55">
      <c r="A57" s="494">
        <v>36</v>
      </c>
      <c r="B57" s="13"/>
      <c r="C57" s="13"/>
      <c r="D57" s="15"/>
      <c r="E57" s="21" t="s">
        <v>2167</v>
      </c>
      <c r="F57" s="45" t="s">
        <v>1718</v>
      </c>
      <c r="G57" s="45" t="s">
        <v>1058</v>
      </c>
      <c r="H57" s="266" t="s">
        <v>358</v>
      </c>
      <c r="I57" s="137">
        <v>7.8849999999999998</v>
      </c>
      <c r="J57" s="157"/>
      <c r="K57" s="137">
        <v>7.8849999999999998</v>
      </c>
      <c r="L57" s="201"/>
      <c r="M57" s="137">
        <v>7.8849999999999998</v>
      </c>
      <c r="N57" s="201"/>
      <c r="O57" s="137">
        <v>7.8849999999999998</v>
      </c>
      <c r="P57" s="157"/>
      <c r="Q57" s="96">
        <f t="shared" si="51"/>
        <v>4.0489999999999995</v>
      </c>
      <c r="R57" s="338">
        <f t="shared" si="52"/>
        <v>46.229300272049997</v>
      </c>
      <c r="S57" s="96">
        <v>1.0649999999999999</v>
      </c>
      <c r="T57" s="96">
        <f t="shared" si="53"/>
        <v>12.2541723315</v>
      </c>
      <c r="U57" s="96">
        <v>1.911</v>
      </c>
      <c r="V57" s="96">
        <f t="shared" si="54"/>
        <v>21.752504045999999</v>
      </c>
      <c r="W57" s="96">
        <v>0.57099999999999995</v>
      </c>
      <c r="X57" s="96">
        <f t="shared" si="55"/>
        <v>6.5414875448499998</v>
      </c>
      <c r="Y57" s="96">
        <f t="shared" si="73"/>
        <v>3.5469999999999997</v>
      </c>
      <c r="Z57" s="96">
        <f t="shared" ref="Z57:Z63" si="162">SUM(T57,V57,X57)</f>
        <v>40.54816392235</v>
      </c>
      <c r="AA57" s="96">
        <v>0.34</v>
      </c>
      <c r="AB57" s="96">
        <f t="shared" si="57"/>
        <v>3.8946506660000004</v>
      </c>
      <c r="AC57" s="96">
        <v>0.14399999999999999</v>
      </c>
      <c r="AD57" s="96">
        <f t="shared" si="58"/>
        <v>1.5907741487999998</v>
      </c>
      <c r="AE57" s="96"/>
      <c r="AF57" s="95">
        <f t="shared" si="59"/>
        <v>0</v>
      </c>
      <c r="AG57" s="96">
        <f t="shared" si="75"/>
        <v>0.48399999999999999</v>
      </c>
      <c r="AH57" s="96">
        <f t="shared" ref="AH57:AH63" si="163">SUM(AB57,AD57,AF57)</f>
        <v>5.4854248148</v>
      </c>
      <c r="AI57" s="96">
        <f t="shared" si="61"/>
        <v>4.0309999999999997</v>
      </c>
      <c r="AJ57" s="96">
        <f t="shared" si="62"/>
        <v>46.033588737149998</v>
      </c>
      <c r="AK57" s="96">
        <v>1.7999999999999999E-2</v>
      </c>
      <c r="AL57" s="96">
        <f t="shared" si="63"/>
        <v>0.19571153489999998</v>
      </c>
      <c r="AM57" s="96"/>
      <c r="AN57" s="96">
        <f t="shared" si="64"/>
        <v>0</v>
      </c>
      <c r="AO57" s="96"/>
      <c r="AP57" s="96">
        <f t="shared" si="65"/>
        <v>0</v>
      </c>
      <c r="AQ57" s="96">
        <f t="shared" si="77"/>
        <v>1.7999999999999999E-2</v>
      </c>
      <c r="AR57" s="96">
        <f t="shared" ref="AR57:AR63" si="164">SUM(AL57,AN57,AP57)</f>
        <v>0.19571153489999998</v>
      </c>
      <c r="AS57" s="96"/>
      <c r="AT57" s="96">
        <f t="shared" si="67"/>
        <v>0</v>
      </c>
      <c r="AU57" s="96"/>
      <c r="AV57" s="96">
        <f t="shared" si="68"/>
        <v>0</v>
      </c>
      <c r="AW57" s="96"/>
      <c r="AX57" s="96">
        <f t="shared" si="69"/>
        <v>0</v>
      </c>
      <c r="AY57" s="96">
        <f t="shared" si="79"/>
        <v>0</v>
      </c>
      <c r="AZ57" s="96">
        <f t="shared" ref="AZ57:AZ63" si="165">SUM(AT57,AV57,AX57)</f>
        <v>0</v>
      </c>
      <c r="BA57" s="96">
        <f t="shared" si="71"/>
        <v>1.7999999999999999E-2</v>
      </c>
      <c r="BB57" s="96">
        <f t="shared" si="72"/>
        <v>0.19571153489999998</v>
      </c>
      <c r="BC57" s="1" t="s">
        <v>1723</v>
      </c>
    </row>
    <row r="58" spans="1:55">
      <c r="A58" s="494">
        <v>37</v>
      </c>
      <c r="B58" s="13"/>
      <c r="C58" s="13"/>
      <c r="D58" s="15"/>
      <c r="E58" s="62" t="s">
        <v>1716</v>
      </c>
      <c r="F58" s="421" t="s">
        <v>1719</v>
      </c>
      <c r="G58" s="421" t="s">
        <v>1058</v>
      </c>
      <c r="H58" s="282" t="s">
        <v>358</v>
      </c>
      <c r="I58" s="455">
        <v>8.9395000000000007</v>
      </c>
      <c r="J58" s="423"/>
      <c r="K58" s="455">
        <v>8.9395000000000007</v>
      </c>
      <c r="L58" s="456"/>
      <c r="M58" s="455">
        <v>8.9395000000000007</v>
      </c>
      <c r="N58" s="456"/>
      <c r="O58" s="455">
        <v>8.9395000000000007</v>
      </c>
      <c r="P58" s="423"/>
      <c r="Q58" s="128">
        <f t="shared" si="51"/>
        <v>0</v>
      </c>
      <c r="R58" s="346">
        <f t="shared" si="52"/>
        <v>0</v>
      </c>
      <c r="S58" s="128"/>
      <c r="T58" s="128">
        <f t="shared" si="53"/>
        <v>0</v>
      </c>
      <c r="U58" s="128"/>
      <c r="V58" s="128">
        <f t="shared" si="54"/>
        <v>0</v>
      </c>
      <c r="W58" s="128"/>
      <c r="X58" s="128">
        <f t="shared" si="55"/>
        <v>0</v>
      </c>
      <c r="Y58" s="128">
        <f t="shared" si="73"/>
        <v>0</v>
      </c>
      <c r="Z58" s="128">
        <f t="shared" si="162"/>
        <v>0</v>
      </c>
      <c r="AA58" s="128"/>
      <c r="AB58" s="128">
        <f t="shared" si="57"/>
        <v>0</v>
      </c>
      <c r="AC58" s="128"/>
      <c r="AD58" s="128">
        <f t="shared" si="58"/>
        <v>0</v>
      </c>
      <c r="AE58" s="128"/>
      <c r="AF58" s="424">
        <f t="shared" si="59"/>
        <v>0</v>
      </c>
      <c r="AG58" s="128">
        <f t="shared" si="75"/>
        <v>0</v>
      </c>
      <c r="AH58" s="128">
        <f t="shared" si="163"/>
        <v>0</v>
      </c>
      <c r="AI58" s="128">
        <f t="shared" si="61"/>
        <v>0</v>
      </c>
      <c r="AJ58" s="128">
        <f t="shared" si="62"/>
        <v>0</v>
      </c>
      <c r="AK58" s="128"/>
      <c r="AL58" s="128">
        <f t="shared" si="63"/>
        <v>0</v>
      </c>
      <c r="AM58" s="128"/>
      <c r="AN58" s="128">
        <f t="shared" si="64"/>
        <v>0</v>
      </c>
      <c r="AO58" s="128"/>
      <c r="AP58" s="128">
        <f t="shared" si="65"/>
        <v>0</v>
      </c>
      <c r="AQ58" s="128">
        <f t="shared" si="77"/>
        <v>0</v>
      </c>
      <c r="AR58" s="128">
        <f t="shared" si="164"/>
        <v>0</v>
      </c>
      <c r="AS58" s="128"/>
      <c r="AT58" s="128">
        <f t="shared" si="67"/>
        <v>0</v>
      </c>
      <c r="AU58" s="128"/>
      <c r="AV58" s="128">
        <f t="shared" si="68"/>
        <v>0</v>
      </c>
      <c r="AW58" s="128"/>
      <c r="AX58" s="128">
        <f t="shared" si="69"/>
        <v>0</v>
      </c>
      <c r="AY58" s="128">
        <f t="shared" si="79"/>
        <v>0</v>
      </c>
      <c r="AZ58" s="128">
        <f t="shared" si="165"/>
        <v>0</v>
      </c>
      <c r="BA58" s="128">
        <f t="shared" si="71"/>
        <v>0</v>
      </c>
      <c r="BB58" s="128">
        <f t="shared" si="72"/>
        <v>0</v>
      </c>
      <c r="BC58" s="1" t="s">
        <v>1723</v>
      </c>
    </row>
    <row r="59" spans="1:55">
      <c r="A59" s="494">
        <v>38</v>
      </c>
      <c r="B59" s="13"/>
      <c r="C59" s="13"/>
      <c r="D59" s="15"/>
      <c r="E59" s="518" t="s">
        <v>1717</v>
      </c>
      <c r="F59" s="520" t="s">
        <v>1720</v>
      </c>
      <c r="G59" s="520" t="s">
        <v>1058</v>
      </c>
      <c r="H59" s="521" t="s">
        <v>358</v>
      </c>
      <c r="I59" s="535">
        <v>9.9655000000000005</v>
      </c>
      <c r="J59" s="536"/>
      <c r="K59" s="535">
        <v>9.9655000000000005</v>
      </c>
      <c r="L59" s="537"/>
      <c r="M59" s="535">
        <v>9.9655000000000005</v>
      </c>
      <c r="N59" s="537"/>
      <c r="O59" s="535">
        <v>9.9655000000000005</v>
      </c>
      <c r="P59" s="536"/>
      <c r="Q59" s="523">
        <f t="shared" si="51"/>
        <v>0</v>
      </c>
      <c r="R59" s="524">
        <f t="shared" si="52"/>
        <v>0</v>
      </c>
      <c r="S59" s="523"/>
      <c r="T59" s="523">
        <f t="shared" si="53"/>
        <v>0</v>
      </c>
      <c r="U59" s="523"/>
      <c r="V59" s="523">
        <f t="shared" si="54"/>
        <v>0</v>
      </c>
      <c r="W59" s="523"/>
      <c r="X59" s="523">
        <f t="shared" si="55"/>
        <v>0</v>
      </c>
      <c r="Y59" s="523">
        <f t="shared" si="73"/>
        <v>0</v>
      </c>
      <c r="Z59" s="523">
        <f t="shared" si="162"/>
        <v>0</v>
      </c>
      <c r="AA59" s="523"/>
      <c r="AB59" s="523">
        <f t="shared" si="57"/>
        <v>0</v>
      </c>
      <c r="AC59" s="523"/>
      <c r="AD59" s="523">
        <f t="shared" si="58"/>
        <v>0</v>
      </c>
      <c r="AE59" s="523"/>
      <c r="AF59" s="538">
        <f t="shared" si="59"/>
        <v>0</v>
      </c>
      <c r="AG59" s="523">
        <f t="shared" si="75"/>
        <v>0</v>
      </c>
      <c r="AH59" s="523">
        <f t="shared" si="163"/>
        <v>0</v>
      </c>
      <c r="AI59" s="523">
        <f t="shared" si="61"/>
        <v>0</v>
      </c>
      <c r="AJ59" s="523">
        <f t="shared" si="62"/>
        <v>0</v>
      </c>
      <c r="AK59" s="523"/>
      <c r="AL59" s="523">
        <f t="shared" si="63"/>
        <v>0</v>
      </c>
      <c r="AM59" s="523"/>
      <c r="AN59" s="523">
        <f t="shared" si="64"/>
        <v>0</v>
      </c>
      <c r="AO59" s="523"/>
      <c r="AP59" s="523">
        <f t="shared" si="65"/>
        <v>0</v>
      </c>
      <c r="AQ59" s="523">
        <f t="shared" si="77"/>
        <v>0</v>
      </c>
      <c r="AR59" s="523">
        <f t="shared" si="164"/>
        <v>0</v>
      </c>
      <c r="AS59" s="523"/>
      <c r="AT59" s="523">
        <f t="shared" si="67"/>
        <v>0</v>
      </c>
      <c r="AU59" s="523"/>
      <c r="AV59" s="523">
        <f t="shared" si="68"/>
        <v>0</v>
      </c>
      <c r="AW59" s="523"/>
      <c r="AX59" s="523">
        <f t="shared" si="69"/>
        <v>0</v>
      </c>
      <c r="AY59" s="523">
        <f t="shared" si="79"/>
        <v>0</v>
      </c>
      <c r="AZ59" s="523">
        <f t="shared" si="165"/>
        <v>0</v>
      </c>
      <c r="BA59" s="523">
        <f t="shared" si="71"/>
        <v>0</v>
      </c>
      <c r="BB59" s="523">
        <f t="shared" si="72"/>
        <v>0</v>
      </c>
      <c r="BC59" s="1" t="s">
        <v>1723</v>
      </c>
    </row>
    <row r="60" spans="1:55">
      <c r="A60" s="494">
        <v>36</v>
      </c>
      <c r="B60" s="13"/>
      <c r="C60" s="13"/>
      <c r="D60" s="15"/>
      <c r="E60" s="21" t="s">
        <v>1726</v>
      </c>
      <c r="F60" s="45" t="s">
        <v>1727</v>
      </c>
      <c r="G60" s="45" t="s">
        <v>1058</v>
      </c>
      <c r="H60" s="266" t="s">
        <v>358</v>
      </c>
      <c r="I60" s="137">
        <v>7.99</v>
      </c>
      <c r="J60" s="157"/>
      <c r="K60" s="137">
        <v>7.99</v>
      </c>
      <c r="L60" s="201"/>
      <c r="M60" s="137">
        <v>7.99</v>
      </c>
      <c r="N60" s="201"/>
      <c r="O60" s="137">
        <v>7.99</v>
      </c>
      <c r="P60" s="157"/>
      <c r="Q60" s="96">
        <f t="shared" si="51"/>
        <v>158.88</v>
      </c>
      <c r="R60" s="338">
        <f t="shared" si="52"/>
        <v>1834.4637582850999</v>
      </c>
      <c r="S60" s="96">
        <v>31.143000000000001</v>
      </c>
      <c r="T60" s="96">
        <f t="shared" si="53"/>
        <v>363.11141609820004</v>
      </c>
      <c r="U60" s="96">
        <v>35.688000000000002</v>
      </c>
      <c r="V60" s="96">
        <f t="shared" si="54"/>
        <v>411.63838243200001</v>
      </c>
      <c r="W60" s="96">
        <v>24.452999999999999</v>
      </c>
      <c r="X60" s="96">
        <f t="shared" si="55"/>
        <v>283.86878575770004</v>
      </c>
      <c r="Y60" s="96">
        <f t="shared" si="73"/>
        <v>91.284000000000006</v>
      </c>
      <c r="Z60" s="96">
        <f t="shared" si="162"/>
        <v>1058.6185842878999</v>
      </c>
      <c r="AA60" s="96">
        <v>45.036999999999999</v>
      </c>
      <c r="AB60" s="96">
        <f t="shared" si="57"/>
        <v>522.76214052620003</v>
      </c>
      <c r="AC60" s="96">
        <v>4.0039999999999996</v>
      </c>
      <c r="AD60" s="96">
        <f t="shared" si="58"/>
        <v>44.821375799199998</v>
      </c>
      <c r="AE60" s="96">
        <v>1.927</v>
      </c>
      <c r="AF60" s="95">
        <f t="shared" si="59"/>
        <v>21.029623670500001</v>
      </c>
      <c r="AG60" s="96">
        <f t="shared" si="75"/>
        <v>50.967999999999996</v>
      </c>
      <c r="AH60" s="96">
        <f t="shared" si="163"/>
        <v>588.61313999590004</v>
      </c>
      <c r="AI60" s="96">
        <f t="shared" si="61"/>
        <v>142.25200000000001</v>
      </c>
      <c r="AJ60" s="96">
        <f t="shared" si="62"/>
        <v>1647.2317242837998</v>
      </c>
      <c r="AK60" s="96">
        <v>0.54400000000000004</v>
      </c>
      <c r="AL60" s="96">
        <f t="shared" si="63"/>
        <v>5.9936019808000012</v>
      </c>
      <c r="AM60" s="96">
        <v>1.415</v>
      </c>
      <c r="AN60" s="96">
        <f t="shared" si="64"/>
        <v>15.7134356225</v>
      </c>
      <c r="AO60" s="96">
        <v>6.5590000000000002</v>
      </c>
      <c r="AP60" s="96">
        <f t="shared" si="65"/>
        <v>73.15934836000001</v>
      </c>
      <c r="AQ60" s="96">
        <f t="shared" si="77"/>
        <v>8.5180000000000007</v>
      </c>
      <c r="AR60" s="96">
        <f t="shared" si="164"/>
        <v>94.866385963300019</v>
      </c>
      <c r="AS60" s="96">
        <v>8.11</v>
      </c>
      <c r="AT60" s="96">
        <f t="shared" si="67"/>
        <v>92.365648038000018</v>
      </c>
      <c r="AU60" s="96"/>
      <c r="AV60" s="96">
        <f t="shared" si="68"/>
        <v>0</v>
      </c>
      <c r="AW60" s="96"/>
      <c r="AX60" s="96">
        <f t="shared" si="69"/>
        <v>0</v>
      </c>
      <c r="AY60" s="96">
        <f t="shared" si="79"/>
        <v>8.11</v>
      </c>
      <c r="AZ60" s="96">
        <f t="shared" si="165"/>
        <v>92.365648038000018</v>
      </c>
      <c r="BA60" s="96">
        <f t="shared" si="71"/>
        <v>16.628</v>
      </c>
      <c r="BB60" s="96">
        <f t="shared" si="72"/>
        <v>187.23203400130004</v>
      </c>
      <c r="BC60" s="1" t="s">
        <v>1061</v>
      </c>
    </row>
    <row r="61" spans="1:55">
      <c r="A61" s="494">
        <v>37</v>
      </c>
      <c r="B61" s="13"/>
      <c r="C61" s="13"/>
      <c r="D61" s="15"/>
      <c r="E61" s="62" t="s">
        <v>1728</v>
      </c>
      <c r="F61" s="421" t="s">
        <v>1729</v>
      </c>
      <c r="G61" s="421" t="s">
        <v>1058</v>
      </c>
      <c r="H61" s="282" t="s">
        <v>358</v>
      </c>
      <c r="I61" s="455">
        <v>8.94</v>
      </c>
      <c r="J61" s="423"/>
      <c r="K61" s="455">
        <v>8.94</v>
      </c>
      <c r="L61" s="456"/>
      <c r="M61" s="455">
        <v>8.94</v>
      </c>
      <c r="N61" s="456"/>
      <c r="O61" s="455">
        <v>8.94</v>
      </c>
      <c r="P61" s="423"/>
      <c r="Q61" s="128">
        <f t="shared" si="51"/>
        <v>0</v>
      </c>
      <c r="R61" s="346">
        <f t="shared" si="52"/>
        <v>0</v>
      </c>
      <c r="S61" s="128"/>
      <c r="T61" s="128">
        <f t="shared" si="53"/>
        <v>0</v>
      </c>
      <c r="U61" s="128"/>
      <c r="V61" s="128">
        <f t="shared" si="54"/>
        <v>0</v>
      </c>
      <c r="W61" s="128"/>
      <c r="X61" s="128">
        <f t="shared" si="55"/>
        <v>0</v>
      </c>
      <c r="Y61" s="128">
        <f t="shared" si="73"/>
        <v>0</v>
      </c>
      <c r="Z61" s="128">
        <f t="shared" si="162"/>
        <v>0</v>
      </c>
      <c r="AA61" s="128"/>
      <c r="AB61" s="128">
        <f t="shared" si="57"/>
        <v>0</v>
      </c>
      <c r="AC61" s="128"/>
      <c r="AD61" s="128">
        <f t="shared" si="58"/>
        <v>0</v>
      </c>
      <c r="AE61" s="128"/>
      <c r="AF61" s="424">
        <f t="shared" si="59"/>
        <v>0</v>
      </c>
      <c r="AG61" s="128">
        <f t="shared" si="75"/>
        <v>0</v>
      </c>
      <c r="AH61" s="128">
        <f t="shared" si="163"/>
        <v>0</v>
      </c>
      <c r="AI61" s="128">
        <f t="shared" si="61"/>
        <v>0</v>
      </c>
      <c r="AJ61" s="128">
        <f t="shared" si="62"/>
        <v>0</v>
      </c>
      <c r="AK61" s="128"/>
      <c r="AL61" s="128">
        <f t="shared" si="63"/>
        <v>0</v>
      </c>
      <c r="AM61" s="128"/>
      <c r="AN61" s="128">
        <f t="shared" si="64"/>
        <v>0</v>
      </c>
      <c r="AO61" s="128"/>
      <c r="AP61" s="128">
        <f t="shared" si="65"/>
        <v>0</v>
      </c>
      <c r="AQ61" s="128">
        <f t="shared" si="77"/>
        <v>0</v>
      </c>
      <c r="AR61" s="128">
        <f t="shared" si="164"/>
        <v>0</v>
      </c>
      <c r="AS61" s="128"/>
      <c r="AT61" s="128">
        <f t="shared" si="67"/>
        <v>0</v>
      </c>
      <c r="AU61" s="128"/>
      <c r="AV61" s="128">
        <f t="shared" si="68"/>
        <v>0</v>
      </c>
      <c r="AW61" s="128"/>
      <c r="AX61" s="128">
        <f t="shared" si="69"/>
        <v>0</v>
      </c>
      <c r="AY61" s="128">
        <f t="shared" si="79"/>
        <v>0</v>
      </c>
      <c r="AZ61" s="128">
        <f t="shared" si="165"/>
        <v>0</v>
      </c>
      <c r="BA61" s="128">
        <f t="shared" si="71"/>
        <v>0</v>
      </c>
      <c r="BB61" s="128">
        <f t="shared" si="72"/>
        <v>0</v>
      </c>
      <c r="BC61" s="1" t="s">
        <v>1061</v>
      </c>
    </row>
    <row r="62" spans="1:55">
      <c r="A62" s="494">
        <v>37</v>
      </c>
      <c r="B62" s="13"/>
      <c r="C62" s="13"/>
      <c r="D62" s="15"/>
      <c r="E62" s="62" t="s">
        <v>1730</v>
      </c>
      <c r="F62" s="421" t="s">
        <v>1731</v>
      </c>
      <c r="G62" s="421" t="s">
        <v>1058</v>
      </c>
      <c r="H62" s="282" t="s">
        <v>358</v>
      </c>
      <c r="I62" s="455">
        <v>9.86</v>
      </c>
      <c r="J62" s="423"/>
      <c r="K62" s="455">
        <v>9.86</v>
      </c>
      <c r="L62" s="456"/>
      <c r="M62" s="455">
        <v>9.86</v>
      </c>
      <c r="N62" s="456"/>
      <c r="O62" s="455">
        <v>9.86</v>
      </c>
      <c r="P62" s="423"/>
      <c r="Q62" s="128">
        <f t="shared" si="51"/>
        <v>0</v>
      </c>
      <c r="R62" s="346">
        <f t="shared" si="52"/>
        <v>0</v>
      </c>
      <c r="S62" s="128"/>
      <c r="T62" s="128">
        <f t="shared" si="53"/>
        <v>0</v>
      </c>
      <c r="U62" s="128"/>
      <c r="V62" s="128">
        <f t="shared" si="54"/>
        <v>0</v>
      </c>
      <c r="W62" s="128"/>
      <c r="X62" s="128">
        <f t="shared" si="55"/>
        <v>0</v>
      </c>
      <c r="Y62" s="128">
        <f t="shared" si="73"/>
        <v>0</v>
      </c>
      <c r="Z62" s="128">
        <f t="shared" si="162"/>
        <v>0</v>
      </c>
      <c r="AA62" s="128"/>
      <c r="AB62" s="128">
        <f t="shared" si="57"/>
        <v>0</v>
      </c>
      <c r="AC62" s="128"/>
      <c r="AD62" s="128">
        <f t="shared" si="58"/>
        <v>0</v>
      </c>
      <c r="AE62" s="128"/>
      <c r="AF62" s="424">
        <f t="shared" si="59"/>
        <v>0</v>
      </c>
      <c r="AG62" s="128">
        <f t="shared" si="75"/>
        <v>0</v>
      </c>
      <c r="AH62" s="128">
        <f t="shared" si="163"/>
        <v>0</v>
      </c>
      <c r="AI62" s="128">
        <f t="shared" si="61"/>
        <v>0</v>
      </c>
      <c r="AJ62" s="128">
        <f t="shared" si="62"/>
        <v>0</v>
      </c>
      <c r="AK62" s="128"/>
      <c r="AL62" s="128">
        <f t="shared" si="63"/>
        <v>0</v>
      </c>
      <c r="AM62" s="128"/>
      <c r="AN62" s="128">
        <f t="shared" si="64"/>
        <v>0</v>
      </c>
      <c r="AO62" s="128"/>
      <c r="AP62" s="128">
        <f t="shared" si="65"/>
        <v>0</v>
      </c>
      <c r="AQ62" s="128">
        <f t="shared" si="77"/>
        <v>0</v>
      </c>
      <c r="AR62" s="128">
        <f t="shared" si="164"/>
        <v>0</v>
      </c>
      <c r="AS62" s="128"/>
      <c r="AT62" s="128">
        <f t="shared" si="67"/>
        <v>0</v>
      </c>
      <c r="AU62" s="128"/>
      <c r="AV62" s="128">
        <f t="shared" si="68"/>
        <v>0</v>
      </c>
      <c r="AW62" s="128"/>
      <c r="AX62" s="128">
        <f t="shared" si="69"/>
        <v>0</v>
      </c>
      <c r="AY62" s="128">
        <f t="shared" si="79"/>
        <v>0</v>
      </c>
      <c r="AZ62" s="128">
        <f t="shared" si="165"/>
        <v>0</v>
      </c>
      <c r="BA62" s="128">
        <f t="shared" si="71"/>
        <v>0</v>
      </c>
      <c r="BB62" s="128">
        <f t="shared" si="72"/>
        <v>0</v>
      </c>
      <c r="BC62" s="1" t="s">
        <v>1061</v>
      </c>
    </row>
    <row r="63" spans="1:55">
      <c r="A63" s="494">
        <v>38</v>
      </c>
      <c r="B63" s="13"/>
      <c r="C63" s="13"/>
      <c r="D63" s="15"/>
      <c r="E63" s="518" t="s">
        <v>1732</v>
      </c>
      <c r="F63" s="520" t="s">
        <v>1733</v>
      </c>
      <c r="G63" s="520" t="s">
        <v>1058</v>
      </c>
      <c r="H63" s="521" t="s">
        <v>358</v>
      </c>
      <c r="I63" s="535">
        <v>12.94</v>
      </c>
      <c r="J63" s="536"/>
      <c r="K63" s="535">
        <v>12.94</v>
      </c>
      <c r="L63" s="537"/>
      <c r="M63" s="535">
        <v>12.94</v>
      </c>
      <c r="N63" s="537"/>
      <c r="O63" s="535">
        <v>12.94</v>
      </c>
      <c r="P63" s="536"/>
      <c r="Q63" s="523">
        <f t="shared" si="51"/>
        <v>0</v>
      </c>
      <c r="R63" s="524">
        <f t="shared" si="52"/>
        <v>0</v>
      </c>
      <c r="S63" s="523"/>
      <c r="T63" s="523">
        <f t="shared" si="53"/>
        <v>0</v>
      </c>
      <c r="U63" s="523"/>
      <c r="V63" s="523">
        <f t="shared" si="54"/>
        <v>0</v>
      </c>
      <c r="W63" s="523"/>
      <c r="X63" s="523">
        <f t="shared" si="55"/>
        <v>0</v>
      </c>
      <c r="Y63" s="523">
        <f t="shared" si="73"/>
        <v>0</v>
      </c>
      <c r="Z63" s="523">
        <f t="shared" si="162"/>
        <v>0</v>
      </c>
      <c r="AA63" s="523"/>
      <c r="AB63" s="523">
        <f t="shared" si="57"/>
        <v>0</v>
      </c>
      <c r="AC63" s="523"/>
      <c r="AD63" s="523">
        <f t="shared" si="58"/>
        <v>0</v>
      </c>
      <c r="AE63" s="523"/>
      <c r="AF63" s="538">
        <f t="shared" si="59"/>
        <v>0</v>
      </c>
      <c r="AG63" s="523">
        <f t="shared" si="75"/>
        <v>0</v>
      </c>
      <c r="AH63" s="523">
        <f t="shared" si="163"/>
        <v>0</v>
      </c>
      <c r="AI63" s="523">
        <f t="shared" si="61"/>
        <v>0</v>
      </c>
      <c r="AJ63" s="523">
        <f t="shared" si="62"/>
        <v>0</v>
      </c>
      <c r="AK63" s="523"/>
      <c r="AL63" s="523">
        <f t="shared" si="63"/>
        <v>0</v>
      </c>
      <c r="AM63" s="523"/>
      <c r="AN63" s="523">
        <f t="shared" si="64"/>
        <v>0</v>
      </c>
      <c r="AO63" s="523"/>
      <c r="AP63" s="523">
        <f t="shared" si="65"/>
        <v>0</v>
      </c>
      <c r="AQ63" s="523">
        <f t="shared" si="77"/>
        <v>0</v>
      </c>
      <c r="AR63" s="523">
        <f t="shared" si="164"/>
        <v>0</v>
      </c>
      <c r="AS63" s="523"/>
      <c r="AT63" s="523">
        <f t="shared" si="67"/>
        <v>0</v>
      </c>
      <c r="AU63" s="523"/>
      <c r="AV63" s="523">
        <f t="shared" si="68"/>
        <v>0</v>
      </c>
      <c r="AW63" s="523"/>
      <c r="AX63" s="523">
        <f t="shared" si="69"/>
        <v>0</v>
      </c>
      <c r="AY63" s="523">
        <f t="shared" si="79"/>
        <v>0</v>
      </c>
      <c r="AZ63" s="523">
        <f t="shared" si="165"/>
        <v>0</v>
      </c>
      <c r="BA63" s="523">
        <f t="shared" si="71"/>
        <v>0</v>
      </c>
      <c r="BB63" s="523">
        <f t="shared" si="72"/>
        <v>0</v>
      </c>
      <c r="BC63" s="1" t="s">
        <v>1061</v>
      </c>
    </row>
    <row r="64" spans="1:55">
      <c r="B64" s="13"/>
      <c r="C64" s="13"/>
      <c r="D64" s="13"/>
      <c r="E64" s="21" t="s">
        <v>1616</v>
      </c>
      <c r="F64" s="22" t="s">
        <v>1642</v>
      </c>
      <c r="G64" s="45" t="s">
        <v>1058</v>
      </c>
      <c r="H64" s="266" t="s">
        <v>358</v>
      </c>
      <c r="I64" s="54">
        <v>7.86</v>
      </c>
      <c r="J64" s="101"/>
      <c r="K64" s="54">
        <v>7.81</v>
      </c>
      <c r="L64" s="162"/>
      <c r="M64" s="54">
        <v>7.81</v>
      </c>
      <c r="N64" s="162"/>
      <c r="O64" s="54">
        <v>7.81</v>
      </c>
      <c r="P64" s="101"/>
      <c r="Q64" s="96">
        <f t="shared" si="51"/>
        <v>40.991999999999997</v>
      </c>
      <c r="R64" s="338">
        <f t="shared" si="52"/>
        <v>463.94121218650002</v>
      </c>
      <c r="S64" s="96">
        <v>16.132999999999999</v>
      </c>
      <c r="T64" s="96">
        <f t="shared" si="53"/>
        <v>185.04201881879999</v>
      </c>
      <c r="U64" s="96">
        <v>14.624000000000001</v>
      </c>
      <c r="V64" s="176">
        <f t="shared" si="54"/>
        <v>165.93408230400001</v>
      </c>
      <c r="W64" s="206">
        <v>1.236</v>
      </c>
      <c r="X64" s="205">
        <f t="shared" si="55"/>
        <v>14.1149625336</v>
      </c>
      <c r="Y64" s="188">
        <f t="shared" si="73"/>
        <v>31.992999999999999</v>
      </c>
      <c r="Z64" s="176">
        <f t="shared" ref="Z64:Z72" si="166">SUM(T64+V64+X64)</f>
        <v>365.09106365640002</v>
      </c>
      <c r="AA64" s="206">
        <v>1.1160000000000001</v>
      </c>
      <c r="AB64" s="205">
        <f t="shared" si="57"/>
        <v>12.662023730400001</v>
      </c>
      <c r="AC64" s="206">
        <v>0.56599999999999995</v>
      </c>
      <c r="AD64" s="176">
        <f t="shared" si="58"/>
        <v>6.1931528691999995</v>
      </c>
      <c r="AE64" s="206">
        <v>2.177</v>
      </c>
      <c r="AF64" s="205">
        <f t="shared" si="59"/>
        <v>23.222687064499997</v>
      </c>
      <c r="AG64" s="188">
        <f t="shared" si="75"/>
        <v>3.859</v>
      </c>
      <c r="AH64" s="96">
        <f t="shared" ref="AH64:AH72" si="167">SUM(AB64+AD64+AF64)</f>
        <v>42.077863664099993</v>
      </c>
      <c r="AI64" s="96">
        <f t="shared" si="61"/>
        <v>35.851999999999997</v>
      </c>
      <c r="AJ64" s="176">
        <f t="shared" si="62"/>
        <v>407.16892732050002</v>
      </c>
      <c r="AK64" s="206">
        <v>1.26</v>
      </c>
      <c r="AL64" s="176">
        <f t="shared" si="63"/>
        <v>13.569498558000001</v>
      </c>
      <c r="AM64" s="244">
        <v>0.72</v>
      </c>
      <c r="AN64" s="176">
        <f t="shared" si="64"/>
        <v>7.8154045199999995</v>
      </c>
      <c r="AO64" s="206">
        <v>1.32</v>
      </c>
      <c r="AP64" s="205">
        <f t="shared" si="65"/>
        <v>14.391643200000001</v>
      </c>
      <c r="AQ64" s="188">
        <f t="shared" si="77"/>
        <v>3.3</v>
      </c>
      <c r="AR64" s="96">
        <f t="shared" ref="AR64:AR72" si="168">SUM(AL64+AN64+AP64)</f>
        <v>35.776546277999998</v>
      </c>
      <c r="AS64" s="96"/>
      <c r="AT64" s="176">
        <f t="shared" si="67"/>
        <v>0</v>
      </c>
      <c r="AU64" s="206">
        <v>1</v>
      </c>
      <c r="AV64" s="176">
        <f t="shared" si="68"/>
        <v>11.442352899999998</v>
      </c>
      <c r="AW64" s="206">
        <v>0.84</v>
      </c>
      <c r="AX64" s="205">
        <f t="shared" si="69"/>
        <v>9.5533856880000005</v>
      </c>
      <c r="AY64" s="188">
        <f t="shared" si="79"/>
        <v>1.8399999999999999</v>
      </c>
      <c r="AZ64" s="96">
        <f t="shared" ref="AZ64:AZ72" si="169">SUM(AT64+AV64+AX64)</f>
        <v>20.995738587999998</v>
      </c>
      <c r="BA64" s="96">
        <f t="shared" si="71"/>
        <v>5.14</v>
      </c>
      <c r="BB64" s="96">
        <f t="shared" si="72"/>
        <v>56.772284865999993</v>
      </c>
      <c r="BC64" s="1" t="s">
        <v>1723</v>
      </c>
    </row>
    <row r="65" spans="1:55">
      <c r="B65" s="13"/>
      <c r="C65" s="13"/>
      <c r="D65" s="13"/>
      <c r="E65" s="21" t="s">
        <v>1617</v>
      </c>
      <c r="F65" s="22" t="s">
        <v>1643</v>
      </c>
      <c r="G65" s="45" t="s">
        <v>1058</v>
      </c>
      <c r="H65" s="266" t="s">
        <v>358</v>
      </c>
      <c r="I65" s="54">
        <v>8.2899999999999991</v>
      </c>
      <c r="J65" s="101"/>
      <c r="K65" s="54">
        <v>8.2899999999999991</v>
      </c>
      <c r="L65" s="162"/>
      <c r="M65" s="54">
        <v>8.2899999999999991</v>
      </c>
      <c r="N65" s="162"/>
      <c r="O65" s="54">
        <v>8.19</v>
      </c>
      <c r="P65" s="101"/>
      <c r="Q65" s="96">
        <f t="shared" si="51"/>
        <v>13.445</v>
      </c>
      <c r="R65" s="338">
        <f t="shared" si="52"/>
        <v>159.23447473139998</v>
      </c>
      <c r="S65" s="96">
        <v>1.8</v>
      </c>
      <c r="T65" s="96">
        <f t="shared" si="53"/>
        <v>21.775077719999999</v>
      </c>
      <c r="U65" s="96">
        <v>1.5760000000000001</v>
      </c>
      <c r="V65" s="176">
        <f t="shared" si="54"/>
        <v>18.860691744</v>
      </c>
      <c r="W65" s="206">
        <v>1.296</v>
      </c>
      <c r="X65" s="205">
        <f t="shared" si="55"/>
        <v>15.609832574399999</v>
      </c>
      <c r="Y65" s="188">
        <f t="shared" si="73"/>
        <v>4.6720000000000006</v>
      </c>
      <c r="Z65" s="176">
        <f t="shared" si="166"/>
        <v>56.245602038399994</v>
      </c>
      <c r="AA65" s="206">
        <v>1.36</v>
      </c>
      <c r="AB65" s="205">
        <f t="shared" si="57"/>
        <v>16.378771856</v>
      </c>
      <c r="AC65" s="206">
        <v>0.23899999999999999</v>
      </c>
      <c r="AD65" s="176">
        <f t="shared" si="58"/>
        <v>2.7758549361999996</v>
      </c>
      <c r="AE65" s="206">
        <v>0.09</v>
      </c>
      <c r="AF65" s="205">
        <f t="shared" si="59"/>
        <v>1.0190606849999999</v>
      </c>
      <c r="AG65" s="188">
        <f t="shared" si="75"/>
        <v>1.6890000000000003</v>
      </c>
      <c r="AH65" s="96">
        <f t="shared" si="167"/>
        <v>20.173687477199998</v>
      </c>
      <c r="AI65" s="96">
        <f t="shared" si="61"/>
        <v>6.3610000000000007</v>
      </c>
      <c r="AJ65" s="176">
        <f t="shared" si="62"/>
        <v>76.419289515599985</v>
      </c>
      <c r="AK65" s="206">
        <v>0.214</v>
      </c>
      <c r="AL65" s="176">
        <f t="shared" si="63"/>
        <v>2.4463045557999998</v>
      </c>
      <c r="AM65" s="244">
        <v>2.2000000000000002</v>
      </c>
      <c r="AN65" s="176">
        <f t="shared" si="64"/>
        <v>25.3480843</v>
      </c>
      <c r="AO65" s="206">
        <v>1.1499999999999999</v>
      </c>
      <c r="AP65" s="205">
        <f t="shared" si="65"/>
        <v>13.308765999999999</v>
      </c>
      <c r="AQ65" s="188">
        <f t="shared" si="77"/>
        <v>3.5640000000000001</v>
      </c>
      <c r="AR65" s="96">
        <f t="shared" si="168"/>
        <v>41.1031548558</v>
      </c>
      <c r="AS65" s="96">
        <v>1.32</v>
      </c>
      <c r="AT65" s="176">
        <f t="shared" si="67"/>
        <v>15.409930536000001</v>
      </c>
      <c r="AU65" s="206">
        <v>0.88</v>
      </c>
      <c r="AV65" s="176">
        <f t="shared" si="68"/>
        <v>10.559196647999999</v>
      </c>
      <c r="AW65" s="206">
        <v>1.32</v>
      </c>
      <c r="AX65" s="205">
        <f t="shared" si="69"/>
        <v>15.742903176000002</v>
      </c>
      <c r="AY65" s="188">
        <f t="shared" si="79"/>
        <v>3.5200000000000005</v>
      </c>
      <c r="AZ65" s="96">
        <f t="shared" si="169"/>
        <v>41.71203036</v>
      </c>
      <c r="BA65" s="96">
        <f t="shared" si="71"/>
        <v>7.0840000000000005</v>
      </c>
      <c r="BB65" s="96">
        <f t="shared" si="72"/>
        <v>82.8151852158</v>
      </c>
      <c r="BC65" s="1" t="s">
        <v>1723</v>
      </c>
    </row>
    <row r="66" spans="1:55">
      <c r="A66" s="494">
        <v>38</v>
      </c>
      <c r="B66" s="13"/>
      <c r="C66" s="13"/>
      <c r="D66" s="15"/>
      <c r="E66" s="89" t="s">
        <v>1595</v>
      </c>
      <c r="F66" s="90" t="s">
        <v>1644</v>
      </c>
      <c r="G66" s="426" t="s">
        <v>1058</v>
      </c>
      <c r="H66" s="285" t="s">
        <v>358</v>
      </c>
      <c r="I66" s="535">
        <v>8.4499999999999993</v>
      </c>
      <c r="J66" s="536"/>
      <c r="K66" s="535">
        <v>8.4</v>
      </c>
      <c r="L66" s="537"/>
      <c r="M66" s="535">
        <v>8.4</v>
      </c>
      <c r="N66" s="537"/>
      <c r="O66" s="535">
        <v>8.4</v>
      </c>
      <c r="P66" s="536"/>
      <c r="Q66" s="523">
        <f t="shared" si="51"/>
        <v>1179.75</v>
      </c>
      <c r="R66" s="524">
        <f t="shared" si="52"/>
        <v>14140.951910532</v>
      </c>
      <c r="S66" s="523">
        <v>66.096000000000004</v>
      </c>
      <c r="T66" s="523">
        <f t="shared" si="53"/>
        <v>815.01305371199999</v>
      </c>
      <c r="U66" s="523">
        <v>62.365000000000002</v>
      </c>
      <c r="V66" s="523">
        <f t="shared" si="54"/>
        <v>760.7544633</v>
      </c>
      <c r="W66" s="523">
        <v>129.31200000000001</v>
      </c>
      <c r="X66" s="523">
        <f t="shared" si="55"/>
        <v>1587.5749974240002</v>
      </c>
      <c r="Y66" s="523">
        <f t="shared" si="73"/>
        <v>257.77300000000002</v>
      </c>
      <c r="Z66" s="176">
        <f t="shared" si="166"/>
        <v>3163.3425144360003</v>
      </c>
      <c r="AA66" s="523">
        <v>78.88</v>
      </c>
      <c r="AB66" s="523">
        <f t="shared" si="57"/>
        <v>962.57390208000004</v>
      </c>
      <c r="AC66" s="523">
        <v>139.137</v>
      </c>
      <c r="AD66" s="523">
        <f t="shared" si="58"/>
        <v>1637.4432458159999</v>
      </c>
      <c r="AE66" s="523">
        <v>75.16</v>
      </c>
      <c r="AF66" s="538">
        <f t="shared" si="59"/>
        <v>862.32120240000006</v>
      </c>
      <c r="AG66" s="523">
        <f t="shared" si="75"/>
        <v>293.17700000000002</v>
      </c>
      <c r="AH66" s="523">
        <f t="shared" si="167"/>
        <v>3462.338350296</v>
      </c>
      <c r="AI66" s="523">
        <f t="shared" si="61"/>
        <v>550.95000000000005</v>
      </c>
      <c r="AJ66" s="523">
        <f t="shared" si="62"/>
        <v>6625.6808647320004</v>
      </c>
      <c r="AK66" s="523">
        <v>72.47</v>
      </c>
      <c r="AL66" s="523">
        <f t="shared" si="63"/>
        <v>839.42087964000007</v>
      </c>
      <c r="AM66" s="523">
        <v>84</v>
      </c>
      <c r="AN66" s="523">
        <f t="shared" si="64"/>
        <v>980.67815999999993</v>
      </c>
      <c r="AO66" s="523">
        <v>129.32</v>
      </c>
      <c r="AP66" s="523">
        <f t="shared" si="65"/>
        <v>1516.458048</v>
      </c>
      <c r="AQ66" s="523">
        <f t="shared" si="77"/>
        <v>285.78999999999996</v>
      </c>
      <c r="AR66" s="96">
        <f t="shared" si="168"/>
        <v>3336.5570876399997</v>
      </c>
      <c r="AS66" s="523">
        <v>95.57</v>
      </c>
      <c r="AT66" s="523">
        <f t="shared" si="67"/>
        <v>1144.3100709600001</v>
      </c>
      <c r="AU66" s="523">
        <v>102.76</v>
      </c>
      <c r="AV66" s="523">
        <f t="shared" si="68"/>
        <v>1264.6422465600001</v>
      </c>
      <c r="AW66" s="523">
        <v>144.68</v>
      </c>
      <c r="AX66" s="523">
        <f t="shared" si="69"/>
        <v>1769.7616406400002</v>
      </c>
      <c r="AY66" s="523">
        <f t="shared" si="79"/>
        <v>343.01</v>
      </c>
      <c r="AZ66" s="96">
        <f t="shared" si="169"/>
        <v>4178.7139581600004</v>
      </c>
      <c r="BA66" s="523">
        <f t="shared" si="71"/>
        <v>628.79999999999995</v>
      </c>
      <c r="BB66" s="523">
        <f t="shared" si="72"/>
        <v>7515.2710458000001</v>
      </c>
      <c r="BC66" s="1" t="s">
        <v>1061</v>
      </c>
    </row>
    <row r="67" spans="1:55">
      <c r="A67" s="494" t="s">
        <v>2656</v>
      </c>
      <c r="B67" s="13"/>
      <c r="C67" s="13"/>
      <c r="D67" s="15"/>
      <c r="E67" s="89" t="s">
        <v>1595</v>
      </c>
      <c r="F67" s="90" t="s">
        <v>1644</v>
      </c>
      <c r="G67" s="421" t="s">
        <v>1058</v>
      </c>
      <c r="H67" s="282" t="s">
        <v>358</v>
      </c>
      <c r="I67" s="455"/>
      <c r="J67" s="423"/>
      <c r="K67" s="455"/>
      <c r="L67" s="456"/>
      <c r="M67" s="455"/>
      <c r="N67" s="456"/>
      <c r="O67" s="455">
        <v>8.39</v>
      </c>
      <c r="P67" s="423"/>
      <c r="Q67" s="128">
        <f t="shared" ref="Q67" si="170">SUM(AI67+BA67)</f>
        <v>0</v>
      </c>
      <c r="R67" s="346">
        <f t="shared" ref="R67" si="171">SUM(AJ67+BB67)</f>
        <v>0</v>
      </c>
      <c r="S67" s="128"/>
      <c r="T67" s="128">
        <f t="shared" ref="T67" si="172">I67*S67*$T$2/1000</f>
        <v>0</v>
      </c>
      <c r="U67" s="128"/>
      <c r="V67" s="128">
        <f t="shared" ref="V67" si="173">I67*U67*$V$2/1000</f>
        <v>0</v>
      </c>
      <c r="W67" s="128"/>
      <c r="X67" s="128">
        <f t="shared" ref="X67" si="174">I67*W67*$X$2/1000</f>
        <v>0</v>
      </c>
      <c r="Y67" s="128">
        <f t="shared" ref="Y67" si="175">SUM(S67+U67+W67)</f>
        <v>0</v>
      </c>
      <c r="Z67" s="128">
        <f t="shared" ref="Z67" si="176">SUM(T67,V67,X67)</f>
        <v>0</v>
      </c>
      <c r="AA67" s="128"/>
      <c r="AB67" s="128">
        <f t="shared" ref="AB67" si="177">K67*AA67*$AB$2/1000</f>
        <v>0</v>
      </c>
      <c r="AC67" s="128"/>
      <c r="AD67" s="128">
        <f t="shared" ref="AD67" si="178">K67*AC67*$AD$2/1000</f>
        <v>0</v>
      </c>
      <c r="AE67" s="128"/>
      <c r="AF67" s="424">
        <f t="shared" ref="AF67" si="179">K67*AE67*$AF$2/1000</f>
        <v>0</v>
      </c>
      <c r="AG67" s="128">
        <f t="shared" ref="AG67" si="180">SUM(AA67+AC67+AE67)</f>
        <v>0</v>
      </c>
      <c r="AH67" s="128">
        <f t="shared" ref="AH67" si="181">SUM(AB67,AD67,AF67)</f>
        <v>0</v>
      </c>
      <c r="AI67" s="128">
        <f t="shared" ref="AI67" si="182">SUM(Y67+AG67)</f>
        <v>0</v>
      </c>
      <c r="AJ67" s="128">
        <f t="shared" ref="AJ67" si="183">SUM(Z67,AH67)</f>
        <v>0</v>
      </c>
      <c r="AK67" s="128"/>
      <c r="AL67" s="128">
        <f t="shared" ref="AL67" si="184">M67*AK67*$AL$2/1000</f>
        <v>0</v>
      </c>
      <c r="AM67" s="128"/>
      <c r="AN67" s="128">
        <f t="shared" ref="AN67" si="185">M67*AM67*$AN$2/1000</f>
        <v>0</v>
      </c>
      <c r="AO67" s="128"/>
      <c r="AP67" s="128">
        <f t="shared" ref="AP67" si="186">M67*AO67*$AP$2/1000</f>
        <v>0</v>
      </c>
      <c r="AQ67" s="128">
        <f t="shared" ref="AQ67" si="187">SUM(AK67+AM67+AO67)</f>
        <v>0</v>
      </c>
      <c r="AR67" s="128">
        <f t="shared" ref="AR67" si="188">SUM(AL67,AN67,AP67)</f>
        <v>0</v>
      </c>
      <c r="AS67" s="128"/>
      <c r="AT67" s="128">
        <f t="shared" ref="AT67" si="189">O67*AS67*$AT$2/1000</f>
        <v>0</v>
      </c>
      <c r="AU67" s="128"/>
      <c r="AV67" s="128">
        <f t="shared" ref="AV67" si="190">O67*AU67*$AV$2/1000</f>
        <v>0</v>
      </c>
      <c r="AW67" s="523"/>
      <c r="AX67" s="128">
        <f t="shared" ref="AX67" si="191">O67*AW67*$AX$2/1000</f>
        <v>0</v>
      </c>
      <c r="AY67" s="128">
        <f t="shared" ref="AY67" si="192">SUM(AS67+AU67+AW67)</f>
        <v>0</v>
      </c>
      <c r="AZ67" s="128">
        <f>SUM(AT67+AV67+AX67)</f>
        <v>0</v>
      </c>
      <c r="BA67" s="128">
        <f t="shared" ref="BA67" si="193">SUM(AQ67+AY67)</f>
        <v>0</v>
      </c>
      <c r="BB67" s="128">
        <f t="shared" ref="BB67" si="194">SUM(AR67,AZ67)</f>
        <v>0</v>
      </c>
      <c r="BC67" s="1" t="s">
        <v>1058</v>
      </c>
    </row>
    <row r="68" spans="1:55">
      <c r="B68" s="13"/>
      <c r="C68" s="13"/>
      <c r="D68" s="13"/>
      <c r="E68" s="21" t="s">
        <v>1645</v>
      </c>
      <c r="F68" s="22" t="s">
        <v>1646</v>
      </c>
      <c r="G68" s="45"/>
      <c r="H68" s="266"/>
      <c r="I68" s="54">
        <v>9.4</v>
      </c>
      <c r="J68" s="101"/>
      <c r="K68" s="54">
        <v>9.39</v>
      </c>
      <c r="L68" s="162"/>
      <c r="M68" s="54">
        <v>9.39</v>
      </c>
      <c r="N68" s="162"/>
      <c r="O68" s="54">
        <v>9.2899999999999991</v>
      </c>
      <c r="P68" s="101"/>
      <c r="Q68" s="96">
        <f t="shared" si="51"/>
        <v>111.33099999999999</v>
      </c>
      <c r="R68" s="338">
        <f t="shared" si="52"/>
        <v>1512.5351322739</v>
      </c>
      <c r="S68" s="96">
        <v>26.856000000000002</v>
      </c>
      <c r="T68" s="96">
        <f t="shared" si="53"/>
        <v>368.38493366400002</v>
      </c>
      <c r="U68" s="96">
        <v>47.107999999999997</v>
      </c>
      <c r="V68" s="176">
        <f t="shared" si="54"/>
        <v>639.24802271999999</v>
      </c>
      <c r="W68" s="206">
        <v>17.591999999999999</v>
      </c>
      <c r="X68" s="205">
        <f t="shared" si="55"/>
        <v>240.26017156800003</v>
      </c>
      <c r="Y68" s="188">
        <f t="shared" si="73"/>
        <v>91.555999999999997</v>
      </c>
      <c r="Z68" s="176">
        <f t="shared" si="166"/>
        <v>1247.893127952</v>
      </c>
      <c r="AA68" s="206">
        <v>7</v>
      </c>
      <c r="AB68" s="205">
        <f t="shared" si="57"/>
        <v>95.488600200000008</v>
      </c>
      <c r="AC68" s="206">
        <v>2.5379999999999998</v>
      </c>
      <c r="AD68" s="176">
        <f t="shared" si="58"/>
        <v>33.388856456399999</v>
      </c>
      <c r="AE68" s="206">
        <v>0.71699999999999997</v>
      </c>
      <c r="AF68" s="205">
        <f t="shared" si="59"/>
        <v>9.1957626855000001</v>
      </c>
      <c r="AG68" s="188">
        <f t="shared" si="75"/>
        <v>10.255000000000001</v>
      </c>
      <c r="AH68" s="96">
        <f t="shared" si="167"/>
        <v>138.0732193419</v>
      </c>
      <c r="AI68" s="96">
        <f t="shared" si="61"/>
        <v>101.81099999999999</v>
      </c>
      <c r="AJ68" s="176">
        <f t="shared" si="62"/>
        <v>1385.9663472939001</v>
      </c>
      <c r="AK68" s="206">
        <v>0.12</v>
      </c>
      <c r="AL68" s="176">
        <f t="shared" si="63"/>
        <v>1.553778324</v>
      </c>
      <c r="AM68" s="244">
        <v>2.72</v>
      </c>
      <c r="AN68" s="176">
        <f t="shared" si="64"/>
        <v>35.497880880000004</v>
      </c>
      <c r="AO68" s="206">
        <v>1.64</v>
      </c>
      <c r="AP68" s="205">
        <f t="shared" si="65"/>
        <v>21.497841600000001</v>
      </c>
      <c r="AQ68" s="188">
        <f t="shared" si="77"/>
        <v>4.4800000000000004</v>
      </c>
      <c r="AR68" s="96">
        <f t="shared" si="168"/>
        <v>58.549500804000004</v>
      </c>
      <c r="AS68" s="96">
        <v>1.4</v>
      </c>
      <c r="AT68" s="176">
        <f t="shared" si="67"/>
        <v>18.53901252</v>
      </c>
      <c r="AU68" s="206">
        <v>2.88</v>
      </c>
      <c r="AV68" s="176">
        <f t="shared" si="68"/>
        <v>39.198775967999985</v>
      </c>
      <c r="AW68" s="206">
        <v>0.76</v>
      </c>
      <c r="AX68" s="205">
        <f t="shared" si="69"/>
        <v>10.281495688</v>
      </c>
      <c r="AY68" s="188">
        <f t="shared" si="79"/>
        <v>5.0399999999999991</v>
      </c>
      <c r="AZ68" s="96">
        <f t="shared" si="169"/>
        <v>68.019284175999985</v>
      </c>
      <c r="BA68" s="96">
        <f t="shared" si="71"/>
        <v>9.52</v>
      </c>
      <c r="BB68" s="96">
        <f t="shared" si="72"/>
        <v>126.56878497999999</v>
      </c>
      <c r="BC68" s="1" t="s">
        <v>1723</v>
      </c>
    </row>
    <row r="69" spans="1:55">
      <c r="B69" s="13"/>
      <c r="C69" s="13"/>
      <c r="D69" s="13"/>
      <c r="E69" s="21" t="s">
        <v>1647</v>
      </c>
      <c r="F69" s="22" t="s">
        <v>1648</v>
      </c>
      <c r="G69" s="45" t="s">
        <v>1058</v>
      </c>
      <c r="H69" s="266" t="s">
        <v>358</v>
      </c>
      <c r="I69" s="54">
        <v>9.34</v>
      </c>
      <c r="J69" s="101"/>
      <c r="K69" s="54">
        <v>9.2799999999999994</v>
      </c>
      <c r="L69" s="162"/>
      <c r="M69" s="54">
        <v>9.2799999999999994</v>
      </c>
      <c r="N69" s="162"/>
      <c r="O69" s="54">
        <v>9.2799999999999994</v>
      </c>
      <c r="P69" s="101"/>
      <c r="Q69" s="96">
        <f t="shared" si="51"/>
        <v>331.90300000000002</v>
      </c>
      <c r="R69" s="338">
        <f t="shared" si="52"/>
        <v>4419.8809935434001</v>
      </c>
      <c r="S69" s="96">
        <v>25.428999999999998</v>
      </c>
      <c r="T69" s="96">
        <f t="shared" si="53"/>
        <v>346.58426052359999</v>
      </c>
      <c r="U69" s="96">
        <v>22.033000000000001</v>
      </c>
      <c r="V69" s="176">
        <f t="shared" si="54"/>
        <v>297.07587439199995</v>
      </c>
      <c r="W69" s="206">
        <v>44.451000000000001</v>
      </c>
      <c r="X69" s="205">
        <f t="shared" si="55"/>
        <v>603.2080445094</v>
      </c>
      <c r="Y69" s="188">
        <f t="shared" si="73"/>
        <v>91.913000000000011</v>
      </c>
      <c r="Z69" s="176">
        <f t="shared" si="166"/>
        <v>1246.8681794249999</v>
      </c>
      <c r="AA69" s="206">
        <v>28.202999999999999</v>
      </c>
      <c r="AB69" s="205">
        <f t="shared" si="57"/>
        <v>380.21669132160002</v>
      </c>
      <c r="AC69" s="206">
        <v>12.914999999999999</v>
      </c>
      <c r="AD69" s="176">
        <f t="shared" si="58"/>
        <v>167.91392822399996</v>
      </c>
      <c r="AE69" s="206">
        <v>20.52</v>
      </c>
      <c r="AF69" s="205">
        <f t="shared" si="59"/>
        <v>260.09280575999998</v>
      </c>
      <c r="AG69" s="188">
        <f t="shared" si="75"/>
        <v>61.637999999999991</v>
      </c>
      <c r="AH69" s="96">
        <f t="shared" si="167"/>
        <v>808.2234253055999</v>
      </c>
      <c r="AI69" s="96">
        <f t="shared" si="61"/>
        <v>153.55099999999999</v>
      </c>
      <c r="AJ69" s="176">
        <f t="shared" si="62"/>
        <v>2055.0916047306</v>
      </c>
      <c r="AK69" s="206">
        <v>11.528</v>
      </c>
      <c r="AL69" s="176">
        <f t="shared" si="63"/>
        <v>147.5177107712</v>
      </c>
      <c r="AM69" s="244">
        <v>17.28</v>
      </c>
      <c r="AN69" s="176">
        <f t="shared" si="64"/>
        <v>222.87412223999996</v>
      </c>
      <c r="AO69" s="206">
        <v>43.847999999999999</v>
      </c>
      <c r="AP69" s="205">
        <f t="shared" si="65"/>
        <v>568.04557823999994</v>
      </c>
      <c r="AQ69" s="188">
        <f t="shared" si="77"/>
        <v>72.656000000000006</v>
      </c>
      <c r="AR69" s="96">
        <f t="shared" si="168"/>
        <v>938.43741125119993</v>
      </c>
      <c r="AS69" s="96">
        <v>22.788</v>
      </c>
      <c r="AT69" s="176">
        <f t="shared" si="67"/>
        <v>301.43733050880002</v>
      </c>
      <c r="AU69" s="206">
        <v>54.9</v>
      </c>
      <c r="AV69" s="176">
        <f t="shared" si="68"/>
        <v>746.42233248000002</v>
      </c>
      <c r="AW69" s="206">
        <v>28.007999999999999</v>
      </c>
      <c r="AX69" s="205">
        <f t="shared" si="69"/>
        <v>378.49231457279996</v>
      </c>
      <c r="AY69" s="188">
        <f t="shared" si="79"/>
        <v>105.696</v>
      </c>
      <c r="AZ69" s="96">
        <f t="shared" si="169"/>
        <v>1426.3519775616001</v>
      </c>
      <c r="BA69" s="96">
        <f t="shared" si="71"/>
        <v>178.352</v>
      </c>
      <c r="BB69" s="96">
        <f t="shared" si="72"/>
        <v>2364.7893888128001</v>
      </c>
      <c r="BC69" s="1" t="s">
        <v>1723</v>
      </c>
    </row>
    <row r="70" spans="1:55">
      <c r="B70" s="13"/>
      <c r="C70" s="13"/>
      <c r="D70" s="13"/>
      <c r="E70" s="21" t="s">
        <v>1596</v>
      </c>
      <c r="F70" s="22" t="s">
        <v>1649</v>
      </c>
      <c r="G70" s="45" t="s">
        <v>1058</v>
      </c>
      <c r="H70" s="266" t="s">
        <v>358</v>
      </c>
      <c r="I70" s="54">
        <v>10.48</v>
      </c>
      <c r="J70" s="101"/>
      <c r="K70" s="54">
        <v>10.47</v>
      </c>
      <c r="L70" s="162"/>
      <c r="M70" s="54">
        <v>10.47</v>
      </c>
      <c r="N70" s="162"/>
      <c r="O70" s="54">
        <v>10.25</v>
      </c>
      <c r="P70" s="101"/>
      <c r="Q70" s="96">
        <f t="shared" si="51"/>
        <v>61.940000000000005</v>
      </c>
      <c r="R70" s="338">
        <f t="shared" si="52"/>
        <v>941.57340638339986</v>
      </c>
      <c r="S70" s="96">
        <v>25.277999999999999</v>
      </c>
      <c r="T70" s="96">
        <f t="shared" si="53"/>
        <v>386.57758645439998</v>
      </c>
      <c r="U70" s="96">
        <v>16.832000000000001</v>
      </c>
      <c r="V70" s="176">
        <f t="shared" si="54"/>
        <v>254.65011609599998</v>
      </c>
      <c r="W70" s="206">
        <v>9.7680000000000007</v>
      </c>
      <c r="X70" s="205">
        <f t="shared" si="55"/>
        <v>148.73242074240002</v>
      </c>
      <c r="Y70" s="188">
        <f t="shared" si="73"/>
        <v>51.878</v>
      </c>
      <c r="Z70" s="176">
        <f t="shared" si="166"/>
        <v>789.96012329279995</v>
      </c>
      <c r="AA70" s="206">
        <v>7.2359999999999998</v>
      </c>
      <c r="AB70" s="205">
        <f t="shared" si="57"/>
        <v>110.06091892080001</v>
      </c>
      <c r="AC70" s="206">
        <v>0.79200000000000004</v>
      </c>
      <c r="AD70" s="176">
        <f t="shared" si="58"/>
        <v>11.6175940848</v>
      </c>
      <c r="AE70" s="206">
        <v>7.1999999999999995E-2</v>
      </c>
      <c r="AF70" s="205">
        <f t="shared" si="59"/>
        <v>1.0296323639999998</v>
      </c>
      <c r="AG70" s="188">
        <f t="shared" si="75"/>
        <v>8.1</v>
      </c>
      <c r="AH70" s="96">
        <f t="shared" si="167"/>
        <v>122.7081453696</v>
      </c>
      <c r="AI70" s="96">
        <f t="shared" si="61"/>
        <v>59.978000000000002</v>
      </c>
      <c r="AJ70" s="176">
        <f t="shared" si="62"/>
        <v>912.6682686623999</v>
      </c>
      <c r="AK70" s="206">
        <v>7.0000000000000007E-2</v>
      </c>
      <c r="AL70" s="176">
        <f t="shared" si="63"/>
        <v>1.0106177970000003</v>
      </c>
      <c r="AM70" s="244">
        <v>0.61199999999999999</v>
      </c>
      <c r="AN70" s="176">
        <f t="shared" si="64"/>
        <v>8.905658454000001</v>
      </c>
      <c r="AO70" s="206">
        <v>0.23599999999999999</v>
      </c>
      <c r="AP70" s="205">
        <f t="shared" si="65"/>
        <v>3.4494043200000002</v>
      </c>
      <c r="AQ70" s="188">
        <f t="shared" si="77"/>
        <v>0.91799999999999993</v>
      </c>
      <c r="AR70" s="96">
        <f t="shared" si="168"/>
        <v>13.365680571000002</v>
      </c>
      <c r="AS70" s="96">
        <v>0.252</v>
      </c>
      <c r="AT70" s="176">
        <f t="shared" si="67"/>
        <v>3.6818598600000003</v>
      </c>
      <c r="AU70" s="206">
        <v>0.39600000000000002</v>
      </c>
      <c r="AV70" s="176">
        <f t="shared" si="68"/>
        <v>5.9468003099999995</v>
      </c>
      <c r="AW70" s="206">
        <v>0.39600000000000002</v>
      </c>
      <c r="AX70" s="205">
        <f t="shared" si="69"/>
        <v>5.9107969799999998</v>
      </c>
      <c r="AY70" s="188">
        <f t="shared" si="79"/>
        <v>1.044</v>
      </c>
      <c r="AZ70" s="96">
        <f t="shared" si="169"/>
        <v>15.53945715</v>
      </c>
      <c r="BA70" s="96">
        <f t="shared" si="71"/>
        <v>1.962</v>
      </c>
      <c r="BB70" s="96">
        <f t="shared" si="72"/>
        <v>28.905137721000003</v>
      </c>
      <c r="BC70" s="1" t="s">
        <v>1723</v>
      </c>
    </row>
    <row r="71" spans="1:55">
      <c r="A71" s="494">
        <v>38</v>
      </c>
      <c r="B71" s="13"/>
      <c r="C71" s="13"/>
      <c r="D71" s="15"/>
      <c r="E71" s="21" t="s">
        <v>1597</v>
      </c>
      <c r="F71" s="22" t="s">
        <v>1650</v>
      </c>
      <c r="G71" s="426" t="s">
        <v>1058</v>
      </c>
      <c r="H71" s="285" t="s">
        <v>358</v>
      </c>
      <c r="I71" s="535">
        <v>12.26</v>
      </c>
      <c r="J71" s="536"/>
      <c r="K71" s="535">
        <v>12.19</v>
      </c>
      <c r="L71" s="537"/>
      <c r="M71" s="535">
        <v>12.19</v>
      </c>
      <c r="N71" s="537"/>
      <c r="O71" s="535">
        <v>12.19</v>
      </c>
      <c r="P71" s="536"/>
      <c r="Q71" s="523">
        <f t="shared" si="51"/>
        <v>193.995</v>
      </c>
      <c r="R71" s="524">
        <f t="shared" si="52"/>
        <v>3409.6624163987999</v>
      </c>
      <c r="S71" s="523">
        <v>27.356999999999999</v>
      </c>
      <c r="T71" s="523">
        <f t="shared" si="53"/>
        <v>489.43116355319995</v>
      </c>
      <c r="U71" s="523">
        <v>20.922000000000001</v>
      </c>
      <c r="V71" s="523">
        <f t="shared" si="54"/>
        <v>370.28877019199996</v>
      </c>
      <c r="W71" s="523">
        <v>30.396000000000001</v>
      </c>
      <c r="X71" s="523">
        <f t="shared" si="55"/>
        <v>541.43411793360008</v>
      </c>
      <c r="Y71" s="523">
        <f t="shared" si="73"/>
        <v>78.674999999999997</v>
      </c>
      <c r="Z71" s="176">
        <f t="shared" si="166"/>
        <v>1401.1540516788</v>
      </c>
      <c r="AA71" s="523">
        <v>7.34</v>
      </c>
      <c r="AB71" s="523">
        <f t="shared" si="57"/>
        <v>129.98333040399999</v>
      </c>
      <c r="AC71" s="523">
        <v>10.98</v>
      </c>
      <c r="AD71" s="523">
        <f t="shared" si="58"/>
        <v>187.52120312400001</v>
      </c>
      <c r="AE71" s="523">
        <v>10.08</v>
      </c>
      <c r="AF71" s="538">
        <f t="shared" si="59"/>
        <v>167.82909191999997</v>
      </c>
      <c r="AG71" s="523">
        <f t="shared" si="75"/>
        <v>28.4</v>
      </c>
      <c r="AH71" s="523">
        <f t="shared" si="167"/>
        <v>485.33362544800002</v>
      </c>
      <c r="AI71" s="523">
        <f t="shared" si="61"/>
        <v>107.07499999999999</v>
      </c>
      <c r="AJ71" s="523">
        <f t="shared" si="62"/>
        <v>1886.4876771268</v>
      </c>
      <c r="AK71" s="523">
        <v>0.44</v>
      </c>
      <c r="AL71" s="523">
        <f t="shared" si="63"/>
        <v>7.3960289480000005</v>
      </c>
      <c r="AM71" s="523">
        <v>13</v>
      </c>
      <c r="AN71" s="523">
        <f t="shared" si="64"/>
        <v>220.24952949999997</v>
      </c>
      <c r="AO71" s="523">
        <v>6</v>
      </c>
      <c r="AP71" s="523">
        <f t="shared" si="65"/>
        <v>102.10344000000001</v>
      </c>
      <c r="AQ71" s="523">
        <f t="shared" si="77"/>
        <v>19.439999999999998</v>
      </c>
      <c r="AR71" s="96">
        <f t="shared" si="168"/>
        <v>329.74899844799995</v>
      </c>
      <c r="AS71" s="523">
        <v>18.72</v>
      </c>
      <c r="AT71" s="523">
        <f t="shared" si="67"/>
        <v>325.27628265599998</v>
      </c>
      <c r="AU71" s="523">
        <v>24</v>
      </c>
      <c r="AV71" s="523">
        <f t="shared" si="68"/>
        <v>428.62673039999999</v>
      </c>
      <c r="AW71" s="523">
        <v>24.76</v>
      </c>
      <c r="AX71" s="523">
        <f t="shared" si="69"/>
        <v>439.52272776800004</v>
      </c>
      <c r="AY71" s="523">
        <f t="shared" si="79"/>
        <v>67.48</v>
      </c>
      <c r="AZ71" s="96">
        <f t="shared" si="169"/>
        <v>1193.4257408240001</v>
      </c>
      <c r="BA71" s="523">
        <f t="shared" si="71"/>
        <v>86.92</v>
      </c>
      <c r="BB71" s="523">
        <f t="shared" si="72"/>
        <v>1523.1747392719999</v>
      </c>
      <c r="BC71" s="1" t="s">
        <v>1061</v>
      </c>
    </row>
    <row r="72" spans="1:55">
      <c r="B72" s="13"/>
      <c r="C72" s="13"/>
      <c r="D72" s="13"/>
      <c r="E72" s="50" t="s">
        <v>1598</v>
      </c>
      <c r="F72" s="37" t="s">
        <v>1651</v>
      </c>
      <c r="G72" s="64" t="s">
        <v>1058</v>
      </c>
      <c r="H72" s="273" t="s">
        <v>358</v>
      </c>
      <c r="I72" s="57">
        <v>16.32</v>
      </c>
      <c r="J72" s="107"/>
      <c r="K72" s="57">
        <v>16.23</v>
      </c>
      <c r="L72" s="166"/>
      <c r="M72" s="57">
        <v>16.23</v>
      </c>
      <c r="N72" s="166"/>
      <c r="O72" s="57">
        <v>16.23</v>
      </c>
      <c r="P72" s="107"/>
      <c r="Q72" s="94">
        <f t="shared" si="51"/>
        <v>45.841999999999999</v>
      </c>
      <c r="R72" s="339">
        <f t="shared" si="52"/>
        <v>1068.06534315</v>
      </c>
      <c r="S72" s="94">
        <v>2.25</v>
      </c>
      <c r="T72" s="94">
        <f t="shared" si="53"/>
        <v>53.584027199999994</v>
      </c>
      <c r="U72" s="94">
        <v>7.9020000000000001</v>
      </c>
      <c r="V72" s="180">
        <f t="shared" si="54"/>
        <v>186.16757990400001</v>
      </c>
      <c r="W72" s="213">
        <v>5.3460000000000001</v>
      </c>
      <c r="X72" s="214">
        <f t="shared" si="55"/>
        <v>126.7616319552</v>
      </c>
      <c r="Y72" s="192">
        <f t="shared" si="73"/>
        <v>15.498000000000001</v>
      </c>
      <c r="Z72" s="180">
        <f t="shared" si="166"/>
        <v>366.51323905920003</v>
      </c>
      <c r="AA72" s="213">
        <v>3.6840000000000002</v>
      </c>
      <c r="AB72" s="214">
        <f t="shared" si="57"/>
        <v>86.861242216800008</v>
      </c>
      <c r="AC72" s="213">
        <v>1.32</v>
      </c>
      <c r="AD72" s="180">
        <f t="shared" si="58"/>
        <v>30.014892071999999</v>
      </c>
      <c r="AE72" s="213">
        <v>6.44</v>
      </c>
      <c r="AF72" s="214">
        <f t="shared" si="59"/>
        <v>142.76028102000001</v>
      </c>
      <c r="AG72" s="192">
        <f t="shared" si="75"/>
        <v>11.444000000000001</v>
      </c>
      <c r="AH72" s="94">
        <f t="shared" si="167"/>
        <v>259.6364153088</v>
      </c>
      <c r="AI72" s="94">
        <f t="shared" si="61"/>
        <v>26.942</v>
      </c>
      <c r="AJ72" s="180">
        <f t="shared" si="62"/>
        <v>626.14965436800003</v>
      </c>
      <c r="AK72" s="213">
        <v>0.5</v>
      </c>
      <c r="AL72" s="180">
        <f t="shared" si="63"/>
        <v>11.19001695</v>
      </c>
      <c r="AM72" s="248">
        <v>1.82</v>
      </c>
      <c r="AN72" s="180">
        <f t="shared" si="64"/>
        <v>41.054223210000004</v>
      </c>
      <c r="AO72" s="213">
        <v>1.44</v>
      </c>
      <c r="AP72" s="214">
        <f t="shared" si="65"/>
        <v>32.626195199999998</v>
      </c>
      <c r="AQ72" s="192">
        <f t="shared" si="77"/>
        <v>3.7600000000000002</v>
      </c>
      <c r="AR72" s="94">
        <f t="shared" si="168"/>
        <v>84.870435360000002</v>
      </c>
      <c r="AS72" s="94">
        <v>2.88</v>
      </c>
      <c r="AT72" s="180">
        <f t="shared" si="67"/>
        <v>66.627551808000007</v>
      </c>
      <c r="AU72" s="213">
        <v>4.58</v>
      </c>
      <c r="AV72" s="180">
        <f t="shared" si="68"/>
        <v>108.90512100599999</v>
      </c>
      <c r="AW72" s="213">
        <v>7.68</v>
      </c>
      <c r="AX72" s="214">
        <f t="shared" si="69"/>
        <v>181.51258060799998</v>
      </c>
      <c r="AY72" s="192">
        <f t="shared" si="79"/>
        <v>15.14</v>
      </c>
      <c r="AZ72" s="94">
        <f t="shared" si="169"/>
        <v>357.04525342199997</v>
      </c>
      <c r="BA72" s="94">
        <f t="shared" si="71"/>
        <v>18.900000000000002</v>
      </c>
      <c r="BB72" s="94">
        <f t="shared" si="72"/>
        <v>441.91568878199996</v>
      </c>
      <c r="BC72" s="1" t="s">
        <v>1723</v>
      </c>
    </row>
    <row r="73" spans="1:55">
      <c r="A73" s="494">
        <v>39</v>
      </c>
      <c r="B73" s="26"/>
      <c r="C73" s="26"/>
      <c r="D73" s="27"/>
      <c r="E73" s="325" t="s">
        <v>330</v>
      </c>
      <c r="F73" s="28"/>
      <c r="G73" s="28"/>
      <c r="H73" s="270"/>
      <c r="I73" s="138"/>
      <c r="J73" s="98"/>
      <c r="K73" s="76"/>
      <c r="L73" s="159"/>
      <c r="M73" s="76"/>
      <c r="N73" s="159"/>
      <c r="O73" s="138"/>
      <c r="P73" s="98"/>
      <c r="Q73" s="120">
        <f t="shared" ref="Q73:BB73" si="195">SUM(Q30:Q72)</f>
        <v>3449.8280000000004</v>
      </c>
      <c r="R73" s="120">
        <f t="shared" si="195"/>
        <v>57878.30200055876</v>
      </c>
      <c r="S73" s="120">
        <f t="shared" si="195"/>
        <v>364.41800000000001</v>
      </c>
      <c r="T73" s="120">
        <f t="shared" si="195"/>
        <v>6491.8755192555</v>
      </c>
      <c r="U73" s="120">
        <f t="shared" si="195"/>
        <v>340.29100000000005</v>
      </c>
      <c r="V73" s="120">
        <f t="shared" si="195"/>
        <v>5740.1349197220006</v>
      </c>
      <c r="W73" s="120">
        <f t="shared" si="195"/>
        <v>369.02400000000006</v>
      </c>
      <c r="X73" s="120">
        <f t="shared" si="195"/>
        <v>5879.5929711920498</v>
      </c>
      <c r="Y73" s="120">
        <f t="shared" si="195"/>
        <v>1073.7330000000002</v>
      </c>
      <c r="Z73" s="120">
        <f t="shared" si="195"/>
        <v>18111.603410169551</v>
      </c>
      <c r="AA73" s="120">
        <f t="shared" si="195"/>
        <v>326.55899999999997</v>
      </c>
      <c r="AB73" s="120">
        <f t="shared" si="195"/>
        <v>5792.0509908860013</v>
      </c>
      <c r="AC73" s="120">
        <f t="shared" si="195"/>
        <v>268.584</v>
      </c>
      <c r="AD73" s="120">
        <f t="shared" si="195"/>
        <v>4425.6296378213992</v>
      </c>
      <c r="AE73" s="120">
        <f t="shared" si="195"/>
        <v>256.68800000000005</v>
      </c>
      <c r="AF73" s="120">
        <f t="shared" si="195"/>
        <v>4642.4073698249986</v>
      </c>
      <c r="AG73" s="120">
        <f t="shared" si="195"/>
        <v>851.83100000000002</v>
      </c>
      <c r="AH73" s="120">
        <f t="shared" si="195"/>
        <v>14860.087998532401</v>
      </c>
      <c r="AI73" s="120">
        <f t="shared" si="195"/>
        <v>1925.5639999999999</v>
      </c>
      <c r="AJ73" s="120">
        <f t="shared" si="195"/>
        <v>32971.691408701947</v>
      </c>
      <c r="AK73" s="120">
        <f t="shared" si="195"/>
        <v>236.178</v>
      </c>
      <c r="AL73" s="120">
        <f t="shared" si="195"/>
        <v>4397.2076183105</v>
      </c>
      <c r="AM73" s="120">
        <f t="shared" si="195"/>
        <v>231.42</v>
      </c>
      <c r="AN73" s="120">
        <f t="shared" si="195"/>
        <v>4062.1604878470002</v>
      </c>
      <c r="AO73" s="120">
        <f t="shared" si="195"/>
        <v>275.20599999999996</v>
      </c>
      <c r="AP73" s="120">
        <f t="shared" si="195"/>
        <v>4137.2489504800005</v>
      </c>
      <c r="AQ73" s="120">
        <f t="shared" si="195"/>
        <v>742.80399999999986</v>
      </c>
      <c r="AR73" s="120">
        <f t="shared" si="195"/>
        <v>12596.6170566375</v>
      </c>
      <c r="AS73" s="120">
        <f t="shared" si="195"/>
        <v>208.941</v>
      </c>
      <c r="AT73" s="120">
        <f t="shared" si="195"/>
        <v>3299.6731564386005</v>
      </c>
      <c r="AU73" s="120">
        <f t="shared" si="195"/>
        <v>248.74900000000002</v>
      </c>
      <c r="AV73" s="120">
        <f t="shared" si="195"/>
        <v>3831.5335928067002</v>
      </c>
      <c r="AW73" s="120">
        <f t="shared" si="195"/>
        <v>323.77</v>
      </c>
      <c r="AX73" s="120">
        <f t="shared" si="195"/>
        <v>5178.786785973999</v>
      </c>
      <c r="AY73" s="120">
        <f t="shared" si="195"/>
        <v>781.45999999999992</v>
      </c>
      <c r="AZ73" s="120">
        <f t="shared" si="195"/>
        <v>12309.993535219301</v>
      </c>
      <c r="BA73" s="120">
        <f t="shared" si="195"/>
        <v>1524.2640000000004</v>
      </c>
      <c r="BB73" s="120">
        <f t="shared" si="195"/>
        <v>24906.610591856803</v>
      </c>
      <c r="BC73" s="1" t="s">
        <v>1722</v>
      </c>
    </row>
    <row r="74" spans="1:55">
      <c r="A74" s="494">
        <v>40</v>
      </c>
      <c r="B74" s="13"/>
      <c r="C74" s="14"/>
      <c r="D74" s="310" t="s">
        <v>573</v>
      </c>
      <c r="E74" s="31" t="s">
        <v>119</v>
      </c>
      <c r="F74" s="311" t="s">
        <v>16</v>
      </c>
      <c r="G74" s="311" t="s">
        <v>1062</v>
      </c>
      <c r="H74" s="277" t="s">
        <v>358</v>
      </c>
      <c r="I74" s="43">
        <v>2.61</v>
      </c>
      <c r="J74" s="161"/>
      <c r="K74" s="43">
        <v>2.61</v>
      </c>
      <c r="L74" s="161"/>
      <c r="M74" s="43">
        <v>2.61</v>
      </c>
      <c r="N74" s="161"/>
      <c r="O74" s="43">
        <v>2.61</v>
      </c>
      <c r="P74" s="161"/>
      <c r="Q74" s="124">
        <f t="shared" ref="Q74:Q110" si="196">SUM(AI74+BA74)</f>
        <v>0</v>
      </c>
      <c r="R74" s="335">
        <f t="shared" ref="R74:R110" si="197">SUM(AJ74+BB74)</f>
        <v>0</v>
      </c>
      <c r="S74" s="124"/>
      <c r="T74" s="124">
        <f t="shared" ref="T74:T110" si="198">I74*S74*$T$2/1000</f>
        <v>0</v>
      </c>
      <c r="U74" s="124"/>
      <c r="V74" s="124">
        <f t="shared" ref="V74:V110" si="199">I74*U74*$V$2/1000</f>
        <v>0</v>
      </c>
      <c r="W74" s="124"/>
      <c r="X74" s="124">
        <f t="shared" ref="X74:X110" si="200">I74*W74*$X$2/1000</f>
        <v>0</v>
      </c>
      <c r="Y74" s="124">
        <f t="shared" ref="Y74:Y110" si="201">SUM(S74+U74+W74)</f>
        <v>0</v>
      </c>
      <c r="Z74" s="124">
        <f t="shared" ref="Z74:Z110" si="202">SUM(T74+V74+X74)</f>
        <v>0</v>
      </c>
      <c r="AA74" s="124"/>
      <c r="AB74" s="124">
        <f t="shared" ref="AB74:AB110" si="203">K74*AA74*$AB$2/1000</f>
        <v>0</v>
      </c>
      <c r="AC74" s="124"/>
      <c r="AD74" s="124">
        <f t="shared" ref="AD74:AD110" si="204">K74*AC74*$AD$2/1000</f>
        <v>0</v>
      </c>
      <c r="AE74" s="124"/>
      <c r="AF74" s="124">
        <f t="shared" ref="AF74:AF110" si="205">K74*AE74*$AF$2/1000</f>
        <v>0</v>
      </c>
      <c r="AG74" s="124">
        <f t="shared" ref="AG74:AG110" si="206">SUM(AA74+AC74+AE74)</f>
        <v>0</v>
      </c>
      <c r="AH74" s="124">
        <f t="shared" ref="AH74:AH110" si="207">SUM(AB74+AD74+AF74)</f>
        <v>0</v>
      </c>
      <c r="AI74" s="124">
        <f t="shared" ref="AI74:AI110" si="208">SUM(Y74+AG74)</f>
        <v>0</v>
      </c>
      <c r="AJ74" s="124">
        <f t="shared" ref="AJ74:AJ110" si="209">SUM(Z74,AH74)</f>
        <v>0</v>
      </c>
      <c r="AK74" s="124"/>
      <c r="AL74" s="124">
        <f t="shared" ref="AL74:AL110" si="210">M74*AK74*$AL$2/1000</f>
        <v>0</v>
      </c>
      <c r="AM74" s="124"/>
      <c r="AN74" s="124">
        <f t="shared" ref="AN74:AN110" si="211">M74*AM74*$AN$2/1000</f>
        <v>0</v>
      </c>
      <c r="AO74" s="124"/>
      <c r="AP74" s="124">
        <f t="shared" ref="AP74:AP110" si="212">M74*AO74*$AP$2/1000</f>
        <v>0</v>
      </c>
      <c r="AQ74" s="124">
        <f t="shared" ref="AQ74:AQ110" si="213">SUM(AK74+AM74+AO74)</f>
        <v>0</v>
      </c>
      <c r="AR74" s="124">
        <f t="shared" ref="AR74:AR110" si="214">SUM(AL74+AN74+AP74)</f>
        <v>0</v>
      </c>
      <c r="AS74" s="124"/>
      <c r="AT74" s="124">
        <f t="shared" ref="AT74:AT110" si="215">O74*AS74*$AT$2/1000</f>
        <v>0</v>
      </c>
      <c r="AU74" s="124"/>
      <c r="AV74" s="124">
        <f t="shared" ref="AV74:AV110" si="216">O74*AU74*$AV$2/1000</f>
        <v>0</v>
      </c>
      <c r="AW74" s="124"/>
      <c r="AX74" s="124">
        <f t="shared" ref="AX74:AX110" si="217">O74*AW74*$AX$2/1000</f>
        <v>0</v>
      </c>
      <c r="AY74" s="124">
        <f t="shared" ref="AY74:AY110" si="218">SUM(AS74+AU74+AW74)</f>
        <v>0</v>
      </c>
      <c r="AZ74" s="124">
        <f t="shared" ref="AZ74:AZ110" si="219">SUM(AT74+AV74+AX74)</f>
        <v>0</v>
      </c>
      <c r="BA74" s="124">
        <f t="shared" ref="BA74:BA110" si="220">SUM(AQ74+AY74)</f>
        <v>0</v>
      </c>
      <c r="BB74" s="124">
        <f t="shared" ref="BB74:BB110" si="221">SUM(AR74,AZ74)</f>
        <v>0</v>
      </c>
      <c r="BC74" s="1" t="s">
        <v>1721</v>
      </c>
    </row>
    <row r="75" spans="1:55">
      <c r="A75" s="494">
        <v>41</v>
      </c>
      <c r="B75" s="13"/>
      <c r="C75" s="20"/>
      <c r="D75" s="40"/>
      <c r="E75" s="21" t="s">
        <v>120</v>
      </c>
      <c r="F75" s="45" t="s">
        <v>121</v>
      </c>
      <c r="G75" s="45" t="s">
        <v>1061</v>
      </c>
      <c r="H75" s="265" t="s">
        <v>358</v>
      </c>
      <c r="I75" s="18">
        <v>2.76</v>
      </c>
      <c r="J75" s="157"/>
      <c r="K75" s="18">
        <v>2.76</v>
      </c>
      <c r="L75" s="157"/>
      <c r="M75" s="18">
        <v>2.76</v>
      </c>
      <c r="N75" s="157"/>
      <c r="O75" s="18">
        <v>2.76</v>
      </c>
      <c r="P75" s="157"/>
      <c r="Q75" s="95">
        <f t="shared" si="196"/>
        <v>0</v>
      </c>
      <c r="R75" s="336">
        <f t="shared" si="197"/>
        <v>0</v>
      </c>
      <c r="S75" s="95"/>
      <c r="T75" s="95">
        <f t="shared" si="198"/>
        <v>0</v>
      </c>
      <c r="U75" s="95"/>
      <c r="V75" s="95">
        <f t="shared" si="199"/>
        <v>0</v>
      </c>
      <c r="W75" s="95"/>
      <c r="X75" s="95">
        <f t="shared" si="200"/>
        <v>0</v>
      </c>
      <c r="Y75" s="95">
        <f t="shared" si="201"/>
        <v>0</v>
      </c>
      <c r="Z75" s="95">
        <f t="shared" si="202"/>
        <v>0</v>
      </c>
      <c r="AA75" s="95"/>
      <c r="AB75" s="95">
        <f t="shared" si="203"/>
        <v>0</v>
      </c>
      <c r="AC75" s="95"/>
      <c r="AD75" s="95">
        <f t="shared" si="204"/>
        <v>0</v>
      </c>
      <c r="AE75" s="95"/>
      <c r="AF75" s="95">
        <f t="shared" si="205"/>
        <v>0</v>
      </c>
      <c r="AG75" s="95">
        <f t="shared" si="206"/>
        <v>0</v>
      </c>
      <c r="AH75" s="95">
        <f t="shared" si="207"/>
        <v>0</v>
      </c>
      <c r="AI75" s="95">
        <f t="shared" si="208"/>
        <v>0</v>
      </c>
      <c r="AJ75" s="95">
        <f t="shared" si="209"/>
        <v>0</v>
      </c>
      <c r="AK75" s="95"/>
      <c r="AL75" s="95">
        <f t="shared" si="210"/>
        <v>0</v>
      </c>
      <c r="AM75" s="95"/>
      <c r="AN75" s="95">
        <f t="shared" si="211"/>
        <v>0</v>
      </c>
      <c r="AO75" s="95"/>
      <c r="AP75" s="95">
        <f t="shared" si="212"/>
        <v>0</v>
      </c>
      <c r="AQ75" s="95">
        <f t="shared" si="213"/>
        <v>0</v>
      </c>
      <c r="AR75" s="95">
        <f t="shared" si="214"/>
        <v>0</v>
      </c>
      <c r="AS75" s="95"/>
      <c r="AT75" s="95">
        <f t="shared" si="215"/>
        <v>0</v>
      </c>
      <c r="AU75" s="95"/>
      <c r="AV75" s="95">
        <f t="shared" si="216"/>
        <v>0</v>
      </c>
      <c r="AW75" s="95"/>
      <c r="AX75" s="95">
        <f t="shared" si="217"/>
        <v>0</v>
      </c>
      <c r="AY75" s="95">
        <f t="shared" si="218"/>
        <v>0</v>
      </c>
      <c r="AZ75" s="95">
        <f t="shared" si="219"/>
        <v>0</v>
      </c>
      <c r="BA75" s="95">
        <f t="shared" si="220"/>
        <v>0</v>
      </c>
      <c r="BB75" s="95">
        <f t="shared" si="221"/>
        <v>0</v>
      </c>
      <c r="BC75" s="1" t="s">
        <v>1721</v>
      </c>
    </row>
    <row r="76" spans="1:55">
      <c r="A76" s="494">
        <v>42</v>
      </c>
      <c r="B76" s="14"/>
      <c r="C76" s="14"/>
      <c r="D76" s="15"/>
      <c r="E76" s="21" t="s">
        <v>874</v>
      </c>
      <c r="F76" s="45" t="s">
        <v>852</v>
      </c>
      <c r="G76" s="45" t="s">
        <v>1061</v>
      </c>
      <c r="H76" s="266" t="s">
        <v>358</v>
      </c>
      <c r="I76" s="54">
        <v>3.11</v>
      </c>
      <c r="J76" s="162"/>
      <c r="K76" s="54">
        <v>3.11</v>
      </c>
      <c r="L76" s="162"/>
      <c r="M76" s="54">
        <v>3.11</v>
      </c>
      <c r="N76" s="162"/>
      <c r="O76" s="54">
        <v>3.11</v>
      </c>
      <c r="P76" s="162"/>
      <c r="Q76" s="96">
        <f t="shared" si="196"/>
        <v>0</v>
      </c>
      <c r="R76" s="338">
        <f t="shared" si="197"/>
        <v>0</v>
      </c>
      <c r="S76" s="96"/>
      <c r="T76" s="96">
        <f t="shared" si="198"/>
        <v>0</v>
      </c>
      <c r="U76" s="96"/>
      <c r="V76" s="96">
        <f t="shared" si="199"/>
        <v>0</v>
      </c>
      <c r="W76" s="96"/>
      <c r="X76" s="96">
        <f t="shared" si="200"/>
        <v>0</v>
      </c>
      <c r="Y76" s="96">
        <f t="shared" si="201"/>
        <v>0</v>
      </c>
      <c r="Z76" s="96">
        <f t="shared" si="202"/>
        <v>0</v>
      </c>
      <c r="AA76" s="96"/>
      <c r="AB76" s="96">
        <f t="shared" si="203"/>
        <v>0</v>
      </c>
      <c r="AC76" s="96"/>
      <c r="AD76" s="96">
        <f t="shared" si="204"/>
        <v>0</v>
      </c>
      <c r="AE76" s="96"/>
      <c r="AF76" s="95">
        <f t="shared" si="205"/>
        <v>0</v>
      </c>
      <c r="AG76" s="96">
        <f t="shared" si="206"/>
        <v>0</v>
      </c>
      <c r="AH76" s="96">
        <f t="shared" si="207"/>
        <v>0</v>
      </c>
      <c r="AI76" s="96">
        <f t="shared" si="208"/>
        <v>0</v>
      </c>
      <c r="AJ76" s="96">
        <f t="shared" si="209"/>
        <v>0</v>
      </c>
      <c r="AK76" s="96"/>
      <c r="AL76" s="96">
        <f t="shared" si="210"/>
        <v>0</v>
      </c>
      <c r="AM76" s="96"/>
      <c r="AN76" s="96">
        <f t="shared" si="211"/>
        <v>0</v>
      </c>
      <c r="AO76" s="96"/>
      <c r="AP76" s="96">
        <f t="shared" si="212"/>
        <v>0</v>
      </c>
      <c r="AQ76" s="96">
        <f t="shared" si="213"/>
        <v>0</v>
      </c>
      <c r="AR76" s="96">
        <f t="shared" si="214"/>
        <v>0</v>
      </c>
      <c r="AS76" s="96"/>
      <c r="AT76" s="96">
        <f t="shared" si="215"/>
        <v>0</v>
      </c>
      <c r="AU76" s="96"/>
      <c r="AV76" s="96">
        <f t="shared" si="216"/>
        <v>0</v>
      </c>
      <c r="AW76" s="96"/>
      <c r="AX76" s="96">
        <f t="shared" si="217"/>
        <v>0</v>
      </c>
      <c r="AY76" s="96">
        <f t="shared" si="218"/>
        <v>0</v>
      </c>
      <c r="AZ76" s="96">
        <f t="shared" si="219"/>
        <v>0</v>
      </c>
      <c r="BA76" s="96">
        <f t="shared" si="220"/>
        <v>0</v>
      </c>
      <c r="BB76" s="96">
        <f t="shared" si="221"/>
        <v>0</v>
      </c>
      <c r="BC76" s="1" t="s">
        <v>1721</v>
      </c>
    </row>
    <row r="77" spans="1:55">
      <c r="A77" s="494">
        <v>43</v>
      </c>
      <c r="B77" s="14"/>
      <c r="C77" s="14"/>
      <c r="D77" s="15"/>
      <c r="E77" s="21" t="s">
        <v>889</v>
      </c>
      <c r="F77" s="45" t="s">
        <v>888</v>
      </c>
      <c r="G77" s="45" t="s">
        <v>1061</v>
      </c>
      <c r="H77" s="266" t="s">
        <v>358</v>
      </c>
      <c r="I77" s="54">
        <v>3.36</v>
      </c>
      <c r="J77" s="54"/>
      <c r="K77" s="54">
        <v>3.36</v>
      </c>
      <c r="L77" s="162"/>
      <c r="M77" s="54">
        <v>3.36</v>
      </c>
      <c r="N77" s="162"/>
      <c r="O77" s="54">
        <v>3.36</v>
      </c>
      <c r="P77" s="54"/>
      <c r="Q77" s="96">
        <f t="shared" si="196"/>
        <v>0</v>
      </c>
      <c r="R77" s="338">
        <f t="shared" si="197"/>
        <v>0</v>
      </c>
      <c r="S77" s="96"/>
      <c r="T77" s="96">
        <f t="shared" si="198"/>
        <v>0</v>
      </c>
      <c r="U77" s="96"/>
      <c r="V77" s="96">
        <f t="shared" si="199"/>
        <v>0</v>
      </c>
      <c r="W77" s="96"/>
      <c r="X77" s="96">
        <f t="shared" si="200"/>
        <v>0</v>
      </c>
      <c r="Y77" s="96">
        <f t="shared" si="201"/>
        <v>0</v>
      </c>
      <c r="Z77" s="96">
        <f t="shared" si="202"/>
        <v>0</v>
      </c>
      <c r="AA77" s="96"/>
      <c r="AB77" s="96">
        <f t="shared" si="203"/>
        <v>0</v>
      </c>
      <c r="AC77" s="96"/>
      <c r="AD77" s="96">
        <f t="shared" si="204"/>
        <v>0</v>
      </c>
      <c r="AE77" s="96"/>
      <c r="AF77" s="95">
        <f t="shared" si="205"/>
        <v>0</v>
      </c>
      <c r="AG77" s="96">
        <f t="shared" si="206"/>
        <v>0</v>
      </c>
      <c r="AH77" s="96">
        <f t="shared" si="207"/>
        <v>0</v>
      </c>
      <c r="AI77" s="96">
        <f t="shared" si="208"/>
        <v>0</v>
      </c>
      <c r="AJ77" s="96">
        <f t="shared" si="209"/>
        <v>0</v>
      </c>
      <c r="AK77" s="96"/>
      <c r="AL77" s="96">
        <f t="shared" si="210"/>
        <v>0</v>
      </c>
      <c r="AM77" s="96"/>
      <c r="AN77" s="96">
        <f t="shared" si="211"/>
        <v>0</v>
      </c>
      <c r="AO77" s="96"/>
      <c r="AP77" s="96">
        <f t="shared" si="212"/>
        <v>0</v>
      </c>
      <c r="AQ77" s="96">
        <f t="shared" si="213"/>
        <v>0</v>
      </c>
      <c r="AR77" s="96">
        <f t="shared" si="214"/>
        <v>0</v>
      </c>
      <c r="AS77" s="96"/>
      <c r="AT77" s="96">
        <f t="shared" si="215"/>
        <v>0</v>
      </c>
      <c r="AU77" s="96"/>
      <c r="AV77" s="96">
        <f t="shared" si="216"/>
        <v>0</v>
      </c>
      <c r="AW77" s="96"/>
      <c r="AX77" s="96">
        <f t="shared" si="217"/>
        <v>0</v>
      </c>
      <c r="AY77" s="96">
        <f t="shared" si="218"/>
        <v>0</v>
      </c>
      <c r="AZ77" s="96">
        <f t="shared" si="219"/>
        <v>0</v>
      </c>
      <c r="BA77" s="96">
        <f t="shared" si="220"/>
        <v>0</v>
      </c>
      <c r="BB77" s="96">
        <f t="shared" si="221"/>
        <v>0</v>
      </c>
      <c r="BC77" s="1" t="s">
        <v>1721</v>
      </c>
    </row>
    <row r="78" spans="1:55">
      <c r="A78" s="494">
        <v>46</v>
      </c>
      <c r="B78" s="14"/>
      <c r="C78" s="14"/>
      <c r="D78" s="15"/>
      <c r="E78" s="21" t="s">
        <v>1270</v>
      </c>
      <c r="F78" s="45" t="s">
        <v>1271</v>
      </c>
      <c r="G78" s="45" t="s">
        <v>1267</v>
      </c>
      <c r="H78" s="266" t="s">
        <v>358</v>
      </c>
      <c r="I78" s="54">
        <v>3.47</v>
      </c>
      <c r="J78" s="162"/>
      <c r="K78" s="54">
        <v>3.47</v>
      </c>
      <c r="L78" s="162"/>
      <c r="M78" s="54">
        <v>3.47</v>
      </c>
      <c r="N78" s="162"/>
      <c r="O78" s="54">
        <v>3.47</v>
      </c>
      <c r="P78" s="162"/>
      <c r="Q78" s="96">
        <f t="shared" si="196"/>
        <v>0</v>
      </c>
      <c r="R78" s="338">
        <f t="shared" si="197"/>
        <v>0</v>
      </c>
      <c r="S78" s="96"/>
      <c r="T78" s="96">
        <f t="shared" si="198"/>
        <v>0</v>
      </c>
      <c r="U78" s="96"/>
      <c r="V78" s="96">
        <f t="shared" si="199"/>
        <v>0</v>
      </c>
      <c r="W78" s="96"/>
      <c r="X78" s="96">
        <f t="shared" si="200"/>
        <v>0</v>
      </c>
      <c r="Y78" s="96">
        <f t="shared" si="201"/>
        <v>0</v>
      </c>
      <c r="Z78" s="96">
        <f t="shared" si="202"/>
        <v>0</v>
      </c>
      <c r="AA78" s="96"/>
      <c r="AB78" s="96">
        <f t="shared" si="203"/>
        <v>0</v>
      </c>
      <c r="AC78" s="96"/>
      <c r="AD78" s="96">
        <f t="shared" si="204"/>
        <v>0</v>
      </c>
      <c r="AE78" s="96"/>
      <c r="AF78" s="95">
        <f t="shared" si="205"/>
        <v>0</v>
      </c>
      <c r="AG78" s="96">
        <f t="shared" si="206"/>
        <v>0</v>
      </c>
      <c r="AH78" s="96">
        <f t="shared" si="207"/>
        <v>0</v>
      </c>
      <c r="AI78" s="96">
        <f t="shared" si="208"/>
        <v>0</v>
      </c>
      <c r="AJ78" s="96">
        <f t="shared" si="209"/>
        <v>0</v>
      </c>
      <c r="AK78" s="96"/>
      <c r="AL78" s="96">
        <f t="shared" si="210"/>
        <v>0</v>
      </c>
      <c r="AM78" s="96"/>
      <c r="AN78" s="96">
        <f t="shared" si="211"/>
        <v>0</v>
      </c>
      <c r="AO78" s="96"/>
      <c r="AP78" s="96">
        <f t="shared" si="212"/>
        <v>0</v>
      </c>
      <c r="AQ78" s="96">
        <f t="shared" si="213"/>
        <v>0</v>
      </c>
      <c r="AR78" s="96">
        <f t="shared" si="214"/>
        <v>0</v>
      </c>
      <c r="AS78" s="96"/>
      <c r="AT78" s="96">
        <f t="shared" si="215"/>
        <v>0</v>
      </c>
      <c r="AU78" s="96"/>
      <c r="AV78" s="96">
        <f t="shared" si="216"/>
        <v>0</v>
      </c>
      <c r="AW78" s="96"/>
      <c r="AX78" s="96">
        <f t="shared" si="217"/>
        <v>0</v>
      </c>
      <c r="AY78" s="96">
        <f t="shared" si="218"/>
        <v>0</v>
      </c>
      <c r="AZ78" s="96">
        <f t="shared" si="219"/>
        <v>0</v>
      </c>
      <c r="BA78" s="96">
        <f t="shared" si="220"/>
        <v>0</v>
      </c>
      <c r="BB78" s="96">
        <f t="shared" si="221"/>
        <v>0</v>
      </c>
      <c r="BC78" s="1" t="s">
        <v>1721</v>
      </c>
    </row>
    <row r="79" spans="1:55">
      <c r="A79" s="494">
        <v>41</v>
      </c>
      <c r="B79" s="13"/>
      <c r="C79" s="20"/>
      <c r="D79" s="40"/>
      <c r="E79" s="21" t="s">
        <v>1416</v>
      </c>
      <c r="F79" s="45" t="s">
        <v>1417</v>
      </c>
      <c r="G79" s="45" t="s">
        <v>1061</v>
      </c>
      <c r="H79" s="265" t="s">
        <v>358</v>
      </c>
      <c r="I79" s="18">
        <v>3.29</v>
      </c>
      <c r="J79" s="157"/>
      <c r="K79" s="18">
        <v>3.19</v>
      </c>
      <c r="L79" s="157"/>
      <c r="M79" s="18">
        <v>3.19</v>
      </c>
      <c r="N79" s="157"/>
      <c r="O79" s="18">
        <v>3.19</v>
      </c>
      <c r="P79" s="157"/>
      <c r="Q79" s="95">
        <f t="shared" si="196"/>
        <v>51.150999999999996</v>
      </c>
      <c r="R79" s="336">
        <f t="shared" si="197"/>
        <v>242.70754733499996</v>
      </c>
      <c r="S79" s="95">
        <v>22.440999999999999</v>
      </c>
      <c r="T79" s="95">
        <f t="shared" si="198"/>
        <v>107.73846454139999</v>
      </c>
      <c r="U79" s="95">
        <v>10.318</v>
      </c>
      <c r="V79" s="95">
        <f t="shared" si="199"/>
        <v>49.004763191999992</v>
      </c>
      <c r="W79" s="95">
        <v>6.16</v>
      </c>
      <c r="X79" s="95">
        <f t="shared" si="200"/>
        <v>29.445255224000004</v>
      </c>
      <c r="Y79" s="95">
        <f t="shared" si="201"/>
        <v>38.918999999999997</v>
      </c>
      <c r="Z79" s="95">
        <f t="shared" si="202"/>
        <v>186.18848295739997</v>
      </c>
      <c r="AA79" s="95">
        <v>11.22</v>
      </c>
      <c r="AB79" s="95">
        <f t="shared" si="203"/>
        <v>51.996179531999999</v>
      </c>
      <c r="AC79" s="95">
        <v>1.012</v>
      </c>
      <c r="AD79" s="95">
        <f t="shared" si="204"/>
        <v>4.5228848455999993</v>
      </c>
      <c r="AE79" s="95"/>
      <c r="AF79" s="95">
        <f t="shared" si="205"/>
        <v>0</v>
      </c>
      <c r="AG79" s="95">
        <f t="shared" si="206"/>
        <v>12.232000000000001</v>
      </c>
      <c r="AH79" s="95">
        <f t="shared" si="207"/>
        <v>56.519064377599996</v>
      </c>
      <c r="AI79" s="95">
        <f t="shared" si="208"/>
        <v>51.150999999999996</v>
      </c>
      <c r="AJ79" s="95">
        <f t="shared" si="209"/>
        <v>242.70754733499996</v>
      </c>
      <c r="AK79" s="95"/>
      <c r="AL79" s="95">
        <f t="shared" si="210"/>
        <v>0</v>
      </c>
      <c r="AM79" s="95"/>
      <c r="AN79" s="95">
        <f t="shared" si="211"/>
        <v>0</v>
      </c>
      <c r="AO79" s="95"/>
      <c r="AP79" s="95">
        <f t="shared" si="212"/>
        <v>0</v>
      </c>
      <c r="AQ79" s="95">
        <f t="shared" si="213"/>
        <v>0</v>
      </c>
      <c r="AR79" s="95">
        <f t="shared" si="214"/>
        <v>0</v>
      </c>
      <c r="AS79" s="95"/>
      <c r="AT79" s="95">
        <f t="shared" si="215"/>
        <v>0</v>
      </c>
      <c r="AU79" s="95"/>
      <c r="AV79" s="95">
        <f t="shared" si="216"/>
        <v>0</v>
      </c>
      <c r="AW79" s="95"/>
      <c r="AX79" s="95">
        <f t="shared" si="217"/>
        <v>0</v>
      </c>
      <c r="AY79" s="95">
        <f t="shared" si="218"/>
        <v>0</v>
      </c>
      <c r="AZ79" s="95">
        <f t="shared" si="219"/>
        <v>0</v>
      </c>
      <c r="BA79" s="95">
        <f t="shared" si="220"/>
        <v>0</v>
      </c>
      <c r="BB79" s="95">
        <f t="shared" si="221"/>
        <v>0</v>
      </c>
      <c r="BC79" s="1" t="s">
        <v>1721</v>
      </c>
    </row>
    <row r="80" spans="1:55">
      <c r="A80" s="494">
        <v>45</v>
      </c>
      <c r="B80" s="14"/>
      <c r="C80" s="14"/>
      <c r="D80" s="15"/>
      <c r="E80" s="21" t="s">
        <v>907</v>
      </c>
      <c r="F80" s="45" t="s">
        <v>906</v>
      </c>
      <c r="G80" s="45" t="s">
        <v>1061</v>
      </c>
      <c r="H80" s="266" t="s">
        <v>358</v>
      </c>
      <c r="I80" s="54">
        <v>3.45</v>
      </c>
      <c r="J80" s="162"/>
      <c r="K80" s="54">
        <v>3.45</v>
      </c>
      <c r="L80" s="162"/>
      <c r="M80" s="54">
        <v>3.45</v>
      </c>
      <c r="N80" s="162"/>
      <c r="O80" s="54">
        <v>3.45</v>
      </c>
      <c r="P80" s="162"/>
      <c r="Q80" s="96">
        <f t="shared" si="196"/>
        <v>0</v>
      </c>
      <c r="R80" s="338">
        <f t="shared" si="197"/>
        <v>0</v>
      </c>
      <c r="S80" s="96"/>
      <c r="T80" s="96">
        <f t="shared" si="198"/>
        <v>0</v>
      </c>
      <c r="U80" s="96"/>
      <c r="V80" s="96">
        <f t="shared" si="199"/>
        <v>0</v>
      </c>
      <c r="W80" s="96"/>
      <c r="X80" s="96">
        <f t="shared" si="200"/>
        <v>0</v>
      </c>
      <c r="Y80" s="96">
        <f t="shared" si="201"/>
        <v>0</v>
      </c>
      <c r="Z80" s="96">
        <f t="shared" si="202"/>
        <v>0</v>
      </c>
      <c r="AA80" s="96"/>
      <c r="AB80" s="96">
        <f t="shared" si="203"/>
        <v>0</v>
      </c>
      <c r="AC80" s="96"/>
      <c r="AD80" s="96">
        <f t="shared" si="204"/>
        <v>0</v>
      </c>
      <c r="AE80" s="96"/>
      <c r="AF80" s="95">
        <f t="shared" si="205"/>
        <v>0</v>
      </c>
      <c r="AG80" s="96">
        <f t="shared" si="206"/>
        <v>0</v>
      </c>
      <c r="AH80" s="96">
        <f t="shared" si="207"/>
        <v>0</v>
      </c>
      <c r="AI80" s="96">
        <f t="shared" si="208"/>
        <v>0</v>
      </c>
      <c r="AJ80" s="96">
        <f t="shared" si="209"/>
        <v>0</v>
      </c>
      <c r="AK80" s="96"/>
      <c r="AL80" s="96">
        <f t="shared" si="210"/>
        <v>0</v>
      </c>
      <c r="AM80" s="96"/>
      <c r="AN80" s="96">
        <f t="shared" si="211"/>
        <v>0</v>
      </c>
      <c r="AO80" s="96"/>
      <c r="AP80" s="96">
        <f t="shared" si="212"/>
        <v>0</v>
      </c>
      <c r="AQ80" s="96">
        <f t="shared" si="213"/>
        <v>0</v>
      </c>
      <c r="AR80" s="96">
        <f t="shared" si="214"/>
        <v>0</v>
      </c>
      <c r="AS80" s="96"/>
      <c r="AT80" s="96">
        <f t="shared" si="215"/>
        <v>0</v>
      </c>
      <c r="AU80" s="96"/>
      <c r="AV80" s="96">
        <f t="shared" si="216"/>
        <v>0</v>
      </c>
      <c r="AW80" s="96"/>
      <c r="AX80" s="96">
        <f t="shared" si="217"/>
        <v>0</v>
      </c>
      <c r="AY80" s="96">
        <f t="shared" si="218"/>
        <v>0</v>
      </c>
      <c r="AZ80" s="96">
        <f t="shared" si="219"/>
        <v>0</v>
      </c>
      <c r="BA80" s="96">
        <f t="shared" si="220"/>
        <v>0</v>
      </c>
      <c r="BB80" s="96">
        <f t="shared" si="221"/>
        <v>0</v>
      </c>
      <c r="BC80" s="1" t="s">
        <v>1721</v>
      </c>
    </row>
    <row r="81" spans="1:55">
      <c r="A81" s="494">
        <v>48</v>
      </c>
      <c r="B81" s="13"/>
      <c r="C81" s="23"/>
      <c r="D81" s="36"/>
      <c r="E81" s="21" t="s">
        <v>1385</v>
      </c>
      <c r="F81" s="45" t="s">
        <v>1384</v>
      </c>
      <c r="G81" s="45" t="s">
        <v>1061</v>
      </c>
      <c r="H81" s="266" t="s">
        <v>358</v>
      </c>
      <c r="I81" s="18">
        <v>3.82</v>
      </c>
      <c r="J81" s="18"/>
      <c r="K81" s="18">
        <v>3.82</v>
      </c>
      <c r="L81" s="157"/>
      <c r="M81" s="18">
        <v>3.82</v>
      </c>
      <c r="N81" s="157"/>
      <c r="O81" s="18">
        <v>3.82</v>
      </c>
      <c r="P81" s="18"/>
      <c r="Q81" s="96">
        <f t="shared" si="196"/>
        <v>0</v>
      </c>
      <c r="R81" s="338">
        <f t="shared" si="197"/>
        <v>0</v>
      </c>
      <c r="S81" s="96"/>
      <c r="T81" s="96">
        <f t="shared" si="198"/>
        <v>0</v>
      </c>
      <c r="U81" s="96"/>
      <c r="V81" s="96">
        <f t="shared" si="199"/>
        <v>0</v>
      </c>
      <c r="W81" s="96"/>
      <c r="X81" s="96">
        <f t="shared" si="200"/>
        <v>0</v>
      </c>
      <c r="Y81" s="96">
        <f t="shared" si="201"/>
        <v>0</v>
      </c>
      <c r="Z81" s="96">
        <f t="shared" si="202"/>
        <v>0</v>
      </c>
      <c r="AA81" s="96"/>
      <c r="AB81" s="96">
        <f t="shared" si="203"/>
        <v>0</v>
      </c>
      <c r="AC81" s="96"/>
      <c r="AD81" s="96">
        <f t="shared" si="204"/>
        <v>0</v>
      </c>
      <c r="AE81" s="96"/>
      <c r="AF81" s="95">
        <f t="shared" si="205"/>
        <v>0</v>
      </c>
      <c r="AG81" s="96">
        <f t="shared" si="206"/>
        <v>0</v>
      </c>
      <c r="AH81" s="96">
        <f t="shared" si="207"/>
        <v>0</v>
      </c>
      <c r="AI81" s="96">
        <f t="shared" si="208"/>
        <v>0</v>
      </c>
      <c r="AJ81" s="96">
        <f t="shared" si="209"/>
        <v>0</v>
      </c>
      <c r="AK81" s="96"/>
      <c r="AL81" s="96">
        <f t="shared" si="210"/>
        <v>0</v>
      </c>
      <c r="AM81" s="96"/>
      <c r="AN81" s="96">
        <f t="shared" si="211"/>
        <v>0</v>
      </c>
      <c r="AO81" s="96"/>
      <c r="AP81" s="96">
        <f t="shared" si="212"/>
        <v>0</v>
      </c>
      <c r="AQ81" s="96">
        <f t="shared" si="213"/>
        <v>0</v>
      </c>
      <c r="AR81" s="96">
        <f t="shared" si="214"/>
        <v>0</v>
      </c>
      <c r="AS81" s="96"/>
      <c r="AT81" s="96">
        <f t="shared" si="215"/>
        <v>0</v>
      </c>
      <c r="AU81" s="96"/>
      <c r="AV81" s="96">
        <f t="shared" si="216"/>
        <v>0</v>
      </c>
      <c r="AW81" s="96"/>
      <c r="AX81" s="96">
        <f t="shared" si="217"/>
        <v>0</v>
      </c>
      <c r="AY81" s="96">
        <f t="shared" si="218"/>
        <v>0</v>
      </c>
      <c r="AZ81" s="96">
        <f t="shared" si="219"/>
        <v>0</v>
      </c>
      <c r="BA81" s="96">
        <f t="shared" si="220"/>
        <v>0</v>
      </c>
      <c r="BB81" s="96">
        <f t="shared" si="221"/>
        <v>0</v>
      </c>
      <c r="BC81" s="1" t="s">
        <v>1721</v>
      </c>
    </row>
    <row r="82" spans="1:55">
      <c r="A82" s="494">
        <v>48</v>
      </c>
      <c r="B82" s="13"/>
      <c r="C82" s="23"/>
      <c r="D82" s="36"/>
      <c r="E82" s="21" t="s">
        <v>1418</v>
      </c>
      <c r="F82" s="45" t="s">
        <v>1419</v>
      </c>
      <c r="G82" s="45" t="s">
        <v>1061</v>
      </c>
      <c r="H82" s="266" t="s">
        <v>358</v>
      </c>
      <c r="I82" s="18">
        <v>4.07</v>
      </c>
      <c r="J82" s="18"/>
      <c r="K82" s="18">
        <v>4.07</v>
      </c>
      <c r="L82" s="157"/>
      <c r="M82" s="18">
        <v>4.07</v>
      </c>
      <c r="N82" s="157"/>
      <c r="O82" s="18">
        <v>4.07</v>
      </c>
      <c r="P82" s="18"/>
      <c r="Q82" s="96">
        <f t="shared" si="196"/>
        <v>5.0999999999999997E-2</v>
      </c>
      <c r="R82" s="338">
        <f t="shared" si="197"/>
        <v>0.29610267499999998</v>
      </c>
      <c r="S82" s="96"/>
      <c r="T82" s="96">
        <f t="shared" si="198"/>
        <v>0</v>
      </c>
      <c r="U82" s="96">
        <v>2.3E-2</v>
      </c>
      <c r="V82" s="96">
        <f t="shared" si="199"/>
        <v>0.13513539599999999</v>
      </c>
      <c r="W82" s="96">
        <v>1.4999999999999999E-2</v>
      </c>
      <c r="X82" s="96">
        <f t="shared" si="200"/>
        <v>8.8700155500000002E-2</v>
      </c>
      <c r="Y82" s="96">
        <f t="shared" si="201"/>
        <v>3.7999999999999999E-2</v>
      </c>
      <c r="Z82" s="96">
        <f t="shared" si="202"/>
        <v>0.22383555150000001</v>
      </c>
      <c r="AA82" s="96"/>
      <c r="AB82" s="96">
        <f t="shared" si="203"/>
        <v>0</v>
      </c>
      <c r="AC82" s="96"/>
      <c r="AD82" s="96">
        <f t="shared" si="204"/>
        <v>0</v>
      </c>
      <c r="AE82" s="96">
        <v>1.2999999999999999E-2</v>
      </c>
      <c r="AF82" s="95">
        <f t="shared" si="205"/>
        <v>7.2267123500000002E-2</v>
      </c>
      <c r="AG82" s="96">
        <f t="shared" si="206"/>
        <v>1.2999999999999999E-2</v>
      </c>
      <c r="AH82" s="96">
        <f t="shared" si="207"/>
        <v>7.2267123500000002E-2</v>
      </c>
      <c r="AI82" s="96">
        <f t="shared" si="208"/>
        <v>5.0999999999999997E-2</v>
      </c>
      <c r="AJ82" s="96">
        <f t="shared" si="209"/>
        <v>0.29610267499999998</v>
      </c>
      <c r="AK82" s="96"/>
      <c r="AL82" s="96">
        <f t="shared" si="210"/>
        <v>0</v>
      </c>
      <c r="AM82" s="96"/>
      <c r="AN82" s="96">
        <f t="shared" si="211"/>
        <v>0</v>
      </c>
      <c r="AO82" s="96"/>
      <c r="AP82" s="96">
        <f t="shared" si="212"/>
        <v>0</v>
      </c>
      <c r="AQ82" s="96">
        <f t="shared" si="213"/>
        <v>0</v>
      </c>
      <c r="AR82" s="96">
        <f t="shared" si="214"/>
        <v>0</v>
      </c>
      <c r="AS82" s="96"/>
      <c r="AT82" s="96">
        <f t="shared" si="215"/>
        <v>0</v>
      </c>
      <c r="AU82" s="96"/>
      <c r="AV82" s="96">
        <f t="shared" si="216"/>
        <v>0</v>
      </c>
      <c r="AW82" s="96"/>
      <c r="AX82" s="96">
        <f t="shared" si="217"/>
        <v>0</v>
      </c>
      <c r="AY82" s="96">
        <f t="shared" si="218"/>
        <v>0</v>
      </c>
      <c r="AZ82" s="96">
        <f t="shared" si="219"/>
        <v>0</v>
      </c>
      <c r="BA82" s="96">
        <f t="shared" si="220"/>
        <v>0</v>
      </c>
      <c r="BB82" s="96">
        <f t="shared" si="221"/>
        <v>0</v>
      </c>
      <c r="BC82" s="1" t="s">
        <v>1721</v>
      </c>
    </row>
    <row r="83" spans="1:55">
      <c r="A83" s="494">
        <v>48</v>
      </c>
      <c r="B83" s="13"/>
      <c r="C83" s="23"/>
      <c r="D83" s="36"/>
      <c r="E83" s="21" t="s">
        <v>122</v>
      </c>
      <c r="F83" s="45" t="s">
        <v>123</v>
      </c>
      <c r="G83" s="45" t="s">
        <v>1061</v>
      </c>
      <c r="H83" s="266" t="s">
        <v>358</v>
      </c>
      <c r="I83" s="18">
        <v>3.73</v>
      </c>
      <c r="J83" s="18"/>
      <c r="K83" s="18">
        <v>3.73</v>
      </c>
      <c r="L83" s="157"/>
      <c r="M83" s="18">
        <v>3.73</v>
      </c>
      <c r="N83" s="157"/>
      <c r="O83" s="18">
        <v>3.73</v>
      </c>
      <c r="P83" s="18"/>
      <c r="Q83" s="96">
        <f t="shared" si="196"/>
        <v>0</v>
      </c>
      <c r="R83" s="338">
        <f t="shared" si="197"/>
        <v>0</v>
      </c>
      <c r="S83" s="96"/>
      <c r="T83" s="96">
        <f t="shared" si="198"/>
        <v>0</v>
      </c>
      <c r="U83" s="96"/>
      <c r="V83" s="96">
        <f t="shared" si="199"/>
        <v>0</v>
      </c>
      <c r="W83" s="96"/>
      <c r="X83" s="96">
        <f t="shared" si="200"/>
        <v>0</v>
      </c>
      <c r="Y83" s="96">
        <f t="shared" si="201"/>
        <v>0</v>
      </c>
      <c r="Z83" s="96">
        <f t="shared" si="202"/>
        <v>0</v>
      </c>
      <c r="AA83" s="96"/>
      <c r="AB83" s="96">
        <f t="shared" si="203"/>
        <v>0</v>
      </c>
      <c r="AC83" s="96"/>
      <c r="AD83" s="96">
        <f t="shared" si="204"/>
        <v>0</v>
      </c>
      <c r="AE83" s="96"/>
      <c r="AF83" s="95">
        <f t="shared" si="205"/>
        <v>0</v>
      </c>
      <c r="AG83" s="96">
        <f t="shared" si="206"/>
        <v>0</v>
      </c>
      <c r="AH83" s="96">
        <f t="shared" si="207"/>
        <v>0</v>
      </c>
      <c r="AI83" s="96">
        <f t="shared" si="208"/>
        <v>0</v>
      </c>
      <c r="AJ83" s="96">
        <f t="shared" si="209"/>
        <v>0</v>
      </c>
      <c r="AK83" s="96"/>
      <c r="AL83" s="96">
        <f t="shared" si="210"/>
        <v>0</v>
      </c>
      <c r="AM83" s="96"/>
      <c r="AN83" s="96">
        <f t="shared" si="211"/>
        <v>0</v>
      </c>
      <c r="AO83" s="96"/>
      <c r="AP83" s="96">
        <f t="shared" si="212"/>
        <v>0</v>
      </c>
      <c r="AQ83" s="96">
        <f t="shared" si="213"/>
        <v>0</v>
      </c>
      <c r="AR83" s="96">
        <f t="shared" si="214"/>
        <v>0</v>
      </c>
      <c r="AS83" s="96"/>
      <c r="AT83" s="96">
        <f t="shared" si="215"/>
        <v>0</v>
      </c>
      <c r="AU83" s="96"/>
      <c r="AV83" s="96">
        <f t="shared" si="216"/>
        <v>0</v>
      </c>
      <c r="AW83" s="96"/>
      <c r="AX83" s="96">
        <f t="shared" si="217"/>
        <v>0</v>
      </c>
      <c r="AY83" s="96">
        <f t="shared" si="218"/>
        <v>0</v>
      </c>
      <c r="AZ83" s="96">
        <f t="shared" si="219"/>
        <v>0</v>
      </c>
      <c r="BA83" s="96">
        <f t="shared" si="220"/>
        <v>0</v>
      </c>
      <c r="BB83" s="96">
        <f t="shared" si="221"/>
        <v>0</v>
      </c>
      <c r="BC83" s="1" t="s">
        <v>1721</v>
      </c>
    </row>
    <row r="84" spans="1:55">
      <c r="A84" s="494">
        <v>49</v>
      </c>
      <c r="B84" s="13"/>
      <c r="C84" s="23"/>
      <c r="D84" s="36"/>
      <c r="E84" s="21" t="s">
        <v>124</v>
      </c>
      <c r="F84" s="45" t="s">
        <v>125</v>
      </c>
      <c r="G84" s="45" t="s">
        <v>1061</v>
      </c>
      <c r="H84" s="266" t="s">
        <v>358</v>
      </c>
      <c r="I84" s="18">
        <v>4.34</v>
      </c>
      <c r="J84" s="157"/>
      <c r="K84" s="18">
        <v>4.34</v>
      </c>
      <c r="L84" s="157"/>
      <c r="M84" s="18">
        <v>4.34</v>
      </c>
      <c r="N84" s="157"/>
      <c r="O84" s="18">
        <v>4.34</v>
      </c>
      <c r="P84" s="157"/>
      <c r="Q84" s="96">
        <f t="shared" si="196"/>
        <v>0</v>
      </c>
      <c r="R84" s="338">
        <f t="shared" si="197"/>
        <v>0</v>
      </c>
      <c r="S84" s="96"/>
      <c r="T84" s="96">
        <f t="shared" si="198"/>
        <v>0</v>
      </c>
      <c r="U84" s="96"/>
      <c r="V84" s="96">
        <f t="shared" si="199"/>
        <v>0</v>
      </c>
      <c r="W84" s="96"/>
      <c r="X84" s="96">
        <f t="shared" si="200"/>
        <v>0</v>
      </c>
      <c r="Y84" s="96">
        <f t="shared" si="201"/>
        <v>0</v>
      </c>
      <c r="Z84" s="96">
        <f t="shared" si="202"/>
        <v>0</v>
      </c>
      <c r="AA84" s="96"/>
      <c r="AB84" s="96">
        <f t="shared" si="203"/>
        <v>0</v>
      </c>
      <c r="AC84" s="96"/>
      <c r="AD84" s="96">
        <f t="shared" si="204"/>
        <v>0</v>
      </c>
      <c r="AE84" s="96"/>
      <c r="AF84" s="95">
        <f t="shared" si="205"/>
        <v>0</v>
      </c>
      <c r="AG84" s="96">
        <f t="shared" si="206"/>
        <v>0</v>
      </c>
      <c r="AH84" s="96">
        <f t="shared" si="207"/>
        <v>0</v>
      </c>
      <c r="AI84" s="96">
        <f t="shared" si="208"/>
        <v>0</v>
      </c>
      <c r="AJ84" s="96">
        <f t="shared" si="209"/>
        <v>0</v>
      </c>
      <c r="AK84" s="96"/>
      <c r="AL84" s="96">
        <f t="shared" si="210"/>
        <v>0</v>
      </c>
      <c r="AM84" s="96"/>
      <c r="AN84" s="96">
        <f t="shared" si="211"/>
        <v>0</v>
      </c>
      <c r="AO84" s="96"/>
      <c r="AP84" s="96">
        <f t="shared" si="212"/>
        <v>0</v>
      </c>
      <c r="AQ84" s="96">
        <f t="shared" si="213"/>
        <v>0</v>
      </c>
      <c r="AR84" s="96">
        <f t="shared" si="214"/>
        <v>0</v>
      </c>
      <c r="AS84" s="96"/>
      <c r="AT84" s="96">
        <f t="shared" si="215"/>
        <v>0</v>
      </c>
      <c r="AU84" s="96"/>
      <c r="AV84" s="96">
        <f t="shared" si="216"/>
        <v>0</v>
      </c>
      <c r="AW84" s="96"/>
      <c r="AX84" s="96">
        <f t="shared" si="217"/>
        <v>0</v>
      </c>
      <c r="AY84" s="96">
        <f t="shared" si="218"/>
        <v>0</v>
      </c>
      <c r="AZ84" s="96">
        <f t="shared" si="219"/>
        <v>0</v>
      </c>
      <c r="BA84" s="96">
        <f t="shared" si="220"/>
        <v>0</v>
      </c>
      <c r="BB84" s="96">
        <f t="shared" si="221"/>
        <v>0</v>
      </c>
      <c r="BC84" s="1" t="s">
        <v>1721</v>
      </c>
    </row>
    <row r="85" spans="1:55" s="6" customFormat="1">
      <c r="A85" s="494">
        <v>50</v>
      </c>
      <c r="B85" s="14"/>
      <c r="C85" s="20"/>
      <c r="D85" s="46"/>
      <c r="E85" s="21" t="s">
        <v>446</v>
      </c>
      <c r="F85" s="45" t="s">
        <v>444</v>
      </c>
      <c r="G85" s="45" t="s">
        <v>1061</v>
      </c>
      <c r="H85" s="265" t="s">
        <v>358</v>
      </c>
      <c r="I85" s="18">
        <v>3.93</v>
      </c>
      <c r="J85" s="201"/>
      <c r="K85" s="18">
        <v>3.93</v>
      </c>
      <c r="L85" s="201"/>
      <c r="M85" s="18">
        <v>3.93</v>
      </c>
      <c r="N85" s="201"/>
      <c r="O85" s="18">
        <v>3.93</v>
      </c>
      <c r="P85" s="201"/>
      <c r="Q85" s="95">
        <f t="shared" si="196"/>
        <v>0</v>
      </c>
      <c r="R85" s="336">
        <f t="shared" si="197"/>
        <v>0</v>
      </c>
      <c r="S85" s="95"/>
      <c r="T85" s="95">
        <f t="shared" si="198"/>
        <v>0</v>
      </c>
      <c r="U85" s="95"/>
      <c r="V85" s="95">
        <f t="shared" si="199"/>
        <v>0</v>
      </c>
      <c r="W85" s="95"/>
      <c r="X85" s="95">
        <f t="shared" si="200"/>
        <v>0</v>
      </c>
      <c r="Y85" s="95">
        <f t="shared" si="201"/>
        <v>0</v>
      </c>
      <c r="Z85" s="95">
        <f t="shared" si="202"/>
        <v>0</v>
      </c>
      <c r="AA85" s="95"/>
      <c r="AB85" s="95">
        <f t="shared" si="203"/>
        <v>0</v>
      </c>
      <c r="AC85" s="95"/>
      <c r="AD85" s="95">
        <f t="shared" si="204"/>
        <v>0</v>
      </c>
      <c r="AE85" s="95"/>
      <c r="AF85" s="95">
        <f t="shared" si="205"/>
        <v>0</v>
      </c>
      <c r="AG85" s="95">
        <f t="shared" si="206"/>
        <v>0</v>
      </c>
      <c r="AH85" s="95">
        <f t="shared" si="207"/>
        <v>0</v>
      </c>
      <c r="AI85" s="95">
        <f t="shared" si="208"/>
        <v>0</v>
      </c>
      <c r="AJ85" s="95">
        <f t="shared" si="209"/>
        <v>0</v>
      </c>
      <c r="AK85" s="95"/>
      <c r="AL85" s="95">
        <f t="shared" si="210"/>
        <v>0</v>
      </c>
      <c r="AM85" s="95"/>
      <c r="AN85" s="95">
        <f t="shared" si="211"/>
        <v>0</v>
      </c>
      <c r="AO85" s="95"/>
      <c r="AP85" s="95">
        <f t="shared" si="212"/>
        <v>0</v>
      </c>
      <c r="AQ85" s="95">
        <f t="shared" si="213"/>
        <v>0</v>
      </c>
      <c r="AR85" s="95">
        <f t="shared" si="214"/>
        <v>0</v>
      </c>
      <c r="AS85" s="95"/>
      <c r="AT85" s="95">
        <f t="shared" si="215"/>
        <v>0</v>
      </c>
      <c r="AU85" s="95"/>
      <c r="AV85" s="95">
        <f t="shared" si="216"/>
        <v>0</v>
      </c>
      <c r="AW85" s="95"/>
      <c r="AX85" s="95">
        <f t="shared" si="217"/>
        <v>0</v>
      </c>
      <c r="AY85" s="95">
        <f t="shared" si="218"/>
        <v>0</v>
      </c>
      <c r="AZ85" s="95">
        <f t="shared" si="219"/>
        <v>0</v>
      </c>
      <c r="BA85" s="95">
        <f t="shared" si="220"/>
        <v>0</v>
      </c>
      <c r="BB85" s="95">
        <f t="shared" si="221"/>
        <v>0</v>
      </c>
      <c r="BC85" s="1" t="s">
        <v>1721</v>
      </c>
    </row>
    <row r="86" spans="1:55">
      <c r="A86" s="494">
        <v>51</v>
      </c>
      <c r="B86" s="13"/>
      <c r="C86" s="23"/>
      <c r="D86" s="36"/>
      <c r="E86" s="21" t="s">
        <v>850</v>
      </c>
      <c r="F86" s="45" t="s">
        <v>851</v>
      </c>
      <c r="G86" s="45" t="s">
        <v>1061</v>
      </c>
      <c r="H86" s="266" t="s">
        <v>358</v>
      </c>
      <c r="I86" s="18">
        <v>4.12</v>
      </c>
      <c r="J86" s="157"/>
      <c r="K86" s="18">
        <v>4.12</v>
      </c>
      <c r="L86" s="157"/>
      <c r="M86" s="18">
        <v>4.12</v>
      </c>
      <c r="N86" s="157"/>
      <c r="O86" s="18">
        <v>4.12</v>
      </c>
      <c r="P86" s="157"/>
      <c r="Q86" s="96">
        <f t="shared" si="196"/>
        <v>0</v>
      </c>
      <c r="R86" s="338">
        <f t="shared" si="197"/>
        <v>0</v>
      </c>
      <c r="S86" s="96"/>
      <c r="T86" s="96">
        <f t="shared" si="198"/>
        <v>0</v>
      </c>
      <c r="U86" s="96"/>
      <c r="V86" s="96">
        <f t="shared" si="199"/>
        <v>0</v>
      </c>
      <c r="W86" s="96"/>
      <c r="X86" s="96">
        <f t="shared" si="200"/>
        <v>0</v>
      </c>
      <c r="Y86" s="96">
        <f t="shared" si="201"/>
        <v>0</v>
      </c>
      <c r="Z86" s="96">
        <f t="shared" si="202"/>
        <v>0</v>
      </c>
      <c r="AA86" s="96"/>
      <c r="AB86" s="96">
        <f t="shared" si="203"/>
        <v>0</v>
      </c>
      <c r="AC86" s="96"/>
      <c r="AD86" s="96">
        <f t="shared" si="204"/>
        <v>0</v>
      </c>
      <c r="AE86" s="96"/>
      <c r="AF86" s="95">
        <f t="shared" si="205"/>
        <v>0</v>
      </c>
      <c r="AG86" s="96">
        <f t="shared" si="206"/>
        <v>0</v>
      </c>
      <c r="AH86" s="96">
        <f t="shared" si="207"/>
        <v>0</v>
      </c>
      <c r="AI86" s="96">
        <f t="shared" si="208"/>
        <v>0</v>
      </c>
      <c r="AJ86" s="96">
        <f t="shared" si="209"/>
        <v>0</v>
      </c>
      <c r="AK86" s="96"/>
      <c r="AL86" s="96">
        <f t="shared" si="210"/>
        <v>0</v>
      </c>
      <c r="AM86" s="96"/>
      <c r="AN86" s="96">
        <f t="shared" si="211"/>
        <v>0</v>
      </c>
      <c r="AO86" s="96"/>
      <c r="AP86" s="96">
        <f t="shared" si="212"/>
        <v>0</v>
      </c>
      <c r="AQ86" s="96">
        <f t="shared" si="213"/>
        <v>0</v>
      </c>
      <c r="AR86" s="96">
        <f t="shared" si="214"/>
        <v>0</v>
      </c>
      <c r="AS86" s="96"/>
      <c r="AT86" s="96">
        <f t="shared" si="215"/>
        <v>0</v>
      </c>
      <c r="AU86" s="96"/>
      <c r="AV86" s="96">
        <f t="shared" si="216"/>
        <v>0</v>
      </c>
      <c r="AW86" s="96"/>
      <c r="AX86" s="96">
        <f t="shared" si="217"/>
        <v>0</v>
      </c>
      <c r="AY86" s="96">
        <f t="shared" si="218"/>
        <v>0</v>
      </c>
      <c r="AZ86" s="96">
        <f t="shared" si="219"/>
        <v>0</v>
      </c>
      <c r="BA86" s="96">
        <f t="shared" si="220"/>
        <v>0</v>
      </c>
      <c r="BB86" s="96">
        <f t="shared" si="221"/>
        <v>0</v>
      </c>
      <c r="BC86" s="1" t="s">
        <v>1721</v>
      </c>
    </row>
    <row r="87" spans="1:55">
      <c r="A87" s="494">
        <v>51</v>
      </c>
      <c r="B87" s="13"/>
      <c r="C87" s="23"/>
      <c r="D87" s="36"/>
      <c r="E87" s="21" t="s">
        <v>1713</v>
      </c>
      <c r="F87" s="45" t="s">
        <v>2139</v>
      </c>
      <c r="G87" s="45" t="s">
        <v>1061</v>
      </c>
      <c r="H87" s="266" t="s">
        <v>358</v>
      </c>
      <c r="I87" s="18">
        <v>3.78</v>
      </c>
      <c r="J87" s="157"/>
      <c r="K87" s="18">
        <v>3.73</v>
      </c>
      <c r="L87" s="157"/>
      <c r="M87" s="18">
        <v>3.73</v>
      </c>
      <c r="N87" s="157"/>
      <c r="O87" s="18">
        <v>3.63</v>
      </c>
      <c r="P87" s="157"/>
      <c r="Q87" s="96">
        <f t="shared" si="196"/>
        <v>843.04699999999991</v>
      </c>
      <c r="R87" s="338">
        <f t="shared" si="197"/>
        <v>4456.5743206978004</v>
      </c>
      <c r="S87" s="96">
        <v>63.64</v>
      </c>
      <c r="T87" s="96">
        <f t="shared" si="198"/>
        <v>351.03841819199994</v>
      </c>
      <c r="U87" s="96">
        <v>72.435000000000002</v>
      </c>
      <c r="V87" s="96">
        <f t="shared" si="199"/>
        <v>395.26388747999999</v>
      </c>
      <c r="W87" s="96">
        <v>55.043999999999997</v>
      </c>
      <c r="X87" s="96">
        <f t="shared" si="200"/>
        <v>302.30163699119998</v>
      </c>
      <c r="Y87" s="96">
        <f t="shared" si="201"/>
        <v>191.11899999999997</v>
      </c>
      <c r="Z87" s="96">
        <f t="shared" si="202"/>
        <v>1048.6039426631999</v>
      </c>
      <c r="AA87" s="96">
        <v>72.765000000000001</v>
      </c>
      <c r="AB87" s="96">
        <f t="shared" si="203"/>
        <v>394.29317535299998</v>
      </c>
      <c r="AC87" s="96">
        <v>85.206000000000003</v>
      </c>
      <c r="AD87" s="96">
        <f t="shared" si="204"/>
        <v>445.26990674760003</v>
      </c>
      <c r="AE87" s="96">
        <v>77.926000000000002</v>
      </c>
      <c r="AF87" s="95">
        <f t="shared" si="205"/>
        <v>397.00339708299992</v>
      </c>
      <c r="AG87" s="96">
        <f t="shared" si="206"/>
        <v>235.89699999999999</v>
      </c>
      <c r="AH87" s="96">
        <f t="shared" si="207"/>
        <v>1236.5664791836</v>
      </c>
      <c r="AI87" s="96">
        <f t="shared" si="208"/>
        <v>427.01599999999996</v>
      </c>
      <c r="AJ87" s="96">
        <f t="shared" si="209"/>
        <v>2285.1704218467999</v>
      </c>
      <c r="AK87" s="96">
        <v>76.923000000000002</v>
      </c>
      <c r="AL87" s="96">
        <f t="shared" si="210"/>
        <v>395.64644281470009</v>
      </c>
      <c r="AM87" s="96">
        <v>68.97</v>
      </c>
      <c r="AN87" s="96">
        <f t="shared" si="211"/>
        <v>357.55017028499998</v>
      </c>
      <c r="AO87" s="96">
        <v>47.124000000000002</v>
      </c>
      <c r="AP87" s="96">
        <f t="shared" si="212"/>
        <v>245.37843792000004</v>
      </c>
      <c r="AQ87" s="96">
        <f t="shared" si="213"/>
        <v>193.017</v>
      </c>
      <c r="AR87" s="96">
        <f t="shared" si="214"/>
        <v>998.57505101970003</v>
      </c>
      <c r="AS87" s="96">
        <v>78.671999999999997</v>
      </c>
      <c r="AT87" s="96">
        <f t="shared" si="215"/>
        <v>407.07053133120002</v>
      </c>
      <c r="AU87" s="96">
        <v>85.569000000000003</v>
      </c>
      <c r="AV87" s="96">
        <f t="shared" si="216"/>
        <v>455.07961894229999</v>
      </c>
      <c r="AW87" s="96">
        <v>58.773000000000003</v>
      </c>
      <c r="AX87" s="96">
        <f t="shared" si="217"/>
        <v>310.67869755779998</v>
      </c>
      <c r="AY87" s="96">
        <f t="shared" si="218"/>
        <v>223.01399999999998</v>
      </c>
      <c r="AZ87" s="96">
        <f t="shared" si="219"/>
        <v>1172.8288478313</v>
      </c>
      <c r="BA87" s="96">
        <f t="shared" si="220"/>
        <v>416.03099999999995</v>
      </c>
      <c r="BB87" s="96">
        <f t="shared" si="221"/>
        <v>2171.4038988510001</v>
      </c>
      <c r="BC87" s="1" t="s">
        <v>1721</v>
      </c>
    </row>
    <row r="88" spans="1:55" s="6" customFormat="1">
      <c r="A88" s="494">
        <v>50</v>
      </c>
      <c r="B88" s="14"/>
      <c r="C88" s="20"/>
      <c r="D88" s="46"/>
      <c r="E88" s="21" t="s">
        <v>1755</v>
      </c>
      <c r="F88" s="45" t="s">
        <v>2140</v>
      </c>
      <c r="G88" s="45" t="s">
        <v>1061</v>
      </c>
      <c r="H88" s="265" t="s">
        <v>358</v>
      </c>
      <c r="I88" s="18">
        <v>4.28</v>
      </c>
      <c r="J88" s="201"/>
      <c r="K88" s="18">
        <v>4.24</v>
      </c>
      <c r="L88" s="201"/>
      <c r="M88" s="18">
        <v>4.24</v>
      </c>
      <c r="N88" s="201"/>
      <c r="O88" s="18">
        <v>4.1399999999999997</v>
      </c>
      <c r="P88" s="201"/>
      <c r="Q88" s="95">
        <f t="shared" si="196"/>
        <v>8.5570000000000004</v>
      </c>
      <c r="R88" s="336">
        <f t="shared" si="197"/>
        <v>51.218665233999999</v>
      </c>
      <c r="S88" s="95"/>
      <c r="T88" s="95">
        <f t="shared" si="198"/>
        <v>0</v>
      </c>
      <c r="U88" s="95"/>
      <c r="V88" s="95">
        <f t="shared" si="199"/>
        <v>0</v>
      </c>
      <c r="W88" s="95">
        <v>1.3859999999999999</v>
      </c>
      <c r="X88" s="95">
        <f t="shared" si="200"/>
        <v>8.6187783527999997</v>
      </c>
      <c r="Y88" s="95">
        <f t="shared" si="201"/>
        <v>1.3859999999999999</v>
      </c>
      <c r="Z88" s="95">
        <f t="shared" si="202"/>
        <v>8.6187783527999997</v>
      </c>
      <c r="AA88" s="95">
        <v>0.627</v>
      </c>
      <c r="AB88" s="95">
        <f t="shared" si="203"/>
        <v>3.8620802352000001</v>
      </c>
      <c r="AC88" s="95">
        <v>1.2210000000000001</v>
      </c>
      <c r="AD88" s="95">
        <f t="shared" si="204"/>
        <v>7.2531365808000006</v>
      </c>
      <c r="AE88" s="95">
        <v>0.495</v>
      </c>
      <c r="AF88" s="95">
        <f t="shared" si="205"/>
        <v>2.8666459800000004</v>
      </c>
      <c r="AG88" s="95">
        <f t="shared" si="206"/>
        <v>2.343</v>
      </c>
      <c r="AH88" s="95">
        <f t="shared" si="207"/>
        <v>13.981862796000001</v>
      </c>
      <c r="AI88" s="95">
        <f t="shared" si="208"/>
        <v>3.7290000000000001</v>
      </c>
      <c r="AJ88" s="95">
        <f t="shared" si="209"/>
        <v>22.600641148800001</v>
      </c>
      <c r="AK88" s="95">
        <v>0.82499999999999996</v>
      </c>
      <c r="AL88" s="95">
        <f t="shared" si="210"/>
        <v>4.8234971399999997</v>
      </c>
      <c r="AM88" s="95">
        <v>0.90100000000000002</v>
      </c>
      <c r="AN88" s="95">
        <f t="shared" si="211"/>
        <v>5.3095605639999999</v>
      </c>
      <c r="AO88" s="95">
        <v>1.32</v>
      </c>
      <c r="AP88" s="95">
        <f t="shared" si="212"/>
        <v>7.8131328000000009</v>
      </c>
      <c r="AQ88" s="95">
        <f t="shared" si="213"/>
        <v>3.0460000000000003</v>
      </c>
      <c r="AR88" s="95">
        <f t="shared" si="214"/>
        <v>17.946190504</v>
      </c>
      <c r="AS88" s="95">
        <v>0.69299999999999995</v>
      </c>
      <c r="AT88" s="95">
        <f t="shared" si="215"/>
        <v>4.0895584883999998</v>
      </c>
      <c r="AU88" s="95">
        <v>0.46200000000000002</v>
      </c>
      <c r="AV88" s="95">
        <f t="shared" si="216"/>
        <v>2.8022483411999999</v>
      </c>
      <c r="AW88" s="95">
        <v>0.627</v>
      </c>
      <c r="AX88" s="95">
        <f t="shared" si="217"/>
        <v>3.7800267515999999</v>
      </c>
      <c r="AY88" s="95">
        <f t="shared" si="218"/>
        <v>1.782</v>
      </c>
      <c r="AZ88" s="95">
        <f t="shared" si="219"/>
        <v>10.6718335812</v>
      </c>
      <c r="BA88" s="95">
        <f t="shared" si="220"/>
        <v>4.8280000000000003</v>
      </c>
      <c r="BB88" s="95">
        <f t="shared" si="221"/>
        <v>28.618024085199998</v>
      </c>
      <c r="BC88" s="1" t="s">
        <v>1062</v>
      </c>
    </row>
    <row r="89" spans="1:55">
      <c r="A89" s="494">
        <v>51</v>
      </c>
      <c r="B89" s="13"/>
      <c r="C89" s="23"/>
      <c r="D89" s="36"/>
      <c r="E89" s="21" t="s">
        <v>1756</v>
      </c>
      <c r="F89" s="45" t="s">
        <v>2141</v>
      </c>
      <c r="G89" s="45" t="s">
        <v>1061</v>
      </c>
      <c r="H89" s="266" t="s">
        <v>358</v>
      </c>
      <c r="I89" s="18">
        <v>4.9800000000000004</v>
      </c>
      <c r="J89" s="157"/>
      <c r="K89" s="18">
        <v>4.9400000000000004</v>
      </c>
      <c r="L89" s="157"/>
      <c r="M89" s="18">
        <v>4.9400000000000004</v>
      </c>
      <c r="N89" s="157"/>
      <c r="O89" s="18">
        <v>4.83</v>
      </c>
      <c r="P89" s="157"/>
      <c r="Q89" s="96">
        <f t="shared" si="196"/>
        <v>117.327</v>
      </c>
      <c r="R89" s="338">
        <f t="shared" si="197"/>
        <v>819.73289669940004</v>
      </c>
      <c r="S89" s="96">
        <v>1.4850000000000001</v>
      </c>
      <c r="T89" s="96">
        <f t="shared" si="198"/>
        <v>10.791665478000002</v>
      </c>
      <c r="U89" s="96">
        <v>7.3259999999999996</v>
      </c>
      <c r="V89" s="96">
        <f t="shared" si="199"/>
        <v>52.667551727999999</v>
      </c>
      <c r="W89" s="96">
        <v>13.596</v>
      </c>
      <c r="X89" s="96">
        <f t="shared" si="200"/>
        <v>98.373746512800025</v>
      </c>
      <c r="Y89" s="96">
        <f t="shared" si="201"/>
        <v>22.407</v>
      </c>
      <c r="Z89" s="96">
        <f t="shared" si="202"/>
        <v>161.83296371880004</v>
      </c>
      <c r="AA89" s="96">
        <v>12.507</v>
      </c>
      <c r="AB89" s="96">
        <f t="shared" si="203"/>
        <v>89.756930749200009</v>
      </c>
      <c r="AC89" s="96">
        <v>10.362</v>
      </c>
      <c r="AD89" s="96">
        <f t="shared" si="204"/>
        <v>71.715804045599995</v>
      </c>
      <c r="AE89" s="96">
        <v>6.9089999999999998</v>
      </c>
      <c r="AF89" s="95">
        <f t="shared" si="205"/>
        <v>46.617088790999993</v>
      </c>
      <c r="AG89" s="96">
        <f t="shared" si="206"/>
        <v>29.777999999999999</v>
      </c>
      <c r="AH89" s="96">
        <f t="shared" si="207"/>
        <v>208.08982358579999</v>
      </c>
      <c r="AI89" s="96">
        <f t="shared" si="208"/>
        <v>52.185000000000002</v>
      </c>
      <c r="AJ89" s="96">
        <f t="shared" si="209"/>
        <v>369.92278730460004</v>
      </c>
      <c r="AK89" s="96">
        <v>15.015000000000001</v>
      </c>
      <c r="AL89" s="96">
        <f t="shared" si="210"/>
        <v>102.28089171300002</v>
      </c>
      <c r="AM89" s="96">
        <v>9.3390000000000004</v>
      </c>
      <c r="AN89" s="96">
        <f t="shared" si="211"/>
        <v>64.120257201000001</v>
      </c>
      <c r="AO89" s="96">
        <v>10.164</v>
      </c>
      <c r="AP89" s="96">
        <f t="shared" si="212"/>
        <v>70.093383360000004</v>
      </c>
      <c r="AQ89" s="96">
        <f t="shared" si="213"/>
        <v>34.518000000000001</v>
      </c>
      <c r="AR89" s="96">
        <f t="shared" si="214"/>
        <v>236.49453227400005</v>
      </c>
      <c r="AS89" s="96">
        <v>15.576000000000001</v>
      </c>
      <c r="AT89" s="96">
        <f t="shared" si="215"/>
        <v>107.23731147360002</v>
      </c>
      <c r="AU89" s="96">
        <v>5.5439999999999996</v>
      </c>
      <c r="AV89" s="96">
        <f t="shared" si="216"/>
        <v>39.231476776799994</v>
      </c>
      <c r="AW89" s="96">
        <v>9.5039999999999996</v>
      </c>
      <c r="AX89" s="96">
        <f t="shared" si="217"/>
        <v>66.84678887039999</v>
      </c>
      <c r="AY89" s="96">
        <f t="shared" si="218"/>
        <v>30.624000000000002</v>
      </c>
      <c r="AZ89" s="96">
        <f t="shared" si="219"/>
        <v>213.31557712079999</v>
      </c>
      <c r="BA89" s="96">
        <f t="shared" si="220"/>
        <v>65.141999999999996</v>
      </c>
      <c r="BB89" s="96">
        <f t="shared" si="221"/>
        <v>449.81010939480007</v>
      </c>
      <c r="BC89" s="1" t="s">
        <v>1062</v>
      </c>
    </row>
    <row r="90" spans="1:55">
      <c r="A90" s="494">
        <v>51</v>
      </c>
      <c r="B90" s="13"/>
      <c r="C90" s="23"/>
      <c r="D90" s="36"/>
      <c r="E90" s="21" t="s">
        <v>2168</v>
      </c>
      <c r="F90" s="45" t="s">
        <v>2139</v>
      </c>
      <c r="G90" s="45" t="s">
        <v>1061</v>
      </c>
      <c r="H90" s="266" t="s">
        <v>358</v>
      </c>
      <c r="I90" s="18">
        <v>3.78</v>
      </c>
      <c r="J90" s="157"/>
      <c r="K90" s="18">
        <v>3.59</v>
      </c>
      <c r="L90" s="157"/>
      <c r="M90" s="18">
        <v>3.59</v>
      </c>
      <c r="N90" s="157"/>
      <c r="O90" s="18">
        <v>3.59</v>
      </c>
      <c r="P90" s="157"/>
      <c r="Q90" s="96">
        <f t="shared" si="196"/>
        <v>16.310000000000002</v>
      </c>
      <c r="R90" s="338">
        <f t="shared" si="197"/>
        <v>83.228045378600001</v>
      </c>
      <c r="S90" s="96"/>
      <c r="T90" s="96">
        <f t="shared" si="198"/>
        <v>0</v>
      </c>
      <c r="U90" s="96"/>
      <c r="V90" s="96">
        <f t="shared" si="199"/>
        <v>0</v>
      </c>
      <c r="W90" s="96">
        <v>0.877</v>
      </c>
      <c r="X90" s="96">
        <f t="shared" si="200"/>
        <v>4.8164838245999997</v>
      </c>
      <c r="Y90" s="96">
        <f t="shared" si="201"/>
        <v>0.877</v>
      </c>
      <c r="Z90" s="96">
        <f t="shared" si="202"/>
        <v>4.8164838245999997</v>
      </c>
      <c r="AA90" s="96">
        <v>4.6440000000000001</v>
      </c>
      <c r="AB90" s="96">
        <f t="shared" si="203"/>
        <v>24.220023170400001</v>
      </c>
      <c r="AC90" s="96">
        <v>2.2050000000000001</v>
      </c>
      <c r="AD90" s="96">
        <f t="shared" si="204"/>
        <v>11.090404268999999</v>
      </c>
      <c r="AE90" s="96">
        <v>1.125</v>
      </c>
      <c r="AF90" s="95">
        <f t="shared" si="205"/>
        <v>5.5163266875000003</v>
      </c>
      <c r="AG90" s="96">
        <f t="shared" si="206"/>
        <v>7.9740000000000002</v>
      </c>
      <c r="AH90" s="96">
        <f t="shared" si="207"/>
        <v>40.826754126899999</v>
      </c>
      <c r="AI90" s="96">
        <f t="shared" si="208"/>
        <v>8.8510000000000009</v>
      </c>
      <c r="AJ90" s="96">
        <f t="shared" si="209"/>
        <v>45.643237951499998</v>
      </c>
      <c r="AK90" s="96">
        <v>0.90400000000000003</v>
      </c>
      <c r="AL90" s="96">
        <f t="shared" si="210"/>
        <v>4.4751242647999998</v>
      </c>
      <c r="AM90" s="96">
        <v>3.1150000000000002</v>
      </c>
      <c r="AN90" s="96">
        <f t="shared" si="211"/>
        <v>15.542484072499999</v>
      </c>
      <c r="AO90" s="96">
        <v>1.645</v>
      </c>
      <c r="AP90" s="96">
        <f t="shared" si="212"/>
        <v>8.2441478000000004</v>
      </c>
      <c r="AQ90" s="96">
        <f t="shared" si="213"/>
        <v>5.6639999999999997</v>
      </c>
      <c r="AR90" s="96">
        <f t="shared" si="214"/>
        <v>28.261756137299997</v>
      </c>
      <c r="AS90" s="96">
        <v>0.75700000000000001</v>
      </c>
      <c r="AT90" s="96">
        <f t="shared" si="215"/>
        <v>3.8737641545999999</v>
      </c>
      <c r="AU90" s="96">
        <v>0.71599999999999997</v>
      </c>
      <c r="AV90" s="96">
        <f t="shared" si="216"/>
        <v>3.7659259395999993</v>
      </c>
      <c r="AW90" s="96">
        <v>0.32200000000000001</v>
      </c>
      <c r="AX90" s="96">
        <f t="shared" si="217"/>
        <v>1.6833611956000001</v>
      </c>
      <c r="AY90" s="96">
        <f t="shared" si="218"/>
        <v>1.7949999999999999</v>
      </c>
      <c r="AZ90" s="96">
        <f t="shared" si="219"/>
        <v>9.3230512897999986</v>
      </c>
      <c r="BA90" s="96">
        <f t="shared" si="220"/>
        <v>7.4589999999999996</v>
      </c>
      <c r="BB90" s="96">
        <f t="shared" si="221"/>
        <v>37.584807427099996</v>
      </c>
      <c r="BC90" s="1" t="s">
        <v>1062</v>
      </c>
    </row>
    <row r="91" spans="1:55">
      <c r="A91" s="494">
        <v>52</v>
      </c>
      <c r="B91" s="13"/>
      <c r="C91" s="23"/>
      <c r="D91" s="36"/>
      <c r="E91" s="21" t="s">
        <v>891</v>
      </c>
      <c r="F91" s="45" t="s">
        <v>890</v>
      </c>
      <c r="G91" s="45" t="s">
        <v>1061</v>
      </c>
      <c r="H91" s="266" t="s">
        <v>358</v>
      </c>
      <c r="I91" s="18">
        <v>4.0199999999999996</v>
      </c>
      <c r="J91" s="18"/>
      <c r="K91" s="18">
        <v>3.98</v>
      </c>
      <c r="L91" s="157"/>
      <c r="M91" s="18">
        <v>3.98</v>
      </c>
      <c r="N91" s="157"/>
      <c r="O91" s="18">
        <v>3.98</v>
      </c>
      <c r="P91" s="18"/>
      <c r="Q91" s="96">
        <f t="shared" si="196"/>
        <v>35.342999999999996</v>
      </c>
      <c r="R91" s="338">
        <f t="shared" si="197"/>
        <v>206.15394379139997</v>
      </c>
      <c r="S91" s="96">
        <v>15.818</v>
      </c>
      <c r="T91" s="96">
        <f t="shared" si="198"/>
        <v>92.791950213599989</v>
      </c>
      <c r="U91" s="96">
        <v>18.106000000000002</v>
      </c>
      <c r="V91" s="96">
        <f t="shared" si="199"/>
        <v>105.07404283199999</v>
      </c>
      <c r="W91" s="96">
        <v>1.419</v>
      </c>
      <c r="X91" s="96">
        <f t="shared" si="200"/>
        <v>8.2879507457999999</v>
      </c>
      <c r="Y91" s="96">
        <f t="shared" si="201"/>
        <v>35.342999999999996</v>
      </c>
      <c r="Z91" s="96">
        <f t="shared" si="202"/>
        <v>206.15394379139997</v>
      </c>
      <c r="AA91" s="96"/>
      <c r="AB91" s="96">
        <f t="shared" si="203"/>
        <v>0</v>
      </c>
      <c r="AC91" s="96"/>
      <c r="AD91" s="96">
        <f t="shared" si="204"/>
        <v>0</v>
      </c>
      <c r="AE91" s="96"/>
      <c r="AF91" s="95">
        <f t="shared" si="205"/>
        <v>0</v>
      </c>
      <c r="AG91" s="96">
        <f t="shared" si="206"/>
        <v>0</v>
      </c>
      <c r="AH91" s="96">
        <f t="shared" si="207"/>
        <v>0</v>
      </c>
      <c r="AI91" s="96">
        <f t="shared" si="208"/>
        <v>35.342999999999996</v>
      </c>
      <c r="AJ91" s="96">
        <f t="shared" si="209"/>
        <v>206.15394379139997</v>
      </c>
      <c r="AK91" s="96"/>
      <c r="AL91" s="96">
        <f t="shared" si="210"/>
        <v>0</v>
      </c>
      <c r="AM91" s="96"/>
      <c r="AN91" s="96">
        <f t="shared" si="211"/>
        <v>0</v>
      </c>
      <c r="AO91" s="96"/>
      <c r="AP91" s="96">
        <f t="shared" si="212"/>
        <v>0</v>
      </c>
      <c r="AQ91" s="96">
        <f t="shared" si="213"/>
        <v>0</v>
      </c>
      <c r="AR91" s="96">
        <f t="shared" si="214"/>
        <v>0</v>
      </c>
      <c r="AS91" s="96"/>
      <c r="AT91" s="96">
        <f t="shared" si="215"/>
        <v>0</v>
      </c>
      <c r="AU91" s="96"/>
      <c r="AV91" s="96">
        <f t="shared" si="216"/>
        <v>0</v>
      </c>
      <c r="AW91" s="96"/>
      <c r="AX91" s="96">
        <f t="shared" si="217"/>
        <v>0</v>
      </c>
      <c r="AY91" s="96">
        <f t="shared" si="218"/>
        <v>0</v>
      </c>
      <c r="AZ91" s="96">
        <f t="shared" si="219"/>
        <v>0</v>
      </c>
      <c r="BA91" s="96">
        <f t="shared" si="220"/>
        <v>0</v>
      </c>
      <c r="BB91" s="96">
        <f t="shared" si="221"/>
        <v>0</v>
      </c>
      <c r="BC91" s="1" t="s">
        <v>1721</v>
      </c>
    </row>
    <row r="92" spans="1:55">
      <c r="A92" s="494">
        <v>53</v>
      </c>
      <c r="B92" s="13"/>
      <c r="C92" s="23"/>
      <c r="D92" s="36"/>
      <c r="E92" s="21" t="s">
        <v>72</v>
      </c>
      <c r="F92" s="45" t="s">
        <v>126</v>
      </c>
      <c r="G92" s="45" t="s">
        <v>1061</v>
      </c>
      <c r="H92" s="266" t="s">
        <v>358</v>
      </c>
      <c r="I92" s="18">
        <v>4.2</v>
      </c>
      <c r="J92" s="157"/>
      <c r="K92" s="18">
        <v>4.2</v>
      </c>
      <c r="L92" s="157"/>
      <c r="M92" s="18">
        <v>4.2</v>
      </c>
      <c r="N92" s="157"/>
      <c r="O92" s="18">
        <v>4.2</v>
      </c>
      <c r="P92" s="157"/>
      <c r="Q92" s="96">
        <f t="shared" si="196"/>
        <v>0</v>
      </c>
      <c r="R92" s="338">
        <f t="shared" si="197"/>
        <v>0</v>
      </c>
      <c r="S92" s="96"/>
      <c r="T92" s="96">
        <f t="shared" si="198"/>
        <v>0</v>
      </c>
      <c r="U92" s="96"/>
      <c r="V92" s="96">
        <f t="shared" si="199"/>
        <v>0</v>
      </c>
      <c r="W92" s="96"/>
      <c r="X92" s="96">
        <f t="shared" si="200"/>
        <v>0</v>
      </c>
      <c r="Y92" s="96">
        <f t="shared" si="201"/>
        <v>0</v>
      </c>
      <c r="Z92" s="96">
        <f t="shared" si="202"/>
        <v>0</v>
      </c>
      <c r="AA92" s="96"/>
      <c r="AB92" s="96">
        <f t="shared" si="203"/>
        <v>0</v>
      </c>
      <c r="AC92" s="96"/>
      <c r="AD92" s="96">
        <f t="shared" si="204"/>
        <v>0</v>
      </c>
      <c r="AE92" s="96"/>
      <c r="AF92" s="95">
        <f t="shared" si="205"/>
        <v>0</v>
      </c>
      <c r="AG92" s="96">
        <f t="shared" si="206"/>
        <v>0</v>
      </c>
      <c r="AH92" s="96">
        <f t="shared" si="207"/>
        <v>0</v>
      </c>
      <c r="AI92" s="96">
        <f t="shared" si="208"/>
        <v>0</v>
      </c>
      <c r="AJ92" s="96">
        <f t="shared" si="209"/>
        <v>0</v>
      </c>
      <c r="AK92" s="96"/>
      <c r="AL92" s="96">
        <f t="shared" si="210"/>
        <v>0</v>
      </c>
      <c r="AM92" s="96"/>
      <c r="AN92" s="96">
        <f t="shared" si="211"/>
        <v>0</v>
      </c>
      <c r="AO92" s="96"/>
      <c r="AP92" s="96">
        <f t="shared" si="212"/>
        <v>0</v>
      </c>
      <c r="AQ92" s="96">
        <f t="shared" si="213"/>
        <v>0</v>
      </c>
      <c r="AR92" s="96">
        <f t="shared" si="214"/>
        <v>0</v>
      </c>
      <c r="AS92" s="96"/>
      <c r="AT92" s="96">
        <f t="shared" si="215"/>
        <v>0</v>
      </c>
      <c r="AU92" s="96"/>
      <c r="AV92" s="96">
        <f t="shared" si="216"/>
        <v>0</v>
      </c>
      <c r="AW92" s="96"/>
      <c r="AX92" s="96">
        <f t="shared" si="217"/>
        <v>0</v>
      </c>
      <c r="AY92" s="96">
        <f t="shared" si="218"/>
        <v>0</v>
      </c>
      <c r="AZ92" s="96">
        <f t="shared" si="219"/>
        <v>0</v>
      </c>
      <c r="BA92" s="96">
        <f t="shared" si="220"/>
        <v>0</v>
      </c>
      <c r="BB92" s="96">
        <f t="shared" si="221"/>
        <v>0</v>
      </c>
      <c r="BC92" s="1" t="s">
        <v>1721</v>
      </c>
    </row>
    <row r="93" spans="1:55">
      <c r="A93" s="494">
        <v>55</v>
      </c>
      <c r="B93" s="13"/>
      <c r="C93" s="23"/>
      <c r="D93" s="36"/>
      <c r="E93" s="21" t="s">
        <v>1054</v>
      </c>
      <c r="F93" s="45" t="s">
        <v>1055</v>
      </c>
      <c r="G93" s="45" t="s">
        <v>1058</v>
      </c>
      <c r="H93" s="266" t="s">
        <v>358</v>
      </c>
      <c r="I93" s="18">
        <v>4.49</v>
      </c>
      <c r="J93" s="157"/>
      <c r="K93" s="18">
        <v>4.49</v>
      </c>
      <c r="L93" s="157"/>
      <c r="M93" s="18">
        <v>4.49</v>
      </c>
      <c r="N93" s="157"/>
      <c r="O93" s="18">
        <v>4.49</v>
      </c>
      <c r="P93" s="157"/>
      <c r="Q93" s="96">
        <f t="shared" si="196"/>
        <v>0</v>
      </c>
      <c r="R93" s="338">
        <f t="shared" si="197"/>
        <v>0</v>
      </c>
      <c r="S93" s="96"/>
      <c r="T93" s="96">
        <f t="shared" si="198"/>
        <v>0</v>
      </c>
      <c r="U93" s="96"/>
      <c r="V93" s="96">
        <f t="shared" si="199"/>
        <v>0</v>
      </c>
      <c r="W93" s="96"/>
      <c r="X93" s="96">
        <f t="shared" si="200"/>
        <v>0</v>
      </c>
      <c r="Y93" s="96">
        <f t="shared" si="201"/>
        <v>0</v>
      </c>
      <c r="Z93" s="96">
        <f t="shared" si="202"/>
        <v>0</v>
      </c>
      <c r="AA93" s="96"/>
      <c r="AB93" s="96">
        <f t="shared" si="203"/>
        <v>0</v>
      </c>
      <c r="AC93" s="96"/>
      <c r="AD93" s="96">
        <f t="shared" si="204"/>
        <v>0</v>
      </c>
      <c r="AE93" s="96"/>
      <c r="AF93" s="95">
        <f t="shared" si="205"/>
        <v>0</v>
      </c>
      <c r="AG93" s="96">
        <f t="shared" si="206"/>
        <v>0</v>
      </c>
      <c r="AH93" s="96">
        <f t="shared" si="207"/>
        <v>0</v>
      </c>
      <c r="AI93" s="96">
        <f t="shared" si="208"/>
        <v>0</v>
      </c>
      <c r="AJ93" s="96">
        <f t="shared" si="209"/>
        <v>0</v>
      </c>
      <c r="AK93" s="96"/>
      <c r="AL93" s="96">
        <f t="shared" si="210"/>
        <v>0</v>
      </c>
      <c r="AM93" s="96"/>
      <c r="AN93" s="96">
        <f t="shared" si="211"/>
        <v>0</v>
      </c>
      <c r="AO93" s="96"/>
      <c r="AP93" s="96">
        <f t="shared" si="212"/>
        <v>0</v>
      </c>
      <c r="AQ93" s="96">
        <f t="shared" si="213"/>
        <v>0</v>
      </c>
      <c r="AR93" s="96">
        <f t="shared" si="214"/>
        <v>0</v>
      </c>
      <c r="AS93" s="96"/>
      <c r="AT93" s="96">
        <f t="shared" si="215"/>
        <v>0</v>
      </c>
      <c r="AU93" s="96"/>
      <c r="AV93" s="96">
        <f t="shared" si="216"/>
        <v>0</v>
      </c>
      <c r="AW93" s="96"/>
      <c r="AX93" s="96">
        <f t="shared" si="217"/>
        <v>0</v>
      </c>
      <c r="AY93" s="96">
        <f t="shared" si="218"/>
        <v>0</v>
      </c>
      <c r="AZ93" s="96">
        <f t="shared" si="219"/>
        <v>0</v>
      </c>
      <c r="BA93" s="96">
        <f t="shared" si="220"/>
        <v>0</v>
      </c>
      <c r="BB93" s="96">
        <f t="shared" si="221"/>
        <v>0</v>
      </c>
      <c r="BC93" s="1" t="s">
        <v>1721</v>
      </c>
    </row>
    <row r="94" spans="1:55">
      <c r="B94" s="13"/>
      <c r="C94" s="13"/>
      <c r="D94" s="13"/>
      <c r="E94" s="21" t="s">
        <v>1122</v>
      </c>
      <c r="F94" s="22" t="s">
        <v>1123</v>
      </c>
      <c r="G94" s="45" t="s">
        <v>1058</v>
      </c>
      <c r="H94" s="266" t="s">
        <v>358</v>
      </c>
      <c r="I94" s="54">
        <v>4.8</v>
      </c>
      <c r="J94" s="101"/>
      <c r="K94" s="54">
        <v>4.8</v>
      </c>
      <c r="L94" s="162"/>
      <c r="M94" s="54">
        <v>4.8</v>
      </c>
      <c r="N94" s="162"/>
      <c r="O94" s="54">
        <v>4.8</v>
      </c>
      <c r="P94" s="101"/>
      <c r="Q94" s="96">
        <f t="shared" si="196"/>
        <v>0</v>
      </c>
      <c r="R94" s="338">
        <f t="shared" si="197"/>
        <v>0</v>
      </c>
      <c r="S94" s="96"/>
      <c r="T94" s="96">
        <f t="shared" si="198"/>
        <v>0</v>
      </c>
      <c r="U94" s="96"/>
      <c r="V94" s="176">
        <f t="shared" si="199"/>
        <v>0</v>
      </c>
      <c r="W94" s="206"/>
      <c r="X94" s="205">
        <f t="shared" si="200"/>
        <v>0</v>
      </c>
      <c r="Y94" s="188">
        <f t="shared" si="201"/>
        <v>0</v>
      </c>
      <c r="Z94" s="176">
        <f t="shared" si="202"/>
        <v>0</v>
      </c>
      <c r="AA94" s="206"/>
      <c r="AB94" s="205">
        <f t="shared" si="203"/>
        <v>0</v>
      </c>
      <c r="AC94" s="206"/>
      <c r="AD94" s="176">
        <f t="shared" si="204"/>
        <v>0</v>
      </c>
      <c r="AE94" s="206"/>
      <c r="AF94" s="205">
        <f t="shared" si="205"/>
        <v>0</v>
      </c>
      <c r="AG94" s="188">
        <f t="shared" si="206"/>
        <v>0</v>
      </c>
      <c r="AH94" s="96">
        <f t="shared" si="207"/>
        <v>0</v>
      </c>
      <c r="AI94" s="96">
        <f t="shared" si="208"/>
        <v>0</v>
      </c>
      <c r="AJ94" s="176">
        <f t="shared" si="209"/>
        <v>0</v>
      </c>
      <c r="AK94" s="206"/>
      <c r="AL94" s="176">
        <f t="shared" si="210"/>
        <v>0</v>
      </c>
      <c r="AM94" s="244"/>
      <c r="AN94" s="176">
        <f t="shared" si="211"/>
        <v>0</v>
      </c>
      <c r="AO94" s="206"/>
      <c r="AP94" s="205">
        <f t="shared" si="212"/>
        <v>0</v>
      </c>
      <c r="AQ94" s="188">
        <f t="shared" si="213"/>
        <v>0</v>
      </c>
      <c r="AR94" s="96">
        <f t="shared" si="214"/>
        <v>0</v>
      </c>
      <c r="AS94" s="96"/>
      <c r="AT94" s="176">
        <f t="shared" si="215"/>
        <v>0</v>
      </c>
      <c r="AU94" s="206"/>
      <c r="AV94" s="176">
        <f t="shared" si="216"/>
        <v>0</v>
      </c>
      <c r="AW94" s="206"/>
      <c r="AX94" s="205">
        <f t="shared" si="217"/>
        <v>0</v>
      </c>
      <c r="AY94" s="188">
        <f t="shared" si="218"/>
        <v>0</v>
      </c>
      <c r="AZ94" s="96">
        <f t="shared" si="219"/>
        <v>0</v>
      </c>
      <c r="BA94" s="96">
        <f t="shared" si="220"/>
        <v>0</v>
      </c>
      <c r="BB94" s="96">
        <f t="shared" si="221"/>
        <v>0</v>
      </c>
      <c r="BC94" s="1" t="s">
        <v>1721</v>
      </c>
    </row>
    <row r="95" spans="1:55">
      <c r="B95" s="13"/>
      <c r="C95" s="13"/>
      <c r="D95" s="13"/>
      <c r="E95" s="21" t="s">
        <v>1421</v>
      </c>
      <c r="F95" s="22" t="s">
        <v>1420</v>
      </c>
      <c r="G95" s="45" t="s">
        <v>1058</v>
      </c>
      <c r="H95" s="266" t="s">
        <v>358</v>
      </c>
      <c r="I95" s="54">
        <v>4.76</v>
      </c>
      <c r="J95" s="101"/>
      <c r="K95" s="54">
        <v>4.71</v>
      </c>
      <c r="L95" s="162"/>
      <c r="M95" s="54">
        <v>4.71</v>
      </c>
      <c r="N95" s="162"/>
      <c r="O95" s="54">
        <v>4.62</v>
      </c>
      <c r="P95" s="101"/>
      <c r="Q95" s="96">
        <f t="shared" si="196"/>
        <v>9.89</v>
      </c>
      <c r="R95" s="338">
        <f t="shared" si="197"/>
        <v>66.832144441500006</v>
      </c>
      <c r="S95" s="96">
        <v>0.49399999999999999</v>
      </c>
      <c r="T95" s="96">
        <f t="shared" si="198"/>
        <v>3.4313623343999997</v>
      </c>
      <c r="U95" s="96">
        <v>1.8460000000000001</v>
      </c>
      <c r="V95" s="176">
        <f t="shared" si="199"/>
        <v>12.684855455999999</v>
      </c>
      <c r="W95" s="206">
        <v>2.1840000000000002</v>
      </c>
      <c r="X95" s="205">
        <f t="shared" si="200"/>
        <v>15.104219894400002</v>
      </c>
      <c r="Y95" s="188">
        <f t="shared" si="201"/>
        <v>4.524</v>
      </c>
      <c r="Z95" s="176">
        <f t="shared" si="202"/>
        <v>31.220437684800004</v>
      </c>
      <c r="AA95" s="206">
        <v>1.6379999999999999</v>
      </c>
      <c r="AB95" s="205">
        <f t="shared" si="203"/>
        <v>11.207860045199999</v>
      </c>
      <c r="AC95" s="206">
        <v>1.56</v>
      </c>
      <c r="AD95" s="176">
        <f t="shared" si="204"/>
        <v>10.294134551999999</v>
      </c>
      <c r="AE95" s="206">
        <v>0.72899999999999998</v>
      </c>
      <c r="AF95" s="205">
        <f t="shared" si="205"/>
        <v>4.6897689014999999</v>
      </c>
      <c r="AG95" s="188">
        <f t="shared" si="206"/>
        <v>3.927</v>
      </c>
      <c r="AH95" s="96">
        <f t="shared" si="207"/>
        <v>26.191763498699995</v>
      </c>
      <c r="AI95" s="96">
        <f t="shared" si="208"/>
        <v>8.4510000000000005</v>
      </c>
      <c r="AJ95" s="176">
        <f t="shared" si="209"/>
        <v>57.412201183500002</v>
      </c>
      <c r="AK95" s="206">
        <v>0.57199999999999995</v>
      </c>
      <c r="AL95" s="176">
        <f t="shared" si="210"/>
        <v>3.7150028916000002</v>
      </c>
      <c r="AM95" s="244"/>
      <c r="AN95" s="176">
        <f t="shared" si="211"/>
        <v>0</v>
      </c>
      <c r="AO95" s="206">
        <v>0.45100000000000001</v>
      </c>
      <c r="AP95" s="205">
        <f t="shared" si="212"/>
        <v>2.9653971600000006</v>
      </c>
      <c r="AQ95" s="188">
        <f t="shared" si="213"/>
        <v>1.0229999999999999</v>
      </c>
      <c r="AR95" s="96">
        <f t="shared" si="214"/>
        <v>6.6804000516000013</v>
      </c>
      <c r="AS95" s="96">
        <v>0.41599999999999998</v>
      </c>
      <c r="AT95" s="176">
        <f t="shared" si="215"/>
        <v>2.7395432064</v>
      </c>
      <c r="AU95" s="206"/>
      <c r="AV95" s="176">
        <f t="shared" si="216"/>
        <v>0</v>
      </c>
      <c r="AW95" s="206"/>
      <c r="AX95" s="205">
        <f t="shared" si="217"/>
        <v>0</v>
      </c>
      <c r="AY95" s="188">
        <f t="shared" si="218"/>
        <v>0.41599999999999998</v>
      </c>
      <c r="AZ95" s="96">
        <f t="shared" si="219"/>
        <v>2.7395432064</v>
      </c>
      <c r="BA95" s="96">
        <f t="shared" si="220"/>
        <v>1.4389999999999998</v>
      </c>
      <c r="BB95" s="96">
        <f t="shared" si="221"/>
        <v>9.4199432580000018</v>
      </c>
      <c r="BC95" s="1" t="s">
        <v>1721</v>
      </c>
    </row>
    <row r="96" spans="1:55">
      <c r="A96" s="494">
        <v>56</v>
      </c>
      <c r="B96" s="13"/>
      <c r="C96" s="23"/>
      <c r="D96" s="36"/>
      <c r="E96" s="21" t="s">
        <v>773</v>
      </c>
      <c r="F96" s="45" t="s">
        <v>772</v>
      </c>
      <c r="G96" s="45" t="s">
        <v>1061</v>
      </c>
      <c r="H96" s="266" t="s">
        <v>358</v>
      </c>
      <c r="I96" s="18">
        <v>4.8</v>
      </c>
      <c r="J96" s="157"/>
      <c r="K96" s="18">
        <v>4.8</v>
      </c>
      <c r="L96" s="157"/>
      <c r="M96" s="18">
        <v>4.8</v>
      </c>
      <c r="N96" s="157"/>
      <c r="O96" s="18">
        <v>4.8</v>
      </c>
      <c r="P96" s="157"/>
      <c r="Q96" s="96">
        <f t="shared" si="196"/>
        <v>0</v>
      </c>
      <c r="R96" s="338">
        <f t="shared" si="197"/>
        <v>0</v>
      </c>
      <c r="S96" s="96"/>
      <c r="T96" s="96">
        <f t="shared" si="198"/>
        <v>0</v>
      </c>
      <c r="U96" s="96"/>
      <c r="V96" s="96">
        <f t="shared" si="199"/>
        <v>0</v>
      </c>
      <c r="W96" s="96"/>
      <c r="X96" s="96">
        <f t="shared" si="200"/>
        <v>0</v>
      </c>
      <c r="Y96" s="96">
        <f t="shared" si="201"/>
        <v>0</v>
      </c>
      <c r="Z96" s="96">
        <f t="shared" si="202"/>
        <v>0</v>
      </c>
      <c r="AA96" s="96"/>
      <c r="AB96" s="96">
        <f t="shared" si="203"/>
        <v>0</v>
      </c>
      <c r="AC96" s="96"/>
      <c r="AD96" s="96">
        <f t="shared" si="204"/>
        <v>0</v>
      </c>
      <c r="AE96" s="96"/>
      <c r="AF96" s="95">
        <f t="shared" si="205"/>
        <v>0</v>
      </c>
      <c r="AG96" s="96">
        <f t="shared" si="206"/>
        <v>0</v>
      </c>
      <c r="AH96" s="96">
        <f t="shared" si="207"/>
        <v>0</v>
      </c>
      <c r="AI96" s="96">
        <f t="shared" si="208"/>
        <v>0</v>
      </c>
      <c r="AJ96" s="96">
        <f t="shared" si="209"/>
        <v>0</v>
      </c>
      <c r="AK96" s="96"/>
      <c r="AL96" s="96">
        <f t="shared" si="210"/>
        <v>0</v>
      </c>
      <c r="AM96" s="96"/>
      <c r="AN96" s="96">
        <f t="shared" si="211"/>
        <v>0</v>
      </c>
      <c r="AO96" s="96"/>
      <c r="AP96" s="96">
        <f t="shared" si="212"/>
        <v>0</v>
      </c>
      <c r="AQ96" s="96">
        <f t="shared" si="213"/>
        <v>0</v>
      </c>
      <c r="AR96" s="96">
        <f t="shared" si="214"/>
        <v>0</v>
      </c>
      <c r="AS96" s="96"/>
      <c r="AT96" s="96">
        <f t="shared" si="215"/>
        <v>0</v>
      </c>
      <c r="AU96" s="96"/>
      <c r="AV96" s="96">
        <f t="shared" si="216"/>
        <v>0</v>
      </c>
      <c r="AW96" s="96"/>
      <c r="AX96" s="96">
        <f t="shared" si="217"/>
        <v>0</v>
      </c>
      <c r="AY96" s="96">
        <f t="shared" si="218"/>
        <v>0</v>
      </c>
      <c r="AZ96" s="96">
        <f t="shared" si="219"/>
        <v>0</v>
      </c>
      <c r="BA96" s="96">
        <f t="shared" si="220"/>
        <v>0</v>
      </c>
      <c r="BB96" s="96">
        <f t="shared" si="221"/>
        <v>0</v>
      </c>
      <c r="BC96" s="1" t="s">
        <v>1721</v>
      </c>
    </row>
    <row r="97" spans="1:55" s="6" customFormat="1">
      <c r="A97" s="494">
        <v>57</v>
      </c>
      <c r="B97" s="14"/>
      <c r="C97" s="20"/>
      <c r="D97" s="46"/>
      <c r="E97" s="89" t="s">
        <v>447</v>
      </c>
      <c r="F97" s="426" t="s">
        <v>445</v>
      </c>
      <c r="G97" s="426" t="s">
        <v>1061</v>
      </c>
      <c r="H97" s="448" t="s">
        <v>358</v>
      </c>
      <c r="I97" s="449">
        <v>4.43</v>
      </c>
      <c r="J97" s="450"/>
      <c r="K97" s="449">
        <v>4.43</v>
      </c>
      <c r="L97" s="450"/>
      <c r="M97" s="449">
        <v>4.43</v>
      </c>
      <c r="N97" s="450"/>
      <c r="O97" s="449">
        <v>4.43</v>
      </c>
      <c r="P97" s="450"/>
      <c r="Q97" s="430">
        <f t="shared" si="196"/>
        <v>0</v>
      </c>
      <c r="R97" s="451">
        <f t="shared" si="197"/>
        <v>0</v>
      </c>
      <c r="S97" s="430"/>
      <c r="T97" s="430">
        <f t="shared" si="198"/>
        <v>0</v>
      </c>
      <c r="U97" s="430"/>
      <c r="V97" s="430">
        <f t="shared" si="199"/>
        <v>0</v>
      </c>
      <c r="W97" s="430"/>
      <c r="X97" s="430">
        <f t="shared" si="200"/>
        <v>0</v>
      </c>
      <c r="Y97" s="430">
        <f t="shared" si="201"/>
        <v>0</v>
      </c>
      <c r="Z97" s="430">
        <f t="shared" si="202"/>
        <v>0</v>
      </c>
      <c r="AA97" s="430"/>
      <c r="AB97" s="430">
        <f t="shared" si="203"/>
        <v>0</v>
      </c>
      <c r="AC97" s="430"/>
      <c r="AD97" s="430">
        <f t="shared" si="204"/>
        <v>0</v>
      </c>
      <c r="AE97" s="430"/>
      <c r="AF97" s="430">
        <f t="shared" si="205"/>
        <v>0</v>
      </c>
      <c r="AG97" s="430">
        <f t="shared" si="206"/>
        <v>0</v>
      </c>
      <c r="AH97" s="430">
        <f t="shared" si="207"/>
        <v>0</v>
      </c>
      <c r="AI97" s="430">
        <f t="shared" si="208"/>
        <v>0</v>
      </c>
      <c r="AJ97" s="430">
        <f t="shared" si="209"/>
        <v>0</v>
      </c>
      <c r="AK97" s="430"/>
      <c r="AL97" s="430">
        <f t="shared" si="210"/>
        <v>0</v>
      </c>
      <c r="AM97" s="430"/>
      <c r="AN97" s="430">
        <f t="shared" si="211"/>
        <v>0</v>
      </c>
      <c r="AO97" s="430"/>
      <c r="AP97" s="430">
        <f t="shared" si="212"/>
        <v>0</v>
      </c>
      <c r="AQ97" s="430">
        <f t="shared" si="213"/>
        <v>0</v>
      </c>
      <c r="AR97" s="430">
        <f t="shared" si="214"/>
        <v>0</v>
      </c>
      <c r="AS97" s="430"/>
      <c r="AT97" s="430">
        <f t="shared" si="215"/>
        <v>0</v>
      </c>
      <c r="AU97" s="430"/>
      <c r="AV97" s="430">
        <f t="shared" si="216"/>
        <v>0</v>
      </c>
      <c r="AW97" s="430"/>
      <c r="AX97" s="430">
        <f t="shared" si="217"/>
        <v>0</v>
      </c>
      <c r="AY97" s="430">
        <f t="shared" si="218"/>
        <v>0</v>
      </c>
      <c r="AZ97" s="430">
        <f t="shared" si="219"/>
        <v>0</v>
      </c>
      <c r="BA97" s="430">
        <f t="shared" si="220"/>
        <v>0</v>
      </c>
      <c r="BB97" s="430">
        <f t="shared" si="221"/>
        <v>0</v>
      </c>
      <c r="BC97" s="1" t="s">
        <v>1721</v>
      </c>
    </row>
    <row r="98" spans="1:55" s="6" customFormat="1">
      <c r="A98" s="494">
        <v>58</v>
      </c>
      <c r="B98" s="14"/>
      <c r="C98" s="20"/>
      <c r="D98" s="46"/>
      <c r="E98" s="21" t="s">
        <v>925</v>
      </c>
      <c r="F98" s="45" t="s">
        <v>924</v>
      </c>
      <c r="G98" s="45" t="s">
        <v>1058</v>
      </c>
      <c r="H98" s="265" t="s">
        <v>358</v>
      </c>
      <c r="I98" s="137">
        <v>5.44</v>
      </c>
      <c r="J98" s="201"/>
      <c r="K98" s="137">
        <v>5.41</v>
      </c>
      <c r="L98" s="201"/>
      <c r="M98" s="137">
        <v>5.41</v>
      </c>
      <c r="N98" s="201"/>
      <c r="O98" s="137">
        <v>5.41</v>
      </c>
      <c r="P98" s="201"/>
      <c r="Q98" s="95">
        <f t="shared" si="196"/>
        <v>25.641999999999999</v>
      </c>
      <c r="R98" s="336">
        <f t="shared" si="197"/>
        <v>200.35751594740003</v>
      </c>
      <c r="S98" s="95">
        <v>4.944</v>
      </c>
      <c r="T98" s="95">
        <f t="shared" si="198"/>
        <v>39.247323033599997</v>
      </c>
      <c r="U98" s="95">
        <v>5.3280000000000003</v>
      </c>
      <c r="V98" s="95">
        <f t="shared" si="199"/>
        <v>41.841764352000006</v>
      </c>
      <c r="W98" s="95">
        <v>7.8079999999999998</v>
      </c>
      <c r="X98" s="95">
        <f t="shared" si="200"/>
        <v>61.713107763200007</v>
      </c>
      <c r="Y98" s="95">
        <f t="shared" si="201"/>
        <v>18.079999999999998</v>
      </c>
      <c r="Z98" s="95">
        <f t="shared" si="202"/>
        <v>142.80219514880002</v>
      </c>
      <c r="AA98" s="95">
        <v>1.28</v>
      </c>
      <c r="AB98" s="95">
        <f t="shared" si="203"/>
        <v>10.059933952000002</v>
      </c>
      <c r="AC98" s="95">
        <v>5.6319999999999997</v>
      </c>
      <c r="AD98" s="95">
        <f t="shared" si="204"/>
        <v>42.687846502399999</v>
      </c>
      <c r="AE98" s="95">
        <v>0.58599999999999997</v>
      </c>
      <c r="AF98" s="95">
        <f t="shared" si="205"/>
        <v>4.3300996209999996</v>
      </c>
      <c r="AG98" s="95">
        <f t="shared" si="206"/>
        <v>7.4980000000000002</v>
      </c>
      <c r="AH98" s="95">
        <f t="shared" si="207"/>
        <v>57.077880075400003</v>
      </c>
      <c r="AI98" s="95">
        <f t="shared" si="208"/>
        <v>25.577999999999999</v>
      </c>
      <c r="AJ98" s="95">
        <f t="shared" si="209"/>
        <v>199.88007522420003</v>
      </c>
      <c r="AK98" s="95">
        <v>6.4000000000000001E-2</v>
      </c>
      <c r="AL98" s="95">
        <f t="shared" si="210"/>
        <v>0.47744072320000003</v>
      </c>
      <c r="AM98" s="95"/>
      <c r="AN98" s="95">
        <f t="shared" si="211"/>
        <v>0</v>
      </c>
      <c r="AO98" s="95"/>
      <c r="AP98" s="95">
        <f t="shared" si="212"/>
        <v>0</v>
      </c>
      <c r="AQ98" s="95">
        <f t="shared" si="213"/>
        <v>6.4000000000000001E-2</v>
      </c>
      <c r="AR98" s="95">
        <f t="shared" si="214"/>
        <v>0.47744072320000003</v>
      </c>
      <c r="AS98" s="95"/>
      <c r="AT98" s="95">
        <f t="shared" si="215"/>
        <v>0</v>
      </c>
      <c r="AU98" s="95"/>
      <c r="AV98" s="95">
        <f t="shared" si="216"/>
        <v>0</v>
      </c>
      <c r="AW98" s="95"/>
      <c r="AX98" s="95">
        <f t="shared" si="217"/>
        <v>0</v>
      </c>
      <c r="AY98" s="95">
        <f t="shared" si="218"/>
        <v>0</v>
      </c>
      <c r="AZ98" s="95">
        <f t="shared" si="219"/>
        <v>0</v>
      </c>
      <c r="BA98" s="95">
        <f t="shared" si="220"/>
        <v>6.4000000000000001E-2</v>
      </c>
      <c r="BB98" s="95">
        <f t="shared" si="221"/>
        <v>0.47744072320000003</v>
      </c>
      <c r="BC98" s="1" t="s">
        <v>1721</v>
      </c>
    </row>
    <row r="99" spans="1:55" s="6" customFormat="1">
      <c r="A99" s="494">
        <v>59</v>
      </c>
      <c r="B99" s="14"/>
      <c r="C99" s="20"/>
      <c r="D99" s="46"/>
      <c r="E99" s="21" t="s">
        <v>968</v>
      </c>
      <c r="F99" s="45" t="s">
        <v>969</v>
      </c>
      <c r="G99" s="45" t="s">
        <v>1057</v>
      </c>
      <c r="H99" s="265" t="s">
        <v>358</v>
      </c>
      <c r="I99" s="137">
        <v>6.35</v>
      </c>
      <c r="J99" s="201"/>
      <c r="K99" s="137">
        <v>6.3</v>
      </c>
      <c r="L99" s="201"/>
      <c r="M99" s="137">
        <v>6.3</v>
      </c>
      <c r="N99" s="201"/>
      <c r="O99" s="137">
        <v>6.3</v>
      </c>
      <c r="P99" s="201"/>
      <c r="Q99" s="95">
        <f t="shared" si="196"/>
        <v>6</v>
      </c>
      <c r="R99" s="336">
        <f t="shared" si="197"/>
        <v>54.634817759999997</v>
      </c>
      <c r="S99" s="95">
        <v>1.712</v>
      </c>
      <c r="T99" s="95">
        <f t="shared" si="198"/>
        <v>15.863907311999998</v>
      </c>
      <c r="U99" s="95">
        <v>1.728</v>
      </c>
      <c r="V99" s="95">
        <f t="shared" si="199"/>
        <v>15.840334079999998</v>
      </c>
      <c r="W99" s="95">
        <v>1.3440000000000001</v>
      </c>
      <c r="X99" s="95">
        <f t="shared" si="200"/>
        <v>12.399715104</v>
      </c>
      <c r="Y99" s="95">
        <f t="shared" si="201"/>
        <v>4.7839999999999998</v>
      </c>
      <c r="Z99" s="95">
        <f t="shared" si="202"/>
        <v>44.103956495999995</v>
      </c>
      <c r="AA99" s="95"/>
      <c r="AB99" s="95">
        <f t="shared" si="203"/>
        <v>0</v>
      </c>
      <c r="AC99" s="95">
        <v>0.30399999999999999</v>
      </c>
      <c r="AD99" s="95">
        <f t="shared" si="204"/>
        <v>2.6832335039999999</v>
      </c>
      <c r="AE99" s="95">
        <v>0.91200000000000003</v>
      </c>
      <c r="AF99" s="95">
        <f t="shared" si="205"/>
        <v>7.84762776</v>
      </c>
      <c r="AG99" s="95">
        <f t="shared" si="206"/>
        <v>1.216</v>
      </c>
      <c r="AH99" s="95">
        <f t="shared" si="207"/>
        <v>10.530861264</v>
      </c>
      <c r="AI99" s="95">
        <f t="shared" si="208"/>
        <v>6</v>
      </c>
      <c r="AJ99" s="95">
        <f t="shared" si="209"/>
        <v>54.634817759999997</v>
      </c>
      <c r="AK99" s="95"/>
      <c r="AL99" s="95">
        <f t="shared" si="210"/>
        <v>0</v>
      </c>
      <c r="AM99" s="95"/>
      <c r="AN99" s="95">
        <f t="shared" si="211"/>
        <v>0</v>
      </c>
      <c r="AO99" s="95"/>
      <c r="AP99" s="95">
        <f t="shared" si="212"/>
        <v>0</v>
      </c>
      <c r="AQ99" s="95">
        <f t="shared" si="213"/>
        <v>0</v>
      </c>
      <c r="AR99" s="95">
        <f t="shared" si="214"/>
        <v>0</v>
      </c>
      <c r="AS99" s="95"/>
      <c r="AT99" s="95">
        <f t="shared" si="215"/>
        <v>0</v>
      </c>
      <c r="AU99" s="95"/>
      <c r="AV99" s="95">
        <f t="shared" si="216"/>
        <v>0</v>
      </c>
      <c r="AW99" s="95"/>
      <c r="AX99" s="95">
        <f t="shared" si="217"/>
        <v>0</v>
      </c>
      <c r="AY99" s="95">
        <f t="shared" si="218"/>
        <v>0</v>
      </c>
      <c r="AZ99" s="95">
        <f t="shared" si="219"/>
        <v>0</v>
      </c>
      <c r="BA99" s="95">
        <f t="shared" si="220"/>
        <v>0</v>
      </c>
      <c r="BB99" s="95">
        <f t="shared" si="221"/>
        <v>0</v>
      </c>
      <c r="BC99" s="1" t="s">
        <v>1721</v>
      </c>
    </row>
    <row r="100" spans="1:55" s="6" customFormat="1">
      <c r="A100" s="494">
        <v>60</v>
      </c>
      <c r="B100" s="14"/>
      <c r="C100" s="20"/>
      <c r="D100" s="46"/>
      <c r="E100" s="21" t="s">
        <v>958</v>
      </c>
      <c r="F100" s="45" t="s">
        <v>959</v>
      </c>
      <c r="G100" s="45" t="s">
        <v>1057</v>
      </c>
      <c r="H100" s="265" t="s">
        <v>358</v>
      </c>
      <c r="I100" s="137">
        <v>5.7</v>
      </c>
      <c r="J100" s="201"/>
      <c r="K100" s="137">
        <v>5.7</v>
      </c>
      <c r="L100" s="201"/>
      <c r="M100" s="137">
        <v>5.7</v>
      </c>
      <c r="N100" s="201"/>
      <c r="O100" s="137">
        <v>5.7</v>
      </c>
      <c r="P100" s="201"/>
      <c r="Q100" s="95">
        <f t="shared" si="196"/>
        <v>0</v>
      </c>
      <c r="R100" s="336">
        <f t="shared" si="197"/>
        <v>0</v>
      </c>
      <c r="S100" s="95"/>
      <c r="T100" s="95">
        <f t="shared" si="198"/>
        <v>0</v>
      </c>
      <c r="U100" s="95"/>
      <c r="V100" s="95">
        <f t="shared" si="199"/>
        <v>0</v>
      </c>
      <c r="W100" s="95"/>
      <c r="X100" s="95">
        <f t="shared" si="200"/>
        <v>0</v>
      </c>
      <c r="Y100" s="95">
        <f t="shared" si="201"/>
        <v>0</v>
      </c>
      <c r="Z100" s="95">
        <f t="shared" si="202"/>
        <v>0</v>
      </c>
      <c r="AA100" s="95"/>
      <c r="AB100" s="95">
        <f t="shared" si="203"/>
        <v>0</v>
      </c>
      <c r="AC100" s="95"/>
      <c r="AD100" s="95">
        <f t="shared" si="204"/>
        <v>0</v>
      </c>
      <c r="AE100" s="95"/>
      <c r="AF100" s="95">
        <f t="shared" si="205"/>
        <v>0</v>
      </c>
      <c r="AG100" s="95">
        <f t="shared" si="206"/>
        <v>0</v>
      </c>
      <c r="AH100" s="95">
        <f t="shared" si="207"/>
        <v>0</v>
      </c>
      <c r="AI100" s="95">
        <f t="shared" si="208"/>
        <v>0</v>
      </c>
      <c r="AJ100" s="95">
        <f t="shared" si="209"/>
        <v>0</v>
      </c>
      <c r="AK100" s="95"/>
      <c r="AL100" s="95">
        <f t="shared" si="210"/>
        <v>0</v>
      </c>
      <c r="AM100" s="95"/>
      <c r="AN100" s="95">
        <f t="shared" si="211"/>
        <v>0</v>
      </c>
      <c r="AO100" s="95"/>
      <c r="AP100" s="95">
        <f t="shared" si="212"/>
        <v>0</v>
      </c>
      <c r="AQ100" s="95">
        <f t="shared" si="213"/>
        <v>0</v>
      </c>
      <c r="AR100" s="95">
        <f t="shared" si="214"/>
        <v>0</v>
      </c>
      <c r="AS100" s="95"/>
      <c r="AT100" s="95">
        <f t="shared" si="215"/>
        <v>0</v>
      </c>
      <c r="AU100" s="95"/>
      <c r="AV100" s="95">
        <f t="shared" si="216"/>
        <v>0</v>
      </c>
      <c r="AW100" s="95"/>
      <c r="AX100" s="95">
        <f t="shared" si="217"/>
        <v>0</v>
      </c>
      <c r="AY100" s="95">
        <f t="shared" si="218"/>
        <v>0</v>
      </c>
      <c r="AZ100" s="95">
        <f t="shared" si="219"/>
        <v>0</v>
      </c>
      <c r="BA100" s="95">
        <f t="shared" si="220"/>
        <v>0</v>
      </c>
      <c r="BB100" s="95">
        <f t="shared" si="221"/>
        <v>0</v>
      </c>
      <c r="BC100" s="1" t="s">
        <v>1721</v>
      </c>
    </row>
    <row r="101" spans="1:55" s="6" customFormat="1">
      <c r="A101" s="494">
        <v>61</v>
      </c>
      <c r="B101" s="14"/>
      <c r="C101" s="20"/>
      <c r="D101" s="46"/>
      <c r="E101" s="21" t="s">
        <v>996</v>
      </c>
      <c r="F101" s="45" t="s">
        <v>997</v>
      </c>
      <c r="G101" s="45" t="s">
        <v>1057</v>
      </c>
      <c r="H101" s="265" t="s">
        <v>358</v>
      </c>
      <c r="I101" s="137">
        <v>6.45</v>
      </c>
      <c r="J101" s="201"/>
      <c r="K101" s="137">
        <v>6.45</v>
      </c>
      <c r="L101" s="201"/>
      <c r="M101" s="137">
        <v>6.45</v>
      </c>
      <c r="N101" s="201"/>
      <c r="O101" s="137">
        <v>6.45</v>
      </c>
      <c r="P101" s="201"/>
      <c r="Q101" s="95">
        <f t="shared" si="196"/>
        <v>0</v>
      </c>
      <c r="R101" s="336">
        <f t="shared" si="197"/>
        <v>0</v>
      </c>
      <c r="S101" s="95"/>
      <c r="T101" s="95">
        <f t="shared" si="198"/>
        <v>0</v>
      </c>
      <c r="U101" s="95"/>
      <c r="V101" s="95">
        <f t="shared" si="199"/>
        <v>0</v>
      </c>
      <c r="W101" s="95"/>
      <c r="X101" s="95">
        <f t="shared" si="200"/>
        <v>0</v>
      </c>
      <c r="Y101" s="95">
        <f t="shared" si="201"/>
        <v>0</v>
      </c>
      <c r="Z101" s="95">
        <f t="shared" si="202"/>
        <v>0</v>
      </c>
      <c r="AA101" s="95"/>
      <c r="AB101" s="95">
        <f t="shared" si="203"/>
        <v>0</v>
      </c>
      <c r="AC101" s="95"/>
      <c r="AD101" s="95">
        <f t="shared" si="204"/>
        <v>0</v>
      </c>
      <c r="AE101" s="95"/>
      <c r="AF101" s="95">
        <f t="shared" si="205"/>
        <v>0</v>
      </c>
      <c r="AG101" s="95">
        <f t="shared" si="206"/>
        <v>0</v>
      </c>
      <c r="AH101" s="95">
        <f t="shared" si="207"/>
        <v>0</v>
      </c>
      <c r="AI101" s="95">
        <f t="shared" si="208"/>
        <v>0</v>
      </c>
      <c r="AJ101" s="95">
        <f t="shared" si="209"/>
        <v>0</v>
      </c>
      <c r="AK101" s="95"/>
      <c r="AL101" s="95">
        <f t="shared" si="210"/>
        <v>0</v>
      </c>
      <c r="AM101" s="95"/>
      <c r="AN101" s="95">
        <f t="shared" si="211"/>
        <v>0</v>
      </c>
      <c r="AO101" s="95"/>
      <c r="AP101" s="95">
        <f t="shared" si="212"/>
        <v>0</v>
      </c>
      <c r="AQ101" s="95">
        <f t="shared" si="213"/>
        <v>0</v>
      </c>
      <c r="AR101" s="95">
        <f t="shared" si="214"/>
        <v>0</v>
      </c>
      <c r="AS101" s="95"/>
      <c r="AT101" s="95">
        <f t="shared" si="215"/>
        <v>0</v>
      </c>
      <c r="AU101" s="95"/>
      <c r="AV101" s="95">
        <f t="shared" si="216"/>
        <v>0</v>
      </c>
      <c r="AW101" s="95"/>
      <c r="AX101" s="95">
        <f t="shared" si="217"/>
        <v>0</v>
      </c>
      <c r="AY101" s="95">
        <f t="shared" si="218"/>
        <v>0</v>
      </c>
      <c r="AZ101" s="95">
        <f t="shared" si="219"/>
        <v>0</v>
      </c>
      <c r="BA101" s="95">
        <f t="shared" si="220"/>
        <v>0</v>
      </c>
      <c r="BB101" s="95">
        <f t="shared" si="221"/>
        <v>0</v>
      </c>
      <c r="BC101" s="1" t="s">
        <v>1721</v>
      </c>
    </row>
    <row r="102" spans="1:55" s="6" customFormat="1">
      <c r="A102" s="494">
        <v>57</v>
      </c>
      <c r="B102" s="14"/>
      <c r="C102" s="20"/>
      <c r="D102" s="46"/>
      <c r="E102" s="89" t="s">
        <v>1422</v>
      </c>
      <c r="F102" s="426" t="s">
        <v>1423</v>
      </c>
      <c r="G102" s="426" t="s">
        <v>1061</v>
      </c>
      <c r="H102" s="448" t="s">
        <v>358</v>
      </c>
      <c r="I102" s="449">
        <v>6</v>
      </c>
      <c r="J102" s="450"/>
      <c r="K102" s="449">
        <v>6</v>
      </c>
      <c r="L102" s="450"/>
      <c r="M102" s="449">
        <v>6</v>
      </c>
      <c r="N102" s="450"/>
      <c r="O102" s="449">
        <v>6</v>
      </c>
      <c r="P102" s="450"/>
      <c r="Q102" s="430">
        <f t="shared" si="196"/>
        <v>0</v>
      </c>
      <c r="R102" s="451">
        <f t="shared" si="197"/>
        <v>0</v>
      </c>
      <c r="S102" s="430"/>
      <c r="T102" s="430">
        <f t="shared" si="198"/>
        <v>0</v>
      </c>
      <c r="U102" s="430"/>
      <c r="V102" s="430">
        <f t="shared" si="199"/>
        <v>0</v>
      </c>
      <c r="W102" s="430"/>
      <c r="X102" s="430">
        <f t="shared" si="200"/>
        <v>0</v>
      </c>
      <c r="Y102" s="430">
        <f t="shared" si="201"/>
        <v>0</v>
      </c>
      <c r="Z102" s="430">
        <f t="shared" si="202"/>
        <v>0</v>
      </c>
      <c r="AA102" s="430"/>
      <c r="AB102" s="430">
        <f t="shared" si="203"/>
        <v>0</v>
      </c>
      <c r="AC102" s="430"/>
      <c r="AD102" s="430">
        <f t="shared" si="204"/>
        <v>0</v>
      </c>
      <c r="AE102" s="430"/>
      <c r="AF102" s="430">
        <f t="shared" si="205"/>
        <v>0</v>
      </c>
      <c r="AG102" s="430">
        <f t="shared" si="206"/>
        <v>0</v>
      </c>
      <c r="AH102" s="430">
        <f t="shared" si="207"/>
        <v>0</v>
      </c>
      <c r="AI102" s="430">
        <f t="shared" si="208"/>
        <v>0</v>
      </c>
      <c r="AJ102" s="430">
        <f t="shared" si="209"/>
        <v>0</v>
      </c>
      <c r="AK102" s="430"/>
      <c r="AL102" s="430">
        <f t="shared" si="210"/>
        <v>0</v>
      </c>
      <c r="AM102" s="430"/>
      <c r="AN102" s="430">
        <f t="shared" si="211"/>
        <v>0</v>
      </c>
      <c r="AO102" s="430"/>
      <c r="AP102" s="430">
        <f t="shared" si="212"/>
        <v>0</v>
      </c>
      <c r="AQ102" s="430">
        <f t="shared" si="213"/>
        <v>0</v>
      </c>
      <c r="AR102" s="430">
        <f t="shared" si="214"/>
        <v>0</v>
      </c>
      <c r="AS102" s="430"/>
      <c r="AT102" s="430">
        <f t="shared" si="215"/>
        <v>0</v>
      </c>
      <c r="AU102" s="430"/>
      <c r="AV102" s="430">
        <f t="shared" si="216"/>
        <v>0</v>
      </c>
      <c r="AW102" s="430"/>
      <c r="AX102" s="430">
        <f t="shared" si="217"/>
        <v>0</v>
      </c>
      <c r="AY102" s="430">
        <f t="shared" si="218"/>
        <v>0</v>
      </c>
      <c r="AZ102" s="430">
        <f t="shared" si="219"/>
        <v>0</v>
      </c>
      <c r="BA102" s="430">
        <f t="shared" si="220"/>
        <v>0</v>
      </c>
      <c r="BB102" s="430">
        <f t="shared" si="221"/>
        <v>0</v>
      </c>
      <c r="BC102" s="1" t="s">
        <v>1721</v>
      </c>
    </row>
    <row r="103" spans="1:55">
      <c r="B103" s="13"/>
      <c r="C103" s="13"/>
      <c r="D103" s="13"/>
      <c r="E103" s="21" t="s">
        <v>1330</v>
      </c>
      <c r="F103" s="22" t="s">
        <v>1332</v>
      </c>
      <c r="G103" s="45" t="s">
        <v>1058</v>
      </c>
      <c r="H103" s="266" t="s">
        <v>358</v>
      </c>
      <c r="I103" s="54">
        <v>19.3</v>
      </c>
      <c r="J103" s="101"/>
      <c r="K103" s="54">
        <v>19.3</v>
      </c>
      <c r="L103" s="162"/>
      <c r="M103" s="54">
        <v>19.3</v>
      </c>
      <c r="N103" s="162"/>
      <c r="O103" s="54">
        <v>19.3</v>
      </c>
      <c r="P103" s="101"/>
      <c r="Q103" s="96">
        <f t="shared" si="196"/>
        <v>0</v>
      </c>
      <c r="R103" s="338">
        <f t="shared" si="197"/>
        <v>0</v>
      </c>
      <c r="S103" s="96"/>
      <c r="T103" s="96">
        <f t="shared" si="198"/>
        <v>0</v>
      </c>
      <c r="U103" s="96"/>
      <c r="V103" s="176">
        <f t="shared" si="199"/>
        <v>0</v>
      </c>
      <c r="W103" s="206"/>
      <c r="X103" s="205">
        <f t="shared" si="200"/>
        <v>0</v>
      </c>
      <c r="Y103" s="188">
        <f t="shared" si="201"/>
        <v>0</v>
      </c>
      <c r="Z103" s="176">
        <f t="shared" si="202"/>
        <v>0</v>
      </c>
      <c r="AA103" s="206"/>
      <c r="AB103" s="205">
        <f t="shared" si="203"/>
        <v>0</v>
      </c>
      <c r="AC103" s="206"/>
      <c r="AD103" s="176">
        <f t="shared" si="204"/>
        <v>0</v>
      </c>
      <c r="AE103" s="206"/>
      <c r="AF103" s="205">
        <f t="shared" si="205"/>
        <v>0</v>
      </c>
      <c r="AG103" s="188">
        <f t="shared" si="206"/>
        <v>0</v>
      </c>
      <c r="AH103" s="96">
        <f t="shared" si="207"/>
        <v>0</v>
      </c>
      <c r="AI103" s="96">
        <f t="shared" si="208"/>
        <v>0</v>
      </c>
      <c r="AJ103" s="176">
        <f t="shared" si="209"/>
        <v>0</v>
      </c>
      <c r="AK103" s="206"/>
      <c r="AL103" s="176">
        <f t="shared" si="210"/>
        <v>0</v>
      </c>
      <c r="AM103" s="244"/>
      <c r="AN103" s="176">
        <f t="shared" si="211"/>
        <v>0</v>
      </c>
      <c r="AO103" s="206"/>
      <c r="AP103" s="205">
        <f t="shared" si="212"/>
        <v>0</v>
      </c>
      <c r="AQ103" s="188">
        <f t="shared" si="213"/>
        <v>0</v>
      </c>
      <c r="AR103" s="96">
        <f t="shared" si="214"/>
        <v>0</v>
      </c>
      <c r="AS103" s="96"/>
      <c r="AT103" s="176">
        <f t="shared" si="215"/>
        <v>0</v>
      </c>
      <c r="AU103" s="206"/>
      <c r="AV103" s="176">
        <f t="shared" si="216"/>
        <v>0</v>
      </c>
      <c r="AW103" s="206"/>
      <c r="AX103" s="205">
        <f t="shared" si="217"/>
        <v>0</v>
      </c>
      <c r="AY103" s="188">
        <f t="shared" si="218"/>
        <v>0</v>
      </c>
      <c r="AZ103" s="96">
        <f t="shared" si="219"/>
        <v>0</v>
      </c>
      <c r="BA103" s="96">
        <f t="shared" si="220"/>
        <v>0</v>
      </c>
      <c r="BB103" s="96">
        <f t="shared" si="221"/>
        <v>0</v>
      </c>
      <c r="BC103" s="1" t="s">
        <v>1721</v>
      </c>
    </row>
    <row r="104" spans="1:55">
      <c r="B104" s="13"/>
      <c r="C104" s="13"/>
      <c r="D104" s="13"/>
      <c r="E104" s="21" t="s">
        <v>1331</v>
      </c>
      <c r="F104" s="22" t="s">
        <v>1333</v>
      </c>
      <c r="G104" s="45" t="s">
        <v>1058</v>
      </c>
      <c r="H104" s="266" t="s">
        <v>358</v>
      </c>
      <c r="I104" s="54">
        <v>19.649999999999999</v>
      </c>
      <c r="J104" s="101"/>
      <c r="K104" s="54">
        <v>19.649999999999999</v>
      </c>
      <c r="L104" s="162"/>
      <c r="M104" s="54">
        <v>19.649999999999999</v>
      </c>
      <c r="N104" s="162"/>
      <c r="O104" s="54">
        <v>19.649999999999999</v>
      </c>
      <c r="P104" s="101"/>
      <c r="Q104" s="96">
        <f t="shared" si="196"/>
        <v>0</v>
      </c>
      <c r="R104" s="338">
        <f t="shared" si="197"/>
        <v>0</v>
      </c>
      <c r="S104" s="96"/>
      <c r="T104" s="96">
        <f t="shared" si="198"/>
        <v>0</v>
      </c>
      <c r="U104" s="96"/>
      <c r="V104" s="176">
        <f t="shared" si="199"/>
        <v>0</v>
      </c>
      <c r="W104" s="206"/>
      <c r="X104" s="205">
        <f t="shared" si="200"/>
        <v>0</v>
      </c>
      <c r="Y104" s="188">
        <f t="shared" si="201"/>
        <v>0</v>
      </c>
      <c r="Z104" s="176">
        <f t="shared" si="202"/>
        <v>0</v>
      </c>
      <c r="AA104" s="206"/>
      <c r="AB104" s="205">
        <f t="shared" si="203"/>
        <v>0</v>
      </c>
      <c r="AC104" s="206"/>
      <c r="AD104" s="176">
        <f t="shared" si="204"/>
        <v>0</v>
      </c>
      <c r="AE104" s="206"/>
      <c r="AF104" s="205">
        <f t="shared" si="205"/>
        <v>0</v>
      </c>
      <c r="AG104" s="188">
        <f t="shared" si="206"/>
        <v>0</v>
      </c>
      <c r="AH104" s="96">
        <f t="shared" si="207"/>
        <v>0</v>
      </c>
      <c r="AI104" s="96">
        <f t="shared" si="208"/>
        <v>0</v>
      </c>
      <c r="AJ104" s="176">
        <f t="shared" si="209"/>
        <v>0</v>
      </c>
      <c r="AK104" s="206"/>
      <c r="AL104" s="176">
        <f t="shared" si="210"/>
        <v>0</v>
      </c>
      <c r="AM104" s="244"/>
      <c r="AN104" s="176">
        <f t="shared" si="211"/>
        <v>0</v>
      </c>
      <c r="AO104" s="206"/>
      <c r="AP104" s="205">
        <f t="shared" si="212"/>
        <v>0</v>
      </c>
      <c r="AQ104" s="188">
        <f t="shared" si="213"/>
        <v>0</v>
      </c>
      <c r="AR104" s="96">
        <f t="shared" si="214"/>
        <v>0</v>
      </c>
      <c r="AS104" s="96"/>
      <c r="AT104" s="176">
        <f t="shared" si="215"/>
        <v>0</v>
      </c>
      <c r="AU104" s="206"/>
      <c r="AV104" s="176">
        <f t="shared" si="216"/>
        <v>0</v>
      </c>
      <c r="AW104" s="206"/>
      <c r="AX104" s="205">
        <f t="shared" si="217"/>
        <v>0</v>
      </c>
      <c r="AY104" s="188">
        <f t="shared" si="218"/>
        <v>0</v>
      </c>
      <c r="AZ104" s="96">
        <f t="shared" si="219"/>
        <v>0</v>
      </c>
      <c r="BA104" s="96">
        <f t="shared" si="220"/>
        <v>0</v>
      </c>
      <c r="BB104" s="96">
        <f t="shared" si="221"/>
        <v>0</v>
      </c>
      <c r="BC104" s="1" t="s">
        <v>1721</v>
      </c>
    </row>
    <row r="105" spans="1:55" s="6" customFormat="1">
      <c r="A105" s="494">
        <v>62</v>
      </c>
      <c r="B105" s="14"/>
      <c r="C105" s="20"/>
      <c r="D105" s="46"/>
      <c r="E105" s="21" t="s">
        <v>960</v>
      </c>
      <c r="F105" s="45" t="s">
        <v>961</v>
      </c>
      <c r="G105" s="45" t="s">
        <v>1057</v>
      </c>
      <c r="H105" s="265" t="s">
        <v>358</v>
      </c>
      <c r="I105" s="137">
        <v>7.01</v>
      </c>
      <c r="J105" s="201"/>
      <c r="K105" s="137">
        <v>7.01</v>
      </c>
      <c r="L105" s="201"/>
      <c r="M105" s="137">
        <v>7.01</v>
      </c>
      <c r="N105" s="201"/>
      <c r="O105" s="137">
        <v>7.01</v>
      </c>
      <c r="P105" s="201"/>
      <c r="Q105" s="95">
        <f t="shared" si="196"/>
        <v>0</v>
      </c>
      <c r="R105" s="336">
        <f t="shared" si="197"/>
        <v>0</v>
      </c>
      <c r="S105" s="95"/>
      <c r="T105" s="95">
        <f t="shared" si="198"/>
        <v>0</v>
      </c>
      <c r="U105" s="95"/>
      <c r="V105" s="95">
        <f t="shared" si="199"/>
        <v>0</v>
      </c>
      <c r="W105" s="95"/>
      <c r="X105" s="95">
        <f t="shared" si="200"/>
        <v>0</v>
      </c>
      <c r="Y105" s="95">
        <f t="shared" si="201"/>
        <v>0</v>
      </c>
      <c r="Z105" s="95">
        <f t="shared" si="202"/>
        <v>0</v>
      </c>
      <c r="AA105" s="95"/>
      <c r="AB105" s="95">
        <f t="shared" si="203"/>
        <v>0</v>
      </c>
      <c r="AC105" s="95"/>
      <c r="AD105" s="95">
        <f t="shared" si="204"/>
        <v>0</v>
      </c>
      <c r="AE105" s="95"/>
      <c r="AF105" s="95">
        <f t="shared" si="205"/>
        <v>0</v>
      </c>
      <c r="AG105" s="95">
        <f t="shared" si="206"/>
        <v>0</v>
      </c>
      <c r="AH105" s="95">
        <f t="shared" si="207"/>
        <v>0</v>
      </c>
      <c r="AI105" s="95">
        <f t="shared" si="208"/>
        <v>0</v>
      </c>
      <c r="AJ105" s="95">
        <f t="shared" si="209"/>
        <v>0</v>
      </c>
      <c r="AK105" s="95"/>
      <c r="AL105" s="95">
        <f t="shared" si="210"/>
        <v>0</v>
      </c>
      <c r="AM105" s="95"/>
      <c r="AN105" s="95">
        <f t="shared" si="211"/>
        <v>0</v>
      </c>
      <c r="AO105" s="95"/>
      <c r="AP105" s="95">
        <f t="shared" si="212"/>
        <v>0</v>
      </c>
      <c r="AQ105" s="95">
        <f t="shared" si="213"/>
        <v>0</v>
      </c>
      <c r="AR105" s="95">
        <f t="shared" si="214"/>
        <v>0</v>
      </c>
      <c r="AS105" s="95"/>
      <c r="AT105" s="95">
        <f t="shared" si="215"/>
        <v>0</v>
      </c>
      <c r="AU105" s="95"/>
      <c r="AV105" s="95">
        <f t="shared" si="216"/>
        <v>0</v>
      </c>
      <c r="AW105" s="95"/>
      <c r="AX105" s="95">
        <f t="shared" si="217"/>
        <v>0</v>
      </c>
      <c r="AY105" s="95">
        <f t="shared" si="218"/>
        <v>0</v>
      </c>
      <c r="AZ105" s="95">
        <f t="shared" si="219"/>
        <v>0</v>
      </c>
      <c r="BA105" s="95">
        <f t="shared" si="220"/>
        <v>0</v>
      </c>
      <c r="BB105" s="95">
        <f t="shared" si="221"/>
        <v>0</v>
      </c>
      <c r="BC105" s="1" t="s">
        <v>1721</v>
      </c>
    </row>
    <row r="106" spans="1:55" s="6" customFormat="1">
      <c r="A106" s="494">
        <v>63</v>
      </c>
      <c r="B106" s="14"/>
      <c r="C106" s="20"/>
      <c r="D106" s="46"/>
      <c r="E106" s="21" t="s">
        <v>998</v>
      </c>
      <c r="F106" s="45" t="s">
        <v>999</v>
      </c>
      <c r="G106" s="45" t="s">
        <v>1057</v>
      </c>
      <c r="H106" s="265" t="s">
        <v>358</v>
      </c>
      <c r="I106" s="137">
        <v>7.75</v>
      </c>
      <c r="J106" s="201"/>
      <c r="K106" s="137">
        <v>7.75</v>
      </c>
      <c r="L106" s="201"/>
      <c r="M106" s="137">
        <v>7.75</v>
      </c>
      <c r="N106" s="201"/>
      <c r="O106" s="137">
        <v>7.75</v>
      </c>
      <c r="P106" s="201"/>
      <c r="Q106" s="95">
        <f t="shared" si="196"/>
        <v>0</v>
      </c>
      <c r="R106" s="336">
        <f t="shared" si="197"/>
        <v>0</v>
      </c>
      <c r="S106" s="95"/>
      <c r="T106" s="95">
        <f t="shared" si="198"/>
        <v>0</v>
      </c>
      <c r="U106" s="95"/>
      <c r="V106" s="95">
        <f t="shared" si="199"/>
        <v>0</v>
      </c>
      <c r="W106" s="95"/>
      <c r="X106" s="95">
        <f t="shared" si="200"/>
        <v>0</v>
      </c>
      <c r="Y106" s="95">
        <f t="shared" si="201"/>
        <v>0</v>
      </c>
      <c r="Z106" s="95">
        <f t="shared" si="202"/>
        <v>0</v>
      </c>
      <c r="AA106" s="95"/>
      <c r="AB106" s="95">
        <f t="shared" si="203"/>
        <v>0</v>
      </c>
      <c r="AC106" s="95"/>
      <c r="AD106" s="95">
        <f t="shared" si="204"/>
        <v>0</v>
      </c>
      <c r="AE106" s="95"/>
      <c r="AF106" s="95">
        <f t="shared" si="205"/>
        <v>0</v>
      </c>
      <c r="AG106" s="95">
        <f t="shared" si="206"/>
        <v>0</v>
      </c>
      <c r="AH106" s="95">
        <f t="shared" si="207"/>
        <v>0</v>
      </c>
      <c r="AI106" s="95">
        <f t="shared" si="208"/>
        <v>0</v>
      </c>
      <c r="AJ106" s="95">
        <f t="shared" si="209"/>
        <v>0</v>
      </c>
      <c r="AK106" s="95"/>
      <c r="AL106" s="95">
        <f t="shared" si="210"/>
        <v>0</v>
      </c>
      <c r="AM106" s="95"/>
      <c r="AN106" s="95">
        <f t="shared" si="211"/>
        <v>0</v>
      </c>
      <c r="AO106" s="95"/>
      <c r="AP106" s="95">
        <f t="shared" si="212"/>
        <v>0</v>
      </c>
      <c r="AQ106" s="95">
        <f t="shared" si="213"/>
        <v>0</v>
      </c>
      <c r="AR106" s="95">
        <f t="shared" si="214"/>
        <v>0</v>
      </c>
      <c r="AS106" s="95"/>
      <c r="AT106" s="95">
        <f t="shared" si="215"/>
        <v>0</v>
      </c>
      <c r="AU106" s="95"/>
      <c r="AV106" s="95">
        <f t="shared" si="216"/>
        <v>0</v>
      </c>
      <c r="AW106" s="95"/>
      <c r="AX106" s="95">
        <f t="shared" si="217"/>
        <v>0</v>
      </c>
      <c r="AY106" s="95">
        <f t="shared" si="218"/>
        <v>0</v>
      </c>
      <c r="AZ106" s="95">
        <f t="shared" si="219"/>
        <v>0</v>
      </c>
      <c r="BA106" s="95">
        <f t="shared" si="220"/>
        <v>0</v>
      </c>
      <c r="BB106" s="95">
        <f t="shared" si="221"/>
        <v>0</v>
      </c>
      <c r="BC106" s="1" t="s">
        <v>1721</v>
      </c>
    </row>
    <row r="107" spans="1:55" s="6" customFormat="1">
      <c r="A107" s="494">
        <v>57</v>
      </c>
      <c r="B107" s="14"/>
      <c r="C107" s="20"/>
      <c r="D107" s="46"/>
      <c r="E107" s="89" t="s">
        <v>1424</v>
      </c>
      <c r="F107" s="426" t="s">
        <v>1425</v>
      </c>
      <c r="G107" s="426" t="s">
        <v>1061</v>
      </c>
      <c r="H107" s="448" t="s">
        <v>358</v>
      </c>
      <c r="I107" s="449">
        <v>6.82</v>
      </c>
      <c r="J107" s="450"/>
      <c r="K107" s="449">
        <v>6.82</v>
      </c>
      <c r="L107" s="450"/>
      <c r="M107" s="449">
        <v>6.82</v>
      </c>
      <c r="N107" s="450"/>
      <c r="O107" s="449">
        <v>6.82</v>
      </c>
      <c r="P107" s="450"/>
      <c r="Q107" s="430">
        <f t="shared" si="196"/>
        <v>3.2000000000000001E-2</v>
      </c>
      <c r="R107" s="451">
        <f t="shared" si="197"/>
        <v>0.31704597760000003</v>
      </c>
      <c r="S107" s="430"/>
      <c r="T107" s="430">
        <f t="shared" si="198"/>
        <v>0</v>
      </c>
      <c r="U107" s="430"/>
      <c r="V107" s="430">
        <f t="shared" si="199"/>
        <v>0</v>
      </c>
      <c r="W107" s="430"/>
      <c r="X107" s="430">
        <f t="shared" si="200"/>
        <v>0</v>
      </c>
      <c r="Y107" s="430">
        <f t="shared" si="201"/>
        <v>0</v>
      </c>
      <c r="Z107" s="430">
        <f t="shared" si="202"/>
        <v>0</v>
      </c>
      <c r="AA107" s="430">
        <v>3.2000000000000001E-2</v>
      </c>
      <c r="AB107" s="430">
        <f t="shared" si="203"/>
        <v>0.31704597760000003</v>
      </c>
      <c r="AC107" s="430"/>
      <c r="AD107" s="430">
        <f t="shared" si="204"/>
        <v>0</v>
      </c>
      <c r="AE107" s="430"/>
      <c r="AF107" s="430">
        <f t="shared" si="205"/>
        <v>0</v>
      </c>
      <c r="AG107" s="430">
        <f t="shared" si="206"/>
        <v>3.2000000000000001E-2</v>
      </c>
      <c r="AH107" s="430">
        <f t="shared" si="207"/>
        <v>0.31704597760000003</v>
      </c>
      <c r="AI107" s="430">
        <f t="shared" si="208"/>
        <v>3.2000000000000001E-2</v>
      </c>
      <c r="AJ107" s="430">
        <f t="shared" si="209"/>
        <v>0.31704597760000003</v>
      </c>
      <c r="AK107" s="430"/>
      <c r="AL107" s="430">
        <f t="shared" si="210"/>
        <v>0</v>
      </c>
      <c r="AM107" s="430"/>
      <c r="AN107" s="430">
        <f t="shared" si="211"/>
        <v>0</v>
      </c>
      <c r="AO107" s="430"/>
      <c r="AP107" s="430">
        <f t="shared" si="212"/>
        <v>0</v>
      </c>
      <c r="AQ107" s="430">
        <f t="shared" si="213"/>
        <v>0</v>
      </c>
      <c r="AR107" s="430">
        <f t="shared" si="214"/>
        <v>0</v>
      </c>
      <c r="AS107" s="430"/>
      <c r="AT107" s="430">
        <f t="shared" si="215"/>
        <v>0</v>
      </c>
      <c r="AU107" s="430"/>
      <c r="AV107" s="430">
        <f t="shared" si="216"/>
        <v>0</v>
      </c>
      <c r="AW107" s="430"/>
      <c r="AX107" s="430">
        <f t="shared" si="217"/>
        <v>0</v>
      </c>
      <c r="AY107" s="430">
        <f t="shared" si="218"/>
        <v>0</v>
      </c>
      <c r="AZ107" s="430">
        <f t="shared" si="219"/>
        <v>0</v>
      </c>
      <c r="BA107" s="430">
        <f t="shared" si="220"/>
        <v>0</v>
      </c>
      <c r="BB107" s="430">
        <f t="shared" si="221"/>
        <v>0</v>
      </c>
      <c r="BC107" s="1" t="s">
        <v>1721</v>
      </c>
    </row>
    <row r="108" spans="1:55" s="6" customFormat="1">
      <c r="A108" s="494">
        <v>57</v>
      </c>
      <c r="B108" s="14"/>
      <c r="C108" s="20"/>
      <c r="D108" s="46"/>
      <c r="E108" s="89" t="s">
        <v>1426</v>
      </c>
      <c r="F108" s="426" t="s">
        <v>1427</v>
      </c>
      <c r="G108" s="426" t="s">
        <v>1061</v>
      </c>
      <c r="H108" s="448" t="s">
        <v>358</v>
      </c>
      <c r="I108" s="449">
        <v>12.86</v>
      </c>
      <c r="J108" s="450"/>
      <c r="K108" s="449">
        <v>12.86</v>
      </c>
      <c r="L108" s="450"/>
      <c r="M108" s="449">
        <v>12.86</v>
      </c>
      <c r="N108" s="450"/>
      <c r="O108" s="449">
        <v>12.86</v>
      </c>
      <c r="P108" s="450"/>
      <c r="Q108" s="430">
        <f t="shared" si="196"/>
        <v>0</v>
      </c>
      <c r="R108" s="451">
        <f t="shared" si="197"/>
        <v>0</v>
      </c>
      <c r="S108" s="430"/>
      <c r="T108" s="430">
        <f t="shared" si="198"/>
        <v>0</v>
      </c>
      <c r="U108" s="430"/>
      <c r="V108" s="430">
        <f t="shared" si="199"/>
        <v>0</v>
      </c>
      <c r="W108" s="430"/>
      <c r="X108" s="430">
        <f t="shared" si="200"/>
        <v>0</v>
      </c>
      <c r="Y108" s="430">
        <f t="shared" si="201"/>
        <v>0</v>
      </c>
      <c r="Z108" s="430">
        <f t="shared" si="202"/>
        <v>0</v>
      </c>
      <c r="AA108" s="430"/>
      <c r="AB108" s="430">
        <f t="shared" si="203"/>
        <v>0</v>
      </c>
      <c r="AC108" s="430"/>
      <c r="AD108" s="430">
        <f t="shared" si="204"/>
        <v>0</v>
      </c>
      <c r="AE108" s="430"/>
      <c r="AF108" s="430">
        <f t="shared" si="205"/>
        <v>0</v>
      </c>
      <c r="AG108" s="430">
        <f t="shared" si="206"/>
        <v>0</v>
      </c>
      <c r="AH108" s="430">
        <f t="shared" si="207"/>
        <v>0</v>
      </c>
      <c r="AI108" s="430">
        <f t="shared" si="208"/>
        <v>0</v>
      </c>
      <c r="AJ108" s="430">
        <f t="shared" si="209"/>
        <v>0</v>
      </c>
      <c r="AK108" s="430"/>
      <c r="AL108" s="430">
        <f t="shared" si="210"/>
        <v>0</v>
      </c>
      <c r="AM108" s="430"/>
      <c r="AN108" s="430">
        <f t="shared" si="211"/>
        <v>0</v>
      </c>
      <c r="AO108" s="430"/>
      <c r="AP108" s="430">
        <f t="shared" si="212"/>
        <v>0</v>
      </c>
      <c r="AQ108" s="430">
        <f t="shared" si="213"/>
        <v>0</v>
      </c>
      <c r="AR108" s="430">
        <f t="shared" si="214"/>
        <v>0</v>
      </c>
      <c r="AS108" s="430"/>
      <c r="AT108" s="430">
        <f t="shared" si="215"/>
        <v>0</v>
      </c>
      <c r="AU108" s="430"/>
      <c r="AV108" s="430">
        <f t="shared" si="216"/>
        <v>0</v>
      </c>
      <c r="AW108" s="430"/>
      <c r="AX108" s="430">
        <f t="shared" si="217"/>
        <v>0</v>
      </c>
      <c r="AY108" s="430">
        <f t="shared" si="218"/>
        <v>0</v>
      </c>
      <c r="AZ108" s="430">
        <f t="shared" si="219"/>
        <v>0</v>
      </c>
      <c r="BA108" s="430">
        <f t="shared" si="220"/>
        <v>0</v>
      </c>
      <c r="BB108" s="430">
        <f t="shared" si="221"/>
        <v>0</v>
      </c>
      <c r="BC108" s="1" t="s">
        <v>1721</v>
      </c>
    </row>
    <row r="109" spans="1:55" s="6" customFormat="1">
      <c r="A109" s="494">
        <v>64</v>
      </c>
      <c r="B109" s="14"/>
      <c r="C109" s="20"/>
      <c r="D109" s="46"/>
      <c r="E109" s="21" t="s">
        <v>962</v>
      </c>
      <c r="F109" s="45" t="s">
        <v>963</v>
      </c>
      <c r="G109" s="45" t="s">
        <v>1057</v>
      </c>
      <c r="H109" s="265" t="s">
        <v>358</v>
      </c>
      <c r="I109" s="137">
        <v>12.57</v>
      </c>
      <c r="J109" s="201"/>
      <c r="K109" s="137">
        <v>12.57</v>
      </c>
      <c r="L109" s="201"/>
      <c r="M109" s="137">
        <v>12.57</v>
      </c>
      <c r="N109" s="201"/>
      <c r="O109" s="137">
        <v>12.57</v>
      </c>
      <c r="P109" s="201"/>
      <c r="Q109" s="95">
        <f t="shared" si="196"/>
        <v>0</v>
      </c>
      <c r="R109" s="336">
        <f t="shared" si="197"/>
        <v>0</v>
      </c>
      <c r="S109" s="95"/>
      <c r="T109" s="95">
        <f t="shared" si="198"/>
        <v>0</v>
      </c>
      <c r="U109" s="95"/>
      <c r="V109" s="95">
        <f t="shared" si="199"/>
        <v>0</v>
      </c>
      <c r="W109" s="95"/>
      <c r="X109" s="95">
        <f t="shared" si="200"/>
        <v>0</v>
      </c>
      <c r="Y109" s="95">
        <f t="shared" si="201"/>
        <v>0</v>
      </c>
      <c r="Z109" s="95">
        <f t="shared" si="202"/>
        <v>0</v>
      </c>
      <c r="AA109" s="95"/>
      <c r="AB109" s="95">
        <f t="shared" si="203"/>
        <v>0</v>
      </c>
      <c r="AC109" s="95"/>
      <c r="AD109" s="95">
        <f t="shared" si="204"/>
        <v>0</v>
      </c>
      <c r="AE109" s="95"/>
      <c r="AF109" s="95">
        <f t="shared" si="205"/>
        <v>0</v>
      </c>
      <c r="AG109" s="95">
        <f t="shared" si="206"/>
        <v>0</v>
      </c>
      <c r="AH109" s="95">
        <f t="shared" si="207"/>
        <v>0</v>
      </c>
      <c r="AI109" s="95">
        <f t="shared" si="208"/>
        <v>0</v>
      </c>
      <c r="AJ109" s="95">
        <f t="shared" si="209"/>
        <v>0</v>
      </c>
      <c r="AK109" s="95"/>
      <c r="AL109" s="95">
        <f t="shared" si="210"/>
        <v>0</v>
      </c>
      <c r="AM109" s="95"/>
      <c r="AN109" s="95">
        <f t="shared" si="211"/>
        <v>0</v>
      </c>
      <c r="AO109" s="95"/>
      <c r="AP109" s="95">
        <f t="shared" si="212"/>
        <v>0</v>
      </c>
      <c r="AQ109" s="95">
        <f t="shared" si="213"/>
        <v>0</v>
      </c>
      <c r="AR109" s="95">
        <f t="shared" si="214"/>
        <v>0</v>
      </c>
      <c r="AS109" s="95"/>
      <c r="AT109" s="95">
        <f t="shared" si="215"/>
        <v>0</v>
      </c>
      <c r="AU109" s="95"/>
      <c r="AV109" s="95">
        <f t="shared" si="216"/>
        <v>0</v>
      </c>
      <c r="AW109" s="95"/>
      <c r="AX109" s="95">
        <f t="shared" si="217"/>
        <v>0</v>
      </c>
      <c r="AY109" s="95">
        <f t="shared" si="218"/>
        <v>0</v>
      </c>
      <c r="AZ109" s="95">
        <f t="shared" si="219"/>
        <v>0</v>
      </c>
      <c r="BA109" s="95">
        <f t="shared" si="220"/>
        <v>0</v>
      </c>
      <c r="BB109" s="95">
        <f t="shared" si="221"/>
        <v>0</v>
      </c>
      <c r="BC109" s="1" t="s">
        <v>1721</v>
      </c>
    </row>
    <row r="110" spans="1:55" s="6" customFormat="1">
      <c r="A110" s="494">
        <v>65</v>
      </c>
      <c r="B110" s="14"/>
      <c r="C110" s="20"/>
      <c r="D110" s="46"/>
      <c r="E110" s="24" t="s">
        <v>1000</v>
      </c>
      <c r="F110" s="367" t="s">
        <v>1001</v>
      </c>
      <c r="G110" s="367" t="s">
        <v>1057</v>
      </c>
      <c r="H110" s="446" t="s">
        <v>358</v>
      </c>
      <c r="I110" s="309">
        <v>13.25</v>
      </c>
      <c r="J110" s="447"/>
      <c r="K110" s="309">
        <v>13.25</v>
      </c>
      <c r="L110" s="447"/>
      <c r="M110" s="309">
        <v>13.25</v>
      </c>
      <c r="N110" s="447"/>
      <c r="O110" s="309">
        <v>13.25</v>
      </c>
      <c r="P110" s="447"/>
      <c r="Q110" s="407">
        <f t="shared" si="196"/>
        <v>0</v>
      </c>
      <c r="R110" s="466">
        <f t="shared" si="197"/>
        <v>0</v>
      </c>
      <c r="S110" s="407"/>
      <c r="T110" s="407">
        <f t="shared" si="198"/>
        <v>0</v>
      </c>
      <c r="U110" s="407"/>
      <c r="V110" s="407">
        <f t="shared" si="199"/>
        <v>0</v>
      </c>
      <c r="W110" s="407"/>
      <c r="X110" s="407">
        <f t="shared" si="200"/>
        <v>0</v>
      </c>
      <c r="Y110" s="407">
        <f t="shared" si="201"/>
        <v>0</v>
      </c>
      <c r="Z110" s="407">
        <f t="shared" si="202"/>
        <v>0</v>
      </c>
      <c r="AA110" s="407"/>
      <c r="AB110" s="407">
        <f t="shared" si="203"/>
        <v>0</v>
      </c>
      <c r="AC110" s="407"/>
      <c r="AD110" s="407">
        <f t="shared" si="204"/>
        <v>0</v>
      </c>
      <c r="AE110" s="407"/>
      <c r="AF110" s="407">
        <f t="shared" si="205"/>
        <v>0</v>
      </c>
      <c r="AG110" s="407">
        <f t="shared" si="206"/>
        <v>0</v>
      </c>
      <c r="AH110" s="407">
        <f t="shared" si="207"/>
        <v>0</v>
      </c>
      <c r="AI110" s="407">
        <f t="shared" si="208"/>
        <v>0</v>
      </c>
      <c r="AJ110" s="407">
        <f t="shared" si="209"/>
        <v>0</v>
      </c>
      <c r="AK110" s="407"/>
      <c r="AL110" s="407">
        <f t="shared" si="210"/>
        <v>0</v>
      </c>
      <c r="AM110" s="407"/>
      <c r="AN110" s="407">
        <f t="shared" si="211"/>
        <v>0</v>
      </c>
      <c r="AO110" s="407"/>
      <c r="AP110" s="407">
        <f t="shared" si="212"/>
        <v>0</v>
      </c>
      <c r="AQ110" s="407">
        <f t="shared" si="213"/>
        <v>0</v>
      </c>
      <c r="AR110" s="407">
        <f t="shared" si="214"/>
        <v>0</v>
      </c>
      <c r="AS110" s="407"/>
      <c r="AT110" s="407">
        <f t="shared" si="215"/>
        <v>0</v>
      </c>
      <c r="AU110" s="407"/>
      <c r="AV110" s="407">
        <f t="shared" si="216"/>
        <v>0</v>
      </c>
      <c r="AW110" s="407"/>
      <c r="AX110" s="407">
        <f t="shared" si="217"/>
        <v>0</v>
      </c>
      <c r="AY110" s="407">
        <f t="shared" si="218"/>
        <v>0</v>
      </c>
      <c r="AZ110" s="407">
        <f t="shared" si="219"/>
        <v>0</v>
      </c>
      <c r="BA110" s="407">
        <f t="shared" si="220"/>
        <v>0</v>
      </c>
      <c r="BB110" s="407">
        <f t="shared" si="221"/>
        <v>0</v>
      </c>
      <c r="BC110" s="1" t="s">
        <v>1721</v>
      </c>
    </row>
    <row r="111" spans="1:55">
      <c r="A111" s="494">
        <v>66</v>
      </c>
      <c r="B111" s="26"/>
      <c r="C111" s="26"/>
      <c r="D111" s="27"/>
      <c r="E111" s="325" t="s">
        <v>330</v>
      </c>
      <c r="F111" s="51"/>
      <c r="G111" s="51"/>
      <c r="H111" s="278"/>
      <c r="I111" s="139"/>
      <c r="J111" s="99"/>
      <c r="K111" s="30"/>
      <c r="L111" s="160"/>
      <c r="M111" s="30"/>
      <c r="N111" s="160"/>
      <c r="O111" s="139"/>
      <c r="P111" s="99"/>
      <c r="Q111" s="125">
        <f t="shared" ref="Q111:BB111" si="222">SUM(Q74:Q110)</f>
        <v>1113.3500000000001</v>
      </c>
      <c r="R111" s="125">
        <f t="shared" si="222"/>
        <v>6182.0530459376996</v>
      </c>
      <c r="S111" s="125">
        <f t="shared" si="222"/>
        <v>110.53400000000001</v>
      </c>
      <c r="T111" s="125">
        <f t="shared" si="222"/>
        <v>620.90309110499993</v>
      </c>
      <c r="U111" s="125">
        <f t="shared" si="222"/>
        <v>117.11</v>
      </c>
      <c r="V111" s="125">
        <f t="shared" si="222"/>
        <v>672.51233451600012</v>
      </c>
      <c r="W111" s="125">
        <f t="shared" si="222"/>
        <v>89.83299999999997</v>
      </c>
      <c r="X111" s="125">
        <f t="shared" si="222"/>
        <v>541.14959456830013</v>
      </c>
      <c r="Y111" s="125">
        <f t="shared" si="222"/>
        <v>317.47699999999998</v>
      </c>
      <c r="Z111" s="125">
        <f t="shared" si="222"/>
        <v>1834.5650201892997</v>
      </c>
      <c r="AA111" s="125">
        <f t="shared" si="222"/>
        <v>104.71300000000001</v>
      </c>
      <c r="AB111" s="125">
        <f t="shared" si="222"/>
        <v>585.71322901460007</v>
      </c>
      <c r="AC111" s="125">
        <f t="shared" si="222"/>
        <v>107.50200000000001</v>
      </c>
      <c r="AD111" s="125">
        <f t="shared" si="222"/>
        <v>595.51735104700003</v>
      </c>
      <c r="AE111" s="125">
        <f t="shared" si="222"/>
        <v>88.695000000000022</v>
      </c>
      <c r="AF111" s="123">
        <f t="shared" si="222"/>
        <v>468.94322194749992</v>
      </c>
      <c r="AG111" s="125">
        <f t="shared" si="222"/>
        <v>300.90999999999997</v>
      </c>
      <c r="AH111" s="125">
        <f t="shared" si="222"/>
        <v>1650.1738020091002</v>
      </c>
      <c r="AI111" s="125">
        <f t="shared" si="222"/>
        <v>618.38699999999994</v>
      </c>
      <c r="AJ111" s="125">
        <f t="shared" si="222"/>
        <v>3484.7388221984002</v>
      </c>
      <c r="AK111" s="125">
        <f t="shared" si="222"/>
        <v>94.302999999999997</v>
      </c>
      <c r="AL111" s="125">
        <f t="shared" si="222"/>
        <v>511.41839954730011</v>
      </c>
      <c r="AM111" s="125">
        <f t="shared" si="222"/>
        <v>82.324999999999989</v>
      </c>
      <c r="AN111" s="125">
        <f t="shared" si="222"/>
        <v>442.52247212249995</v>
      </c>
      <c r="AO111" s="125">
        <f t="shared" si="222"/>
        <v>60.704000000000008</v>
      </c>
      <c r="AP111" s="125">
        <f t="shared" si="222"/>
        <v>334.49449904000005</v>
      </c>
      <c r="AQ111" s="125">
        <f t="shared" si="222"/>
        <v>237.33199999999997</v>
      </c>
      <c r="AR111" s="125">
        <f t="shared" si="222"/>
        <v>1288.4353707098001</v>
      </c>
      <c r="AS111" s="125">
        <f t="shared" si="222"/>
        <v>96.114000000000004</v>
      </c>
      <c r="AT111" s="125">
        <f t="shared" si="222"/>
        <v>525.01070865420002</v>
      </c>
      <c r="AU111" s="125">
        <f t="shared" si="222"/>
        <v>92.290999999999997</v>
      </c>
      <c r="AV111" s="125">
        <f t="shared" si="222"/>
        <v>500.87926999989998</v>
      </c>
      <c r="AW111" s="125">
        <f t="shared" si="222"/>
        <v>69.226000000000013</v>
      </c>
      <c r="AX111" s="125">
        <f t="shared" si="222"/>
        <v>382.98887437539997</v>
      </c>
      <c r="AY111" s="125">
        <f t="shared" si="222"/>
        <v>257.63099999999997</v>
      </c>
      <c r="AZ111" s="125">
        <f t="shared" si="222"/>
        <v>1408.8788530295001</v>
      </c>
      <c r="BA111" s="125">
        <f t="shared" si="222"/>
        <v>494.96299999999997</v>
      </c>
      <c r="BB111" s="125">
        <f t="shared" si="222"/>
        <v>2697.3142237392995</v>
      </c>
      <c r="BC111" s="1" t="s">
        <v>1722</v>
      </c>
    </row>
    <row r="112" spans="1:55" hidden="1">
      <c r="A112" s="494">
        <v>67</v>
      </c>
      <c r="B112" s="13"/>
      <c r="C112" s="13"/>
      <c r="D112" s="15" t="s">
        <v>127</v>
      </c>
      <c r="E112" s="31" t="s">
        <v>14</v>
      </c>
      <c r="F112" s="311" t="s">
        <v>128</v>
      </c>
      <c r="G112" s="311"/>
      <c r="H112" s="272" t="s">
        <v>358</v>
      </c>
      <c r="I112" s="43"/>
      <c r="J112" s="161"/>
      <c r="K112" s="43"/>
      <c r="L112" s="161"/>
      <c r="M112" s="43"/>
      <c r="N112" s="161"/>
      <c r="O112" s="43"/>
      <c r="P112" s="161"/>
      <c r="Q112" s="121">
        <f t="shared" ref="Q112:R115" si="223">SUM(AI112+BA112)</f>
        <v>0</v>
      </c>
      <c r="R112" s="342">
        <f t="shared" si="223"/>
        <v>0</v>
      </c>
      <c r="S112" s="121"/>
      <c r="T112" s="121">
        <f>I112*S112*$T$2/1000</f>
        <v>0</v>
      </c>
      <c r="U112" s="121"/>
      <c r="V112" s="121">
        <f>I112*U112*$V$2/1000</f>
        <v>0</v>
      </c>
      <c r="W112" s="121"/>
      <c r="X112" s="121">
        <f>I112*W112*$X$2/1000</f>
        <v>0</v>
      </c>
      <c r="Y112" s="121">
        <f t="shared" ref="Y112:Z115" si="224">SUM(S112+U112+W112)</f>
        <v>0</v>
      </c>
      <c r="Z112" s="121">
        <f t="shared" si="224"/>
        <v>0</v>
      </c>
      <c r="AA112" s="121"/>
      <c r="AB112" s="121">
        <f>K112*AA112*$AB$2/1000</f>
        <v>0</v>
      </c>
      <c r="AC112" s="121"/>
      <c r="AD112" s="121">
        <f>K112*AC112*$AD$2/1000</f>
        <v>0</v>
      </c>
      <c r="AE112" s="121"/>
      <c r="AF112" s="124">
        <f>K112*AE112*$AF$2/1000</f>
        <v>0</v>
      </c>
      <c r="AG112" s="121">
        <f t="shared" ref="AG112:AH115" si="225">SUM(AA112+AC112+AE112)</f>
        <v>0</v>
      </c>
      <c r="AH112" s="121">
        <f t="shared" si="225"/>
        <v>0</v>
      </c>
      <c r="AI112" s="121">
        <f>SUM(Y112+AG112)</f>
        <v>0</v>
      </c>
      <c r="AJ112" s="121">
        <f>SUM(Z112,AH112)</f>
        <v>0</v>
      </c>
      <c r="AK112" s="121"/>
      <c r="AL112" s="121">
        <f>M112*AK112*$AL$2/1000</f>
        <v>0</v>
      </c>
      <c r="AM112" s="121"/>
      <c r="AN112" s="121">
        <f>M112*AM112*$AN$2/1000</f>
        <v>0</v>
      </c>
      <c r="AO112" s="121"/>
      <c r="AP112" s="121">
        <f>M112*AO112*$AP$2/1000</f>
        <v>0</v>
      </c>
      <c r="AQ112" s="121">
        <f t="shared" ref="AQ112:AR115" si="226">SUM(AK112+AM112+AO112)</f>
        <v>0</v>
      </c>
      <c r="AR112" s="121">
        <f t="shared" si="226"/>
        <v>0</v>
      </c>
      <c r="AS112" s="121"/>
      <c r="AT112" s="121">
        <f>O112*AS112*$AT$2/1000</f>
        <v>0</v>
      </c>
      <c r="AU112" s="121"/>
      <c r="AV112" s="121">
        <f>O112*AU112*$AV$2/1000</f>
        <v>0</v>
      </c>
      <c r="AW112" s="121"/>
      <c r="AX112" s="121">
        <f>O112*AW112*$AX$2/1000</f>
        <v>0</v>
      </c>
      <c r="AY112" s="121">
        <f t="shared" ref="AY112:AZ115" si="227">SUM(AS112+AU112+AW112)</f>
        <v>0</v>
      </c>
      <c r="AZ112" s="121">
        <f t="shared" si="227"/>
        <v>0</v>
      </c>
      <c r="BA112" s="121">
        <f>SUM(AQ112+AY112)</f>
        <v>0</v>
      </c>
      <c r="BB112" s="121">
        <f>SUM(AR112,AZ112)</f>
        <v>0</v>
      </c>
      <c r="BC112" s="1" t="s">
        <v>1724</v>
      </c>
    </row>
    <row r="113" spans="1:55" hidden="1">
      <c r="A113" s="494">
        <v>68</v>
      </c>
      <c r="B113" s="13"/>
      <c r="C113" s="23"/>
      <c r="D113" s="15"/>
      <c r="E113" s="21" t="s">
        <v>688</v>
      </c>
      <c r="F113" s="45" t="s">
        <v>689</v>
      </c>
      <c r="G113" s="45"/>
      <c r="H113" s="266" t="s">
        <v>358</v>
      </c>
      <c r="I113" s="18"/>
      <c r="J113" s="157"/>
      <c r="K113" s="18"/>
      <c r="L113" s="157"/>
      <c r="M113" s="18"/>
      <c r="N113" s="157"/>
      <c r="O113" s="18"/>
      <c r="P113" s="157"/>
      <c r="Q113" s="96">
        <f t="shared" si="223"/>
        <v>0</v>
      </c>
      <c r="R113" s="338">
        <f t="shared" si="223"/>
        <v>0</v>
      </c>
      <c r="S113" s="96"/>
      <c r="T113" s="96">
        <f>I113*S113*$T$2/1000</f>
        <v>0</v>
      </c>
      <c r="U113" s="96"/>
      <c r="V113" s="96">
        <f>I113*U113*$V$2/1000</f>
        <v>0</v>
      </c>
      <c r="W113" s="96"/>
      <c r="X113" s="96">
        <f>I113*W113*$X$2/1000</f>
        <v>0</v>
      </c>
      <c r="Y113" s="96">
        <f t="shared" si="224"/>
        <v>0</v>
      </c>
      <c r="Z113" s="96">
        <f t="shared" si="224"/>
        <v>0</v>
      </c>
      <c r="AA113" s="96"/>
      <c r="AB113" s="96">
        <f>K113*AA113*$AB$2/1000</f>
        <v>0</v>
      </c>
      <c r="AC113" s="96"/>
      <c r="AD113" s="96">
        <f>K113*AC113*$AD$2/1000</f>
        <v>0</v>
      </c>
      <c r="AE113" s="96"/>
      <c r="AF113" s="95">
        <f>K113*AE113*$AF$2/1000</f>
        <v>0</v>
      </c>
      <c r="AG113" s="96">
        <f t="shared" si="225"/>
        <v>0</v>
      </c>
      <c r="AH113" s="96">
        <f t="shared" si="225"/>
        <v>0</v>
      </c>
      <c r="AI113" s="96">
        <f>SUM(Y113+AG113)</f>
        <v>0</v>
      </c>
      <c r="AJ113" s="96">
        <f>SUM(Z113,AH113)</f>
        <v>0</v>
      </c>
      <c r="AK113" s="96"/>
      <c r="AL113" s="96">
        <f>M113*AK113*$AL$2/1000</f>
        <v>0</v>
      </c>
      <c r="AM113" s="96"/>
      <c r="AN113" s="96">
        <f>M113*AM113*$AN$2/1000</f>
        <v>0</v>
      </c>
      <c r="AO113" s="96"/>
      <c r="AP113" s="96">
        <f>M113*AO113*$AP$2/1000</f>
        <v>0</v>
      </c>
      <c r="AQ113" s="96">
        <f t="shared" si="226"/>
        <v>0</v>
      </c>
      <c r="AR113" s="96">
        <f t="shared" si="226"/>
        <v>0</v>
      </c>
      <c r="AS113" s="96"/>
      <c r="AT113" s="96">
        <f>O113*AS113*$AT$2/1000</f>
        <v>0</v>
      </c>
      <c r="AU113" s="96"/>
      <c r="AV113" s="96">
        <f>O113*AU113*$AV$2/1000</f>
        <v>0</v>
      </c>
      <c r="AW113" s="96"/>
      <c r="AX113" s="96">
        <f>O113*AW113*$AX$2/1000</f>
        <v>0</v>
      </c>
      <c r="AY113" s="96">
        <f t="shared" si="227"/>
        <v>0</v>
      </c>
      <c r="AZ113" s="96">
        <f t="shared" si="227"/>
        <v>0</v>
      </c>
      <c r="BA113" s="96">
        <f>SUM(AQ113+AY113)</f>
        <v>0</v>
      </c>
      <c r="BB113" s="96">
        <f>SUM(AR113,AZ113)</f>
        <v>0</v>
      </c>
      <c r="BC113" s="1" t="s">
        <v>1724</v>
      </c>
    </row>
    <row r="114" spans="1:55" hidden="1">
      <c r="A114" s="494">
        <v>69</v>
      </c>
      <c r="B114" s="13"/>
      <c r="C114" s="23"/>
      <c r="D114" s="15"/>
      <c r="E114" s="21" t="s">
        <v>129</v>
      </c>
      <c r="F114" s="45" t="s">
        <v>130</v>
      </c>
      <c r="G114" s="45"/>
      <c r="H114" s="266" t="s">
        <v>358</v>
      </c>
      <c r="I114" s="18"/>
      <c r="J114" s="157"/>
      <c r="K114" s="18"/>
      <c r="L114" s="157"/>
      <c r="M114" s="18"/>
      <c r="N114" s="157"/>
      <c r="O114" s="18"/>
      <c r="P114" s="157"/>
      <c r="Q114" s="96">
        <f t="shared" si="223"/>
        <v>0</v>
      </c>
      <c r="R114" s="338">
        <f t="shared" si="223"/>
        <v>0</v>
      </c>
      <c r="S114" s="96"/>
      <c r="T114" s="96">
        <f>I114*S114*$T$2/1000</f>
        <v>0</v>
      </c>
      <c r="U114" s="96"/>
      <c r="V114" s="96">
        <f>I114*U114*$V$2/1000</f>
        <v>0</v>
      </c>
      <c r="W114" s="96"/>
      <c r="X114" s="96">
        <f>I114*W114*$X$2/1000</f>
        <v>0</v>
      </c>
      <c r="Y114" s="96">
        <f t="shared" si="224"/>
        <v>0</v>
      </c>
      <c r="Z114" s="96">
        <f t="shared" si="224"/>
        <v>0</v>
      </c>
      <c r="AA114" s="96"/>
      <c r="AB114" s="96">
        <f>K114*AA114*$AB$2/1000</f>
        <v>0</v>
      </c>
      <c r="AC114" s="96"/>
      <c r="AD114" s="96">
        <f>K114*AC114*$AD$2/1000</f>
        <v>0</v>
      </c>
      <c r="AE114" s="96"/>
      <c r="AF114" s="95">
        <f>K114*AE114*$AF$2/1000</f>
        <v>0</v>
      </c>
      <c r="AG114" s="96">
        <f t="shared" si="225"/>
        <v>0</v>
      </c>
      <c r="AH114" s="96">
        <f t="shared" si="225"/>
        <v>0</v>
      </c>
      <c r="AI114" s="96">
        <f>SUM(Y114+AG114)</f>
        <v>0</v>
      </c>
      <c r="AJ114" s="96">
        <f>SUM(Z114,AH114)</f>
        <v>0</v>
      </c>
      <c r="AK114" s="96"/>
      <c r="AL114" s="96">
        <f>M114*AK114*$AL$2/1000</f>
        <v>0</v>
      </c>
      <c r="AM114" s="96"/>
      <c r="AN114" s="96">
        <f>M114*AM114*$AN$2/1000</f>
        <v>0</v>
      </c>
      <c r="AO114" s="96"/>
      <c r="AP114" s="96">
        <f>M114*AO114*$AP$2/1000</f>
        <v>0</v>
      </c>
      <c r="AQ114" s="96">
        <f t="shared" si="226"/>
        <v>0</v>
      </c>
      <c r="AR114" s="96">
        <f t="shared" si="226"/>
        <v>0</v>
      </c>
      <c r="AS114" s="96"/>
      <c r="AT114" s="96">
        <f>O114*AS114*$AT$2/1000</f>
        <v>0</v>
      </c>
      <c r="AU114" s="96"/>
      <c r="AV114" s="96">
        <f>O114*AU114*$AV$2/1000</f>
        <v>0</v>
      </c>
      <c r="AW114" s="96"/>
      <c r="AX114" s="96">
        <f>O114*AW114*$AX$2/1000</f>
        <v>0</v>
      </c>
      <c r="AY114" s="96">
        <f t="shared" si="227"/>
        <v>0</v>
      </c>
      <c r="AZ114" s="96">
        <f t="shared" si="227"/>
        <v>0</v>
      </c>
      <c r="BA114" s="96">
        <f>SUM(AQ114+AY114)</f>
        <v>0</v>
      </c>
      <c r="BB114" s="96">
        <f>SUM(AR114,AZ114)</f>
        <v>0</v>
      </c>
      <c r="BC114" s="1" t="s">
        <v>1724</v>
      </c>
    </row>
    <row r="115" spans="1:55" hidden="1">
      <c r="A115" s="494">
        <v>70</v>
      </c>
      <c r="B115" s="13"/>
      <c r="C115" s="23"/>
      <c r="D115" s="15"/>
      <c r="E115" s="24" t="s">
        <v>668</v>
      </c>
      <c r="F115" s="367" t="s">
        <v>669</v>
      </c>
      <c r="G115" s="367"/>
      <c r="H115" s="283" t="s">
        <v>358</v>
      </c>
      <c r="I115" s="307"/>
      <c r="J115" s="308"/>
      <c r="K115" s="307"/>
      <c r="L115" s="308"/>
      <c r="M115" s="307"/>
      <c r="N115" s="308"/>
      <c r="O115" s="307"/>
      <c r="P115" s="308"/>
      <c r="Q115" s="133">
        <f t="shared" si="223"/>
        <v>0</v>
      </c>
      <c r="R115" s="343">
        <f t="shared" si="223"/>
        <v>0</v>
      </c>
      <c r="S115" s="133"/>
      <c r="T115" s="133">
        <f>I115*S115*$T$2/1000</f>
        <v>0</v>
      </c>
      <c r="U115" s="133"/>
      <c r="V115" s="133">
        <f>I115*U115*$V$2/1000</f>
        <v>0</v>
      </c>
      <c r="W115" s="133"/>
      <c r="X115" s="133">
        <f>I115*W115*$X$2/1000</f>
        <v>0</v>
      </c>
      <c r="Y115" s="133">
        <f t="shared" si="224"/>
        <v>0</v>
      </c>
      <c r="Z115" s="133">
        <f t="shared" si="224"/>
        <v>0</v>
      </c>
      <c r="AA115" s="133"/>
      <c r="AB115" s="133">
        <f>K115*AA115*$AB$2/1000</f>
        <v>0</v>
      </c>
      <c r="AC115" s="133"/>
      <c r="AD115" s="133">
        <f>K115*AC115*$AD$2/1000</f>
        <v>0</v>
      </c>
      <c r="AE115" s="133"/>
      <c r="AF115" s="407">
        <f>K115*AE115*$AF$2/1000</f>
        <v>0</v>
      </c>
      <c r="AG115" s="133">
        <f t="shared" si="225"/>
        <v>0</v>
      </c>
      <c r="AH115" s="133">
        <f t="shared" si="225"/>
        <v>0</v>
      </c>
      <c r="AI115" s="133">
        <f>SUM(Y115+AG115)</f>
        <v>0</v>
      </c>
      <c r="AJ115" s="133">
        <f>SUM(Z115,AH115)</f>
        <v>0</v>
      </c>
      <c r="AK115" s="133"/>
      <c r="AL115" s="133">
        <f>M115*AK115*$AL$2/1000</f>
        <v>0</v>
      </c>
      <c r="AM115" s="133"/>
      <c r="AN115" s="133">
        <f>M115*AM115*$AN$2/1000</f>
        <v>0</v>
      </c>
      <c r="AO115" s="133"/>
      <c r="AP115" s="133">
        <f>M115*AO115*$AP$2/1000</f>
        <v>0</v>
      </c>
      <c r="AQ115" s="133">
        <f t="shared" si="226"/>
        <v>0</v>
      </c>
      <c r="AR115" s="133">
        <f t="shared" si="226"/>
        <v>0</v>
      </c>
      <c r="AS115" s="133"/>
      <c r="AT115" s="133">
        <f>O115*AS115*$AT$2/1000</f>
        <v>0</v>
      </c>
      <c r="AU115" s="133"/>
      <c r="AV115" s="133">
        <f>O115*AU115*$AV$2/1000</f>
        <v>0</v>
      </c>
      <c r="AW115" s="133"/>
      <c r="AX115" s="133">
        <f>O115*AW115*$AX$2/1000</f>
        <v>0</v>
      </c>
      <c r="AY115" s="133">
        <f t="shared" si="227"/>
        <v>0</v>
      </c>
      <c r="AZ115" s="133">
        <f t="shared" si="227"/>
        <v>0</v>
      </c>
      <c r="BA115" s="133">
        <f>SUM(AQ115+AY115)</f>
        <v>0</v>
      </c>
      <c r="BB115" s="133">
        <f>SUM(AR115,AZ115)</f>
        <v>0</v>
      </c>
      <c r="BC115" s="1" t="s">
        <v>1724</v>
      </c>
    </row>
    <row r="116" spans="1:55" hidden="1">
      <c r="A116" s="494">
        <v>71</v>
      </c>
      <c r="B116" s="26"/>
      <c r="C116" s="41"/>
      <c r="D116" s="27"/>
      <c r="E116" s="325" t="s">
        <v>330</v>
      </c>
      <c r="F116" s="42"/>
      <c r="G116" s="51"/>
      <c r="H116" s="269"/>
      <c r="I116" s="139"/>
      <c r="J116" s="99"/>
      <c r="K116" s="30"/>
      <c r="L116" s="160"/>
      <c r="M116" s="30"/>
      <c r="N116" s="160"/>
      <c r="O116" s="139"/>
      <c r="P116" s="99"/>
      <c r="Q116" s="123">
        <f t="shared" ref="Q116:BB116" si="228">SUM(Q112:Q115)</f>
        <v>0</v>
      </c>
      <c r="R116" s="123">
        <f t="shared" si="228"/>
        <v>0</v>
      </c>
      <c r="S116" s="123">
        <f t="shared" si="228"/>
        <v>0</v>
      </c>
      <c r="T116" s="123">
        <f t="shared" si="228"/>
        <v>0</v>
      </c>
      <c r="U116" s="123">
        <f t="shared" si="228"/>
        <v>0</v>
      </c>
      <c r="V116" s="123">
        <f t="shared" si="228"/>
        <v>0</v>
      </c>
      <c r="W116" s="123">
        <f t="shared" si="228"/>
        <v>0</v>
      </c>
      <c r="X116" s="123">
        <f t="shared" si="228"/>
        <v>0</v>
      </c>
      <c r="Y116" s="123">
        <f t="shared" si="228"/>
        <v>0</v>
      </c>
      <c r="Z116" s="123">
        <f t="shared" si="228"/>
        <v>0</v>
      </c>
      <c r="AA116" s="123">
        <f t="shared" si="228"/>
        <v>0</v>
      </c>
      <c r="AB116" s="123">
        <f t="shared" si="228"/>
        <v>0</v>
      </c>
      <c r="AC116" s="123">
        <f t="shared" si="228"/>
        <v>0</v>
      </c>
      <c r="AD116" s="123">
        <f t="shared" si="228"/>
        <v>0</v>
      </c>
      <c r="AE116" s="123">
        <f t="shared" si="228"/>
        <v>0</v>
      </c>
      <c r="AF116" s="123">
        <f t="shared" si="228"/>
        <v>0</v>
      </c>
      <c r="AG116" s="123">
        <f t="shared" si="228"/>
        <v>0</v>
      </c>
      <c r="AH116" s="123">
        <f t="shared" si="228"/>
        <v>0</v>
      </c>
      <c r="AI116" s="123">
        <f t="shared" si="228"/>
        <v>0</v>
      </c>
      <c r="AJ116" s="123">
        <f t="shared" si="228"/>
        <v>0</v>
      </c>
      <c r="AK116" s="123">
        <f t="shared" si="228"/>
        <v>0</v>
      </c>
      <c r="AL116" s="123">
        <f t="shared" si="228"/>
        <v>0</v>
      </c>
      <c r="AM116" s="123">
        <f t="shared" si="228"/>
        <v>0</v>
      </c>
      <c r="AN116" s="123">
        <f t="shared" si="228"/>
        <v>0</v>
      </c>
      <c r="AO116" s="123">
        <f t="shared" si="228"/>
        <v>0</v>
      </c>
      <c r="AP116" s="123">
        <f t="shared" si="228"/>
        <v>0</v>
      </c>
      <c r="AQ116" s="123">
        <f t="shared" si="228"/>
        <v>0</v>
      </c>
      <c r="AR116" s="123">
        <f t="shared" si="228"/>
        <v>0</v>
      </c>
      <c r="AS116" s="123">
        <f t="shared" si="228"/>
        <v>0</v>
      </c>
      <c r="AT116" s="123">
        <f t="shared" si="228"/>
        <v>0</v>
      </c>
      <c r="AU116" s="123">
        <f t="shared" si="228"/>
        <v>0</v>
      </c>
      <c r="AV116" s="123">
        <f t="shared" si="228"/>
        <v>0</v>
      </c>
      <c r="AW116" s="123">
        <f t="shared" si="228"/>
        <v>0</v>
      </c>
      <c r="AX116" s="123">
        <f t="shared" si="228"/>
        <v>0</v>
      </c>
      <c r="AY116" s="123">
        <f t="shared" si="228"/>
        <v>0</v>
      </c>
      <c r="AZ116" s="123">
        <f t="shared" si="228"/>
        <v>0</v>
      </c>
      <c r="BA116" s="123">
        <f t="shared" si="228"/>
        <v>0</v>
      </c>
      <c r="BB116" s="123">
        <f t="shared" si="228"/>
        <v>0</v>
      </c>
      <c r="BC116" s="1" t="s">
        <v>1725</v>
      </c>
    </row>
    <row r="117" spans="1:55" hidden="1">
      <c r="A117" s="494">
        <v>72</v>
      </c>
      <c r="B117" s="13"/>
      <c r="C117" s="13"/>
      <c r="D117" s="15" t="s">
        <v>95</v>
      </c>
      <c r="E117" s="31" t="s">
        <v>701</v>
      </c>
      <c r="F117" s="311" t="s">
        <v>17</v>
      </c>
      <c r="G117" s="311"/>
      <c r="H117" s="272" t="s">
        <v>357</v>
      </c>
      <c r="I117" s="43"/>
      <c r="J117" s="161"/>
      <c r="K117" s="43"/>
      <c r="L117" s="161"/>
      <c r="M117" s="43"/>
      <c r="N117" s="161"/>
      <c r="O117" s="43"/>
      <c r="P117" s="161"/>
      <c r="Q117" s="121">
        <f t="shared" ref="Q117:Q143" si="229">SUM(AI117+BA117)</f>
        <v>0</v>
      </c>
      <c r="R117" s="342">
        <f t="shared" ref="R117:R143" si="230">SUM(AJ117+BB117)</f>
        <v>0</v>
      </c>
      <c r="S117" s="121"/>
      <c r="T117" s="121">
        <f t="shared" ref="T117:T143" si="231">I117*S117*$T$2/1000</f>
        <v>0</v>
      </c>
      <c r="U117" s="121"/>
      <c r="V117" s="121">
        <f t="shared" ref="V117:V143" si="232">I117*U117*$V$2/1000</f>
        <v>0</v>
      </c>
      <c r="W117" s="121"/>
      <c r="X117" s="121">
        <f t="shared" ref="X117:X143" si="233">I117*W117*$X$2/1000</f>
        <v>0</v>
      </c>
      <c r="Y117" s="121">
        <f t="shared" ref="Y117:Y143" si="234">SUM(S117+U117+W117)</f>
        <v>0</v>
      </c>
      <c r="Z117" s="121">
        <f t="shared" ref="Z117:Z143" si="235">SUM(T117+V117+X117)</f>
        <v>0</v>
      </c>
      <c r="AA117" s="121"/>
      <c r="AB117" s="121">
        <f t="shared" ref="AB117:AB143" si="236">K117*AA117*$AB$2/1000</f>
        <v>0</v>
      </c>
      <c r="AC117" s="121"/>
      <c r="AD117" s="121">
        <f t="shared" ref="AD117:AD143" si="237">K117*AC117*$AD$2/1000</f>
        <v>0</v>
      </c>
      <c r="AE117" s="121"/>
      <c r="AF117" s="124">
        <f t="shared" ref="AF117:AF143" si="238">K117*AE117*$AF$2/1000</f>
        <v>0</v>
      </c>
      <c r="AG117" s="121">
        <f t="shared" ref="AG117:AG143" si="239">SUM(AA117+AC117+AE117)</f>
        <v>0</v>
      </c>
      <c r="AH117" s="121">
        <f t="shared" ref="AH117:AH143" si="240">SUM(AB117+AD117+AF117)</f>
        <v>0</v>
      </c>
      <c r="AI117" s="121">
        <f t="shared" ref="AI117:AI143" si="241">SUM(Y117+AG117)</f>
        <v>0</v>
      </c>
      <c r="AJ117" s="121">
        <f t="shared" ref="AJ117:AJ143" si="242">SUM(Z117,AH117)</f>
        <v>0</v>
      </c>
      <c r="AK117" s="121"/>
      <c r="AL117" s="121">
        <f t="shared" ref="AL117:AL143" si="243">M117*AK117*$AL$2/1000</f>
        <v>0</v>
      </c>
      <c r="AM117" s="121"/>
      <c r="AN117" s="121">
        <f t="shared" ref="AN117:AN143" si="244">M117*AM117*$AN$2/1000</f>
        <v>0</v>
      </c>
      <c r="AO117" s="121"/>
      <c r="AP117" s="121">
        <f t="shared" ref="AP117:AP143" si="245">M117*AO117*$AP$2/1000</f>
        <v>0</v>
      </c>
      <c r="AQ117" s="121">
        <f t="shared" ref="AQ117:AQ143" si="246">SUM(AK117+AM117+AO117)</f>
        <v>0</v>
      </c>
      <c r="AR117" s="121">
        <f t="shared" ref="AR117:AR143" si="247">SUM(AL117+AN117+AP117)</f>
        <v>0</v>
      </c>
      <c r="AS117" s="121"/>
      <c r="AT117" s="121">
        <f t="shared" ref="AT117:AT143" si="248">O117*AS117*$AT$2/1000</f>
        <v>0</v>
      </c>
      <c r="AU117" s="121"/>
      <c r="AV117" s="121">
        <f t="shared" ref="AV117:AV143" si="249">O117*AU117*$AV$2/1000</f>
        <v>0</v>
      </c>
      <c r="AW117" s="121"/>
      <c r="AX117" s="121">
        <f t="shared" ref="AX117:AX143" si="250">O117*AW117*$AX$2/1000</f>
        <v>0</v>
      </c>
      <c r="AY117" s="121">
        <f t="shared" ref="AY117:AY143" si="251">SUM(AS117+AU117+AW117)</f>
        <v>0</v>
      </c>
      <c r="AZ117" s="121">
        <f t="shared" ref="AZ117:AZ143" si="252">SUM(AT117+AV117+AX117)</f>
        <v>0</v>
      </c>
      <c r="BA117" s="121">
        <f t="shared" ref="BA117:BA143" si="253">SUM(AQ117+AY117)</f>
        <v>0</v>
      </c>
      <c r="BB117" s="121">
        <f t="shared" ref="BB117:BB143" si="254">SUM(AR117,AZ117)</f>
        <v>0</v>
      </c>
      <c r="BC117" s="1" t="s">
        <v>1724</v>
      </c>
    </row>
    <row r="118" spans="1:55" hidden="1">
      <c r="A118" s="494">
        <v>73</v>
      </c>
      <c r="B118" s="13"/>
      <c r="C118" s="13"/>
      <c r="D118" s="15"/>
      <c r="E118" s="89" t="s">
        <v>770</v>
      </c>
      <c r="F118" s="426" t="s">
        <v>702</v>
      </c>
      <c r="G118" s="426"/>
      <c r="H118" s="285" t="s">
        <v>357</v>
      </c>
      <c r="I118" s="428"/>
      <c r="J118" s="429"/>
      <c r="K118" s="428"/>
      <c r="L118" s="429"/>
      <c r="M118" s="428"/>
      <c r="N118" s="429"/>
      <c r="O118" s="428"/>
      <c r="P118" s="429"/>
      <c r="Q118" s="130">
        <f t="shared" si="229"/>
        <v>0</v>
      </c>
      <c r="R118" s="348">
        <f t="shared" si="230"/>
        <v>0</v>
      </c>
      <c r="S118" s="130"/>
      <c r="T118" s="130">
        <f t="shared" si="231"/>
        <v>0</v>
      </c>
      <c r="U118" s="130"/>
      <c r="V118" s="130">
        <f t="shared" si="232"/>
        <v>0</v>
      </c>
      <c r="W118" s="130"/>
      <c r="X118" s="130">
        <f t="shared" si="233"/>
        <v>0</v>
      </c>
      <c r="Y118" s="130">
        <f t="shared" si="234"/>
        <v>0</v>
      </c>
      <c r="Z118" s="130">
        <f t="shared" si="235"/>
        <v>0</v>
      </c>
      <c r="AA118" s="130"/>
      <c r="AB118" s="130">
        <f t="shared" si="236"/>
        <v>0</v>
      </c>
      <c r="AC118" s="130"/>
      <c r="AD118" s="130">
        <f t="shared" si="237"/>
        <v>0</v>
      </c>
      <c r="AE118" s="130"/>
      <c r="AF118" s="430">
        <f t="shared" si="238"/>
        <v>0</v>
      </c>
      <c r="AG118" s="130">
        <f t="shared" si="239"/>
        <v>0</v>
      </c>
      <c r="AH118" s="130">
        <f t="shared" si="240"/>
        <v>0</v>
      </c>
      <c r="AI118" s="130">
        <f t="shared" si="241"/>
        <v>0</v>
      </c>
      <c r="AJ118" s="130">
        <f t="shared" si="242"/>
        <v>0</v>
      </c>
      <c r="AK118" s="130"/>
      <c r="AL118" s="130">
        <f t="shared" si="243"/>
        <v>0</v>
      </c>
      <c r="AM118" s="130"/>
      <c r="AN118" s="130">
        <f t="shared" si="244"/>
        <v>0</v>
      </c>
      <c r="AO118" s="130"/>
      <c r="AP118" s="130">
        <f t="shared" si="245"/>
        <v>0</v>
      </c>
      <c r="AQ118" s="130">
        <f t="shared" si="246"/>
        <v>0</v>
      </c>
      <c r="AR118" s="130">
        <f t="shared" si="247"/>
        <v>0</v>
      </c>
      <c r="AS118" s="130"/>
      <c r="AT118" s="130">
        <f t="shared" si="248"/>
        <v>0</v>
      </c>
      <c r="AU118" s="130"/>
      <c r="AV118" s="130">
        <f t="shared" si="249"/>
        <v>0</v>
      </c>
      <c r="AW118" s="130"/>
      <c r="AX118" s="130">
        <f t="shared" si="250"/>
        <v>0</v>
      </c>
      <c r="AY118" s="130">
        <f t="shared" si="251"/>
        <v>0</v>
      </c>
      <c r="AZ118" s="130">
        <f t="shared" si="252"/>
        <v>0</v>
      </c>
      <c r="BA118" s="130">
        <f t="shared" si="253"/>
        <v>0</v>
      </c>
      <c r="BB118" s="130">
        <f t="shared" si="254"/>
        <v>0</v>
      </c>
      <c r="BC118" s="1" t="s">
        <v>1724</v>
      </c>
    </row>
    <row r="119" spans="1:55" hidden="1">
      <c r="A119" s="494">
        <v>74</v>
      </c>
      <c r="B119" s="13"/>
      <c r="C119" s="13"/>
      <c r="D119" s="15"/>
      <c r="E119" s="21" t="s">
        <v>70</v>
      </c>
      <c r="F119" s="45" t="s">
        <v>96</v>
      </c>
      <c r="G119" s="45"/>
      <c r="H119" s="266" t="s">
        <v>357</v>
      </c>
      <c r="I119" s="18"/>
      <c r="J119" s="157"/>
      <c r="K119" s="18"/>
      <c r="L119" s="157"/>
      <c r="M119" s="18"/>
      <c r="N119" s="157"/>
      <c r="O119" s="18"/>
      <c r="P119" s="157"/>
      <c r="Q119" s="96">
        <f t="shared" si="229"/>
        <v>0</v>
      </c>
      <c r="R119" s="338">
        <f t="shared" si="230"/>
        <v>0</v>
      </c>
      <c r="S119" s="96"/>
      <c r="T119" s="96">
        <f t="shared" si="231"/>
        <v>0</v>
      </c>
      <c r="U119" s="96"/>
      <c r="V119" s="96">
        <f t="shared" si="232"/>
        <v>0</v>
      </c>
      <c r="W119" s="96"/>
      <c r="X119" s="96">
        <f t="shared" si="233"/>
        <v>0</v>
      </c>
      <c r="Y119" s="96">
        <f t="shared" si="234"/>
        <v>0</v>
      </c>
      <c r="Z119" s="96">
        <f t="shared" si="235"/>
        <v>0</v>
      </c>
      <c r="AA119" s="96"/>
      <c r="AB119" s="96">
        <f t="shared" si="236"/>
        <v>0</v>
      </c>
      <c r="AC119" s="96"/>
      <c r="AD119" s="96">
        <f t="shared" si="237"/>
        <v>0</v>
      </c>
      <c r="AE119" s="96"/>
      <c r="AF119" s="95">
        <f t="shared" si="238"/>
        <v>0</v>
      </c>
      <c r="AG119" s="96">
        <f t="shared" si="239"/>
        <v>0</v>
      </c>
      <c r="AH119" s="96">
        <f t="shared" si="240"/>
        <v>0</v>
      </c>
      <c r="AI119" s="96">
        <f t="shared" si="241"/>
        <v>0</v>
      </c>
      <c r="AJ119" s="96">
        <f t="shared" si="242"/>
        <v>0</v>
      </c>
      <c r="AK119" s="96"/>
      <c r="AL119" s="96">
        <f t="shared" si="243"/>
        <v>0</v>
      </c>
      <c r="AM119" s="96"/>
      <c r="AN119" s="96">
        <f t="shared" si="244"/>
        <v>0</v>
      </c>
      <c r="AO119" s="96"/>
      <c r="AP119" s="96">
        <f t="shared" si="245"/>
        <v>0</v>
      </c>
      <c r="AQ119" s="96">
        <f t="shared" si="246"/>
        <v>0</v>
      </c>
      <c r="AR119" s="96">
        <f t="shared" si="247"/>
        <v>0</v>
      </c>
      <c r="AS119" s="96"/>
      <c r="AT119" s="96">
        <f t="shared" si="248"/>
        <v>0</v>
      </c>
      <c r="AU119" s="96"/>
      <c r="AV119" s="96">
        <f t="shared" si="249"/>
        <v>0</v>
      </c>
      <c r="AW119" s="96"/>
      <c r="AX119" s="96">
        <f t="shared" si="250"/>
        <v>0</v>
      </c>
      <c r="AY119" s="96">
        <f t="shared" si="251"/>
        <v>0</v>
      </c>
      <c r="AZ119" s="96">
        <f t="shared" si="252"/>
        <v>0</v>
      </c>
      <c r="BA119" s="96">
        <f t="shared" si="253"/>
        <v>0</v>
      </c>
      <c r="BB119" s="96">
        <f t="shared" si="254"/>
        <v>0</v>
      </c>
      <c r="BC119" s="1" t="s">
        <v>1724</v>
      </c>
    </row>
    <row r="120" spans="1:55" hidden="1">
      <c r="A120" s="494">
        <v>75</v>
      </c>
      <c r="B120" s="13"/>
      <c r="C120" s="13"/>
      <c r="D120" s="15"/>
      <c r="E120" s="21" t="s">
        <v>687</v>
      </c>
      <c r="F120" s="45" t="s">
        <v>97</v>
      </c>
      <c r="G120" s="45"/>
      <c r="H120" s="266" t="s">
        <v>357</v>
      </c>
      <c r="I120" s="18"/>
      <c r="J120" s="157"/>
      <c r="K120" s="18"/>
      <c r="L120" s="157"/>
      <c r="M120" s="18"/>
      <c r="N120" s="157"/>
      <c r="O120" s="18"/>
      <c r="P120" s="157"/>
      <c r="Q120" s="96">
        <f t="shared" si="229"/>
        <v>0</v>
      </c>
      <c r="R120" s="338">
        <f t="shared" si="230"/>
        <v>0</v>
      </c>
      <c r="S120" s="96"/>
      <c r="T120" s="96">
        <f t="shared" si="231"/>
        <v>0</v>
      </c>
      <c r="U120" s="96"/>
      <c r="V120" s="96">
        <f t="shared" si="232"/>
        <v>0</v>
      </c>
      <c r="W120" s="96"/>
      <c r="X120" s="96">
        <f t="shared" si="233"/>
        <v>0</v>
      </c>
      <c r="Y120" s="96">
        <f t="shared" si="234"/>
        <v>0</v>
      </c>
      <c r="Z120" s="96">
        <f t="shared" si="235"/>
        <v>0</v>
      </c>
      <c r="AA120" s="96"/>
      <c r="AB120" s="96">
        <f t="shared" si="236"/>
        <v>0</v>
      </c>
      <c r="AC120" s="96"/>
      <c r="AD120" s="96">
        <f t="shared" si="237"/>
        <v>0</v>
      </c>
      <c r="AE120" s="96"/>
      <c r="AF120" s="95">
        <f t="shared" si="238"/>
        <v>0</v>
      </c>
      <c r="AG120" s="96">
        <f t="shared" si="239"/>
        <v>0</v>
      </c>
      <c r="AH120" s="96">
        <f t="shared" si="240"/>
        <v>0</v>
      </c>
      <c r="AI120" s="96">
        <f t="shared" si="241"/>
        <v>0</v>
      </c>
      <c r="AJ120" s="96">
        <f t="shared" si="242"/>
        <v>0</v>
      </c>
      <c r="AK120" s="96"/>
      <c r="AL120" s="96">
        <f t="shared" si="243"/>
        <v>0</v>
      </c>
      <c r="AM120" s="96"/>
      <c r="AN120" s="96">
        <f t="shared" si="244"/>
        <v>0</v>
      </c>
      <c r="AO120" s="96"/>
      <c r="AP120" s="96">
        <f t="shared" si="245"/>
        <v>0</v>
      </c>
      <c r="AQ120" s="96">
        <f t="shared" si="246"/>
        <v>0</v>
      </c>
      <c r="AR120" s="96">
        <f t="shared" si="247"/>
        <v>0</v>
      </c>
      <c r="AS120" s="96"/>
      <c r="AT120" s="96">
        <f t="shared" si="248"/>
        <v>0</v>
      </c>
      <c r="AU120" s="96"/>
      <c r="AV120" s="96">
        <f t="shared" si="249"/>
        <v>0</v>
      </c>
      <c r="AW120" s="96"/>
      <c r="AX120" s="96">
        <f t="shared" si="250"/>
        <v>0</v>
      </c>
      <c r="AY120" s="96">
        <f t="shared" si="251"/>
        <v>0</v>
      </c>
      <c r="AZ120" s="96">
        <f t="shared" si="252"/>
        <v>0</v>
      </c>
      <c r="BA120" s="96">
        <f t="shared" si="253"/>
        <v>0</v>
      </c>
      <c r="BB120" s="96">
        <f t="shared" si="254"/>
        <v>0</v>
      </c>
      <c r="BC120" s="1" t="s">
        <v>1724</v>
      </c>
    </row>
    <row r="121" spans="1:55" hidden="1">
      <c r="A121" s="494">
        <v>76</v>
      </c>
      <c r="B121" s="13"/>
      <c r="C121" s="13"/>
      <c r="D121" s="15"/>
      <c r="E121" s="21" t="s">
        <v>98</v>
      </c>
      <c r="F121" s="45" t="s">
        <v>20</v>
      </c>
      <c r="G121" s="45"/>
      <c r="H121" s="266" t="s">
        <v>357</v>
      </c>
      <c r="I121" s="18"/>
      <c r="J121" s="157"/>
      <c r="K121" s="18"/>
      <c r="L121" s="157"/>
      <c r="M121" s="18"/>
      <c r="N121" s="157"/>
      <c r="O121" s="18"/>
      <c r="P121" s="157"/>
      <c r="Q121" s="96">
        <f t="shared" si="229"/>
        <v>0</v>
      </c>
      <c r="R121" s="338">
        <f t="shared" si="230"/>
        <v>0</v>
      </c>
      <c r="S121" s="96"/>
      <c r="T121" s="96">
        <f t="shared" si="231"/>
        <v>0</v>
      </c>
      <c r="U121" s="96"/>
      <c r="V121" s="96">
        <f t="shared" si="232"/>
        <v>0</v>
      </c>
      <c r="W121" s="96"/>
      <c r="X121" s="96">
        <f t="shared" si="233"/>
        <v>0</v>
      </c>
      <c r="Y121" s="96">
        <f t="shared" si="234"/>
        <v>0</v>
      </c>
      <c r="Z121" s="96">
        <f t="shared" si="235"/>
        <v>0</v>
      </c>
      <c r="AA121" s="96"/>
      <c r="AB121" s="96">
        <f t="shared" si="236"/>
        <v>0</v>
      </c>
      <c r="AC121" s="96"/>
      <c r="AD121" s="96">
        <f t="shared" si="237"/>
        <v>0</v>
      </c>
      <c r="AE121" s="96"/>
      <c r="AF121" s="95">
        <f t="shared" si="238"/>
        <v>0</v>
      </c>
      <c r="AG121" s="96">
        <f t="shared" si="239"/>
        <v>0</v>
      </c>
      <c r="AH121" s="96">
        <f t="shared" si="240"/>
        <v>0</v>
      </c>
      <c r="AI121" s="96">
        <f t="shared" si="241"/>
        <v>0</v>
      </c>
      <c r="AJ121" s="96">
        <f t="shared" si="242"/>
        <v>0</v>
      </c>
      <c r="AK121" s="96"/>
      <c r="AL121" s="96">
        <f t="shared" si="243"/>
        <v>0</v>
      </c>
      <c r="AM121" s="96"/>
      <c r="AN121" s="96">
        <f t="shared" si="244"/>
        <v>0</v>
      </c>
      <c r="AO121" s="96"/>
      <c r="AP121" s="96">
        <f t="shared" si="245"/>
        <v>0</v>
      </c>
      <c r="AQ121" s="96">
        <f t="shared" si="246"/>
        <v>0</v>
      </c>
      <c r="AR121" s="96">
        <f t="shared" si="247"/>
        <v>0</v>
      </c>
      <c r="AS121" s="96"/>
      <c r="AT121" s="96">
        <f t="shared" si="248"/>
        <v>0</v>
      </c>
      <c r="AU121" s="96"/>
      <c r="AV121" s="96">
        <f t="shared" si="249"/>
        <v>0</v>
      </c>
      <c r="AW121" s="96"/>
      <c r="AX121" s="96">
        <f t="shared" si="250"/>
        <v>0</v>
      </c>
      <c r="AY121" s="96">
        <f t="shared" si="251"/>
        <v>0</v>
      </c>
      <c r="AZ121" s="96">
        <f t="shared" si="252"/>
        <v>0</v>
      </c>
      <c r="BA121" s="96">
        <f t="shared" si="253"/>
        <v>0</v>
      </c>
      <c r="BB121" s="96">
        <f t="shared" si="254"/>
        <v>0</v>
      </c>
      <c r="BC121" s="1" t="s">
        <v>1724</v>
      </c>
    </row>
    <row r="122" spans="1:55" hidden="1">
      <c r="A122" s="494">
        <v>77</v>
      </c>
      <c r="B122" s="13"/>
      <c r="C122" s="13"/>
      <c r="D122" s="15"/>
      <c r="E122" s="21" t="s">
        <v>21</v>
      </c>
      <c r="F122" s="45" t="s">
        <v>22</v>
      </c>
      <c r="G122" s="45"/>
      <c r="H122" s="266" t="s">
        <v>357</v>
      </c>
      <c r="I122" s="18"/>
      <c r="J122" s="157"/>
      <c r="K122" s="18"/>
      <c r="L122" s="157"/>
      <c r="M122" s="18"/>
      <c r="N122" s="157"/>
      <c r="O122" s="18"/>
      <c r="P122" s="157"/>
      <c r="Q122" s="96">
        <f t="shared" si="229"/>
        <v>0</v>
      </c>
      <c r="R122" s="338">
        <f t="shared" si="230"/>
        <v>0</v>
      </c>
      <c r="S122" s="96"/>
      <c r="T122" s="96">
        <f t="shared" si="231"/>
        <v>0</v>
      </c>
      <c r="U122" s="96"/>
      <c r="V122" s="96">
        <f t="shared" si="232"/>
        <v>0</v>
      </c>
      <c r="W122" s="96"/>
      <c r="X122" s="96">
        <f t="shared" si="233"/>
        <v>0</v>
      </c>
      <c r="Y122" s="96">
        <f t="shared" si="234"/>
        <v>0</v>
      </c>
      <c r="Z122" s="96">
        <f t="shared" si="235"/>
        <v>0</v>
      </c>
      <c r="AA122" s="96"/>
      <c r="AB122" s="96">
        <f t="shared" si="236"/>
        <v>0</v>
      </c>
      <c r="AC122" s="96"/>
      <c r="AD122" s="96">
        <f t="shared" si="237"/>
        <v>0</v>
      </c>
      <c r="AE122" s="96"/>
      <c r="AF122" s="95">
        <f t="shared" si="238"/>
        <v>0</v>
      </c>
      <c r="AG122" s="96">
        <f t="shared" si="239"/>
        <v>0</v>
      </c>
      <c r="AH122" s="96">
        <f t="shared" si="240"/>
        <v>0</v>
      </c>
      <c r="AI122" s="96">
        <f t="shared" si="241"/>
        <v>0</v>
      </c>
      <c r="AJ122" s="96">
        <f t="shared" si="242"/>
        <v>0</v>
      </c>
      <c r="AK122" s="96"/>
      <c r="AL122" s="96">
        <f t="shared" si="243"/>
        <v>0</v>
      </c>
      <c r="AM122" s="96"/>
      <c r="AN122" s="96">
        <f t="shared" si="244"/>
        <v>0</v>
      </c>
      <c r="AO122" s="96"/>
      <c r="AP122" s="96">
        <f t="shared" si="245"/>
        <v>0</v>
      </c>
      <c r="AQ122" s="96">
        <f t="shared" si="246"/>
        <v>0</v>
      </c>
      <c r="AR122" s="96">
        <f t="shared" si="247"/>
        <v>0</v>
      </c>
      <c r="AS122" s="96"/>
      <c r="AT122" s="96">
        <f t="shared" si="248"/>
        <v>0</v>
      </c>
      <c r="AU122" s="96"/>
      <c r="AV122" s="96">
        <f t="shared" si="249"/>
        <v>0</v>
      </c>
      <c r="AW122" s="96"/>
      <c r="AX122" s="96">
        <f t="shared" si="250"/>
        <v>0</v>
      </c>
      <c r="AY122" s="96">
        <f t="shared" si="251"/>
        <v>0</v>
      </c>
      <c r="AZ122" s="96">
        <f t="shared" si="252"/>
        <v>0</v>
      </c>
      <c r="BA122" s="96">
        <f t="shared" si="253"/>
        <v>0</v>
      </c>
      <c r="BB122" s="96">
        <f t="shared" si="254"/>
        <v>0</v>
      </c>
      <c r="BC122" s="1" t="s">
        <v>1724</v>
      </c>
    </row>
    <row r="123" spans="1:55" hidden="1">
      <c r="A123" s="494">
        <v>78</v>
      </c>
      <c r="B123" s="13"/>
      <c r="C123" s="20"/>
      <c r="D123" s="15"/>
      <c r="E123" s="21" t="s">
        <v>99</v>
      </c>
      <c r="F123" s="45" t="s">
        <v>100</v>
      </c>
      <c r="G123" s="45"/>
      <c r="H123" s="266" t="s">
        <v>357</v>
      </c>
      <c r="I123" s="18"/>
      <c r="J123" s="157"/>
      <c r="K123" s="18"/>
      <c r="L123" s="157"/>
      <c r="M123" s="18"/>
      <c r="N123" s="157"/>
      <c r="O123" s="18"/>
      <c r="P123" s="157"/>
      <c r="Q123" s="96">
        <f t="shared" si="229"/>
        <v>0</v>
      </c>
      <c r="R123" s="338">
        <f t="shared" si="230"/>
        <v>0</v>
      </c>
      <c r="S123" s="96"/>
      <c r="T123" s="96">
        <f t="shared" si="231"/>
        <v>0</v>
      </c>
      <c r="U123" s="96"/>
      <c r="V123" s="96">
        <f t="shared" si="232"/>
        <v>0</v>
      </c>
      <c r="W123" s="96"/>
      <c r="X123" s="96">
        <f t="shared" si="233"/>
        <v>0</v>
      </c>
      <c r="Y123" s="96">
        <f t="shared" si="234"/>
        <v>0</v>
      </c>
      <c r="Z123" s="96">
        <f t="shared" si="235"/>
        <v>0</v>
      </c>
      <c r="AA123" s="96"/>
      <c r="AB123" s="96">
        <f t="shared" si="236"/>
        <v>0</v>
      </c>
      <c r="AC123" s="96"/>
      <c r="AD123" s="96">
        <f t="shared" si="237"/>
        <v>0</v>
      </c>
      <c r="AE123" s="96"/>
      <c r="AF123" s="95">
        <f t="shared" si="238"/>
        <v>0</v>
      </c>
      <c r="AG123" s="96">
        <f t="shared" si="239"/>
        <v>0</v>
      </c>
      <c r="AH123" s="96">
        <f t="shared" si="240"/>
        <v>0</v>
      </c>
      <c r="AI123" s="96">
        <f t="shared" si="241"/>
        <v>0</v>
      </c>
      <c r="AJ123" s="96">
        <f t="shared" si="242"/>
        <v>0</v>
      </c>
      <c r="AK123" s="96"/>
      <c r="AL123" s="96">
        <f t="shared" si="243"/>
        <v>0</v>
      </c>
      <c r="AM123" s="96"/>
      <c r="AN123" s="96">
        <f t="shared" si="244"/>
        <v>0</v>
      </c>
      <c r="AO123" s="96"/>
      <c r="AP123" s="96">
        <f t="shared" si="245"/>
        <v>0</v>
      </c>
      <c r="AQ123" s="96">
        <f t="shared" si="246"/>
        <v>0</v>
      </c>
      <c r="AR123" s="96">
        <f t="shared" si="247"/>
        <v>0</v>
      </c>
      <c r="AS123" s="96"/>
      <c r="AT123" s="96">
        <f t="shared" si="248"/>
        <v>0</v>
      </c>
      <c r="AU123" s="96"/>
      <c r="AV123" s="96">
        <f t="shared" si="249"/>
        <v>0</v>
      </c>
      <c r="AW123" s="96"/>
      <c r="AX123" s="96">
        <f t="shared" si="250"/>
        <v>0</v>
      </c>
      <c r="AY123" s="96">
        <f t="shared" si="251"/>
        <v>0</v>
      </c>
      <c r="AZ123" s="96">
        <f t="shared" si="252"/>
        <v>0</v>
      </c>
      <c r="BA123" s="96">
        <f t="shared" si="253"/>
        <v>0</v>
      </c>
      <c r="BB123" s="96">
        <f t="shared" si="254"/>
        <v>0</v>
      </c>
      <c r="BC123" s="1" t="s">
        <v>1724</v>
      </c>
    </row>
    <row r="124" spans="1:55" hidden="1">
      <c r="A124" s="494">
        <v>79</v>
      </c>
      <c r="B124" s="13"/>
      <c r="C124" s="13"/>
      <c r="D124" s="15"/>
      <c r="E124" s="21" t="s">
        <v>27</v>
      </c>
      <c r="F124" s="45" t="s">
        <v>28</v>
      </c>
      <c r="G124" s="45"/>
      <c r="H124" s="266" t="s">
        <v>357</v>
      </c>
      <c r="I124" s="18"/>
      <c r="J124" s="157"/>
      <c r="K124" s="18"/>
      <c r="L124" s="157"/>
      <c r="M124" s="18"/>
      <c r="N124" s="157"/>
      <c r="O124" s="18"/>
      <c r="P124" s="157"/>
      <c r="Q124" s="96">
        <f t="shared" si="229"/>
        <v>0</v>
      </c>
      <c r="R124" s="338">
        <f t="shared" si="230"/>
        <v>0</v>
      </c>
      <c r="S124" s="96"/>
      <c r="T124" s="96">
        <f t="shared" si="231"/>
        <v>0</v>
      </c>
      <c r="U124" s="96"/>
      <c r="V124" s="96">
        <f t="shared" si="232"/>
        <v>0</v>
      </c>
      <c r="W124" s="96"/>
      <c r="X124" s="96">
        <f t="shared" si="233"/>
        <v>0</v>
      </c>
      <c r="Y124" s="96">
        <f t="shared" si="234"/>
        <v>0</v>
      </c>
      <c r="Z124" s="96">
        <f t="shared" si="235"/>
        <v>0</v>
      </c>
      <c r="AA124" s="96"/>
      <c r="AB124" s="96">
        <f t="shared" si="236"/>
        <v>0</v>
      </c>
      <c r="AC124" s="96"/>
      <c r="AD124" s="96">
        <f t="shared" si="237"/>
        <v>0</v>
      </c>
      <c r="AE124" s="96"/>
      <c r="AF124" s="95">
        <f t="shared" si="238"/>
        <v>0</v>
      </c>
      <c r="AG124" s="96">
        <f t="shared" si="239"/>
        <v>0</v>
      </c>
      <c r="AH124" s="96">
        <f t="shared" si="240"/>
        <v>0</v>
      </c>
      <c r="AI124" s="96">
        <f t="shared" si="241"/>
        <v>0</v>
      </c>
      <c r="AJ124" s="96">
        <f t="shared" si="242"/>
        <v>0</v>
      </c>
      <c r="AK124" s="96"/>
      <c r="AL124" s="96">
        <f t="shared" si="243"/>
        <v>0</v>
      </c>
      <c r="AM124" s="96"/>
      <c r="AN124" s="96">
        <f t="shared" si="244"/>
        <v>0</v>
      </c>
      <c r="AO124" s="96"/>
      <c r="AP124" s="96">
        <f t="shared" si="245"/>
        <v>0</v>
      </c>
      <c r="AQ124" s="96">
        <f t="shared" si="246"/>
        <v>0</v>
      </c>
      <c r="AR124" s="96">
        <f t="shared" si="247"/>
        <v>0</v>
      </c>
      <c r="AS124" s="96"/>
      <c r="AT124" s="96">
        <f t="shared" si="248"/>
        <v>0</v>
      </c>
      <c r="AU124" s="96"/>
      <c r="AV124" s="96">
        <f t="shared" si="249"/>
        <v>0</v>
      </c>
      <c r="AW124" s="96"/>
      <c r="AX124" s="96">
        <f t="shared" si="250"/>
        <v>0</v>
      </c>
      <c r="AY124" s="96">
        <f t="shared" si="251"/>
        <v>0</v>
      </c>
      <c r="AZ124" s="96">
        <f t="shared" si="252"/>
        <v>0</v>
      </c>
      <c r="BA124" s="96">
        <f t="shared" si="253"/>
        <v>0</v>
      </c>
      <c r="BB124" s="96">
        <f t="shared" si="254"/>
        <v>0</v>
      </c>
      <c r="BC124" s="1" t="s">
        <v>1724</v>
      </c>
    </row>
    <row r="125" spans="1:55" hidden="1">
      <c r="A125" s="494">
        <v>80</v>
      </c>
      <c r="B125" s="13"/>
      <c r="C125" s="13"/>
      <c r="D125" s="15"/>
      <c r="E125" s="21" t="s">
        <v>29</v>
      </c>
      <c r="F125" s="45" t="s">
        <v>30</v>
      </c>
      <c r="G125" s="45"/>
      <c r="H125" s="266" t="s">
        <v>357</v>
      </c>
      <c r="I125" s="18"/>
      <c r="J125" s="157"/>
      <c r="K125" s="18"/>
      <c r="L125" s="157"/>
      <c r="M125" s="18"/>
      <c r="N125" s="157"/>
      <c r="O125" s="18"/>
      <c r="P125" s="157"/>
      <c r="Q125" s="96">
        <f t="shared" si="229"/>
        <v>0</v>
      </c>
      <c r="R125" s="338">
        <f t="shared" si="230"/>
        <v>0</v>
      </c>
      <c r="S125" s="96"/>
      <c r="T125" s="96">
        <f t="shared" si="231"/>
        <v>0</v>
      </c>
      <c r="U125" s="96"/>
      <c r="V125" s="96">
        <f t="shared" si="232"/>
        <v>0</v>
      </c>
      <c r="W125" s="96"/>
      <c r="X125" s="96">
        <f t="shared" si="233"/>
        <v>0</v>
      </c>
      <c r="Y125" s="96">
        <f t="shared" si="234"/>
        <v>0</v>
      </c>
      <c r="Z125" s="96">
        <f t="shared" si="235"/>
        <v>0</v>
      </c>
      <c r="AA125" s="96"/>
      <c r="AB125" s="96">
        <f t="shared" si="236"/>
        <v>0</v>
      </c>
      <c r="AC125" s="96"/>
      <c r="AD125" s="96">
        <f t="shared" si="237"/>
        <v>0</v>
      </c>
      <c r="AE125" s="96"/>
      <c r="AF125" s="95">
        <f t="shared" si="238"/>
        <v>0</v>
      </c>
      <c r="AG125" s="96">
        <f t="shared" si="239"/>
        <v>0</v>
      </c>
      <c r="AH125" s="96">
        <f t="shared" si="240"/>
        <v>0</v>
      </c>
      <c r="AI125" s="96">
        <f t="shared" si="241"/>
        <v>0</v>
      </c>
      <c r="AJ125" s="96">
        <f t="shared" si="242"/>
        <v>0</v>
      </c>
      <c r="AK125" s="96"/>
      <c r="AL125" s="96">
        <f t="shared" si="243"/>
        <v>0</v>
      </c>
      <c r="AM125" s="96"/>
      <c r="AN125" s="96">
        <f t="shared" si="244"/>
        <v>0</v>
      </c>
      <c r="AO125" s="96"/>
      <c r="AP125" s="96">
        <f t="shared" si="245"/>
        <v>0</v>
      </c>
      <c r="AQ125" s="96">
        <f t="shared" si="246"/>
        <v>0</v>
      </c>
      <c r="AR125" s="96">
        <f t="shared" si="247"/>
        <v>0</v>
      </c>
      <c r="AS125" s="96"/>
      <c r="AT125" s="96">
        <f t="shared" si="248"/>
        <v>0</v>
      </c>
      <c r="AU125" s="96"/>
      <c r="AV125" s="96">
        <f t="shared" si="249"/>
        <v>0</v>
      </c>
      <c r="AW125" s="96"/>
      <c r="AX125" s="96">
        <f t="shared" si="250"/>
        <v>0</v>
      </c>
      <c r="AY125" s="96">
        <f t="shared" si="251"/>
        <v>0</v>
      </c>
      <c r="AZ125" s="96">
        <f t="shared" si="252"/>
        <v>0</v>
      </c>
      <c r="BA125" s="96">
        <f t="shared" si="253"/>
        <v>0</v>
      </c>
      <c r="BB125" s="96">
        <f t="shared" si="254"/>
        <v>0</v>
      </c>
      <c r="BC125" s="1" t="s">
        <v>1724</v>
      </c>
    </row>
    <row r="126" spans="1:55" hidden="1">
      <c r="A126" s="494">
        <v>81</v>
      </c>
      <c r="B126" s="13"/>
      <c r="C126" s="13"/>
      <c r="D126" s="15"/>
      <c r="E126" s="21" t="s">
        <v>23</v>
      </c>
      <c r="F126" s="45" t="s">
        <v>24</v>
      </c>
      <c r="G126" s="45"/>
      <c r="H126" s="266" t="s">
        <v>357</v>
      </c>
      <c r="I126" s="18"/>
      <c r="J126" s="157"/>
      <c r="K126" s="18"/>
      <c r="L126" s="157"/>
      <c r="M126" s="18"/>
      <c r="N126" s="157"/>
      <c r="O126" s="18"/>
      <c r="P126" s="157"/>
      <c r="Q126" s="96">
        <f t="shared" si="229"/>
        <v>0</v>
      </c>
      <c r="R126" s="338">
        <f t="shared" si="230"/>
        <v>0</v>
      </c>
      <c r="S126" s="96"/>
      <c r="T126" s="96">
        <f t="shared" si="231"/>
        <v>0</v>
      </c>
      <c r="U126" s="96"/>
      <c r="V126" s="96">
        <f t="shared" si="232"/>
        <v>0</v>
      </c>
      <c r="W126" s="96"/>
      <c r="X126" s="96">
        <f t="shared" si="233"/>
        <v>0</v>
      </c>
      <c r="Y126" s="96">
        <f t="shared" si="234"/>
        <v>0</v>
      </c>
      <c r="Z126" s="96">
        <f t="shared" si="235"/>
        <v>0</v>
      </c>
      <c r="AA126" s="96"/>
      <c r="AB126" s="96">
        <f t="shared" si="236"/>
        <v>0</v>
      </c>
      <c r="AC126" s="96"/>
      <c r="AD126" s="96">
        <f t="shared" si="237"/>
        <v>0</v>
      </c>
      <c r="AE126" s="96"/>
      <c r="AF126" s="95">
        <f t="shared" si="238"/>
        <v>0</v>
      </c>
      <c r="AG126" s="96">
        <f t="shared" si="239"/>
        <v>0</v>
      </c>
      <c r="AH126" s="96">
        <f t="shared" si="240"/>
        <v>0</v>
      </c>
      <c r="AI126" s="96">
        <f t="shared" si="241"/>
        <v>0</v>
      </c>
      <c r="AJ126" s="96">
        <f t="shared" si="242"/>
        <v>0</v>
      </c>
      <c r="AK126" s="96"/>
      <c r="AL126" s="96">
        <f t="shared" si="243"/>
        <v>0</v>
      </c>
      <c r="AM126" s="96"/>
      <c r="AN126" s="96">
        <f t="shared" si="244"/>
        <v>0</v>
      </c>
      <c r="AO126" s="96"/>
      <c r="AP126" s="96">
        <f t="shared" si="245"/>
        <v>0</v>
      </c>
      <c r="AQ126" s="96">
        <f t="shared" si="246"/>
        <v>0</v>
      </c>
      <c r="AR126" s="96">
        <f t="shared" si="247"/>
        <v>0</v>
      </c>
      <c r="AS126" s="96"/>
      <c r="AT126" s="96">
        <f t="shared" si="248"/>
        <v>0</v>
      </c>
      <c r="AU126" s="96"/>
      <c r="AV126" s="96">
        <f t="shared" si="249"/>
        <v>0</v>
      </c>
      <c r="AW126" s="96"/>
      <c r="AX126" s="96">
        <f t="shared" si="250"/>
        <v>0</v>
      </c>
      <c r="AY126" s="96">
        <f t="shared" si="251"/>
        <v>0</v>
      </c>
      <c r="AZ126" s="96">
        <f t="shared" si="252"/>
        <v>0</v>
      </c>
      <c r="BA126" s="96">
        <f t="shared" si="253"/>
        <v>0</v>
      </c>
      <c r="BB126" s="96">
        <f t="shared" si="254"/>
        <v>0</v>
      </c>
      <c r="BC126" s="1" t="s">
        <v>1724</v>
      </c>
    </row>
    <row r="127" spans="1:55" hidden="1">
      <c r="A127" s="494">
        <v>82</v>
      </c>
      <c r="B127" s="13"/>
      <c r="C127" s="13"/>
      <c r="D127" s="15"/>
      <c r="E127" s="21" t="s">
        <v>25</v>
      </c>
      <c r="F127" s="45" t="s">
        <v>26</v>
      </c>
      <c r="G127" s="45"/>
      <c r="H127" s="266" t="s">
        <v>357</v>
      </c>
      <c r="I127" s="18"/>
      <c r="J127" s="157"/>
      <c r="K127" s="18"/>
      <c r="L127" s="157"/>
      <c r="M127" s="18"/>
      <c r="N127" s="157"/>
      <c r="O127" s="18"/>
      <c r="P127" s="157"/>
      <c r="Q127" s="96">
        <f t="shared" si="229"/>
        <v>0</v>
      </c>
      <c r="R127" s="338">
        <f t="shared" si="230"/>
        <v>0</v>
      </c>
      <c r="S127" s="96"/>
      <c r="T127" s="96">
        <f t="shared" si="231"/>
        <v>0</v>
      </c>
      <c r="U127" s="96"/>
      <c r="V127" s="96">
        <f t="shared" si="232"/>
        <v>0</v>
      </c>
      <c r="W127" s="96"/>
      <c r="X127" s="96">
        <f t="shared" si="233"/>
        <v>0</v>
      </c>
      <c r="Y127" s="96">
        <f t="shared" si="234"/>
        <v>0</v>
      </c>
      <c r="Z127" s="96">
        <f t="shared" si="235"/>
        <v>0</v>
      </c>
      <c r="AA127" s="96"/>
      <c r="AB127" s="96">
        <f t="shared" si="236"/>
        <v>0</v>
      </c>
      <c r="AC127" s="96"/>
      <c r="AD127" s="96">
        <f t="shared" si="237"/>
        <v>0</v>
      </c>
      <c r="AE127" s="96"/>
      <c r="AF127" s="95">
        <f t="shared" si="238"/>
        <v>0</v>
      </c>
      <c r="AG127" s="96">
        <f t="shared" si="239"/>
        <v>0</v>
      </c>
      <c r="AH127" s="96">
        <f t="shared" si="240"/>
        <v>0</v>
      </c>
      <c r="AI127" s="96">
        <f t="shared" si="241"/>
        <v>0</v>
      </c>
      <c r="AJ127" s="96">
        <f t="shared" si="242"/>
        <v>0</v>
      </c>
      <c r="AK127" s="96"/>
      <c r="AL127" s="96">
        <f t="shared" si="243"/>
        <v>0</v>
      </c>
      <c r="AM127" s="96"/>
      <c r="AN127" s="96">
        <f t="shared" si="244"/>
        <v>0</v>
      </c>
      <c r="AO127" s="96"/>
      <c r="AP127" s="96">
        <f t="shared" si="245"/>
        <v>0</v>
      </c>
      <c r="AQ127" s="96">
        <f t="shared" si="246"/>
        <v>0</v>
      </c>
      <c r="AR127" s="96">
        <f t="shared" si="247"/>
        <v>0</v>
      </c>
      <c r="AS127" s="96"/>
      <c r="AT127" s="96">
        <f t="shared" si="248"/>
        <v>0</v>
      </c>
      <c r="AU127" s="96"/>
      <c r="AV127" s="96">
        <f t="shared" si="249"/>
        <v>0</v>
      </c>
      <c r="AW127" s="96"/>
      <c r="AX127" s="96">
        <f t="shared" si="250"/>
        <v>0</v>
      </c>
      <c r="AY127" s="96">
        <f t="shared" si="251"/>
        <v>0</v>
      </c>
      <c r="AZ127" s="96">
        <f t="shared" si="252"/>
        <v>0</v>
      </c>
      <c r="BA127" s="96">
        <f t="shared" si="253"/>
        <v>0</v>
      </c>
      <c r="BB127" s="96">
        <f t="shared" si="254"/>
        <v>0</v>
      </c>
      <c r="BC127" s="1" t="s">
        <v>1724</v>
      </c>
    </row>
    <row r="128" spans="1:55" hidden="1">
      <c r="A128" s="494">
        <v>83</v>
      </c>
      <c r="B128" s="13"/>
      <c r="C128" s="23"/>
      <c r="D128" s="15"/>
      <c r="E128" s="21" t="s">
        <v>703</v>
      </c>
      <c r="F128" s="45" t="s">
        <v>704</v>
      </c>
      <c r="G128" s="45"/>
      <c r="H128" s="266" t="s">
        <v>357</v>
      </c>
      <c r="I128" s="18"/>
      <c r="J128" s="157"/>
      <c r="K128" s="18"/>
      <c r="L128" s="157"/>
      <c r="M128" s="18"/>
      <c r="N128" s="157"/>
      <c r="O128" s="18"/>
      <c r="P128" s="157"/>
      <c r="Q128" s="96">
        <f t="shared" si="229"/>
        <v>0</v>
      </c>
      <c r="R128" s="338">
        <f t="shared" si="230"/>
        <v>0</v>
      </c>
      <c r="S128" s="96"/>
      <c r="T128" s="96">
        <f t="shared" si="231"/>
        <v>0</v>
      </c>
      <c r="U128" s="96"/>
      <c r="V128" s="96">
        <f t="shared" si="232"/>
        <v>0</v>
      </c>
      <c r="W128" s="96"/>
      <c r="X128" s="96">
        <f t="shared" si="233"/>
        <v>0</v>
      </c>
      <c r="Y128" s="96">
        <f t="shared" si="234"/>
        <v>0</v>
      </c>
      <c r="Z128" s="96">
        <f t="shared" si="235"/>
        <v>0</v>
      </c>
      <c r="AA128" s="96"/>
      <c r="AB128" s="96">
        <f t="shared" si="236"/>
        <v>0</v>
      </c>
      <c r="AC128" s="96"/>
      <c r="AD128" s="96">
        <f t="shared" si="237"/>
        <v>0</v>
      </c>
      <c r="AE128" s="96"/>
      <c r="AF128" s="95">
        <f t="shared" si="238"/>
        <v>0</v>
      </c>
      <c r="AG128" s="96">
        <f t="shared" si="239"/>
        <v>0</v>
      </c>
      <c r="AH128" s="96">
        <f t="shared" si="240"/>
        <v>0</v>
      </c>
      <c r="AI128" s="96">
        <f t="shared" si="241"/>
        <v>0</v>
      </c>
      <c r="AJ128" s="96">
        <f t="shared" si="242"/>
        <v>0</v>
      </c>
      <c r="AK128" s="96"/>
      <c r="AL128" s="96">
        <f t="shared" si="243"/>
        <v>0</v>
      </c>
      <c r="AM128" s="96"/>
      <c r="AN128" s="96">
        <f t="shared" si="244"/>
        <v>0</v>
      </c>
      <c r="AO128" s="96"/>
      <c r="AP128" s="96">
        <f t="shared" si="245"/>
        <v>0</v>
      </c>
      <c r="AQ128" s="96">
        <f t="shared" si="246"/>
        <v>0</v>
      </c>
      <c r="AR128" s="96">
        <f t="shared" si="247"/>
        <v>0</v>
      </c>
      <c r="AS128" s="96"/>
      <c r="AT128" s="96">
        <f t="shared" si="248"/>
        <v>0</v>
      </c>
      <c r="AU128" s="96"/>
      <c r="AV128" s="96">
        <f t="shared" si="249"/>
        <v>0</v>
      </c>
      <c r="AW128" s="96"/>
      <c r="AX128" s="96">
        <f t="shared" si="250"/>
        <v>0</v>
      </c>
      <c r="AY128" s="96">
        <f t="shared" si="251"/>
        <v>0</v>
      </c>
      <c r="AZ128" s="96">
        <f t="shared" si="252"/>
        <v>0</v>
      </c>
      <c r="BA128" s="96">
        <f t="shared" si="253"/>
        <v>0</v>
      </c>
      <c r="BB128" s="96">
        <f t="shared" si="254"/>
        <v>0</v>
      </c>
      <c r="BC128" s="1" t="s">
        <v>1724</v>
      </c>
    </row>
    <row r="129" spans="1:55" hidden="1">
      <c r="A129" s="494">
        <v>84</v>
      </c>
      <c r="B129" s="13"/>
      <c r="C129" s="23"/>
      <c r="D129" s="15"/>
      <c r="E129" s="21" t="s">
        <v>101</v>
      </c>
      <c r="F129" s="45" t="s">
        <v>102</v>
      </c>
      <c r="G129" s="45"/>
      <c r="H129" s="266" t="s">
        <v>357</v>
      </c>
      <c r="I129" s="18"/>
      <c r="J129" s="157"/>
      <c r="K129" s="18"/>
      <c r="L129" s="157"/>
      <c r="M129" s="18"/>
      <c r="N129" s="157"/>
      <c r="O129" s="18"/>
      <c r="P129" s="157"/>
      <c r="Q129" s="96">
        <f t="shared" si="229"/>
        <v>0</v>
      </c>
      <c r="R129" s="338">
        <f t="shared" si="230"/>
        <v>0</v>
      </c>
      <c r="S129" s="96"/>
      <c r="T129" s="96">
        <f t="shared" si="231"/>
        <v>0</v>
      </c>
      <c r="U129" s="96"/>
      <c r="V129" s="96">
        <f t="shared" si="232"/>
        <v>0</v>
      </c>
      <c r="W129" s="96"/>
      <c r="X129" s="96">
        <f t="shared" si="233"/>
        <v>0</v>
      </c>
      <c r="Y129" s="96">
        <f t="shared" si="234"/>
        <v>0</v>
      </c>
      <c r="Z129" s="96">
        <f t="shared" si="235"/>
        <v>0</v>
      </c>
      <c r="AA129" s="96"/>
      <c r="AB129" s="96">
        <f t="shared" si="236"/>
        <v>0</v>
      </c>
      <c r="AC129" s="96"/>
      <c r="AD129" s="96">
        <f t="shared" si="237"/>
        <v>0</v>
      </c>
      <c r="AE129" s="96"/>
      <c r="AF129" s="95">
        <f t="shared" si="238"/>
        <v>0</v>
      </c>
      <c r="AG129" s="96">
        <f t="shared" si="239"/>
        <v>0</v>
      </c>
      <c r="AH129" s="96">
        <f t="shared" si="240"/>
        <v>0</v>
      </c>
      <c r="AI129" s="96">
        <f t="shared" si="241"/>
        <v>0</v>
      </c>
      <c r="AJ129" s="96">
        <f t="shared" si="242"/>
        <v>0</v>
      </c>
      <c r="AK129" s="96"/>
      <c r="AL129" s="96">
        <f t="shared" si="243"/>
        <v>0</v>
      </c>
      <c r="AM129" s="96"/>
      <c r="AN129" s="96">
        <f t="shared" si="244"/>
        <v>0</v>
      </c>
      <c r="AO129" s="96"/>
      <c r="AP129" s="96">
        <f t="shared" si="245"/>
        <v>0</v>
      </c>
      <c r="AQ129" s="96">
        <f t="shared" si="246"/>
        <v>0</v>
      </c>
      <c r="AR129" s="96">
        <f t="shared" si="247"/>
        <v>0</v>
      </c>
      <c r="AS129" s="96"/>
      <c r="AT129" s="96">
        <f t="shared" si="248"/>
        <v>0</v>
      </c>
      <c r="AU129" s="96"/>
      <c r="AV129" s="96">
        <f t="shared" si="249"/>
        <v>0</v>
      </c>
      <c r="AW129" s="96"/>
      <c r="AX129" s="96">
        <f t="shared" si="250"/>
        <v>0</v>
      </c>
      <c r="AY129" s="96">
        <f t="shared" si="251"/>
        <v>0</v>
      </c>
      <c r="AZ129" s="96">
        <f t="shared" si="252"/>
        <v>0</v>
      </c>
      <c r="BA129" s="96">
        <f t="shared" si="253"/>
        <v>0</v>
      </c>
      <c r="BB129" s="96">
        <f t="shared" si="254"/>
        <v>0</v>
      </c>
      <c r="BC129" s="1" t="s">
        <v>1724</v>
      </c>
    </row>
    <row r="130" spans="1:55" hidden="1">
      <c r="A130" s="494">
        <v>85</v>
      </c>
      <c r="B130" s="13"/>
      <c r="C130" s="23"/>
      <c r="D130" s="15"/>
      <c r="E130" s="21" t="s">
        <v>31</v>
      </c>
      <c r="F130" s="45" t="s">
        <v>32</v>
      </c>
      <c r="G130" s="45"/>
      <c r="H130" s="266" t="s">
        <v>357</v>
      </c>
      <c r="I130" s="18"/>
      <c r="J130" s="157"/>
      <c r="K130" s="18"/>
      <c r="L130" s="157"/>
      <c r="M130" s="18"/>
      <c r="N130" s="157"/>
      <c r="O130" s="18"/>
      <c r="P130" s="157"/>
      <c r="Q130" s="96">
        <f t="shared" si="229"/>
        <v>0</v>
      </c>
      <c r="R130" s="338">
        <f t="shared" si="230"/>
        <v>0</v>
      </c>
      <c r="S130" s="96"/>
      <c r="T130" s="96">
        <f t="shared" si="231"/>
        <v>0</v>
      </c>
      <c r="U130" s="96"/>
      <c r="V130" s="96">
        <f t="shared" si="232"/>
        <v>0</v>
      </c>
      <c r="W130" s="96"/>
      <c r="X130" s="96">
        <f t="shared" si="233"/>
        <v>0</v>
      </c>
      <c r="Y130" s="96">
        <f t="shared" si="234"/>
        <v>0</v>
      </c>
      <c r="Z130" s="96">
        <f t="shared" si="235"/>
        <v>0</v>
      </c>
      <c r="AA130" s="96"/>
      <c r="AB130" s="96">
        <f t="shared" si="236"/>
        <v>0</v>
      </c>
      <c r="AC130" s="96"/>
      <c r="AD130" s="96">
        <f t="shared" si="237"/>
        <v>0</v>
      </c>
      <c r="AE130" s="96"/>
      <c r="AF130" s="95">
        <f t="shared" si="238"/>
        <v>0</v>
      </c>
      <c r="AG130" s="96">
        <f t="shared" si="239"/>
        <v>0</v>
      </c>
      <c r="AH130" s="96">
        <f t="shared" si="240"/>
        <v>0</v>
      </c>
      <c r="AI130" s="96">
        <f t="shared" si="241"/>
        <v>0</v>
      </c>
      <c r="AJ130" s="96">
        <f t="shared" si="242"/>
        <v>0</v>
      </c>
      <c r="AK130" s="96"/>
      <c r="AL130" s="96">
        <f t="shared" si="243"/>
        <v>0</v>
      </c>
      <c r="AM130" s="96"/>
      <c r="AN130" s="96">
        <f t="shared" si="244"/>
        <v>0</v>
      </c>
      <c r="AO130" s="96"/>
      <c r="AP130" s="96">
        <f t="shared" si="245"/>
        <v>0</v>
      </c>
      <c r="AQ130" s="96">
        <f t="shared" si="246"/>
        <v>0</v>
      </c>
      <c r="AR130" s="96">
        <f t="shared" si="247"/>
        <v>0</v>
      </c>
      <c r="AS130" s="96"/>
      <c r="AT130" s="96">
        <f t="shared" si="248"/>
        <v>0</v>
      </c>
      <c r="AU130" s="96"/>
      <c r="AV130" s="96">
        <f t="shared" si="249"/>
        <v>0</v>
      </c>
      <c r="AW130" s="96"/>
      <c r="AX130" s="96">
        <f t="shared" si="250"/>
        <v>0</v>
      </c>
      <c r="AY130" s="96">
        <f t="shared" si="251"/>
        <v>0</v>
      </c>
      <c r="AZ130" s="96">
        <f t="shared" si="252"/>
        <v>0</v>
      </c>
      <c r="BA130" s="96">
        <f t="shared" si="253"/>
        <v>0</v>
      </c>
      <c r="BB130" s="96">
        <f t="shared" si="254"/>
        <v>0</v>
      </c>
      <c r="BC130" s="1" t="s">
        <v>1724</v>
      </c>
    </row>
    <row r="131" spans="1:55" hidden="1">
      <c r="A131" s="494">
        <v>86</v>
      </c>
      <c r="B131" s="13"/>
      <c r="C131" s="33"/>
      <c r="D131" s="15"/>
      <c r="E131" s="21" t="s">
        <v>103</v>
      </c>
      <c r="F131" s="45" t="s">
        <v>104</v>
      </c>
      <c r="G131" s="45"/>
      <c r="H131" s="266" t="s">
        <v>357</v>
      </c>
      <c r="I131" s="18"/>
      <c r="J131" s="157"/>
      <c r="K131" s="18"/>
      <c r="L131" s="157"/>
      <c r="M131" s="18"/>
      <c r="N131" s="157"/>
      <c r="O131" s="18"/>
      <c r="P131" s="157"/>
      <c r="Q131" s="96">
        <f t="shared" si="229"/>
        <v>0</v>
      </c>
      <c r="R131" s="338">
        <f t="shared" si="230"/>
        <v>0</v>
      </c>
      <c r="S131" s="96"/>
      <c r="T131" s="96">
        <f t="shared" si="231"/>
        <v>0</v>
      </c>
      <c r="U131" s="96"/>
      <c r="V131" s="96">
        <f t="shared" si="232"/>
        <v>0</v>
      </c>
      <c r="W131" s="96"/>
      <c r="X131" s="96">
        <f t="shared" si="233"/>
        <v>0</v>
      </c>
      <c r="Y131" s="96">
        <f t="shared" si="234"/>
        <v>0</v>
      </c>
      <c r="Z131" s="96">
        <f t="shared" si="235"/>
        <v>0</v>
      </c>
      <c r="AA131" s="96"/>
      <c r="AB131" s="96">
        <f t="shared" si="236"/>
        <v>0</v>
      </c>
      <c r="AC131" s="96"/>
      <c r="AD131" s="96">
        <f t="shared" si="237"/>
        <v>0</v>
      </c>
      <c r="AE131" s="96"/>
      <c r="AF131" s="95">
        <f t="shared" si="238"/>
        <v>0</v>
      </c>
      <c r="AG131" s="96">
        <f t="shared" si="239"/>
        <v>0</v>
      </c>
      <c r="AH131" s="96">
        <f t="shared" si="240"/>
        <v>0</v>
      </c>
      <c r="AI131" s="96">
        <f t="shared" si="241"/>
        <v>0</v>
      </c>
      <c r="AJ131" s="96">
        <f t="shared" si="242"/>
        <v>0</v>
      </c>
      <c r="AK131" s="96"/>
      <c r="AL131" s="96">
        <f t="shared" si="243"/>
        <v>0</v>
      </c>
      <c r="AM131" s="96"/>
      <c r="AN131" s="96">
        <f t="shared" si="244"/>
        <v>0</v>
      </c>
      <c r="AO131" s="96"/>
      <c r="AP131" s="96">
        <f t="shared" si="245"/>
        <v>0</v>
      </c>
      <c r="AQ131" s="96">
        <f t="shared" si="246"/>
        <v>0</v>
      </c>
      <c r="AR131" s="96">
        <f t="shared" si="247"/>
        <v>0</v>
      </c>
      <c r="AS131" s="96"/>
      <c r="AT131" s="96">
        <f t="shared" si="248"/>
        <v>0</v>
      </c>
      <c r="AU131" s="96"/>
      <c r="AV131" s="96">
        <f t="shared" si="249"/>
        <v>0</v>
      </c>
      <c r="AW131" s="96"/>
      <c r="AX131" s="96">
        <f t="shared" si="250"/>
        <v>0</v>
      </c>
      <c r="AY131" s="96">
        <f t="shared" si="251"/>
        <v>0</v>
      </c>
      <c r="AZ131" s="96">
        <f t="shared" si="252"/>
        <v>0</v>
      </c>
      <c r="BA131" s="96">
        <f t="shared" si="253"/>
        <v>0</v>
      </c>
      <c r="BB131" s="96">
        <f t="shared" si="254"/>
        <v>0</v>
      </c>
      <c r="BC131" s="1" t="s">
        <v>1724</v>
      </c>
    </row>
    <row r="132" spans="1:55" hidden="1">
      <c r="A132" s="494">
        <v>87</v>
      </c>
      <c r="B132" s="13"/>
      <c r="C132" s="33"/>
      <c r="D132" s="15"/>
      <c r="E132" s="21" t="s">
        <v>105</v>
      </c>
      <c r="F132" s="45" t="s">
        <v>106</v>
      </c>
      <c r="G132" s="45"/>
      <c r="H132" s="266" t="s">
        <v>357</v>
      </c>
      <c r="I132" s="18"/>
      <c r="J132" s="157"/>
      <c r="K132" s="18"/>
      <c r="L132" s="157"/>
      <c r="M132" s="18"/>
      <c r="N132" s="157"/>
      <c r="O132" s="18"/>
      <c r="P132" s="157"/>
      <c r="Q132" s="96">
        <f t="shared" si="229"/>
        <v>0</v>
      </c>
      <c r="R132" s="338">
        <f t="shared" si="230"/>
        <v>0</v>
      </c>
      <c r="S132" s="96"/>
      <c r="T132" s="96">
        <f t="shared" si="231"/>
        <v>0</v>
      </c>
      <c r="U132" s="96"/>
      <c r="V132" s="96">
        <f t="shared" si="232"/>
        <v>0</v>
      </c>
      <c r="W132" s="96"/>
      <c r="X132" s="96">
        <f t="shared" si="233"/>
        <v>0</v>
      </c>
      <c r="Y132" s="96">
        <f t="shared" si="234"/>
        <v>0</v>
      </c>
      <c r="Z132" s="96">
        <f t="shared" si="235"/>
        <v>0</v>
      </c>
      <c r="AA132" s="96"/>
      <c r="AB132" s="96">
        <f t="shared" si="236"/>
        <v>0</v>
      </c>
      <c r="AC132" s="96"/>
      <c r="AD132" s="96">
        <f t="shared" si="237"/>
        <v>0</v>
      </c>
      <c r="AE132" s="96"/>
      <c r="AF132" s="95">
        <f t="shared" si="238"/>
        <v>0</v>
      </c>
      <c r="AG132" s="96">
        <f t="shared" si="239"/>
        <v>0</v>
      </c>
      <c r="AH132" s="96">
        <f t="shared" si="240"/>
        <v>0</v>
      </c>
      <c r="AI132" s="96">
        <f t="shared" si="241"/>
        <v>0</v>
      </c>
      <c r="AJ132" s="96">
        <f t="shared" si="242"/>
        <v>0</v>
      </c>
      <c r="AK132" s="96"/>
      <c r="AL132" s="96">
        <f t="shared" si="243"/>
        <v>0</v>
      </c>
      <c r="AM132" s="96"/>
      <c r="AN132" s="96">
        <f t="shared" si="244"/>
        <v>0</v>
      </c>
      <c r="AO132" s="96"/>
      <c r="AP132" s="96">
        <f t="shared" si="245"/>
        <v>0</v>
      </c>
      <c r="AQ132" s="96">
        <f t="shared" si="246"/>
        <v>0</v>
      </c>
      <c r="AR132" s="96">
        <f t="shared" si="247"/>
        <v>0</v>
      </c>
      <c r="AS132" s="96"/>
      <c r="AT132" s="96">
        <f t="shared" si="248"/>
        <v>0</v>
      </c>
      <c r="AU132" s="96"/>
      <c r="AV132" s="96">
        <f t="shared" si="249"/>
        <v>0</v>
      </c>
      <c r="AW132" s="96"/>
      <c r="AX132" s="96">
        <f t="shared" si="250"/>
        <v>0</v>
      </c>
      <c r="AY132" s="96">
        <f t="shared" si="251"/>
        <v>0</v>
      </c>
      <c r="AZ132" s="96">
        <f t="shared" si="252"/>
        <v>0</v>
      </c>
      <c r="BA132" s="96">
        <f t="shared" si="253"/>
        <v>0</v>
      </c>
      <c r="BB132" s="96">
        <f t="shared" si="254"/>
        <v>0</v>
      </c>
      <c r="BC132" s="1" t="s">
        <v>1724</v>
      </c>
    </row>
    <row r="133" spans="1:55" hidden="1">
      <c r="A133" s="494">
        <v>88</v>
      </c>
      <c r="B133" s="13"/>
      <c r="C133" s="33"/>
      <c r="D133" s="15"/>
      <c r="E133" s="21" t="s">
        <v>107</v>
      </c>
      <c r="F133" s="45" t="s">
        <v>108</v>
      </c>
      <c r="G133" s="45"/>
      <c r="H133" s="266" t="s">
        <v>357</v>
      </c>
      <c r="I133" s="18"/>
      <c r="J133" s="157"/>
      <c r="K133" s="18"/>
      <c r="L133" s="157"/>
      <c r="M133" s="18"/>
      <c r="N133" s="157"/>
      <c r="O133" s="18"/>
      <c r="P133" s="157"/>
      <c r="Q133" s="96">
        <f t="shared" si="229"/>
        <v>0</v>
      </c>
      <c r="R133" s="338">
        <f t="shared" si="230"/>
        <v>0</v>
      </c>
      <c r="S133" s="96"/>
      <c r="T133" s="96">
        <f t="shared" si="231"/>
        <v>0</v>
      </c>
      <c r="U133" s="96"/>
      <c r="V133" s="96">
        <f t="shared" si="232"/>
        <v>0</v>
      </c>
      <c r="W133" s="96"/>
      <c r="X133" s="96">
        <f t="shared" si="233"/>
        <v>0</v>
      </c>
      <c r="Y133" s="96">
        <f t="shared" si="234"/>
        <v>0</v>
      </c>
      <c r="Z133" s="96">
        <f t="shared" si="235"/>
        <v>0</v>
      </c>
      <c r="AA133" s="96"/>
      <c r="AB133" s="96">
        <f t="shared" si="236"/>
        <v>0</v>
      </c>
      <c r="AC133" s="96"/>
      <c r="AD133" s="96">
        <f t="shared" si="237"/>
        <v>0</v>
      </c>
      <c r="AE133" s="96"/>
      <c r="AF133" s="95">
        <f t="shared" si="238"/>
        <v>0</v>
      </c>
      <c r="AG133" s="96">
        <f t="shared" si="239"/>
        <v>0</v>
      </c>
      <c r="AH133" s="96">
        <f t="shared" si="240"/>
        <v>0</v>
      </c>
      <c r="AI133" s="96">
        <f t="shared" si="241"/>
        <v>0</v>
      </c>
      <c r="AJ133" s="96">
        <f t="shared" si="242"/>
        <v>0</v>
      </c>
      <c r="AK133" s="96"/>
      <c r="AL133" s="96">
        <f t="shared" si="243"/>
        <v>0</v>
      </c>
      <c r="AM133" s="96"/>
      <c r="AN133" s="96">
        <f t="shared" si="244"/>
        <v>0</v>
      </c>
      <c r="AO133" s="96"/>
      <c r="AP133" s="96">
        <f t="shared" si="245"/>
        <v>0</v>
      </c>
      <c r="AQ133" s="96">
        <f t="shared" si="246"/>
        <v>0</v>
      </c>
      <c r="AR133" s="96">
        <f t="shared" si="247"/>
        <v>0</v>
      </c>
      <c r="AS133" s="96"/>
      <c r="AT133" s="96">
        <f t="shared" si="248"/>
        <v>0</v>
      </c>
      <c r="AU133" s="96"/>
      <c r="AV133" s="96">
        <f t="shared" si="249"/>
        <v>0</v>
      </c>
      <c r="AW133" s="96"/>
      <c r="AX133" s="96">
        <f t="shared" si="250"/>
        <v>0</v>
      </c>
      <c r="AY133" s="96">
        <f t="shared" si="251"/>
        <v>0</v>
      </c>
      <c r="AZ133" s="96">
        <f t="shared" si="252"/>
        <v>0</v>
      </c>
      <c r="BA133" s="96">
        <f t="shared" si="253"/>
        <v>0</v>
      </c>
      <c r="BB133" s="96">
        <f t="shared" si="254"/>
        <v>0</v>
      </c>
      <c r="BC133" s="1" t="s">
        <v>1724</v>
      </c>
    </row>
    <row r="134" spans="1:55" hidden="1">
      <c r="A134" s="494">
        <v>89</v>
      </c>
      <c r="B134" s="13"/>
      <c r="C134" s="23"/>
      <c r="D134" s="15"/>
      <c r="E134" s="21" t="s">
        <v>109</v>
      </c>
      <c r="F134" s="45" t="s">
        <v>110</v>
      </c>
      <c r="G134" s="45"/>
      <c r="H134" s="266" t="s">
        <v>357</v>
      </c>
      <c r="I134" s="18"/>
      <c r="J134" s="157"/>
      <c r="K134" s="18"/>
      <c r="L134" s="157"/>
      <c r="M134" s="18"/>
      <c r="N134" s="157"/>
      <c r="O134" s="18"/>
      <c r="P134" s="157"/>
      <c r="Q134" s="96">
        <f t="shared" si="229"/>
        <v>0</v>
      </c>
      <c r="R134" s="338">
        <f t="shared" si="230"/>
        <v>0</v>
      </c>
      <c r="S134" s="96"/>
      <c r="T134" s="96">
        <f t="shared" si="231"/>
        <v>0</v>
      </c>
      <c r="U134" s="96"/>
      <c r="V134" s="96">
        <f t="shared" si="232"/>
        <v>0</v>
      </c>
      <c r="W134" s="96"/>
      <c r="X134" s="96">
        <f t="shared" si="233"/>
        <v>0</v>
      </c>
      <c r="Y134" s="96">
        <f t="shared" si="234"/>
        <v>0</v>
      </c>
      <c r="Z134" s="96">
        <f t="shared" si="235"/>
        <v>0</v>
      </c>
      <c r="AA134" s="96"/>
      <c r="AB134" s="96">
        <f t="shared" si="236"/>
        <v>0</v>
      </c>
      <c r="AC134" s="96"/>
      <c r="AD134" s="96">
        <f t="shared" si="237"/>
        <v>0</v>
      </c>
      <c r="AE134" s="96"/>
      <c r="AF134" s="95">
        <f t="shared" si="238"/>
        <v>0</v>
      </c>
      <c r="AG134" s="96">
        <f t="shared" si="239"/>
        <v>0</v>
      </c>
      <c r="AH134" s="96">
        <f t="shared" si="240"/>
        <v>0</v>
      </c>
      <c r="AI134" s="96">
        <f t="shared" si="241"/>
        <v>0</v>
      </c>
      <c r="AJ134" s="96">
        <f t="shared" si="242"/>
        <v>0</v>
      </c>
      <c r="AK134" s="96"/>
      <c r="AL134" s="96">
        <f t="shared" si="243"/>
        <v>0</v>
      </c>
      <c r="AM134" s="96"/>
      <c r="AN134" s="96">
        <f t="shared" si="244"/>
        <v>0</v>
      </c>
      <c r="AO134" s="96"/>
      <c r="AP134" s="96">
        <f t="shared" si="245"/>
        <v>0</v>
      </c>
      <c r="AQ134" s="96">
        <f t="shared" si="246"/>
        <v>0</v>
      </c>
      <c r="AR134" s="96">
        <f t="shared" si="247"/>
        <v>0</v>
      </c>
      <c r="AS134" s="96"/>
      <c r="AT134" s="96">
        <f t="shared" si="248"/>
        <v>0</v>
      </c>
      <c r="AU134" s="96"/>
      <c r="AV134" s="96">
        <f t="shared" si="249"/>
        <v>0</v>
      </c>
      <c r="AW134" s="96"/>
      <c r="AX134" s="96">
        <f t="shared" si="250"/>
        <v>0</v>
      </c>
      <c r="AY134" s="96">
        <f t="shared" si="251"/>
        <v>0</v>
      </c>
      <c r="AZ134" s="96">
        <f t="shared" si="252"/>
        <v>0</v>
      </c>
      <c r="BA134" s="96">
        <f t="shared" si="253"/>
        <v>0</v>
      </c>
      <c r="BB134" s="96">
        <f t="shared" si="254"/>
        <v>0</v>
      </c>
      <c r="BC134" s="1" t="s">
        <v>1724</v>
      </c>
    </row>
    <row r="135" spans="1:55" hidden="1">
      <c r="A135" s="494">
        <v>90</v>
      </c>
      <c r="B135" s="13"/>
      <c r="C135" s="33"/>
      <c r="D135" s="15"/>
      <c r="E135" s="21" t="s">
        <v>112</v>
      </c>
      <c r="F135" s="45" t="s">
        <v>111</v>
      </c>
      <c r="G135" s="45"/>
      <c r="H135" s="266" t="s">
        <v>359</v>
      </c>
      <c r="I135" s="18"/>
      <c r="J135" s="157"/>
      <c r="K135" s="18"/>
      <c r="L135" s="157"/>
      <c r="M135" s="18"/>
      <c r="N135" s="157"/>
      <c r="O135" s="18"/>
      <c r="P135" s="157"/>
      <c r="Q135" s="96">
        <f t="shared" si="229"/>
        <v>0</v>
      </c>
      <c r="R135" s="338">
        <f t="shared" si="230"/>
        <v>0</v>
      </c>
      <c r="S135" s="96"/>
      <c r="T135" s="96">
        <f t="shared" si="231"/>
        <v>0</v>
      </c>
      <c r="U135" s="96"/>
      <c r="V135" s="96">
        <f t="shared" si="232"/>
        <v>0</v>
      </c>
      <c r="W135" s="96"/>
      <c r="X135" s="96">
        <f t="shared" si="233"/>
        <v>0</v>
      </c>
      <c r="Y135" s="96">
        <f t="shared" si="234"/>
        <v>0</v>
      </c>
      <c r="Z135" s="96">
        <f t="shared" si="235"/>
        <v>0</v>
      </c>
      <c r="AA135" s="96"/>
      <c r="AB135" s="96">
        <f t="shared" si="236"/>
        <v>0</v>
      </c>
      <c r="AC135" s="96"/>
      <c r="AD135" s="96">
        <f t="shared" si="237"/>
        <v>0</v>
      </c>
      <c r="AE135" s="96"/>
      <c r="AF135" s="95">
        <f t="shared" si="238"/>
        <v>0</v>
      </c>
      <c r="AG135" s="96">
        <f t="shared" si="239"/>
        <v>0</v>
      </c>
      <c r="AH135" s="96">
        <f t="shared" si="240"/>
        <v>0</v>
      </c>
      <c r="AI135" s="96">
        <f t="shared" si="241"/>
        <v>0</v>
      </c>
      <c r="AJ135" s="96">
        <f t="shared" si="242"/>
        <v>0</v>
      </c>
      <c r="AK135" s="96"/>
      <c r="AL135" s="96">
        <f t="shared" si="243"/>
        <v>0</v>
      </c>
      <c r="AM135" s="96"/>
      <c r="AN135" s="96">
        <f t="shared" si="244"/>
        <v>0</v>
      </c>
      <c r="AO135" s="96"/>
      <c r="AP135" s="96">
        <f t="shared" si="245"/>
        <v>0</v>
      </c>
      <c r="AQ135" s="96">
        <f t="shared" si="246"/>
        <v>0</v>
      </c>
      <c r="AR135" s="96">
        <f t="shared" si="247"/>
        <v>0</v>
      </c>
      <c r="AS135" s="96"/>
      <c r="AT135" s="96">
        <f t="shared" si="248"/>
        <v>0</v>
      </c>
      <c r="AU135" s="96"/>
      <c r="AV135" s="96">
        <f t="shared" si="249"/>
        <v>0</v>
      </c>
      <c r="AW135" s="96"/>
      <c r="AX135" s="96">
        <f t="shared" si="250"/>
        <v>0</v>
      </c>
      <c r="AY135" s="96">
        <f t="shared" si="251"/>
        <v>0</v>
      </c>
      <c r="AZ135" s="96">
        <f t="shared" si="252"/>
        <v>0</v>
      </c>
      <c r="BA135" s="96">
        <f t="shared" si="253"/>
        <v>0</v>
      </c>
      <c r="BB135" s="96">
        <f t="shared" si="254"/>
        <v>0</v>
      </c>
      <c r="BC135" s="1" t="s">
        <v>1724</v>
      </c>
    </row>
    <row r="136" spans="1:55" hidden="1">
      <c r="A136" s="494">
        <v>91</v>
      </c>
      <c r="B136" s="13"/>
      <c r="C136" s="33"/>
      <c r="D136" s="15"/>
      <c r="E136" s="21" t="s">
        <v>320</v>
      </c>
      <c r="F136" s="45" t="s">
        <v>319</v>
      </c>
      <c r="G136" s="45"/>
      <c r="H136" s="266" t="s">
        <v>359</v>
      </c>
      <c r="I136" s="18"/>
      <c r="J136" s="157"/>
      <c r="K136" s="18"/>
      <c r="L136" s="157"/>
      <c r="M136" s="18"/>
      <c r="N136" s="157"/>
      <c r="O136" s="18"/>
      <c r="P136" s="157"/>
      <c r="Q136" s="96">
        <f t="shared" si="229"/>
        <v>0</v>
      </c>
      <c r="R136" s="338">
        <f t="shared" si="230"/>
        <v>0</v>
      </c>
      <c r="S136" s="96"/>
      <c r="T136" s="96">
        <f t="shared" si="231"/>
        <v>0</v>
      </c>
      <c r="U136" s="96"/>
      <c r="V136" s="96">
        <f t="shared" si="232"/>
        <v>0</v>
      </c>
      <c r="W136" s="96"/>
      <c r="X136" s="96">
        <f t="shared" si="233"/>
        <v>0</v>
      </c>
      <c r="Y136" s="96">
        <f t="shared" si="234"/>
        <v>0</v>
      </c>
      <c r="Z136" s="96">
        <f t="shared" si="235"/>
        <v>0</v>
      </c>
      <c r="AA136" s="96"/>
      <c r="AB136" s="96">
        <f t="shared" si="236"/>
        <v>0</v>
      </c>
      <c r="AC136" s="96"/>
      <c r="AD136" s="96">
        <f t="shared" si="237"/>
        <v>0</v>
      </c>
      <c r="AE136" s="96"/>
      <c r="AF136" s="95">
        <f t="shared" si="238"/>
        <v>0</v>
      </c>
      <c r="AG136" s="96">
        <f t="shared" si="239"/>
        <v>0</v>
      </c>
      <c r="AH136" s="96">
        <f t="shared" si="240"/>
        <v>0</v>
      </c>
      <c r="AI136" s="96">
        <f t="shared" si="241"/>
        <v>0</v>
      </c>
      <c r="AJ136" s="96">
        <f t="shared" si="242"/>
        <v>0</v>
      </c>
      <c r="AK136" s="96"/>
      <c r="AL136" s="96">
        <f t="shared" si="243"/>
        <v>0</v>
      </c>
      <c r="AM136" s="96"/>
      <c r="AN136" s="96">
        <f t="shared" si="244"/>
        <v>0</v>
      </c>
      <c r="AO136" s="96"/>
      <c r="AP136" s="96">
        <f t="shared" si="245"/>
        <v>0</v>
      </c>
      <c r="AQ136" s="96">
        <f t="shared" si="246"/>
        <v>0</v>
      </c>
      <c r="AR136" s="96">
        <f t="shared" si="247"/>
        <v>0</v>
      </c>
      <c r="AS136" s="96"/>
      <c r="AT136" s="96">
        <f t="shared" si="248"/>
        <v>0</v>
      </c>
      <c r="AU136" s="96"/>
      <c r="AV136" s="96">
        <f t="shared" si="249"/>
        <v>0</v>
      </c>
      <c r="AW136" s="96"/>
      <c r="AX136" s="96">
        <f t="shared" si="250"/>
        <v>0</v>
      </c>
      <c r="AY136" s="96">
        <f t="shared" si="251"/>
        <v>0</v>
      </c>
      <c r="AZ136" s="96">
        <f t="shared" si="252"/>
        <v>0</v>
      </c>
      <c r="BA136" s="96">
        <f t="shared" si="253"/>
        <v>0</v>
      </c>
      <c r="BB136" s="96">
        <f t="shared" si="254"/>
        <v>0</v>
      </c>
      <c r="BC136" s="1" t="s">
        <v>1724</v>
      </c>
    </row>
    <row r="137" spans="1:55" hidden="1">
      <c r="A137" s="494">
        <v>92</v>
      </c>
      <c r="B137" s="13"/>
      <c r="C137" s="23"/>
      <c r="D137" s="15"/>
      <c r="E137" s="21" t="s">
        <v>530</v>
      </c>
      <c r="F137" s="45" t="s">
        <v>529</v>
      </c>
      <c r="G137" s="45"/>
      <c r="H137" s="266" t="s">
        <v>359</v>
      </c>
      <c r="I137" s="18"/>
      <c r="J137" s="157"/>
      <c r="K137" s="18"/>
      <c r="L137" s="157"/>
      <c r="M137" s="18"/>
      <c r="N137" s="157"/>
      <c r="O137" s="18"/>
      <c r="P137" s="157"/>
      <c r="Q137" s="96">
        <f t="shared" si="229"/>
        <v>0</v>
      </c>
      <c r="R137" s="338">
        <f t="shared" si="230"/>
        <v>0</v>
      </c>
      <c r="S137" s="96"/>
      <c r="T137" s="96">
        <f t="shared" si="231"/>
        <v>0</v>
      </c>
      <c r="U137" s="96"/>
      <c r="V137" s="96">
        <f t="shared" si="232"/>
        <v>0</v>
      </c>
      <c r="W137" s="96"/>
      <c r="X137" s="96">
        <f t="shared" si="233"/>
        <v>0</v>
      </c>
      <c r="Y137" s="96">
        <f t="shared" si="234"/>
        <v>0</v>
      </c>
      <c r="Z137" s="96">
        <f t="shared" si="235"/>
        <v>0</v>
      </c>
      <c r="AA137" s="96"/>
      <c r="AB137" s="96">
        <f t="shared" si="236"/>
        <v>0</v>
      </c>
      <c r="AC137" s="96"/>
      <c r="AD137" s="96">
        <f t="shared" si="237"/>
        <v>0</v>
      </c>
      <c r="AE137" s="96"/>
      <c r="AF137" s="95">
        <f t="shared" si="238"/>
        <v>0</v>
      </c>
      <c r="AG137" s="96">
        <f t="shared" si="239"/>
        <v>0</v>
      </c>
      <c r="AH137" s="96">
        <f t="shared" si="240"/>
        <v>0</v>
      </c>
      <c r="AI137" s="96">
        <f t="shared" si="241"/>
        <v>0</v>
      </c>
      <c r="AJ137" s="96">
        <f t="shared" si="242"/>
        <v>0</v>
      </c>
      <c r="AK137" s="96"/>
      <c r="AL137" s="96">
        <f t="shared" si="243"/>
        <v>0</v>
      </c>
      <c r="AM137" s="96"/>
      <c r="AN137" s="96">
        <f t="shared" si="244"/>
        <v>0</v>
      </c>
      <c r="AO137" s="96"/>
      <c r="AP137" s="96">
        <f t="shared" si="245"/>
        <v>0</v>
      </c>
      <c r="AQ137" s="96">
        <f t="shared" si="246"/>
        <v>0</v>
      </c>
      <c r="AR137" s="96">
        <f t="shared" si="247"/>
        <v>0</v>
      </c>
      <c r="AS137" s="96"/>
      <c r="AT137" s="96">
        <f t="shared" si="248"/>
        <v>0</v>
      </c>
      <c r="AU137" s="96"/>
      <c r="AV137" s="96">
        <f t="shared" si="249"/>
        <v>0</v>
      </c>
      <c r="AW137" s="96"/>
      <c r="AX137" s="96">
        <f t="shared" si="250"/>
        <v>0</v>
      </c>
      <c r="AY137" s="96">
        <f t="shared" si="251"/>
        <v>0</v>
      </c>
      <c r="AZ137" s="96">
        <f t="shared" si="252"/>
        <v>0</v>
      </c>
      <c r="BA137" s="96">
        <f t="shared" si="253"/>
        <v>0</v>
      </c>
      <c r="BB137" s="96">
        <f t="shared" si="254"/>
        <v>0</v>
      </c>
      <c r="BC137" s="1" t="s">
        <v>1724</v>
      </c>
    </row>
    <row r="138" spans="1:55" hidden="1">
      <c r="A138" s="494">
        <v>93</v>
      </c>
      <c r="B138" s="14"/>
      <c r="C138" s="14"/>
      <c r="D138" s="40"/>
      <c r="E138" s="21" t="s">
        <v>542</v>
      </c>
      <c r="F138" s="45" t="s">
        <v>543</v>
      </c>
      <c r="G138" s="45"/>
      <c r="H138" s="266" t="s">
        <v>357</v>
      </c>
      <c r="I138" s="54"/>
      <c r="J138" s="162"/>
      <c r="K138" s="54"/>
      <c r="L138" s="162"/>
      <c r="M138" s="54"/>
      <c r="N138" s="162"/>
      <c r="O138" s="54"/>
      <c r="P138" s="162"/>
      <c r="Q138" s="96">
        <f t="shared" si="229"/>
        <v>0</v>
      </c>
      <c r="R138" s="338">
        <f t="shared" si="230"/>
        <v>0</v>
      </c>
      <c r="S138" s="96"/>
      <c r="T138" s="96">
        <f t="shared" si="231"/>
        <v>0</v>
      </c>
      <c r="U138" s="96"/>
      <c r="V138" s="96">
        <f t="shared" si="232"/>
        <v>0</v>
      </c>
      <c r="W138" s="96"/>
      <c r="X138" s="96">
        <f t="shared" si="233"/>
        <v>0</v>
      </c>
      <c r="Y138" s="96">
        <f t="shared" si="234"/>
        <v>0</v>
      </c>
      <c r="Z138" s="96">
        <f t="shared" si="235"/>
        <v>0</v>
      </c>
      <c r="AA138" s="96"/>
      <c r="AB138" s="96">
        <f t="shared" si="236"/>
        <v>0</v>
      </c>
      <c r="AC138" s="96"/>
      <c r="AD138" s="96">
        <f t="shared" si="237"/>
        <v>0</v>
      </c>
      <c r="AE138" s="96"/>
      <c r="AF138" s="95">
        <f t="shared" si="238"/>
        <v>0</v>
      </c>
      <c r="AG138" s="96">
        <f t="shared" si="239"/>
        <v>0</v>
      </c>
      <c r="AH138" s="96">
        <f t="shared" si="240"/>
        <v>0</v>
      </c>
      <c r="AI138" s="96">
        <f t="shared" si="241"/>
        <v>0</v>
      </c>
      <c r="AJ138" s="96">
        <f t="shared" si="242"/>
        <v>0</v>
      </c>
      <c r="AK138" s="96"/>
      <c r="AL138" s="96">
        <f t="shared" si="243"/>
        <v>0</v>
      </c>
      <c r="AM138" s="96"/>
      <c r="AN138" s="96">
        <f t="shared" si="244"/>
        <v>0</v>
      </c>
      <c r="AO138" s="96"/>
      <c r="AP138" s="96">
        <f t="shared" si="245"/>
        <v>0</v>
      </c>
      <c r="AQ138" s="96">
        <f t="shared" si="246"/>
        <v>0</v>
      </c>
      <c r="AR138" s="96">
        <f t="shared" si="247"/>
        <v>0</v>
      </c>
      <c r="AS138" s="96"/>
      <c r="AT138" s="96">
        <f t="shared" si="248"/>
        <v>0</v>
      </c>
      <c r="AU138" s="96"/>
      <c r="AV138" s="96">
        <f t="shared" si="249"/>
        <v>0</v>
      </c>
      <c r="AW138" s="96"/>
      <c r="AX138" s="96">
        <f t="shared" si="250"/>
        <v>0</v>
      </c>
      <c r="AY138" s="96">
        <f t="shared" si="251"/>
        <v>0</v>
      </c>
      <c r="AZ138" s="96">
        <f t="shared" si="252"/>
        <v>0</v>
      </c>
      <c r="BA138" s="96">
        <f t="shared" si="253"/>
        <v>0</v>
      </c>
      <c r="BB138" s="96">
        <f t="shared" si="254"/>
        <v>0</v>
      </c>
      <c r="BC138" s="1" t="s">
        <v>1724</v>
      </c>
    </row>
    <row r="139" spans="1:55" hidden="1">
      <c r="A139" s="494">
        <v>94</v>
      </c>
      <c r="B139" s="13"/>
      <c r="C139" s="23"/>
      <c r="D139" s="15"/>
      <c r="E139" s="21" t="s">
        <v>113</v>
      </c>
      <c r="F139" s="45" t="s">
        <v>114</v>
      </c>
      <c r="G139" s="45"/>
      <c r="H139" s="266" t="s">
        <v>357</v>
      </c>
      <c r="I139" s="18"/>
      <c r="J139" s="157"/>
      <c r="K139" s="18"/>
      <c r="L139" s="157"/>
      <c r="M139" s="18"/>
      <c r="N139" s="157"/>
      <c r="O139" s="18"/>
      <c r="P139" s="157"/>
      <c r="Q139" s="96">
        <f t="shared" si="229"/>
        <v>0</v>
      </c>
      <c r="R139" s="338">
        <f t="shared" si="230"/>
        <v>0</v>
      </c>
      <c r="S139" s="96"/>
      <c r="T139" s="96">
        <f t="shared" si="231"/>
        <v>0</v>
      </c>
      <c r="U139" s="96"/>
      <c r="V139" s="96">
        <f t="shared" si="232"/>
        <v>0</v>
      </c>
      <c r="W139" s="96"/>
      <c r="X139" s="96">
        <f t="shared" si="233"/>
        <v>0</v>
      </c>
      <c r="Y139" s="96">
        <f t="shared" si="234"/>
        <v>0</v>
      </c>
      <c r="Z139" s="96">
        <f t="shared" si="235"/>
        <v>0</v>
      </c>
      <c r="AA139" s="96"/>
      <c r="AB139" s="96">
        <f t="shared" si="236"/>
        <v>0</v>
      </c>
      <c r="AC139" s="96"/>
      <c r="AD139" s="96">
        <f t="shared" si="237"/>
        <v>0</v>
      </c>
      <c r="AE139" s="96"/>
      <c r="AF139" s="95">
        <f t="shared" si="238"/>
        <v>0</v>
      </c>
      <c r="AG139" s="96">
        <f t="shared" si="239"/>
        <v>0</v>
      </c>
      <c r="AH139" s="96">
        <f t="shared" si="240"/>
        <v>0</v>
      </c>
      <c r="AI139" s="96">
        <f t="shared" si="241"/>
        <v>0</v>
      </c>
      <c r="AJ139" s="96">
        <f t="shared" si="242"/>
        <v>0</v>
      </c>
      <c r="AK139" s="96"/>
      <c r="AL139" s="96">
        <f t="shared" si="243"/>
        <v>0</v>
      </c>
      <c r="AM139" s="96"/>
      <c r="AN139" s="96">
        <f t="shared" si="244"/>
        <v>0</v>
      </c>
      <c r="AO139" s="96"/>
      <c r="AP139" s="96">
        <f t="shared" si="245"/>
        <v>0</v>
      </c>
      <c r="AQ139" s="96">
        <f t="shared" si="246"/>
        <v>0</v>
      </c>
      <c r="AR139" s="96">
        <f t="shared" si="247"/>
        <v>0</v>
      </c>
      <c r="AS139" s="96"/>
      <c r="AT139" s="96">
        <f t="shared" si="248"/>
        <v>0</v>
      </c>
      <c r="AU139" s="96"/>
      <c r="AV139" s="96">
        <f t="shared" si="249"/>
        <v>0</v>
      </c>
      <c r="AW139" s="96"/>
      <c r="AX139" s="96">
        <f t="shared" si="250"/>
        <v>0</v>
      </c>
      <c r="AY139" s="96">
        <f t="shared" si="251"/>
        <v>0</v>
      </c>
      <c r="AZ139" s="96">
        <f t="shared" si="252"/>
        <v>0</v>
      </c>
      <c r="BA139" s="96">
        <f t="shared" si="253"/>
        <v>0</v>
      </c>
      <c r="BB139" s="96">
        <f t="shared" si="254"/>
        <v>0</v>
      </c>
      <c r="BC139" s="1" t="s">
        <v>1724</v>
      </c>
    </row>
    <row r="140" spans="1:55" hidden="1">
      <c r="A140" s="494">
        <v>95</v>
      </c>
      <c r="B140" s="13"/>
      <c r="C140" s="34"/>
      <c r="D140" s="35"/>
      <c r="E140" s="312" t="s">
        <v>69</v>
      </c>
      <c r="F140" s="44" t="s">
        <v>115</v>
      </c>
      <c r="G140" s="45"/>
      <c r="H140" s="265" t="s">
        <v>357</v>
      </c>
      <c r="I140" s="18"/>
      <c r="J140" s="157"/>
      <c r="K140" s="18"/>
      <c r="L140" s="157"/>
      <c r="M140" s="18"/>
      <c r="N140" s="157"/>
      <c r="O140" s="18"/>
      <c r="P140" s="157"/>
      <c r="Q140" s="95">
        <f t="shared" si="229"/>
        <v>0</v>
      </c>
      <c r="R140" s="336">
        <f t="shared" si="230"/>
        <v>0</v>
      </c>
      <c r="S140" s="95"/>
      <c r="T140" s="95">
        <f t="shared" si="231"/>
        <v>0</v>
      </c>
      <c r="U140" s="95"/>
      <c r="V140" s="95">
        <f t="shared" si="232"/>
        <v>0</v>
      </c>
      <c r="W140" s="95"/>
      <c r="X140" s="95">
        <f t="shared" si="233"/>
        <v>0</v>
      </c>
      <c r="Y140" s="95">
        <f t="shared" si="234"/>
        <v>0</v>
      </c>
      <c r="Z140" s="95">
        <f t="shared" si="235"/>
        <v>0</v>
      </c>
      <c r="AA140" s="95"/>
      <c r="AB140" s="95">
        <f t="shared" si="236"/>
        <v>0</v>
      </c>
      <c r="AC140" s="95"/>
      <c r="AD140" s="95">
        <f t="shared" si="237"/>
        <v>0</v>
      </c>
      <c r="AE140" s="95"/>
      <c r="AF140" s="95">
        <f t="shared" si="238"/>
        <v>0</v>
      </c>
      <c r="AG140" s="95">
        <f t="shared" si="239"/>
        <v>0</v>
      </c>
      <c r="AH140" s="95">
        <f t="shared" si="240"/>
        <v>0</v>
      </c>
      <c r="AI140" s="95">
        <f t="shared" si="241"/>
        <v>0</v>
      </c>
      <c r="AJ140" s="95">
        <f t="shared" si="242"/>
        <v>0</v>
      </c>
      <c r="AK140" s="95"/>
      <c r="AL140" s="95">
        <f t="shared" si="243"/>
        <v>0</v>
      </c>
      <c r="AM140" s="95"/>
      <c r="AN140" s="95">
        <f t="shared" si="244"/>
        <v>0</v>
      </c>
      <c r="AO140" s="95"/>
      <c r="AP140" s="95">
        <f t="shared" si="245"/>
        <v>0</v>
      </c>
      <c r="AQ140" s="95">
        <f t="shared" si="246"/>
        <v>0</v>
      </c>
      <c r="AR140" s="95">
        <f t="shared" si="247"/>
        <v>0</v>
      </c>
      <c r="AS140" s="95"/>
      <c r="AT140" s="95">
        <f t="shared" si="248"/>
        <v>0</v>
      </c>
      <c r="AU140" s="95"/>
      <c r="AV140" s="95">
        <f t="shared" si="249"/>
        <v>0</v>
      </c>
      <c r="AW140" s="95"/>
      <c r="AX140" s="95">
        <f t="shared" si="250"/>
        <v>0</v>
      </c>
      <c r="AY140" s="95">
        <f t="shared" si="251"/>
        <v>0</v>
      </c>
      <c r="AZ140" s="95">
        <f t="shared" si="252"/>
        <v>0</v>
      </c>
      <c r="BA140" s="95">
        <f t="shared" si="253"/>
        <v>0</v>
      </c>
      <c r="BB140" s="95">
        <f t="shared" si="254"/>
        <v>0</v>
      </c>
      <c r="BC140" s="1" t="s">
        <v>1724</v>
      </c>
    </row>
    <row r="141" spans="1:55" hidden="1">
      <c r="A141" s="494">
        <v>96</v>
      </c>
      <c r="B141" s="14"/>
      <c r="C141" s="14"/>
      <c r="D141" s="40"/>
      <c r="E141" s="21" t="s">
        <v>18</v>
      </c>
      <c r="F141" s="45" t="s">
        <v>19</v>
      </c>
      <c r="G141" s="45"/>
      <c r="H141" s="266" t="s">
        <v>357</v>
      </c>
      <c r="I141" s="54"/>
      <c r="J141" s="162"/>
      <c r="K141" s="54"/>
      <c r="L141" s="162"/>
      <c r="M141" s="54"/>
      <c r="N141" s="162"/>
      <c r="O141" s="54"/>
      <c r="P141" s="162"/>
      <c r="Q141" s="96">
        <f t="shared" si="229"/>
        <v>0</v>
      </c>
      <c r="R141" s="338">
        <f t="shared" si="230"/>
        <v>0</v>
      </c>
      <c r="S141" s="96"/>
      <c r="T141" s="96">
        <f t="shared" si="231"/>
        <v>0</v>
      </c>
      <c r="U141" s="96"/>
      <c r="V141" s="96">
        <f t="shared" si="232"/>
        <v>0</v>
      </c>
      <c r="W141" s="96"/>
      <c r="X141" s="96">
        <f t="shared" si="233"/>
        <v>0</v>
      </c>
      <c r="Y141" s="96">
        <f t="shared" si="234"/>
        <v>0</v>
      </c>
      <c r="Z141" s="96">
        <f t="shared" si="235"/>
        <v>0</v>
      </c>
      <c r="AA141" s="96"/>
      <c r="AB141" s="96">
        <f t="shared" si="236"/>
        <v>0</v>
      </c>
      <c r="AC141" s="96"/>
      <c r="AD141" s="96">
        <f t="shared" si="237"/>
        <v>0</v>
      </c>
      <c r="AE141" s="96"/>
      <c r="AF141" s="95">
        <f t="shared" si="238"/>
        <v>0</v>
      </c>
      <c r="AG141" s="96">
        <f t="shared" si="239"/>
        <v>0</v>
      </c>
      <c r="AH141" s="96">
        <f t="shared" si="240"/>
        <v>0</v>
      </c>
      <c r="AI141" s="96">
        <f t="shared" si="241"/>
        <v>0</v>
      </c>
      <c r="AJ141" s="96">
        <f t="shared" si="242"/>
        <v>0</v>
      </c>
      <c r="AK141" s="96"/>
      <c r="AL141" s="96">
        <f t="shared" si="243"/>
        <v>0</v>
      </c>
      <c r="AM141" s="96"/>
      <c r="AN141" s="96">
        <f t="shared" si="244"/>
        <v>0</v>
      </c>
      <c r="AO141" s="96"/>
      <c r="AP141" s="96">
        <f t="shared" si="245"/>
        <v>0</v>
      </c>
      <c r="AQ141" s="96">
        <f t="shared" si="246"/>
        <v>0</v>
      </c>
      <c r="AR141" s="96">
        <f t="shared" si="247"/>
        <v>0</v>
      </c>
      <c r="AS141" s="96"/>
      <c r="AT141" s="96">
        <f t="shared" si="248"/>
        <v>0</v>
      </c>
      <c r="AU141" s="96"/>
      <c r="AV141" s="96">
        <f t="shared" si="249"/>
        <v>0</v>
      </c>
      <c r="AW141" s="96"/>
      <c r="AX141" s="96">
        <f t="shared" si="250"/>
        <v>0</v>
      </c>
      <c r="AY141" s="96">
        <f t="shared" si="251"/>
        <v>0</v>
      </c>
      <c r="AZ141" s="96">
        <f t="shared" si="252"/>
        <v>0</v>
      </c>
      <c r="BA141" s="96">
        <f t="shared" si="253"/>
        <v>0</v>
      </c>
      <c r="BB141" s="96">
        <f t="shared" si="254"/>
        <v>0</v>
      </c>
      <c r="BC141" s="1" t="s">
        <v>1724</v>
      </c>
    </row>
    <row r="142" spans="1:55" hidden="1">
      <c r="A142" s="494">
        <v>97</v>
      </c>
      <c r="B142" s="13"/>
      <c r="C142" s="13"/>
      <c r="D142" s="15"/>
      <c r="E142" s="21" t="s">
        <v>116</v>
      </c>
      <c r="F142" s="45" t="s">
        <v>117</v>
      </c>
      <c r="G142" s="45"/>
      <c r="H142" s="265" t="s">
        <v>224</v>
      </c>
      <c r="I142" s="18"/>
      <c r="J142" s="201"/>
      <c r="K142" s="18"/>
      <c r="L142" s="201"/>
      <c r="M142" s="18"/>
      <c r="N142" s="201"/>
      <c r="O142" s="18"/>
      <c r="P142" s="201"/>
      <c r="Q142" s="95">
        <f t="shared" si="229"/>
        <v>0</v>
      </c>
      <c r="R142" s="336">
        <f t="shared" si="230"/>
        <v>0</v>
      </c>
      <c r="S142" s="95"/>
      <c r="T142" s="96">
        <f t="shared" si="231"/>
        <v>0</v>
      </c>
      <c r="U142" s="95"/>
      <c r="V142" s="96">
        <f t="shared" si="232"/>
        <v>0</v>
      </c>
      <c r="W142" s="95"/>
      <c r="X142" s="95">
        <f t="shared" si="233"/>
        <v>0</v>
      </c>
      <c r="Y142" s="95">
        <f t="shared" si="234"/>
        <v>0</v>
      </c>
      <c r="Z142" s="95">
        <f t="shared" si="235"/>
        <v>0</v>
      </c>
      <c r="AA142" s="95"/>
      <c r="AB142" s="95">
        <f t="shared" si="236"/>
        <v>0</v>
      </c>
      <c r="AC142" s="95"/>
      <c r="AD142" s="95">
        <f t="shared" si="237"/>
        <v>0</v>
      </c>
      <c r="AE142" s="95"/>
      <c r="AF142" s="95">
        <f t="shared" si="238"/>
        <v>0</v>
      </c>
      <c r="AG142" s="95">
        <f t="shared" si="239"/>
        <v>0</v>
      </c>
      <c r="AH142" s="95">
        <f t="shared" si="240"/>
        <v>0</v>
      </c>
      <c r="AI142" s="95">
        <f t="shared" si="241"/>
        <v>0</v>
      </c>
      <c r="AJ142" s="95">
        <f t="shared" si="242"/>
        <v>0</v>
      </c>
      <c r="AK142" s="96"/>
      <c r="AL142" s="95">
        <f t="shared" si="243"/>
        <v>0</v>
      </c>
      <c r="AM142" s="96"/>
      <c r="AN142" s="95">
        <f t="shared" si="244"/>
        <v>0</v>
      </c>
      <c r="AO142" s="96"/>
      <c r="AP142" s="95">
        <f t="shared" si="245"/>
        <v>0</v>
      </c>
      <c r="AQ142" s="96">
        <f t="shared" si="246"/>
        <v>0</v>
      </c>
      <c r="AR142" s="95">
        <f t="shared" si="247"/>
        <v>0</v>
      </c>
      <c r="AS142" s="96"/>
      <c r="AT142" s="95">
        <f t="shared" si="248"/>
        <v>0</v>
      </c>
      <c r="AU142" s="96"/>
      <c r="AV142" s="95">
        <f t="shared" si="249"/>
        <v>0</v>
      </c>
      <c r="AW142" s="96"/>
      <c r="AX142" s="95">
        <f t="shared" si="250"/>
        <v>0</v>
      </c>
      <c r="AY142" s="96">
        <f t="shared" si="251"/>
        <v>0</v>
      </c>
      <c r="AZ142" s="95">
        <f t="shared" si="252"/>
        <v>0</v>
      </c>
      <c r="BA142" s="96">
        <f t="shared" si="253"/>
        <v>0</v>
      </c>
      <c r="BB142" s="95">
        <f t="shared" si="254"/>
        <v>0</v>
      </c>
      <c r="BC142" s="1" t="s">
        <v>1724</v>
      </c>
    </row>
    <row r="143" spans="1:55" hidden="1">
      <c r="A143" s="494">
        <v>98</v>
      </c>
      <c r="B143" s="13"/>
      <c r="C143" s="13"/>
      <c r="D143" s="15"/>
      <c r="E143" s="50" t="s">
        <v>118</v>
      </c>
      <c r="F143" s="64" t="s">
        <v>104</v>
      </c>
      <c r="G143" s="64"/>
      <c r="H143" s="268" t="s">
        <v>224</v>
      </c>
      <c r="I143" s="38"/>
      <c r="J143" s="158"/>
      <c r="K143" s="38"/>
      <c r="L143" s="158"/>
      <c r="M143" s="38"/>
      <c r="N143" s="158"/>
      <c r="O143" s="38"/>
      <c r="P143" s="158"/>
      <c r="Q143" s="94">
        <f t="shared" si="229"/>
        <v>0</v>
      </c>
      <c r="R143" s="339">
        <f t="shared" si="230"/>
        <v>0</v>
      </c>
      <c r="S143" s="94"/>
      <c r="T143" s="94">
        <f t="shared" si="231"/>
        <v>0</v>
      </c>
      <c r="U143" s="94"/>
      <c r="V143" s="94">
        <f t="shared" si="232"/>
        <v>0</v>
      </c>
      <c r="W143" s="94"/>
      <c r="X143" s="94">
        <f t="shared" si="233"/>
        <v>0</v>
      </c>
      <c r="Y143" s="94">
        <f t="shared" si="234"/>
        <v>0</v>
      </c>
      <c r="Z143" s="94">
        <f t="shared" si="235"/>
        <v>0</v>
      </c>
      <c r="AA143" s="94"/>
      <c r="AB143" s="94">
        <f t="shared" si="236"/>
        <v>0</v>
      </c>
      <c r="AC143" s="94"/>
      <c r="AD143" s="94">
        <f t="shared" si="237"/>
        <v>0</v>
      </c>
      <c r="AE143" s="94"/>
      <c r="AF143" s="119">
        <f t="shared" si="238"/>
        <v>0</v>
      </c>
      <c r="AG143" s="94">
        <f t="shared" si="239"/>
        <v>0</v>
      </c>
      <c r="AH143" s="94">
        <f t="shared" si="240"/>
        <v>0</v>
      </c>
      <c r="AI143" s="94">
        <f t="shared" si="241"/>
        <v>0</v>
      </c>
      <c r="AJ143" s="94">
        <f t="shared" si="242"/>
        <v>0</v>
      </c>
      <c r="AK143" s="94"/>
      <c r="AL143" s="94">
        <f t="shared" si="243"/>
        <v>0</v>
      </c>
      <c r="AM143" s="94"/>
      <c r="AN143" s="94">
        <f t="shared" si="244"/>
        <v>0</v>
      </c>
      <c r="AO143" s="94"/>
      <c r="AP143" s="94">
        <f t="shared" si="245"/>
        <v>0</v>
      </c>
      <c r="AQ143" s="94">
        <f t="shared" si="246"/>
        <v>0</v>
      </c>
      <c r="AR143" s="94">
        <f t="shared" si="247"/>
        <v>0</v>
      </c>
      <c r="AS143" s="94"/>
      <c r="AT143" s="94">
        <f t="shared" si="248"/>
        <v>0</v>
      </c>
      <c r="AU143" s="94"/>
      <c r="AV143" s="94">
        <f t="shared" si="249"/>
        <v>0</v>
      </c>
      <c r="AW143" s="94"/>
      <c r="AX143" s="94">
        <f t="shared" si="250"/>
        <v>0</v>
      </c>
      <c r="AY143" s="94">
        <f t="shared" si="251"/>
        <v>0</v>
      </c>
      <c r="AZ143" s="94">
        <f t="shared" si="252"/>
        <v>0</v>
      </c>
      <c r="BA143" s="94">
        <f t="shared" si="253"/>
        <v>0</v>
      </c>
      <c r="BB143" s="94">
        <f t="shared" si="254"/>
        <v>0</v>
      </c>
      <c r="BC143" s="1" t="s">
        <v>1724</v>
      </c>
    </row>
    <row r="144" spans="1:55" hidden="1">
      <c r="A144" s="494">
        <v>99</v>
      </c>
      <c r="B144" s="26"/>
      <c r="C144" s="26"/>
      <c r="D144" s="27"/>
      <c r="E144" s="325" t="s">
        <v>330</v>
      </c>
      <c r="F144" s="51"/>
      <c r="G144" s="51"/>
      <c r="H144" s="278"/>
      <c r="I144" s="139"/>
      <c r="J144" s="99"/>
      <c r="K144" s="30"/>
      <c r="L144" s="160"/>
      <c r="M144" s="30"/>
      <c r="N144" s="160"/>
      <c r="O144" s="139"/>
      <c r="P144" s="99"/>
      <c r="Q144" s="125">
        <f t="shared" ref="Q144:BB144" si="255">SUM(Q117:Q143)</f>
        <v>0</v>
      </c>
      <c r="R144" s="125">
        <f t="shared" si="255"/>
        <v>0</v>
      </c>
      <c r="S144" s="125">
        <f t="shared" si="255"/>
        <v>0</v>
      </c>
      <c r="T144" s="125">
        <f t="shared" si="255"/>
        <v>0</v>
      </c>
      <c r="U144" s="125">
        <f t="shared" si="255"/>
        <v>0</v>
      </c>
      <c r="V144" s="125">
        <f t="shared" si="255"/>
        <v>0</v>
      </c>
      <c r="W144" s="125">
        <f t="shared" si="255"/>
        <v>0</v>
      </c>
      <c r="X144" s="125">
        <f t="shared" si="255"/>
        <v>0</v>
      </c>
      <c r="Y144" s="125">
        <f t="shared" si="255"/>
        <v>0</v>
      </c>
      <c r="Z144" s="125">
        <f t="shared" si="255"/>
        <v>0</v>
      </c>
      <c r="AA144" s="125">
        <f t="shared" si="255"/>
        <v>0</v>
      </c>
      <c r="AB144" s="125">
        <f t="shared" si="255"/>
        <v>0</v>
      </c>
      <c r="AC144" s="125">
        <f t="shared" si="255"/>
        <v>0</v>
      </c>
      <c r="AD144" s="125">
        <f t="shared" si="255"/>
        <v>0</v>
      </c>
      <c r="AE144" s="125">
        <f t="shared" si="255"/>
        <v>0</v>
      </c>
      <c r="AF144" s="123">
        <f t="shared" si="255"/>
        <v>0</v>
      </c>
      <c r="AG144" s="125">
        <f t="shared" si="255"/>
        <v>0</v>
      </c>
      <c r="AH144" s="125">
        <f t="shared" si="255"/>
        <v>0</v>
      </c>
      <c r="AI144" s="125">
        <f t="shared" si="255"/>
        <v>0</v>
      </c>
      <c r="AJ144" s="125">
        <f t="shared" si="255"/>
        <v>0</v>
      </c>
      <c r="AK144" s="125">
        <f t="shared" si="255"/>
        <v>0</v>
      </c>
      <c r="AL144" s="125">
        <f t="shared" si="255"/>
        <v>0</v>
      </c>
      <c r="AM144" s="125">
        <f t="shared" si="255"/>
        <v>0</v>
      </c>
      <c r="AN144" s="125">
        <f t="shared" si="255"/>
        <v>0</v>
      </c>
      <c r="AO144" s="125">
        <f t="shared" si="255"/>
        <v>0</v>
      </c>
      <c r="AP144" s="125">
        <f t="shared" si="255"/>
        <v>0</v>
      </c>
      <c r="AQ144" s="125">
        <f t="shared" si="255"/>
        <v>0</v>
      </c>
      <c r="AR144" s="125">
        <f t="shared" si="255"/>
        <v>0</v>
      </c>
      <c r="AS144" s="125">
        <f t="shared" si="255"/>
        <v>0</v>
      </c>
      <c r="AT144" s="125">
        <f t="shared" si="255"/>
        <v>0</v>
      </c>
      <c r="AU144" s="125">
        <f t="shared" si="255"/>
        <v>0</v>
      </c>
      <c r="AV144" s="125">
        <f t="shared" si="255"/>
        <v>0</v>
      </c>
      <c r="AW144" s="125">
        <f t="shared" si="255"/>
        <v>0</v>
      </c>
      <c r="AX144" s="125">
        <f t="shared" si="255"/>
        <v>0</v>
      </c>
      <c r="AY144" s="125">
        <f t="shared" si="255"/>
        <v>0</v>
      </c>
      <c r="AZ144" s="125">
        <f t="shared" si="255"/>
        <v>0</v>
      </c>
      <c r="BA144" s="125">
        <f t="shared" si="255"/>
        <v>0</v>
      </c>
      <c r="BB144" s="125">
        <f t="shared" si="255"/>
        <v>0</v>
      </c>
      <c r="BC144" s="1" t="s">
        <v>1725</v>
      </c>
    </row>
    <row r="145" spans="1:55">
      <c r="A145" s="494">
        <v>100</v>
      </c>
      <c r="B145" s="26"/>
      <c r="C145" s="27" t="s">
        <v>134</v>
      </c>
      <c r="D145" s="28"/>
      <c r="E145" s="28"/>
      <c r="F145" s="28"/>
      <c r="G145" s="28"/>
      <c r="H145" s="270"/>
      <c r="I145" s="138"/>
      <c r="J145" s="98"/>
      <c r="K145" s="29"/>
      <c r="L145" s="159"/>
      <c r="M145" s="29"/>
      <c r="N145" s="159"/>
      <c r="O145" s="138"/>
      <c r="P145" s="98"/>
      <c r="Q145" s="120">
        <f t="shared" ref="Q145:BB145" si="256">SUM(Q116,Q111,Q144,Q73)</f>
        <v>4563.1780000000008</v>
      </c>
      <c r="R145" s="120">
        <f t="shared" si="256"/>
        <v>64060.355046496457</v>
      </c>
      <c r="S145" s="120">
        <f t="shared" si="256"/>
        <v>474.952</v>
      </c>
      <c r="T145" s="120">
        <f t="shared" si="256"/>
        <v>7112.7786103604994</v>
      </c>
      <c r="U145" s="120">
        <f t="shared" si="256"/>
        <v>457.40100000000007</v>
      </c>
      <c r="V145" s="120">
        <f t="shared" si="256"/>
        <v>6412.6472542380006</v>
      </c>
      <c r="W145" s="120">
        <f t="shared" si="256"/>
        <v>458.85700000000003</v>
      </c>
      <c r="X145" s="120">
        <f t="shared" si="256"/>
        <v>6420.7425657603499</v>
      </c>
      <c r="Y145" s="120">
        <f t="shared" si="256"/>
        <v>1391.21</v>
      </c>
      <c r="Z145" s="120">
        <f t="shared" si="256"/>
        <v>19946.168430358852</v>
      </c>
      <c r="AA145" s="120">
        <f t="shared" si="256"/>
        <v>431.27199999999999</v>
      </c>
      <c r="AB145" s="120">
        <f t="shared" si="256"/>
        <v>6377.7642199006013</v>
      </c>
      <c r="AC145" s="120">
        <f t="shared" si="256"/>
        <v>376.08600000000001</v>
      </c>
      <c r="AD145" s="120">
        <f t="shared" si="256"/>
        <v>5021.1469888683996</v>
      </c>
      <c r="AE145" s="120">
        <f t="shared" si="256"/>
        <v>345.38300000000004</v>
      </c>
      <c r="AF145" s="129">
        <f t="shared" si="256"/>
        <v>5111.3505917724988</v>
      </c>
      <c r="AG145" s="120">
        <f t="shared" si="256"/>
        <v>1152.741</v>
      </c>
      <c r="AH145" s="120">
        <f t="shared" si="256"/>
        <v>16510.261800541502</v>
      </c>
      <c r="AI145" s="120">
        <f t="shared" si="256"/>
        <v>2543.951</v>
      </c>
      <c r="AJ145" s="120">
        <f t="shared" si="256"/>
        <v>36456.430230900347</v>
      </c>
      <c r="AK145" s="120">
        <f t="shared" si="256"/>
        <v>330.48099999999999</v>
      </c>
      <c r="AL145" s="120">
        <f t="shared" si="256"/>
        <v>4908.6260178578004</v>
      </c>
      <c r="AM145" s="120">
        <f t="shared" si="256"/>
        <v>313.745</v>
      </c>
      <c r="AN145" s="120">
        <f t="shared" si="256"/>
        <v>4504.6829599695002</v>
      </c>
      <c r="AO145" s="120">
        <f t="shared" si="256"/>
        <v>335.90999999999997</v>
      </c>
      <c r="AP145" s="120">
        <f t="shared" si="256"/>
        <v>4471.7434495200005</v>
      </c>
      <c r="AQ145" s="120">
        <f t="shared" si="256"/>
        <v>980.13599999999985</v>
      </c>
      <c r="AR145" s="120">
        <f t="shared" si="256"/>
        <v>13885.0524273473</v>
      </c>
      <c r="AS145" s="120">
        <f t="shared" si="256"/>
        <v>305.05500000000001</v>
      </c>
      <c r="AT145" s="120">
        <f t="shared" si="256"/>
        <v>3824.6838650928003</v>
      </c>
      <c r="AU145" s="120">
        <f t="shared" si="256"/>
        <v>341.04</v>
      </c>
      <c r="AV145" s="120">
        <f t="shared" si="256"/>
        <v>4332.4128628066001</v>
      </c>
      <c r="AW145" s="120">
        <f t="shared" si="256"/>
        <v>392.99599999999998</v>
      </c>
      <c r="AX145" s="120">
        <f t="shared" si="256"/>
        <v>5561.775660349399</v>
      </c>
      <c r="AY145" s="120">
        <f t="shared" si="256"/>
        <v>1039.0909999999999</v>
      </c>
      <c r="AZ145" s="120">
        <f t="shared" si="256"/>
        <v>13718.872388248801</v>
      </c>
      <c r="BA145" s="120">
        <f t="shared" si="256"/>
        <v>2019.2270000000003</v>
      </c>
      <c r="BB145" s="120">
        <f t="shared" si="256"/>
        <v>27603.924815596103</v>
      </c>
      <c r="BC145" s="1" t="s">
        <v>1722</v>
      </c>
    </row>
    <row r="146" spans="1:55">
      <c r="A146" s="494">
        <v>101</v>
      </c>
      <c r="B146" s="13"/>
      <c r="C146" s="13" t="s">
        <v>135</v>
      </c>
      <c r="D146" s="15" t="s">
        <v>571</v>
      </c>
      <c r="E146" s="31" t="s">
        <v>246</v>
      </c>
      <c r="F146" s="311" t="s">
        <v>328</v>
      </c>
      <c r="G146" s="311" t="s">
        <v>1061</v>
      </c>
      <c r="H146" s="272" t="s">
        <v>358</v>
      </c>
      <c r="I146" s="43">
        <v>6.08</v>
      </c>
      <c r="J146" s="43"/>
      <c r="K146" s="43">
        <v>5.96</v>
      </c>
      <c r="L146" s="161"/>
      <c r="M146" s="43">
        <v>5.57</v>
      </c>
      <c r="N146" s="161"/>
      <c r="O146" s="43">
        <v>5.57</v>
      </c>
      <c r="P146" s="43"/>
      <c r="Q146" s="121">
        <f t="shared" ref="Q146:R149" si="257">SUM(AI146+BA146)</f>
        <v>58.925999999999995</v>
      </c>
      <c r="R146" s="342">
        <f t="shared" si="257"/>
        <v>487.50221373420004</v>
      </c>
      <c r="S146" s="121">
        <v>7.8120000000000003</v>
      </c>
      <c r="T146" s="121">
        <f>I146*S146*$T$2/1000</f>
        <v>69.31041384960001</v>
      </c>
      <c r="U146" s="121">
        <v>4.242</v>
      </c>
      <c r="V146" s="121">
        <f>I146*U146*$V$2/1000</f>
        <v>37.232407295999998</v>
      </c>
      <c r="W146" s="121">
        <v>3.4020000000000001</v>
      </c>
      <c r="X146" s="121">
        <f>I146*W146*$X$2/1000</f>
        <v>30.052222905600004</v>
      </c>
      <c r="Y146" s="121">
        <f t="shared" ref="Y146:Z149" si="258">SUM(S146+U146+W146)</f>
        <v>15.456</v>
      </c>
      <c r="Z146" s="121">
        <f t="shared" si="258"/>
        <v>136.59504405120003</v>
      </c>
      <c r="AA146" s="121">
        <v>5.9640000000000004</v>
      </c>
      <c r="AB146" s="121">
        <f>K146*AA146*$AB$2/1000</f>
        <v>51.638282505600003</v>
      </c>
      <c r="AC146" s="121">
        <v>5.4180000000000001</v>
      </c>
      <c r="AD146" s="121">
        <f>K146*AC146*$AD$2/1000</f>
        <v>45.240729105600003</v>
      </c>
      <c r="AE146" s="121">
        <v>9.7859999999999996</v>
      </c>
      <c r="AF146" s="124">
        <f>K146*AE146*$AF$2/1000</f>
        <v>79.662600275999992</v>
      </c>
      <c r="AG146" s="121">
        <f t="shared" ref="AG146:AH149" si="259">SUM(AA146+AC146+AE146)</f>
        <v>21.167999999999999</v>
      </c>
      <c r="AH146" s="121">
        <f t="shared" si="259"/>
        <v>176.54161188720002</v>
      </c>
      <c r="AI146" s="121">
        <f>SUM(Y146+AG146)</f>
        <v>36.623999999999995</v>
      </c>
      <c r="AJ146" s="121">
        <f>SUM(Z146,AH146)</f>
        <v>313.13665593840005</v>
      </c>
      <c r="AK146" s="121">
        <v>11.465999999999999</v>
      </c>
      <c r="AL146" s="121">
        <f>M146*AK146*$AL$2/1000</f>
        <v>88.066219386599997</v>
      </c>
      <c r="AM146" s="121">
        <v>3.6539999999999999</v>
      </c>
      <c r="AN146" s="121">
        <f>M146*AM146*$AN$2/1000</f>
        <v>28.287311282999994</v>
      </c>
      <c r="AO146" s="121"/>
      <c r="AP146" s="121">
        <f>M146*AO146*$AP$2/1000</f>
        <v>0</v>
      </c>
      <c r="AQ146" s="121">
        <f t="shared" ref="AQ146:AR149" si="260">SUM(AK146+AM146+AO146)</f>
        <v>15.12</v>
      </c>
      <c r="AR146" s="121">
        <f t="shared" si="260"/>
        <v>116.35353066959999</v>
      </c>
      <c r="AS146" s="121">
        <v>1.9319999999999999</v>
      </c>
      <c r="AT146" s="121">
        <f>O146*AS146*$AT$2/1000</f>
        <v>15.339286720800002</v>
      </c>
      <c r="AU146" s="121">
        <v>1.806</v>
      </c>
      <c r="AV146" s="121">
        <f>O146*AU146*$AV$2/1000</f>
        <v>14.737955647800002</v>
      </c>
      <c r="AW146" s="121">
        <v>3.444</v>
      </c>
      <c r="AX146" s="121">
        <f>O146*AW146*$AX$2/1000</f>
        <v>27.934784757600003</v>
      </c>
      <c r="AY146" s="121">
        <f t="shared" ref="AY146:AZ149" si="261">SUM(AS146+AU146+AW146)</f>
        <v>7.1820000000000004</v>
      </c>
      <c r="AZ146" s="121">
        <f t="shared" si="261"/>
        <v>58.01202712620001</v>
      </c>
      <c r="BA146" s="121">
        <f>SUM(AQ146+AY146)</f>
        <v>22.302</v>
      </c>
      <c r="BB146" s="121">
        <f>SUM(AR146,AZ146)</f>
        <v>174.36555779579999</v>
      </c>
      <c r="BC146" s="1" t="s">
        <v>1721</v>
      </c>
    </row>
    <row r="147" spans="1:55">
      <c r="A147" s="494">
        <v>102</v>
      </c>
      <c r="B147" s="13"/>
      <c r="C147" s="13"/>
      <c r="D147" s="15"/>
      <c r="E147" s="21" t="s">
        <v>247</v>
      </c>
      <c r="F147" s="45" t="s">
        <v>329</v>
      </c>
      <c r="G147" s="45" t="s">
        <v>1061</v>
      </c>
      <c r="H147" s="266" t="s">
        <v>358</v>
      </c>
      <c r="I147" s="18">
        <v>6.23</v>
      </c>
      <c r="J147" s="157"/>
      <c r="K147" s="18">
        <v>6.23</v>
      </c>
      <c r="L147" s="157"/>
      <c r="M147" s="18">
        <v>6.23</v>
      </c>
      <c r="N147" s="157"/>
      <c r="O147" s="18">
        <v>6.23</v>
      </c>
      <c r="P147" s="157"/>
      <c r="Q147" s="96">
        <f t="shared" si="257"/>
        <v>0</v>
      </c>
      <c r="R147" s="338">
        <f t="shared" si="257"/>
        <v>0</v>
      </c>
      <c r="S147" s="96"/>
      <c r="T147" s="96">
        <f>I147*S147*$T$2/1000</f>
        <v>0</v>
      </c>
      <c r="U147" s="96"/>
      <c r="V147" s="96">
        <f>I147*U147*$V$2/1000</f>
        <v>0</v>
      </c>
      <c r="W147" s="96"/>
      <c r="X147" s="96">
        <f>I147*W147*$X$2/1000</f>
        <v>0</v>
      </c>
      <c r="Y147" s="96">
        <f t="shared" si="258"/>
        <v>0</v>
      </c>
      <c r="Z147" s="96">
        <f t="shared" si="258"/>
        <v>0</v>
      </c>
      <c r="AA147" s="96"/>
      <c r="AB147" s="96">
        <f>K147*AA147*$AB$2/1000</f>
        <v>0</v>
      </c>
      <c r="AC147" s="96"/>
      <c r="AD147" s="96">
        <f>K147*AC147*$AD$2/1000</f>
        <v>0</v>
      </c>
      <c r="AE147" s="96"/>
      <c r="AF147" s="95">
        <f>K147*AE147*$AF$2/1000</f>
        <v>0</v>
      </c>
      <c r="AG147" s="96">
        <f t="shared" si="259"/>
        <v>0</v>
      </c>
      <c r="AH147" s="96">
        <f t="shared" si="259"/>
        <v>0</v>
      </c>
      <c r="AI147" s="96">
        <f>SUM(Y147+AG147)</f>
        <v>0</v>
      </c>
      <c r="AJ147" s="96">
        <f>SUM(Z147,AH147)</f>
        <v>0</v>
      </c>
      <c r="AK147" s="96"/>
      <c r="AL147" s="96">
        <f>M147*AK147*$AL$2/1000</f>
        <v>0</v>
      </c>
      <c r="AM147" s="96"/>
      <c r="AN147" s="96">
        <f>M147*AM147*$AN$2/1000</f>
        <v>0</v>
      </c>
      <c r="AO147" s="96"/>
      <c r="AP147" s="96">
        <f>M147*AO147*$AP$2/1000</f>
        <v>0</v>
      </c>
      <c r="AQ147" s="96">
        <f t="shared" si="260"/>
        <v>0</v>
      </c>
      <c r="AR147" s="96">
        <f t="shared" si="260"/>
        <v>0</v>
      </c>
      <c r="AS147" s="96"/>
      <c r="AT147" s="96">
        <f>O147*AS147*$AT$2/1000</f>
        <v>0</v>
      </c>
      <c r="AU147" s="96"/>
      <c r="AV147" s="96">
        <f>O147*AU147*$AV$2/1000</f>
        <v>0</v>
      </c>
      <c r="AW147" s="96"/>
      <c r="AX147" s="96">
        <f>O147*AW147*$AX$2/1000</f>
        <v>0</v>
      </c>
      <c r="AY147" s="96">
        <f t="shared" si="261"/>
        <v>0</v>
      </c>
      <c r="AZ147" s="96">
        <f t="shared" si="261"/>
        <v>0</v>
      </c>
      <c r="BA147" s="96">
        <f>SUM(AQ147+AY147)</f>
        <v>0</v>
      </c>
      <c r="BB147" s="96">
        <f>SUM(AR147,AZ147)</f>
        <v>0</v>
      </c>
      <c r="BC147" s="1" t="s">
        <v>1721</v>
      </c>
    </row>
    <row r="148" spans="1:55">
      <c r="A148" s="494">
        <v>103</v>
      </c>
      <c r="B148" s="13"/>
      <c r="C148" s="13"/>
      <c r="D148" s="15"/>
      <c r="E148" s="21" t="s">
        <v>248</v>
      </c>
      <c r="F148" s="45" t="s">
        <v>249</v>
      </c>
      <c r="G148" s="45" t="s">
        <v>1061</v>
      </c>
      <c r="H148" s="266" t="s">
        <v>358</v>
      </c>
      <c r="I148" s="54">
        <v>5.92</v>
      </c>
      <c r="J148" s="157"/>
      <c r="K148" s="54">
        <v>5.92</v>
      </c>
      <c r="L148" s="157"/>
      <c r="M148" s="54">
        <v>5.92</v>
      </c>
      <c r="N148" s="157"/>
      <c r="O148" s="54">
        <v>5.92</v>
      </c>
      <c r="P148" s="157"/>
      <c r="Q148" s="96">
        <f t="shared" si="257"/>
        <v>0</v>
      </c>
      <c r="R148" s="338">
        <f t="shared" si="257"/>
        <v>0</v>
      </c>
      <c r="S148" s="96"/>
      <c r="T148" s="96">
        <f>I148*S148*$T$2/1000</f>
        <v>0</v>
      </c>
      <c r="U148" s="96"/>
      <c r="V148" s="96">
        <f>I148*U148*$V$2/1000</f>
        <v>0</v>
      </c>
      <c r="W148" s="96"/>
      <c r="X148" s="96">
        <f>I148*W148*$X$2/1000</f>
        <v>0</v>
      </c>
      <c r="Y148" s="96">
        <f t="shared" si="258"/>
        <v>0</v>
      </c>
      <c r="Z148" s="96">
        <f t="shared" si="258"/>
        <v>0</v>
      </c>
      <c r="AA148" s="96"/>
      <c r="AB148" s="96">
        <f>K148*AA148*$AB$2/1000</f>
        <v>0</v>
      </c>
      <c r="AC148" s="96"/>
      <c r="AD148" s="96">
        <f>K148*AC148*$AD$2/1000</f>
        <v>0</v>
      </c>
      <c r="AE148" s="96"/>
      <c r="AF148" s="95">
        <f>K148*AE148*$AF$2/1000</f>
        <v>0</v>
      </c>
      <c r="AG148" s="96">
        <f t="shared" si="259"/>
        <v>0</v>
      </c>
      <c r="AH148" s="96">
        <f t="shared" si="259"/>
        <v>0</v>
      </c>
      <c r="AI148" s="96">
        <f>SUM(Y148+AG148)</f>
        <v>0</v>
      </c>
      <c r="AJ148" s="96">
        <f>SUM(Z148,AH148)</f>
        <v>0</v>
      </c>
      <c r="AK148" s="96"/>
      <c r="AL148" s="96">
        <f>M148*AK148*$AL$2/1000</f>
        <v>0</v>
      </c>
      <c r="AM148" s="96"/>
      <c r="AN148" s="96">
        <f>M148*AM148*$AN$2/1000</f>
        <v>0</v>
      </c>
      <c r="AO148" s="96"/>
      <c r="AP148" s="96">
        <f>M148*AO148*$AP$2/1000</f>
        <v>0</v>
      </c>
      <c r="AQ148" s="96">
        <f t="shared" si="260"/>
        <v>0</v>
      </c>
      <c r="AR148" s="96">
        <f t="shared" si="260"/>
        <v>0</v>
      </c>
      <c r="AS148" s="96"/>
      <c r="AT148" s="96">
        <f>O148*AS148*$AT$2/1000</f>
        <v>0</v>
      </c>
      <c r="AU148" s="96"/>
      <c r="AV148" s="96">
        <f>O148*AU148*$AV$2/1000</f>
        <v>0</v>
      </c>
      <c r="AW148" s="96"/>
      <c r="AX148" s="96">
        <f>O148*AW148*$AX$2/1000</f>
        <v>0</v>
      </c>
      <c r="AY148" s="96">
        <f t="shared" si="261"/>
        <v>0</v>
      </c>
      <c r="AZ148" s="96">
        <f t="shared" si="261"/>
        <v>0</v>
      </c>
      <c r="BA148" s="96">
        <f>SUM(AQ148+AY148)</f>
        <v>0</v>
      </c>
      <c r="BB148" s="96">
        <f>SUM(AR148,AZ148)</f>
        <v>0</v>
      </c>
      <c r="BC148" s="1" t="s">
        <v>1721</v>
      </c>
    </row>
    <row r="149" spans="1:55">
      <c r="A149" s="494">
        <v>104</v>
      </c>
      <c r="B149" s="13"/>
      <c r="C149" s="13"/>
      <c r="D149" s="15"/>
      <c r="E149" s="50" t="s">
        <v>250</v>
      </c>
      <c r="F149" s="64" t="s">
        <v>251</v>
      </c>
      <c r="G149" s="64" t="s">
        <v>1061</v>
      </c>
      <c r="H149" s="273" t="s">
        <v>358</v>
      </c>
      <c r="I149" s="57">
        <v>6.06</v>
      </c>
      <c r="J149" s="540"/>
      <c r="K149" s="57">
        <v>5.98</v>
      </c>
      <c r="L149" s="158"/>
      <c r="M149" s="57">
        <v>5.98</v>
      </c>
      <c r="N149" s="158"/>
      <c r="O149" s="57">
        <v>5.55</v>
      </c>
      <c r="P149" s="540"/>
      <c r="Q149" s="94">
        <f t="shared" si="257"/>
        <v>35.28</v>
      </c>
      <c r="R149" s="339">
        <f t="shared" si="257"/>
        <v>301.27356093240002</v>
      </c>
      <c r="S149" s="94">
        <v>4.242</v>
      </c>
      <c r="T149" s="94">
        <f>I149*S149*$T$2/1000</f>
        <v>37.512496375199994</v>
      </c>
      <c r="U149" s="94">
        <v>3.528</v>
      </c>
      <c r="V149" s="94">
        <f>I149*U149*$V$2/1000</f>
        <v>30.863706048000001</v>
      </c>
      <c r="W149" s="94">
        <v>3.738</v>
      </c>
      <c r="X149" s="94">
        <f>I149*W149*$X$2/1000</f>
        <v>32.911724134799996</v>
      </c>
      <c r="Y149" s="94">
        <f t="shared" si="258"/>
        <v>11.507999999999999</v>
      </c>
      <c r="Z149" s="94">
        <f t="shared" si="258"/>
        <v>101.287926558</v>
      </c>
      <c r="AA149" s="94">
        <v>9.3659999999999997</v>
      </c>
      <c r="AB149" s="94">
        <f>K149*AA149*$AB$2/1000</f>
        <v>81.366049783200012</v>
      </c>
      <c r="AC149" s="94">
        <v>3.0659999999999998</v>
      </c>
      <c r="AD149" s="94">
        <f>K149*AC149*$AD$2/1000</f>
        <v>25.687253373599997</v>
      </c>
      <c r="AE149" s="94">
        <v>1.764</v>
      </c>
      <c r="AF149" s="119">
        <f>K149*AE149*$AF$2/1000</f>
        <v>14.407969211999999</v>
      </c>
      <c r="AG149" s="94">
        <f t="shared" si="259"/>
        <v>14.195999999999998</v>
      </c>
      <c r="AH149" s="94">
        <f t="shared" si="259"/>
        <v>121.46127236880001</v>
      </c>
      <c r="AI149" s="94">
        <f>SUM(Y149+AG149)</f>
        <v>25.703999999999997</v>
      </c>
      <c r="AJ149" s="94">
        <f>SUM(Z149,AH149)</f>
        <v>222.74919892680001</v>
      </c>
      <c r="AK149" s="94">
        <v>3.6539999999999999</v>
      </c>
      <c r="AL149" s="94">
        <f>M149*AK149*$AL$2/1000</f>
        <v>30.130889115600002</v>
      </c>
      <c r="AM149" s="94">
        <v>2.4780000000000002</v>
      </c>
      <c r="AN149" s="94">
        <f>M149*AM149*$AN$2/1000</f>
        <v>20.595408834000001</v>
      </c>
      <c r="AO149" s="94">
        <v>0.75600000000000001</v>
      </c>
      <c r="AP149" s="94">
        <f>M149*AO149*$AP$2/1000</f>
        <v>6.3111484799999999</v>
      </c>
      <c r="AQ149" s="94">
        <f t="shared" si="260"/>
        <v>6.8879999999999999</v>
      </c>
      <c r="AR149" s="94">
        <f t="shared" si="260"/>
        <v>57.037446429600003</v>
      </c>
      <c r="AS149" s="94">
        <v>1.68</v>
      </c>
      <c r="AT149" s="94">
        <f>O149*AS149*$AT$2/1000</f>
        <v>13.290616079999999</v>
      </c>
      <c r="AU149" s="94">
        <v>1.008</v>
      </c>
      <c r="AV149" s="94">
        <f>O149*AU149*$AV$2/1000</f>
        <v>8.196299496</v>
      </c>
      <c r="AW149" s="94"/>
      <c r="AX149" s="94">
        <f>O149*AW149*$AX$2/1000</f>
        <v>0</v>
      </c>
      <c r="AY149" s="94">
        <f t="shared" si="261"/>
        <v>2.6879999999999997</v>
      </c>
      <c r="AZ149" s="94">
        <f t="shared" si="261"/>
        <v>21.486915576000001</v>
      </c>
      <c r="BA149" s="94">
        <f>SUM(AQ149+AY149)</f>
        <v>9.5760000000000005</v>
      </c>
      <c r="BB149" s="94">
        <f>SUM(AR149,AZ149)</f>
        <v>78.524362005600011</v>
      </c>
      <c r="BC149" s="1" t="s">
        <v>1721</v>
      </c>
    </row>
    <row r="150" spans="1:55">
      <c r="A150" s="494">
        <v>105</v>
      </c>
      <c r="B150" s="26"/>
      <c r="C150" s="26"/>
      <c r="D150" s="27"/>
      <c r="E150" s="350" t="s">
        <v>330</v>
      </c>
      <c r="F150" s="28"/>
      <c r="G150" s="28"/>
      <c r="H150" s="270"/>
      <c r="I150" s="139"/>
      <c r="J150" s="99"/>
      <c r="K150" s="30"/>
      <c r="L150" s="160"/>
      <c r="M150" s="30"/>
      <c r="N150" s="160"/>
      <c r="O150" s="139"/>
      <c r="P150" s="99"/>
      <c r="Q150" s="541">
        <f t="shared" ref="Q150:BB150" si="262">SUM(Q146:Q149)</f>
        <v>94.205999999999989</v>
      </c>
      <c r="R150" s="541">
        <f t="shared" si="262"/>
        <v>788.7757746666</v>
      </c>
      <c r="S150" s="541">
        <f t="shared" si="262"/>
        <v>12.054</v>
      </c>
      <c r="T150" s="541">
        <f t="shared" si="262"/>
        <v>106.82291022480001</v>
      </c>
      <c r="U150" s="541">
        <f t="shared" si="262"/>
        <v>7.77</v>
      </c>
      <c r="V150" s="541">
        <f t="shared" si="262"/>
        <v>68.096113344000003</v>
      </c>
      <c r="W150" s="541">
        <f t="shared" si="262"/>
        <v>7.1400000000000006</v>
      </c>
      <c r="X150" s="541">
        <f t="shared" si="262"/>
        <v>62.963947040400001</v>
      </c>
      <c r="Y150" s="541">
        <f t="shared" si="262"/>
        <v>26.963999999999999</v>
      </c>
      <c r="Z150" s="541">
        <f t="shared" si="262"/>
        <v>237.88297060920002</v>
      </c>
      <c r="AA150" s="541">
        <f t="shared" si="262"/>
        <v>15.33</v>
      </c>
      <c r="AB150" s="541">
        <f t="shared" si="262"/>
        <v>133.00433228880001</v>
      </c>
      <c r="AC150" s="541">
        <f t="shared" si="262"/>
        <v>8.484</v>
      </c>
      <c r="AD150" s="541">
        <f t="shared" si="262"/>
        <v>70.927982479199997</v>
      </c>
      <c r="AE150" s="541">
        <f t="shared" si="262"/>
        <v>11.549999999999999</v>
      </c>
      <c r="AF150" s="542">
        <f t="shared" si="262"/>
        <v>94.07056948799999</v>
      </c>
      <c r="AG150" s="541">
        <f t="shared" si="262"/>
        <v>35.363999999999997</v>
      </c>
      <c r="AH150" s="541">
        <f t="shared" si="262"/>
        <v>298.00288425600002</v>
      </c>
      <c r="AI150" s="541">
        <f t="shared" si="262"/>
        <v>62.327999999999989</v>
      </c>
      <c r="AJ150" s="541">
        <f t="shared" si="262"/>
        <v>535.88585486520003</v>
      </c>
      <c r="AK150" s="541">
        <f t="shared" si="262"/>
        <v>15.12</v>
      </c>
      <c r="AL150" s="541">
        <f t="shared" si="262"/>
        <v>118.1971085022</v>
      </c>
      <c r="AM150" s="541">
        <f t="shared" si="262"/>
        <v>6.1319999999999997</v>
      </c>
      <c r="AN150" s="541">
        <f t="shared" si="262"/>
        <v>48.882720116999991</v>
      </c>
      <c r="AO150" s="541">
        <f t="shared" si="262"/>
        <v>0.75600000000000001</v>
      </c>
      <c r="AP150" s="541">
        <f t="shared" si="262"/>
        <v>6.3111484799999999</v>
      </c>
      <c r="AQ150" s="541">
        <f t="shared" si="262"/>
        <v>22.007999999999999</v>
      </c>
      <c r="AR150" s="541">
        <f t="shared" si="262"/>
        <v>173.3909770992</v>
      </c>
      <c r="AS150" s="541">
        <f t="shared" si="262"/>
        <v>3.6120000000000001</v>
      </c>
      <c r="AT150" s="541">
        <f t="shared" si="262"/>
        <v>28.629902800800004</v>
      </c>
      <c r="AU150" s="541">
        <f t="shared" si="262"/>
        <v>2.8140000000000001</v>
      </c>
      <c r="AV150" s="541">
        <f t="shared" si="262"/>
        <v>22.934255143800002</v>
      </c>
      <c r="AW150" s="541">
        <f t="shared" si="262"/>
        <v>3.444</v>
      </c>
      <c r="AX150" s="541">
        <f t="shared" si="262"/>
        <v>27.934784757600003</v>
      </c>
      <c r="AY150" s="541">
        <f t="shared" si="262"/>
        <v>9.870000000000001</v>
      </c>
      <c r="AZ150" s="541">
        <f t="shared" si="262"/>
        <v>79.498942702200011</v>
      </c>
      <c r="BA150" s="541">
        <f t="shared" si="262"/>
        <v>31.878</v>
      </c>
      <c r="BB150" s="541">
        <f t="shared" si="262"/>
        <v>252.8899198014</v>
      </c>
      <c r="BC150" s="1" t="s">
        <v>1722</v>
      </c>
    </row>
    <row r="151" spans="1:55">
      <c r="A151" s="494">
        <v>106</v>
      </c>
      <c r="B151" s="13"/>
      <c r="C151" s="13"/>
      <c r="D151" s="15" t="s">
        <v>574</v>
      </c>
      <c r="E151" s="31" t="s">
        <v>136</v>
      </c>
      <c r="F151" s="311" t="s">
        <v>34</v>
      </c>
      <c r="G151" s="311" t="s">
        <v>1061</v>
      </c>
      <c r="H151" s="272" t="s">
        <v>358</v>
      </c>
      <c r="I151" s="43"/>
      <c r="J151" s="161"/>
      <c r="K151" s="43"/>
      <c r="L151" s="161"/>
      <c r="M151" s="43"/>
      <c r="N151" s="161"/>
      <c r="O151" s="43"/>
      <c r="P151" s="161"/>
      <c r="Q151" s="121">
        <f t="shared" ref="Q151:Q186" si="263">SUM(AI151+BA151)</f>
        <v>0</v>
      </c>
      <c r="R151" s="342">
        <f t="shared" ref="R151:R186" si="264">SUM(AJ151+BB151)</f>
        <v>0</v>
      </c>
      <c r="S151" s="121"/>
      <c r="T151" s="121">
        <f t="shared" ref="T151:T186" si="265">I151*S151*$T$2/1000</f>
        <v>0</v>
      </c>
      <c r="U151" s="121"/>
      <c r="V151" s="121">
        <f t="shared" ref="V151:V186" si="266">I151*U151*$V$2/1000</f>
        <v>0</v>
      </c>
      <c r="W151" s="121"/>
      <c r="X151" s="121">
        <f t="shared" ref="X151:X186" si="267">I151*W151*$X$2/1000</f>
        <v>0</v>
      </c>
      <c r="Y151" s="121">
        <f t="shared" ref="Y151:Y186" si="268">SUM(S151+U151+W151)</f>
        <v>0</v>
      </c>
      <c r="Z151" s="121">
        <f t="shared" ref="Z151:Z186" si="269">SUM(T151+V151+X151)</f>
        <v>0</v>
      </c>
      <c r="AA151" s="121"/>
      <c r="AB151" s="121">
        <f t="shared" ref="AB151:AB186" si="270">K151*AA151*$AB$2/1000</f>
        <v>0</v>
      </c>
      <c r="AC151" s="121"/>
      <c r="AD151" s="121">
        <f t="shared" ref="AD151:AD186" si="271">K151*AC151*$AD$2/1000</f>
        <v>0</v>
      </c>
      <c r="AE151" s="121"/>
      <c r="AF151" s="124">
        <f t="shared" ref="AF151:AF186" si="272">K151*AE151*$AF$2/1000</f>
        <v>0</v>
      </c>
      <c r="AG151" s="121">
        <f t="shared" ref="AG151:AG186" si="273">SUM(AA151+AC151+AE151)</f>
        <v>0</v>
      </c>
      <c r="AH151" s="121">
        <f t="shared" ref="AH151:AH186" si="274">SUM(AB151+AD151+AF151)</f>
        <v>0</v>
      </c>
      <c r="AI151" s="121">
        <f t="shared" ref="AI151:AI186" si="275">SUM(Y151+AG151)</f>
        <v>0</v>
      </c>
      <c r="AJ151" s="121">
        <f t="shared" ref="AJ151:AJ186" si="276">SUM(Z151,AH151)</f>
        <v>0</v>
      </c>
      <c r="AK151" s="121"/>
      <c r="AL151" s="121">
        <f t="shared" ref="AL151:AL186" si="277">M151*AK151*$AL$2/1000</f>
        <v>0</v>
      </c>
      <c r="AM151" s="121"/>
      <c r="AN151" s="121">
        <f t="shared" ref="AN151:AN186" si="278">M151*AM151*$AN$2/1000</f>
        <v>0</v>
      </c>
      <c r="AO151" s="121"/>
      <c r="AP151" s="121">
        <f t="shared" ref="AP151:AP186" si="279">M151*AO151*$AP$2/1000</f>
        <v>0</v>
      </c>
      <c r="AQ151" s="121">
        <f t="shared" ref="AQ151:AQ186" si="280">SUM(AK151+AM151+AO151)</f>
        <v>0</v>
      </c>
      <c r="AR151" s="121">
        <f t="shared" ref="AR151:AR186" si="281">SUM(AL151+AN151+AP151)</f>
        <v>0</v>
      </c>
      <c r="AS151" s="121"/>
      <c r="AT151" s="121">
        <f t="shared" ref="AT151:AT186" si="282">O151*AS151*$AT$2/1000</f>
        <v>0</v>
      </c>
      <c r="AU151" s="121"/>
      <c r="AV151" s="121">
        <f t="shared" ref="AV151:AV186" si="283">O151*AU151*$AV$2/1000</f>
        <v>0</v>
      </c>
      <c r="AW151" s="121"/>
      <c r="AX151" s="121">
        <f t="shared" ref="AX151:AX186" si="284">O151*AW151*$AX$2/1000</f>
        <v>0</v>
      </c>
      <c r="AY151" s="121">
        <f t="shared" ref="AY151:AY186" si="285">SUM(AS151+AU151+AW151)</f>
        <v>0</v>
      </c>
      <c r="AZ151" s="121">
        <f t="shared" ref="AZ151:AZ186" si="286">SUM(AT151+AV151+AX151)</f>
        <v>0</v>
      </c>
      <c r="BA151" s="121">
        <f t="shared" ref="BA151:BA186" si="287">SUM(AQ151+AY151)</f>
        <v>0</v>
      </c>
      <c r="BB151" s="121">
        <f t="shared" ref="BB151:BB186" si="288">SUM(AR151,AZ151)</f>
        <v>0</v>
      </c>
      <c r="BC151" s="1" t="s">
        <v>1724</v>
      </c>
    </row>
    <row r="152" spans="1:55">
      <c r="A152" s="494">
        <v>107</v>
      </c>
      <c r="B152" s="13"/>
      <c r="C152" s="13"/>
      <c r="D152" s="15"/>
      <c r="E152" s="21" t="s">
        <v>36</v>
      </c>
      <c r="F152" s="45" t="s">
        <v>137</v>
      </c>
      <c r="G152" s="45" t="s">
        <v>1061</v>
      </c>
      <c r="H152" s="266" t="s">
        <v>358</v>
      </c>
      <c r="I152" s="18"/>
      <c r="J152" s="157"/>
      <c r="K152" s="18"/>
      <c r="L152" s="157"/>
      <c r="M152" s="18"/>
      <c r="N152" s="157"/>
      <c r="O152" s="18"/>
      <c r="P152" s="157"/>
      <c r="Q152" s="96">
        <f t="shared" si="263"/>
        <v>0</v>
      </c>
      <c r="R152" s="338">
        <f t="shared" si="264"/>
        <v>0</v>
      </c>
      <c r="S152" s="96"/>
      <c r="T152" s="96">
        <f t="shared" si="265"/>
        <v>0</v>
      </c>
      <c r="U152" s="96"/>
      <c r="V152" s="96">
        <f t="shared" si="266"/>
        <v>0</v>
      </c>
      <c r="W152" s="96"/>
      <c r="X152" s="96">
        <f t="shared" si="267"/>
        <v>0</v>
      </c>
      <c r="Y152" s="96">
        <f t="shared" si="268"/>
        <v>0</v>
      </c>
      <c r="Z152" s="96">
        <f t="shared" si="269"/>
        <v>0</v>
      </c>
      <c r="AA152" s="96"/>
      <c r="AB152" s="96">
        <f t="shared" si="270"/>
        <v>0</v>
      </c>
      <c r="AC152" s="96"/>
      <c r="AD152" s="96">
        <f t="shared" si="271"/>
        <v>0</v>
      </c>
      <c r="AE152" s="96"/>
      <c r="AF152" s="95">
        <f t="shared" si="272"/>
        <v>0</v>
      </c>
      <c r="AG152" s="96">
        <f t="shared" si="273"/>
        <v>0</v>
      </c>
      <c r="AH152" s="96">
        <f t="shared" si="274"/>
        <v>0</v>
      </c>
      <c r="AI152" s="96">
        <f t="shared" si="275"/>
        <v>0</v>
      </c>
      <c r="AJ152" s="96">
        <f t="shared" si="276"/>
        <v>0</v>
      </c>
      <c r="AK152" s="96"/>
      <c r="AL152" s="96">
        <f t="shared" si="277"/>
        <v>0</v>
      </c>
      <c r="AM152" s="96"/>
      <c r="AN152" s="96">
        <f t="shared" si="278"/>
        <v>0</v>
      </c>
      <c r="AO152" s="96"/>
      <c r="AP152" s="96">
        <f t="shared" si="279"/>
        <v>0</v>
      </c>
      <c r="AQ152" s="96">
        <f t="shared" si="280"/>
        <v>0</v>
      </c>
      <c r="AR152" s="96">
        <f t="shared" si="281"/>
        <v>0</v>
      </c>
      <c r="AS152" s="96"/>
      <c r="AT152" s="96">
        <f t="shared" si="282"/>
        <v>0</v>
      </c>
      <c r="AU152" s="96"/>
      <c r="AV152" s="96">
        <f t="shared" si="283"/>
        <v>0</v>
      </c>
      <c r="AW152" s="96"/>
      <c r="AX152" s="96">
        <f t="shared" si="284"/>
        <v>0</v>
      </c>
      <c r="AY152" s="96">
        <f t="shared" si="285"/>
        <v>0</v>
      </c>
      <c r="AZ152" s="96">
        <f t="shared" si="286"/>
        <v>0</v>
      </c>
      <c r="BA152" s="96">
        <f t="shared" si="287"/>
        <v>0</v>
      </c>
      <c r="BB152" s="96">
        <f t="shared" si="288"/>
        <v>0</v>
      </c>
      <c r="BC152" s="1" t="s">
        <v>1724</v>
      </c>
    </row>
    <row r="153" spans="1:55">
      <c r="A153" s="494">
        <v>108</v>
      </c>
      <c r="B153" s="13"/>
      <c r="C153" s="13"/>
      <c r="D153" s="15"/>
      <c r="E153" s="21" t="s">
        <v>138</v>
      </c>
      <c r="F153" s="45" t="s">
        <v>37</v>
      </c>
      <c r="G153" s="45" t="s">
        <v>1061</v>
      </c>
      <c r="H153" s="266" t="s">
        <v>358</v>
      </c>
      <c r="I153" s="18"/>
      <c r="J153" s="157"/>
      <c r="K153" s="18"/>
      <c r="L153" s="157"/>
      <c r="M153" s="18"/>
      <c r="N153" s="157"/>
      <c r="O153" s="18"/>
      <c r="P153" s="157"/>
      <c r="Q153" s="96">
        <f t="shared" si="263"/>
        <v>0</v>
      </c>
      <c r="R153" s="338">
        <f t="shared" si="264"/>
        <v>0</v>
      </c>
      <c r="S153" s="96"/>
      <c r="T153" s="96">
        <f t="shared" si="265"/>
        <v>0</v>
      </c>
      <c r="U153" s="96"/>
      <c r="V153" s="96">
        <f t="shared" si="266"/>
        <v>0</v>
      </c>
      <c r="W153" s="96"/>
      <c r="X153" s="96">
        <f t="shared" si="267"/>
        <v>0</v>
      </c>
      <c r="Y153" s="96">
        <f t="shared" si="268"/>
        <v>0</v>
      </c>
      <c r="Z153" s="96">
        <f t="shared" si="269"/>
        <v>0</v>
      </c>
      <c r="AA153" s="96"/>
      <c r="AB153" s="96">
        <f t="shared" si="270"/>
        <v>0</v>
      </c>
      <c r="AC153" s="96"/>
      <c r="AD153" s="96">
        <f t="shared" si="271"/>
        <v>0</v>
      </c>
      <c r="AE153" s="96"/>
      <c r="AF153" s="95">
        <f t="shared" si="272"/>
        <v>0</v>
      </c>
      <c r="AG153" s="96">
        <f t="shared" si="273"/>
        <v>0</v>
      </c>
      <c r="AH153" s="96">
        <f t="shared" si="274"/>
        <v>0</v>
      </c>
      <c r="AI153" s="96">
        <f t="shared" si="275"/>
        <v>0</v>
      </c>
      <c r="AJ153" s="96">
        <f t="shared" si="276"/>
        <v>0</v>
      </c>
      <c r="AK153" s="96"/>
      <c r="AL153" s="96">
        <f t="shared" si="277"/>
        <v>0</v>
      </c>
      <c r="AM153" s="96"/>
      <c r="AN153" s="96">
        <f t="shared" si="278"/>
        <v>0</v>
      </c>
      <c r="AO153" s="96"/>
      <c r="AP153" s="96">
        <f t="shared" si="279"/>
        <v>0</v>
      </c>
      <c r="AQ153" s="96">
        <f t="shared" si="280"/>
        <v>0</v>
      </c>
      <c r="AR153" s="96">
        <f t="shared" si="281"/>
        <v>0</v>
      </c>
      <c r="AS153" s="96"/>
      <c r="AT153" s="96">
        <f t="shared" si="282"/>
        <v>0</v>
      </c>
      <c r="AU153" s="96"/>
      <c r="AV153" s="96">
        <f t="shared" si="283"/>
        <v>0</v>
      </c>
      <c r="AW153" s="96"/>
      <c r="AX153" s="96">
        <f t="shared" si="284"/>
        <v>0</v>
      </c>
      <c r="AY153" s="96">
        <f t="shared" si="285"/>
        <v>0</v>
      </c>
      <c r="AZ153" s="96">
        <f t="shared" si="286"/>
        <v>0</v>
      </c>
      <c r="BA153" s="96">
        <f t="shared" si="287"/>
        <v>0</v>
      </c>
      <c r="BB153" s="96">
        <f t="shared" si="288"/>
        <v>0</v>
      </c>
      <c r="BC153" s="1" t="s">
        <v>1724</v>
      </c>
    </row>
    <row r="154" spans="1:55">
      <c r="A154" s="494">
        <v>109</v>
      </c>
      <c r="B154" s="13"/>
      <c r="C154" s="13"/>
      <c r="D154" s="15"/>
      <c r="E154" s="21" t="s">
        <v>139</v>
      </c>
      <c r="F154" s="45" t="s">
        <v>38</v>
      </c>
      <c r="G154" s="45" t="s">
        <v>1061</v>
      </c>
      <c r="H154" s="266" t="s">
        <v>358</v>
      </c>
      <c r="I154" s="18"/>
      <c r="J154" s="157"/>
      <c r="K154" s="18"/>
      <c r="L154" s="157"/>
      <c r="M154" s="18"/>
      <c r="N154" s="157"/>
      <c r="O154" s="18"/>
      <c r="P154" s="157"/>
      <c r="Q154" s="96">
        <f t="shared" si="263"/>
        <v>0</v>
      </c>
      <c r="R154" s="338">
        <f t="shared" si="264"/>
        <v>0</v>
      </c>
      <c r="S154" s="96"/>
      <c r="T154" s="96">
        <f t="shared" si="265"/>
        <v>0</v>
      </c>
      <c r="U154" s="96"/>
      <c r="V154" s="96">
        <f t="shared" si="266"/>
        <v>0</v>
      </c>
      <c r="W154" s="96"/>
      <c r="X154" s="96">
        <f t="shared" si="267"/>
        <v>0</v>
      </c>
      <c r="Y154" s="96">
        <f t="shared" si="268"/>
        <v>0</v>
      </c>
      <c r="Z154" s="96">
        <f t="shared" si="269"/>
        <v>0</v>
      </c>
      <c r="AA154" s="96"/>
      <c r="AB154" s="96">
        <f t="shared" si="270"/>
        <v>0</v>
      </c>
      <c r="AC154" s="96"/>
      <c r="AD154" s="96">
        <f t="shared" si="271"/>
        <v>0</v>
      </c>
      <c r="AE154" s="96"/>
      <c r="AF154" s="95">
        <f t="shared" si="272"/>
        <v>0</v>
      </c>
      <c r="AG154" s="96">
        <f t="shared" si="273"/>
        <v>0</v>
      </c>
      <c r="AH154" s="96">
        <f t="shared" si="274"/>
        <v>0</v>
      </c>
      <c r="AI154" s="96">
        <f t="shared" si="275"/>
        <v>0</v>
      </c>
      <c r="AJ154" s="96">
        <f t="shared" si="276"/>
        <v>0</v>
      </c>
      <c r="AK154" s="96"/>
      <c r="AL154" s="96">
        <f t="shared" si="277"/>
        <v>0</v>
      </c>
      <c r="AM154" s="96"/>
      <c r="AN154" s="96">
        <f t="shared" si="278"/>
        <v>0</v>
      </c>
      <c r="AO154" s="96"/>
      <c r="AP154" s="96">
        <f t="shared" si="279"/>
        <v>0</v>
      </c>
      <c r="AQ154" s="96">
        <f t="shared" si="280"/>
        <v>0</v>
      </c>
      <c r="AR154" s="96">
        <f t="shared" si="281"/>
        <v>0</v>
      </c>
      <c r="AS154" s="96"/>
      <c r="AT154" s="96">
        <f t="shared" si="282"/>
        <v>0</v>
      </c>
      <c r="AU154" s="96"/>
      <c r="AV154" s="96">
        <f t="shared" si="283"/>
        <v>0</v>
      </c>
      <c r="AW154" s="96"/>
      <c r="AX154" s="96">
        <f t="shared" si="284"/>
        <v>0</v>
      </c>
      <c r="AY154" s="96">
        <f t="shared" si="285"/>
        <v>0</v>
      </c>
      <c r="AZ154" s="96">
        <f t="shared" si="286"/>
        <v>0</v>
      </c>
      <c r="BA154" s="96">
        <f t="shared" si="287"/>
        <v>0</v>
      </c>
      <c r="BB154" s="96">
        <f t="shared" si="288"/>
        <v>0</v>
      </c>
      <c r="BC154" s="1" t="s">
        <v>1724</v>
      </c>
    </row>
    <row r="155" spans="1:55">
      <c r="A155" s="494">
        <v>110</v>
      </c>
      <c r="B155" s="13"/>
      <c r="C155" s="13"/>
      <c r="D155" s="15"/>
      <c r="E155" s="21" t="s">
        <v>140</v>
      </c>
      <c r="F155" s="45" t="s">
        <v>40</v>
      </c>
      <c r="G155" s="45" t="s">
        <v>1061</v>
      </c>
      <c r="H155" s="266" t="s">
        <v>358</v>
      </c>
      <c r="I155" s="18"/>
      <c r="J155" s="157"/>
      <c r="K155" s="18"/>
      <c r="L155" s="157"/>
      <c r="M155" s="18"/>
      <c r="N155" s="157"/>
      <c r="O155" s="18"/>
      <c r="P155" s="157"/>
      <c r="Q155" s="96">
        <f t="shared" si="263"/>
        <v>0</v>
      </c>
      <c r="R155" s="338">
        <f t="shared" si="264"/>
        <v>0</v>
      </c>
      <c r="S155" s="96"/>
      <c r="T155" s="96">
        <f t="shared" si="265"/>
        <v>0</v>
      </c>
      <c r="U155" s="96"/>
      <c r="V155" s="96">
        <f t="shared" si="266"/>
        <v>0</v>
      </c>
      <c r="W155" s="96"/>
      <c r="X155" s="96">
        <f t="shared" si="267"/>
        <v>0</v>
      </c>
      <c r="Y155" s="96">
        <f t="shared" si="268"/>
        <v>0</v>
      </c>
      <c r="Z155" s="96">
        <f t="shared" si="269"/>
        <v>0</v>
      </c>
      <c r="AA155" s="96"/>
      <c r="AB155" s="96">
        <f t="shared" si="270"/>
        <v>0</v>
      </c>
      <c r="AC155" s="96"/>
      <c r="AD155" s="96">
        <f t="shared" si="271"/>
        <v>0</v>
      </c>
      <c r="AE155" s="96"/>
      <c r="AF155" s="95">
        <f t="shared" si="272"/>
        <v>0</v>
      </c>
      <c r="AG155" s="96">
        <f t="shared" si="273"/>
        <v>0</v>
      </c>
      <c r="AH155" s="96">
        <f t="shared" si="274"/>
        <v>0</v>
      </c>
      <c r="AI155" s="96">
        <f t="shared" si="275"/>
        <v>0</v>
      </c>
      <c r="AJ155" s="96">
        <f t="shared" si="276"/>
        <v>0</v>
      </c>
      <c r="AK155" s="96"/>
      <c r="AL155" s="96">
        <f t="shared" si="277"/>
        <v>0</v>
      </c>
      <c r="AM155" s="96"/>
      <c r="AN155" s="96">
        <f t="shared" si="278"/>
        <v>0</v>
      </c>
      <c r="AO155" s="96"/>
      <c r="AP155" s="96">
        <f t="shared" si="279"/>
        <v>0</v>
      </c>
      <c r="AQ155" s="96">
        <f t="shared" si="280"/>
        <v>0</v>
      </c>
      <c r="AR155" s="96">
        <f t="shared" si="281"/>
        <v>0</v>
      </c>
      <c r="AS155" s="96"/>
      <c r="AT155" s="96">
        <f t="shared" si="282"/>
        <v>0</v>
      </c>
      <c r="AU155" s="96"/>
      <c r="AV155" s="96">
        <f t="shared" si="283"/>
        <v>0</v>
      </c>
      <c r="AW155" s="96"/>
      <c r="AX155" s="96">
        <f t="shared" si="284"/>
        <v>0</v>
      </c>
      <c r="AY155" s="96">
        <f t="shared" si="285"/>
        <v>0</v>
      </c>
      <c r="AZ155" s="96">
        <f t="shared" si="286"/>
        <v>0</v>
      </c>
      <c r="BA155" s="96">
        <f t="shared" si="287"/>
        <v>0</v>
      </c>
      <c r="BB155" s="96">
        <f t="shared" si="288"/>
        <v>0</v>
      </c>
      <c r="BC155" s="1" t="s">
        <v>1724</v>
      </c>
    </row>
    <row r="156" spans="1:55">
      <c r="A156" s="494">
        <v>111</v>
      </c>
      <c r="B156" s="13"/>
      <c r="C156" s="13"/>
      <c r="D156" s="15" t="s">
        <v>573</v>
      </c>
      <c r="E156" s="21" t="s">
        <v>141</v>
      </c>
      <c r="F156" s="45" t="s">
        <v>41</v>
      </c>
      <c r="G156" s="45" t="s">
        <v>1061</v>
      </c>
      <c r="H156" s="266" t="s">
        <v>358</v>
      </c>
      <c r="I156" s="18">
        <v>2.87</v>
      </c>
      <c r="J156" s="157"/>
      <c r="K156" s="18">
        <v>2.87</v>
      </c>
      <c r="L156" s="157"/>
      <c r="M156" s="18">
        <v>2.87</v>
      </c>
      <c r="N156" s="157"/>
      <c r="O156" s="18">
        <v>2.87</v>
      </c>
      <c r="P156" s="157"/>
      <c r="Q156" s="96">
        <f t="shared" si="263"/>
        <v>0</v>
      </c>
      <c r="R156" s="338">
        <f t="shared" si="264"/>
        <v>0</v>
      </c>
      <c r="S156" s="96"/>
      <c r="T156" s="96">
        <f t="shared" si="265"/>
        <v>0</v>
      </c>
      <c r="U156" s="96"/>
      <c r="V156" s="96">
        <f t="shared" si="266"/>
        <v>0</v>
      </c>
      <c r="W156" s="96"/>
      <c r="X156" s="96">
        <f t="shared" si="267"/>
        <v>0</v>
      </c>
      <c r="Y156" s="96">
        <f t="shared" si="268"/>
        <v>0</v>
      </c>
      <c r="Z156" s="96">
        <f t="shared" si="269"/>
        <v>0</v>
      </c>
      <c r="AA156" s="96"/>
      <c r="AB156" s="96">
        <f t="shared" si="270"/>
        <v>0</v>
      </c>
      <c r="AC156" s="96"/>
      <c r="AD156" s="96">
        <f t="shared" si="271"/>
        <v>0</v>
      </c>
      <c r="AE156" s="96"/>
      <c r="AF156" s="95">
        <f t="shared" si="272"/>
        <v>0</v>
      </c>
      <c r="AG156" s="96">
        <f t="shared" si="273"/>
        <v>0</v>
      </c>
      <c r="AH156" s="96">
        <f t="shared" si="274"/>
        <v>0</v>
      </c>
      <c r="AI156" s="96">
        <f t="shared" si="275"/>
        <v>0</v>
      </c>
      <c r="AJ156" s="96">
        <f t="shared" si="276"/>
        <v>0</v>
      </c>
      <c r="AK156" s="96"/>
      <c r="AL156" s="96">
        <f t="shared" si="277"/>
        <v>0</v>
      </c>
      <c r="AM156" s="96"/>
      <c r="AN156" s="96">
        <f t="shared" si="278"/>
        <v>0</v>
      </c>
      <c r="AO156" s="96"/>
      <c r="AP156" s="96">
        <f t="shared" si="279"/>
        <v>0</v>
      </c>
      <c r="AQ156" s="96">
        <f t="shared" si="280"/>
        <v>0</v>
      </c>
      <c r="AR156" s="96">
        <f t="shared" si="281"/>
        <v>0</v>
      </c>
      <c r="AS156" s="96"/>
      <c r="AT156" s="96">
        <f t="shared" si="282"/>
        <v>0</v>
      </c>
      <c r="AU156" s="96"/>
      <c r="AV156" s="96">
        <f t="shared" si="283"/>
        <v>0</v>
      </c>
      <c r="AW156" s="96"/>
      <c r="AX156" s="96">
        <f t="shared" si="284"/>
        <v>0</v>
      </c>
      <c r="AY156" s="96">
        <f t="shared" si="285"/>
        <v>0</v>
      </c>
      <c r="AZ156" s="96">
        <f t="shared" si="286"/>
        <v>0</v>
      </c>
      <c r="BA156" s="96">
        <f t="shared" si="287"/>
        <v>0</v>
      </c>
      <c r="BB156" s="96">
        <f t="shared" si="288"/>
        <v>0</v>
      </c>
      <c r="BC156" s="1" t="s">
        <v>1721</v>
      </c>
    </row>
    <row r="157" spans="1:55">
      <c r="A157" s="494">
        <v>112</v>
      </c>
      <c r="B157" s="13"/>
      <c r="C157" s="13"/>
      <c r="D157" s="15"/>
      <c r="E157" s="21" t="s">
        <v>920</v>
      </c>
      <c r="F157" s="45" t="s">
        <v>964</v>
      </c>
      <c r="G157" s="45" t="s">
        <v>1059</v>
      </c>
      <c r="H157" s="266" t="s">
        <v>358</v>
      </c>
      <c r="I157" s="18">
        <v>12.9</v>
      </c>
      <c r="J157" s="157"/>
      <c r="K157" s="18">
        <v>12.77</v>
      </c>
      <c r="L157" s="157"/>
      <c r="M157" s="18">
        <v>12.77</v>
      </c>
      <c r="N157" s="157"/>
      <c r="O157" s="18">
        <v>12.7</v>
      </c>
      <c r="P157" s="157"/>
      <c r="Q157" s="96">
        <f t="shared" si="263"/>
        <v>69.526999999999987</v>
      </c>
      <c r="R157" s="338">
        <f t="shared" si="264"/>
        <v>1274.7934160610998</v>
      </c>
      <c r="S157" s="96">
        <v>7.7279999999999998</v>
      </c>
      <c r="T157" s="96">
        <f t="shared" si="265"/>
        <v>145.47538051200002</v>
      </c>
      <c r="U157" s="96">
        <v>13.007999999999999</v>
      </c>
      <c r="V157" s="96">
        <f t="shared" si="266"/>
        <v>242.24069951999999</v>
      </c>
      <c r="W157" s="96">
        <v>11.808</v>
      </c>
      <c r="X157" s="96">
        <f t="shared" si="267"/>
        <v>221.31190051200002</v>
      </c>
      <c r="Y157" s="96">
        <f t="shared" si="268"/>
        <v>32.543999999999997</v>
      </c>
      <c r="Z157" s="96">
        <f t="shared" si="269"/>
        <v>609.027980544</v>
      </c>
      <c r="AA157" s="96">
        <v>9.0719999999999992</v>
      </c>
      <c r="AB157" s="96">
        <f t="shared" si="270"/>
        <v>168.29911546559998</v>
      </c>
      <c r="AC157" s="96">
        <v>4.32</v>
      </c>
      <c r="AD157" s="96">
        <f t="shared" si="271"/>
        <v>77.289229728000009</v>
      </c>
      <c r="AE157" s="96">
        <v>5.8040000000000003</v>
      </c>
      <c r="AF157" s="95">
        <f t="shared" si="272"/>
        <v>101.23281371799999</v>
      </c>
      <c r="AG157" s="96">
        <f t="shared" si="273"/>
        <v>19.195999999999998</v>
      </c>
      <c r="AH157" s="96">
        <f t="shared" si="274"/>
        <v>346.82115891159998</v>
      </c>
      <c r="AI157" s="96">
        <f t="shared" si="275"/>
        <v>51.739999999999995</v>
      </c>
      <c r="AJ157" s="96">
        <f t="shared" si="276"/>
        <v>955.84913945559992</v>
      </c>
      <c r="AK157" s="96">
        <v>5.76</v>
      </c>
      <c r="AL157" s="96">
        <f t="shared" si="277"/>
        <v>101.427471936</v>
      </c>
      <c r="AM157" s="96">
        <v>4.6349999999999998</v>
      </c>
      <c r="AN157" s="96">
        <f t="shared" si="278"/>
        <v>82.263762157499997</v>
      </c>
      <c r="AO157" s="96">
        <v>2.448</v>
      </c>
      <c r="AP157" s="96">
        <f t="shared" si="279"/>
        <v>43.640300159999995</v>
      </c>
      <c r="AQ157" s="96">
        <f t="shared" si="280"/>
        <v>12.843</v>
      </c>
      <c r="AR157" s="96">
        <f t="shared" si="281"/>
        <v>227.33153425349997</v>
      </c>
      <c r="AS157" s="96"/>
      <c r="AT157" s="96">
        <f t="shared" si="282"/>
        <v>0</v>
      </c>
      <c r="AU157" s="96">
        <v>1.5840000000000001</v>
      </c>
      <c r="AV157" s="96">
        <f t="shared" si="283"/>
        <v>29.472922512</v>
      </c>
      <c r="AW157" s="96">
        <v>3.36</v>
      </c>
      <c r="AX157" s="96">
        <f t="shared" si="284"/>
        <v>62.139819839999994</v>
      </c>
      <c r="AY157" s="96">
        <f t="shared" si="285"/>
        <v>4.944</v>
      </c>
      <c r="AZ157" s="96">
        <f t="shared" si="286"/>
        <v>91.612742351999998</v>
      </c>
      <c r="BA157" s="96">
        <f t="shared" si="287"/>
        <v>17.786999999999999</v>
      </c>
      <c r="BB157" s="96">
        <f t="shared" si="288"/>
        <v>318.94427660549997</v>
      </c>
      <c r="BC157" s="1" t="s">
        <v>1721</v>
      </c>
    </row>
    <row r="158" spans="1:55">
      <c r="A158" s="494">
        <v>113</v>
      </c>
      <c r="B158" s="13"/>
      <c r="C158" s="23"/>
      <c r="D158" s="15"/>
      <c r="E158" s="21" t="s">
        <v>2337</v>
      </c>
      <c r="F158" s="45" t="s">
        <v>2338</v>
      </c>
      <c r="G158" s="45" t="s">
        <v>1062</v>
      </c>
      <c r="H158" s="266" t="s">
        <v>358</v>
      </c>
      <c r="I158" s="18"/>
      <c r="J158" s="157"/>
      <c r="K158" s="18">
        <v>12.9</v>
      </c>
      <c r="L158" s="157"/>
      <c r="M158" s="18">
        <v>12.9</v>
      </c>
      <c r="N158" s="157"/>
      <c r="O158" s="18">
        <v>12.9</v>
      </c>
      <c r="P158" s="157"/>
      <c r="Q158" s="96">
        <f t="shared" ref="Q158" si="289">SUM(AI158+BA158)</f>
        <v>2.7389999999999999</v>
      </c>
      <c r="R158" s="338">
        <f t="shared" ref="R158" si="290">SUM(AJ158+BB158)</f>
        <v>49.011838298999997</v>
      </c>
      <c r="S158" s="96"/>
      <c r="T158" s="96">
        <f t="shared" ref="T158" si="291">I158*S158*$T$2/1000</f>
        <v>0</v>
      </c>
      <c r="U158" s="96"/>
      <c r="V158" s="96">
        <f t="shared" ref="V158" si="292">I158*U158*$V$2/1000</f>
        <v>0</v>
      </c>
      <c r="W158" s="96"/>
      <c r="X158" s="96">
        <f t="shared" ref="X158" si="293">I158*W158*$X$2/1000</f>
        <v>0</v>
      </c>
      <c r="Y158" s="96">
        <f t="shared" ref="Y158" si="294">SUM(S158+U158+W158)</f>
        <v>0</v>
      </c>
      <c r="Z158" s="96">
        <f t="shared" ref="Z158" si="295">SUM(T158+V158+X158)</f>
        <v>0</v>
      </c>
      <c r="AA158" s="96"/>
      <c r="AB158" s="96">
        <f t="shared" ref="AB158" si="296">K158*AA158*$AB$2/1000</f>
        <v>0</v>
      </c>
      <c r="AC158" s="96"/>
      <c r="AD158" s="96">
        <f t="shared" ref="AD158" si="297">K158*AC158*$AD$2/1000</f>
        <v>0</v>
      </c>
      <c r="AE158" s="96">
        <v>0.15</v>
      </c>
      <c r="AF158" s="95">
        <f t="shared" ref="AF158" si="298">K158*AE158*$AF$2/1000</f>
        <v>2.6429197499999999</v>
      </c>
      <c r="AG158" s="96">
        <f t="shared" ref="AG158" si="299">SUM(AA158+AC158+AE158)</f>
        <v>0.15</v>
      </c>
      <c r="AH158" s="96">
        <f t="shared" ref="AH158" si="300">SUM(AB158+AD158+AF158)</f>
        <v>2.6429197499999999</v>
      </c>
      <c r="AI158" s="96">
        <f t="shared" ref="AI158" si="301">SUM(Y158+AG158)</f>
        <v>0.15</v>
      </c>
      <c r="AJ158" s="96">
        <f t="shared" ref="AJ158" si="302">SUM(Z158,AH158)</f>
        <v>2.6429197499999999</v>
      </c>
      <c r="AK158" s="96">
        <v>0.432</v>
      </c>
      <c r="AL158" s="96">
        <f t="shared" ref="AL158" si="303">M158*AK158*$AL$2/1000</f>
        <v>7.6845011039999997</v>
      </c>
      <c r="AM158" s="96">
        <v>2.0129999999999999</v>
      </c>
      <c r="AN158" s="96">
        <f t="shared" ref="AN158" si="304">M158*AM158*$AN$2/1000</f>
        <v>36.091207845</v>
      </c>
      <c r="AO158" s="96">
        <v>0.14399999999999999</v>
      </c>
      <c r="AP158" s="96">
        <f t="shared" ref="AP158" si="305">M158*AO158*$AP$2/1000</f>
        <v>2.5932095999999998</v>
      </c>
      <c r="AQ158" s="96">
        <f t="shared" ref="AQ158" si="306">SUM(AK158+AM158+AO158)</f>
        <v>2.589</v>
      </c>
      <c r="AR158" s="96">
        <f t="shared" ref="AR158" si="307">SUM(AL158+AN158+AP158)</f>
        <v>46.368918549</v>
      </c>
      <c r="AS158" s="96"/>
      <c r="AT158" s="96">
        <f t="shared" ref="AT158" si="308">O158*AS158*$AT$2/1000</f>
        <v>0</v>
      </c>
      <c r="AU158" s="96"/>
      <c r="AV158" s="96">
        <f t="shared" ref="AV158" si="309">O158*AU158*$AV$2/1000</f>
        <v>0</v>
      </c>
      <c r="AW158" s="96"/>
      <c r="AX158" s="96">
        <f t="shared" ref="AX158" si="310">O158*AW158*$AX$2/1000</f>
        <v>0</v>
      </c>
      <c r="AY158" s="96">
        <f t="shared" ref="AY158" si="311">SUM(AS158+AU158+AW158)</f>
        <v>0</v>
      </c>
      <c r="AZ158" s="96">
        <f t="shared" ref="AZ158" si="312">SUM(AT158+AV158+AX158)</f>
        <v>0</v>
      </c>
      <c r="BA158" s="96">
        <f t="shared" ref="BA158" si="313">SUM(AQ158+AY158)</f>
        <v>2.589</v>
      </c>
      <c r="BB158" s="96">
        <f t="shared" ref="BB158" si="314">SUM(AR158,AZ158)</f>
        <v>46.368918549</v>
      </c>
      <c r="BC158" s="1" t="s">
        <v>1062</v>
      </c>
    </row>
    <row r="159" spans="1:55">
      <c r="A159" s="494">
        <v>113</v>
      </c>
      <c r="B159" s="13"/>
      <c r="C159" s="23"/>
      <c r="D159" s="15"/>
      <c r="E159" s="21" t="s">
        <v>2436</v>
      </c>
      <c r="F159" s="45" t="s">
        <v>2437</v>
      </c>
      <c r="G159" s="45" t="s">
        <v>1062</v>
      </c>
      <c r="H159" s="266" t="s">
        <v>358</v>
      </c>
      <c r="I159" s="18"/>
      <c r="J159" s="157"/>
      <c r="K159" s="18">
        <v>13.05</v>
      </c>
      <c r="L159" s="157"/>
      <c r="M159" s="18">
        <v>13.05</v>
      </c>
      <c r="N159" s="157"/>
      <c r="O159" s="18">
        <v>13.05</v>
      </c>
      <c r="P159" s="157"/>
      <c r="Q159" s="96">
        <f t="shared" si="263"/>
        <v>0.3</v>
      </c>
      <c r="R159" s="338">
        <f t="shared" si="264"/>
        <v>5.3473027499999999</v>
      </c>
      <c r="S159" s="96"/>
      <c r="T159" s="96">
        <f t="shared" si="265"/>
        <v>0</v>
      </c>
      <c r="U159" s="96"/>
      <c r="V159" s="96">
        <f t="shared" si="266"/>
        <v>0</v>
      </c>
      <c r="W159" s="96"/>
      <c r="X159" s="96">
        <f t="shared" si="267"/>
        <v>0</v>
      </c>
      <c r="Y159" s="96">
        <f t="shared" si="268"/>
        <v>0</v>
      </c>
      <c r="Z159" s="96">
        <f t="shared" si="269"/>
        <v>0</v>
      </c>
      <c r="AA159" s="96"/>
      <c r="AB159" s="96">
        <f t="shared" si="270"/>
        <v>0</v>
      </c>
      <c r="AC159" s="96"/>
      <c r="AD159" s="96">
        <f t="shared" si="271"/>
        <v>0</v>
      </c>
      <c r="AE159" s="96">
        <v>0.3</v>
      </c>
      <c r="AF159" s="95">
        <f t="shared" si="272"/>
        <v>5.3473027499999999</v>
      </c>
      <c r="AG159" s="96">
        <f t="shared" si="273"/>
        <v>0.3</v>
      </c>
      <c r="AH159" s="96">
        <f t="shared" si="274"/>
        <v>5.3473027499999999</v>
      </c>
      <c r="AI159" s="96">
        <f t="shared" si="275"/>
        <v>0.3</v>
      </c>
      <c r="AJ159" s="96">
        <f t="shared" si="276"/>
        <v>5.3473027499999999</v>
      </c>
      <c r="AK159" s="96"/>
      <c r="AL159" s="96">
        <f t="shared" si="277"/>
        <v>0</v>
      </c>
      <c r="AM159" s="96"/>
      <c r="AN159" s="96">
        <f t="shared" si="278"/>
        <v>0</v>
      </c>
      <c r="AO159" s="96"/>
      <c r="AP159" s="96">
        <f t="shared" si="279"/>
        <v>0</v>
      </c>
      <c r="AQ159" s="96">
        <f t="shared" si="280"/>
        <v>0</v>
      </c>
      <c r="AR159" s="96">
        <f t="shared" si="281"/>
        <v>0</v>
      </c>
      <c r="AS159" s="96"/>
      <c r="AT159" s="96">
        <f t="shared" si="282"/>
        <v>0</v>
      </c>
      <c r="AU159" s="96"/>
      <c r="AV159" s="96">
        <f t="shared" si="283"/>
        <v>0</v>
      </c>
      <c r="AW159" s="96"/>
      <c r="AX159" s="96">
        <f t="shared" si="284"/>
        <v>0</v>
      </c>
      <c r="AY159" s="96">
        <f t="shared" si="285"/>
        <v>0</v>
      </c>
      <c r="AZ159" s="96">
        <f t="shared" si="286"/>
        <v>0</v>
      </c>
      <c r="BA159" s="96">
        <f t="shared" si="287"/>
        <v>0</v>
      </c>
      <c r="BB159" s="96">
        <f t="shared" si="288"/>
        <v>0</v>
      </c>
      <c r="BC159" s="1" t="s">
        <v>1721</v>
      </c>
    </row>
    <row r="160" spans="1:55">
      <c r="A160" s="494">
        <v>114</v>
      </c>
      <c r="B160" s="13"/>
      <c r="C160" s="13"/>
      <c r="D160" s="15"/>
      <c r="E160" s="21" t="s">
        <v>882</v>
      </c>
      <c r="F160" s="45" t="s">
        <v>881</v>
      </c>
      <c r="G160" s="45" t="s">
        <v>1062</v>
      </c>
      <c r="H160" s="266" t="s">
        <v>358</v>
      </c>
      <c r="I160" s="18"/>
      <c r="J160" s="157"/>
      <c r="K160" s="18"/>
      <c r="L160" s="157"/>
      <c r="M160" s="18"/>
      <c r="N160" s="157"/>
      <c r="O160" s="18"/>
      <c r="P160" s="157"/>
      <c r="Q160" s="96">
        <f t="shared" si="263"/>
        <v>0</v>
      </c>
      <c r="R160" s="338">
        <f t="shared" si="264"/>
        <v>0</v>
      </c>
      <c r="S160" s="96"/>
      <c r="T160" s="96">
        <f t="shared" si="265"/>
        <v>0</v>
      </c>
      <c r="U160" s="96"/>
      <c r="V160" s="96">
        <f t="shared" si="266"/>
        <v>0</v>
      </c>
      <c r="W160" s="96"/>
      <c r="X160" s="96">
        <f t="shared" si="267"/>
        <v>0</v>
      </c>
      <c r="Y160" s="96">
        <f t="shared" si="268"/>
        <v>0</v>
      </c>
      <c r="Z160" s="96">
        <f t="shared" si="269"/>
        <v>0</v>
      </c>
      <c r="AA160" s="96"/>
      <c r="AB160" s="96">
        <f t="shared" si="270"/>
        <v>0</v>
      </c>
      <c r="AC160" s="96"/>
      <c r="AD160" s="96">
        <f t="shared" si="271"/>
        <v>0</v>
      </c>
      <c r="AE160" s="96"/>
      <c r="AF160" s="95">
        <f t="shared" si="272"/>
        <v>0</v>
      </c>
      <c r="AG160" s="96">
        <f t="shared" si="273"/>
        <v>0</v>
      </c>
      <c r="AH160" s="96">
        <f t="shared" si="274"/>
        <v>0</v>
      </c>
      <c r="AI160" s="96">
        <f t="shared" si="275"/>
        <v>0</v>
      </c>
      <c r="AJ160" s="96">
        <f t="shared" si="276"/>
        <v>0</v>
      </c>
      <c r="AK160" s="96"/>
      <c r="AL160" s="96">
        <f t="shared" si="277"/>
        <v>0</v>
      </c>
      <c r="AM160" s="96"/>
      <c r="AN160" s="96">
        <f t="shared" si="278"/>
        <v>0</v>
      </c>
      <c r="AO160" s="96"/>
      <c r="AP160" s="96">
        <f t="shared" si="279"/>
        <v>0</v>
      </c>
      <c r="AQ160" s="96">
        <f t="shared" si="280"/>
        <v>0</v>
      </c>
      <c r="AR160" s="96">
        <f t="shared" si="281"/>
        <v>0</v>
      </c>
      <c r="AS160" s="96"/>
      <c r="AT160" s="96">
        <f t="shared" si="282"/>
        <v>0</v>
      </c>
      <c r="AU160" s="96"/>
      <c r="AV160" s="96">
        <f t="shared" si="283"/>
        <v>0</v>
      </c>
      <c r="AW160" s="96"/>
      <c r="AX160" s="96">
        <f t="shared" si="284"/>
        <v>0</v>
      </c>
      <c r="AY160" s="96">
        <f t="shared" si="285"/>
        <v>0</v>
      </c>
      <c r="AZ160" s="96">
        <f t="shared" si="286"/>
        <v>0</v>
      </c>
      <c r="BA160" s="96">
        <f t="shared" si="287"/>
        <v>0</v>
      </c>
      <c r="BB160" s="96">
        <f t="shared" si="288"/>
        <v>0</v>
      </c>
      <c r="BC160" s="1" t="s">
        <v>1721</v>
      </c>
    </row>
    <row r="161" spans="1:55" ht="12.75" customHeight="1">
      <c r="A161" s="494">
        <v>115</v>
      </c>
      <c r="B161" s="13"/>
      <c r="C161" s="23"/>
      <c r="D161" s="15"/>
      <c r="E161" s="21" t="s">
        <v>142</v>
      </c>
      <c r="F161" s="45" t="s">
        <v>143</v>
      </c>
      <c r="G161" s="45" t="s">
        <v>1062</v>
      </c>
      <c r="H161" s="266" t="s">
        <v>358</v>
      </c>
      <c r="I161" s="18">
        <v>8.6999999999999993</v>
      </c>
      <c r="J161" s="157"/>
      <c r="K161" s="18">
        <v>8.6999999999999993</v>
      </c>
      <c r="L161" s="157"/>
      <c r="M161" s="18">
        <v>8.6999999999999993</v>
      </c>
      <c r="N161" s="157"/>
      <c r="O161" s="18">
        <v>8.6999999999999993</v>
      </c>
      <c r="P161" s="157"/>
      <c r="Q161" s="96">
        <f t="shared" si="263"/>
        <v>0</v>
      </c>
      <c r="R161" s="338">
        <f t="shared" si="264"/>
        <v>0</v>
      </c>
      <c r="S161" s="96"/>
      <c r="T161" s="96">
        <f t="shared" si="265"/>
        <v>0</v>
      </c>
      <c r="U161" s="96"/>
      <c r="V161" s="96">
        <f t="shared" si="266"/>
        <v>0</v>
      </c>
      <c r="W161" s="96"/>
      <c r="X161" s="96">
        <f t="shared" si="267"/>
        <v>0</v>
      </c>
      <c r="Y161" s="96">
        <f t="shared" si="268"/>
        <v>0</v>
      </c>
      <c r="Z161" s="96">
        <f t="shared" si="269"/>
        <v>0</v>
      </c>
      <c r="AA161" s="96"/>
      <c r="AB161" s="96">
        <f t="shared" si="270"/>
        <v>0</v>
      </c>
      <c r="AC161" s="96"/>
      <c r="AD161" s="96">
        <f t="shared" si="271"/>
        <v>0</v>
      </c>
      <c r="AE161" s="96"/>
      <c r="AF161" s="95">
        <f t="shared" si="272"/>
        <v>0</v>
      </c>
      <c r="AG161" s="96">
        <f t="shared" si="273"/>
        <v>0</v>
      </c>
      <c r="AH161" s="96">
        <f t="shared" si="274"/>
        <v>0</v>
      </c>
      <c r="AI161" s="96">
        <f t="shared" si="275"/>
        <v>0</v>
      </c>
      <c r="AJ161" s="96">
        <f t="shared" si="276"/>
        <v>0</v>
      </c>
      <c r="AK161" s="96"/>
      <c r="AL161" s="96">
        <f t="shared" si="277"/>
        <v>0</v>
      </c>
      <c r="AM161" s="96"/>
      <c r="AN161" s="96">
        <f t="shared" si="278"/>
        <v>0</v>
      </c>
      <c r="AO161" s="96"/>
      <c r="AP161" s="96">
        <f t="shared" si="279"/>
        <v>0</v>
      </c>
      <c r="AQ161" s="96">
        <f t="shared" si="280"/>
        <v>0</v>
      </c>
      <c r="AR161" s="96">
        <f t="shared" si="281"/>
        <v>0</v>
      </c>
      <c r="AS161" s="96"/>
      <c r="AT161" s="96">
        <f t="shared" si="282"/>
        <v>0</v>
      </c>
      <c r="AU161" s="96"/>
      <c r="AV161" s="96">
        <f t="shared" si="283"/>
        <v>0</v>
      </c>
      <c r="AW161" s="96"/>
      <c r="AX161" s="96">
        <f t="shared" si="284"/>
        <v>0</v>
      </c>
      <c r="AY161" s="96">
        <f t="shared" si="285"/>
        <v>0</v>
      </c>
      <c r="AZ161" s="96">
        <f t="shared" si="286"/>
        <v>0</v>
      </c>
      <c r="BA161" s="96">
        <f t="shared" si="287"/>
        <v>0</v>
      </c>
      <c r="BB161" s="96">
        <f t="shared" si="288"/>
        <v>0</v>
      </c>
      <c r="BC161" s="1" t="s">
        <v>1721</v>
      </c>
    </row>
    <row r="162" spans="1:55">
      <c r="B162" s="13"/>
      <c r="C162" s="13"/>
      <c r="D162" s="13"/>
      <c r="E162" s="21" t="s">
        <v>1259</v>
      </c>
      <c r="F162" s="22" t="s">
        <v>1260</v>
      </c>
      <c r="G162" s="45" t="s">
        <v>1058</v>
      </c>
      <c r="H162" s="266" t="s">
        <v>358</v>
      </c>
      <c r="I162" s="54">
        <v>16.09</v>
      </c>
      <c r="J162" s="101"/>
      <c r="K162" s="54">
        <v>16</v>
      </c>
      <c r="L162" s="162"/>
      <c r="M162" s="54">
        <v>16</v>
      </c>
      <c r="N162" s="162"/>
      <c r="O162" s="54">
        <v>15.8</v>
      </c>
      <c r="P162" s="101"/>
      <c r="Q162" s="96">
        <f t="shared" si="263"/>
        <v>3.456</v>
      </c>
      <c r="R162" s="338">
        <f t="shared" si="264"/>
        <v>80.71436264159999</v>
      </c>
      <c r="S162" s="96">
        <v>1.032</v>
      </c>
      <c r="T162" s="96">
        <f t="shared" si="265"/>
        <v>24.230837188799999</v>
      </c>
      <c r="U162" s="96">
        <v>0.81599999999999995</v>
      </c>
      <c r="V162" s="176">
        <f t="shared" si="266"/>
        <v>18.953659583999997</v>
      </c>
      <c r="W162" s="206">
        <v>1.1519999999999999</v>
      </c>
      <c r="X162" s="205">
        <f t="shared" si="267"/>
        <v>26.930674828800001</v>
      </c>
      <c r="Y162" s="188">
        <f t="shared" si="268"/>
        <v>3</v>
      </c>
      <c r="Z162" s="176">
        <f t="shared" si="269"/>
        <v>70.115171601599997</v>
      </c>
      <c r="AA162" s="206">
        <v>0.45600000000000002</v>
      </c>
      <c r="AB162" s="205">
        <f t="shared" si="270"/>
        <v>10.599191039999999</v>
      </c>
      <c r="AC162" s="206"/>
      <c r="AD162" s="176">
        <f t="shared" si="271"/>
        <v>0</v>
      </c>
      <c r="AE162" s="206"/>
      <c r="AF162" s="205">
        <f t="shared" si="272"/>
        <v>0</v>
      </c>
      <c r="AG162" s="188">
        <f t="shared" si="273"/>
        <v>0.45600000000000002</v>
      </c>
      <c r="AH162" s="96">
        <f t="shared" si="274"/>
        <v>10.599191039999999</v>
      </c>
      <c r="AI162" s="96">
        <f t="shared" si="275"/>
        <v>3.456</v>
      </c>
      <c r="AJ162" s="176">
        <f t="shared" si="276"/>
        <v>80.71436264159999</v>
      </c>
      <c r="AK162" s="206"/>
      <c r="AL162" s="176">
        <f t="shared" si="277"/>
        <v>0</v>
      </c>
      <c r="AM162" s="244"/>
      <c r="AN162" s="176">
        <f t="shared" si="278"/>
        <v>0</v>
      </c>
      <c r="AO162" s="206"/>
      <c r="AP162" s="205">
        <f t="shared" si="279"/>
        <v>0</v>
      </c>
      <c r="AQ162" s="188">
        <f t="shared" si="280"/>
        <v>0</v>
      </c>
      <c r="AR162" s="96">
        <f t="shared" si="281"/>
        <v>0</v>
      </c>
      <c r="AS162" s="96"/>
      <c r="AT162" s="176">
        <f t="shared" si="282"/>
        <v>0</v>
      </c>
      <c r="AU162" s="206"/>
      <c r="AV162" s="176">
        <f t="shared" si="283"/>
        <v>0</v>
      </c>
      <c r="AW162" s="206"/>
      <c r="AX162" s="205">
        <f t="shared" si="284"/>
        <v>0</v>
      </c>
      <c r="AY162" s="188">
        <f t="shared" si="285"/>
        <v>0</v>
      </c>
      <c r="AZ162" s="96">
        <f t="shared" si="286"/>
        <v>0</v>
      </c>
      <c r="BA162" s="96">
        <f t="shared" si="287"/>
        <v>0</v>
      </c>
      <c r="BB162" s="96">
        <f t="shared" si="288"/>
        <v>0</v>
      </c>
      <c r="BC162" s="1" t="s">
        <v>1721</v>
      </c>
    </row>
    <row r="163" spans="1:55">
      <c r="A163" s="494">
        <v>119</v>
      </c>
      <c r="B163" s="13"/>
      <c r="C163" s="13"/>
      <c r="D163" s="13"/>
      <c r="E163" s="21" t="s">
        <v>1451</v>
      </c>
      <c r="F163" s="22" t="s">
        <v>1260</v>
      </c>
      <c r="G163" s="45" t="s">
        <v>1061</v>
      </c>
      <c r="H163" s="266" t="s">
        <v>359</v>
      </c>
      <c r="I163" s="18">
        <v>16.09</v>
      </c>
      <c r="J163" s="157"/>
      <c r="K163" s="18">
        <v>16</v>
      </c>
      <c r="L163" s="157"/>
      <c r="M163" s="18">
        <v>16</v>
      </c>
      <c r="N163" s="157"/>
      <c r="O163" s="18">
        <v>15.8</v>
      </c>
      <c r="P163" s="157"/>
      <c r="Q163" s="96">
        <f t="shared" si="263"/>
        <v>48.768000000000001</v>
      </c>
      <c r="R163" s="338">
        <f t="shared" si="264"/>
        <v>1106.9523056400001</v>
      </c>
      <c r="S163" s="96">
        <v>1.1279999999999999</v>
      </c>
      <c r="T163" s="96">
        <f t="shared" si="265"/>
        <v>26.484868555199998</v>
      </c>
      <c r="U163" s="96">
        <v>6.3360000000000003</v>
      </c>
      <c r="V163" s="96">
        <f t="shared" si="266"/>
        <v>147.169592064</v>
      </c>
      <c r="W163" s="96">
        <v>5.4720000000000004</v>
      </c>
      <c r="X163" s="96">
        <f t="shared" si="267"/>
        <v>127.92070543680002</v>
      </c>
      <c r="Y163" s="96">
        <f t="shared" si="268"/>
        <v>12.936</v>
      </c>
      <c r="Z163" s="96">
        <f t="shared" si="269"/>
        <v>301.575166056</v>
      </c>
      <c r="AA163" s="96">
        <v>5.3040000000000003</v>
      </c>
      <c r="AB163" s="96">
        <f t="shared" si="270"/>
        <v>123.28532736000001</v>
      </c>
      <c r="AC163" s="96">
        <v>5.3280000000000003</v>
      </c>
      <c r="AD163" s="96">
        <f t="shared" si="271"/>
        <v>119.43415296000001</v>
      </c>
      <c r="AE163" s="96">
        <v>5.3280000000000003</v>
      </c>
      <c r="AF163" s="95">
        <f t="shared" si="272"/>
        <v>116.43598080000001</v>
      </c>
      <c r="AG163" s="96">
        <f t="shared" si="273"/>
        <v>15.96</v>
      </c>
      <c r="AH163" s="96">
        <f t="shared" si="274"/>
        <v>359.15546112000004</v>
      </c>
      <c r="AI163" s="96">
        <f t="shared" si="275"/>
        <v>28.896000000000001</v>
      </c>
      <c r="AJ163" s="96">
        <f t="shared" si="276"/>
        <v>660.7306271760001</v>
      </c>
      <c r="AK163" s="96">
        <v>5.1840000000000002</v>
      </c>
      <c r="AL163" s="96">
        <f t="shared" si="277"/>
        <v>114.37396992000001</v>
      </c>
      <c r="AM163" s="96">
        <v>3.7440000000000002</v>
      </c>
      <c r="AN163" s="96">
        <f t="shared" si="278"/>
        <v>83.257574399999996</v>
      </c>
      <c r="AO163" s="96">
        <v>2.16</v>
      </c>
      <c r="AP163" s="96">
        <f t="shared" si="279"/>
        <v>48.245760000000004</v>
      </c>
      <c r="AQ163" s="96">
        <f t="shared" si="280"/>
        <v>11.088000000000001</v>
      </c>
      <c r="AR163" s="96">
        <f t="shared" si="281"/>
        <v>245.87730432000001</v>
      </c>
      <c r="AS163" s="96">
        <v>4.032</v>
      </c>
      <c r="AT163" s="96">
        <f t="shared" si="282"/>
        <v>90.807236352000004</v>
      </c>
      <c r="AU163" s="96">
        <v>1.44</v>
      </c>
      <c r="AV163" s="96">
        <f t="shared" si="283"/>
        <v>33.333727679999996</v>
      </c>
      <c r="AW163" s="96">
        <v>3.3119999999999998</v>
      </c>
      <c r="AX163" s="96">
        <f t="shared" si="284"/>
        <v>76.203410112</v>
      </c>
      <c r="AY163" s="96">
        <f t="shared" si="285"/>
        <v>8.7839999999999989</v>
      </c>
      <c r="AZ163" s="96">
        <f t="shared" si="286"/>
        <v>200.344374144</v>
      </c>
      <c r="BA163" s="96">
        <f t="shared" si="287"/>
        <v>19.872</v>
      </c>
      <c r="BB163" s="96">
        <f t="shared" si="288"/>
        <v>446.22167846399998</v>
      </c>
      <c r="BC163" s="1" t="s">
        <v>1721</v>
      </c>
    </row>
    <row r="164" spans="1:55">
      <c r="A164" s="494">
        <v>119</v>
      </c>
      <c r="B164" s="13"/>
      <c r="C164" s="13"/>
      <c r="D164" s="13"/>
      <c r="E164" s="21" t="s">
        <v>1359</v>
      </c>
      <c r="F164" s="22" t="s">
        <v>1260</v>
      </c>
      <c r="G164" s="45" t="s">
        <v>1061</v>
      </c>
      <c r="H164" s="266" t="s">
        <v>360</v>
      </c>
      <c r="I164" s="18">
        <v>16.48</v>
      </c>
      <c r="J164" s="157"/>
      <c r="K164" s="18">
        <v>16</v>
      </c>
      <c r="L164" s="157"/>
      <c r="M164" s="18">
        <v>16</v>
      </c>
      <c r="N164" s="157"/>
      <c r="O164" s="18">
        <v>15.8</v>
      </c>
      <c r="P164" s="157"/>
      <c r="Q164" s="96">
        <f t="shared" si="263"/>
        <v>0</v>
      </c>
      <c r="R164" s="338">
        <f t="shared" si="264"/>
        <v>0</v>
      </c>
      <c r="S164" s="96"/>
      <c r="T164" s="96">
        <f t="shared" si="265"/>
        <v>0</v>
      </c>
      <c r="U164" s="96"/>
      <c r="V164" s="96">
        <f t="shared" si="266"/>
        <v>0</v>
      </c>
      <c r="W164" s="96"/>
      <c r="X164" s="96">
        <f t="shared" si="267"/>
        <v>0</v>
      </c>
      <c r="Y164" s="96">
        <f t="shared" si="268"/>
        <v>0</v>
      </c>
      <c r="Z164" s="96">
        <f t="shared" si="269"/>
        <v>0</v>
      </c>
      <c r="AA164" s="96"/>
      <c r="AB164" s="96">
        <f t="shared" si="270"/>
        <v>0</v>
      </c>
      <c r="AC164" s="96"/>
      <c r="AD164" s="96">
        <f t="shared" si="271"/>
        <v>0</v>
      </c>
      <c r="AE164" s="96"/>
      <c r="AF164" s="95">
        <f t="shared" si="272"/>
        <v>0</v>
      </c>
      <c r="AG164" s="96">
        <f t="shared" si="273"/>
        <v>0</v>
      </c>
      <c r="AH164" s="96">
        <f t="shared" si="274"/>
        <v>0</v>
      </c>
      <c r="AI164" s="96">
        <f t="shared" si="275"/>
        <v>0</v>
      </c>
      <c r="AJ164" s="96">
        <f t="shared" si="276"/>
        <v>0</v>
      </c>
      <c r="AK164" s="96"/>
      <c r="AL164" s="96">
        <f t="shared" si="277"/>
        <v>0</v>
      </c>
      <c r="AM164" s="96"/>
      <c r="AN164" s="96">
        <f t="shared" si="278"/>
        <v>0</v>
      </c>
      <c r="AO164" s="96"/>
      <c r="AP164" s="96">
        <f t="shared" si="279"/>
        <v>0</v>
      </c>
      <c r="AQ164" s="96">
        <f t="shared" si="280"/>
        <v>0</v>
      </c>
      <c r="AR164" s="96">
        <f t="shared" si="281"/>
        <v>0</v>
      </c>
      <c r="AS164" s="96"/>
      <c r="AT164" s="96">
        <f t="shared" si="282"/>
        <v>0</v>
      </c>
      <c r="AU164" s="96"/>
      <c r="AV164" s="96">
        <f t="shared" si="283"/>
        <v>0</v>
      </c>
      <c r="AW164" s="96"/>
      <c r="AX164" s="96">
        <f t="shared" si="284"/>
        <v>0</v>
      </c>
      <c r="AY164" s="96">
        <f t="shared" si="285"/>
        <v>0</v>
      </c>
      <c r="AZ164" s="96">
        <f t="shared" si="286"/>
        <v>0</v>
      </c>
      <c r="BA164" s="96">
        <f t="shared" si="287"/>
        <v>0</v>
      </c>
      <c r="BB164" s="96">
        <f t="shared" si="288"/>
        <v>0</v>
      </c>
      <c r="BC164" s="1" t="s">
        <v>1721</v>
      </c>
    </row>
    <row r="165" spans="1:55">
      <c r="B165" s="13"/>
      <c r="C165" s="13"/>
      <c r="D165" s="13"/>
      <c r="E165" s="21" t="s">
        <v>1261</v>
      </c>
      <c r="F165" s="22" t="s">
        <v>1262</v>
      </c>
      <c r="G165" s="45" t="s">
        <v>1058</v>
      </c>
      <c r="H165" s="266" t="s">
        <v>358</v>
      </c>
      <c r="I165" s="54">
        <v>17.32</v>
      </c>
      <c r="J165" s="101"/>
      <c r="K165" s="54">
        <v>17.22</v>
      </c>
      <c r="L165" s="162"/>
      <c r="M165" s="54">
        <v>17.22</v>
      </c>
      <c r="N165" s="162"/>
      <c r="O165" s="54">
        <v>17.02</v>
      </c>
      <c r="P165" s="101"/>
      <c r="Q165" s="96">
        <f t="shared" si="263"/>
        <v>4.6920000000000002</v>
      </c>
      <c r="R165" s="338">
        <f t="shared" si="264"/>
        <v>115.72163192119999</v>
      </c>
      <c r="S165" s="96">
        <v>0.57599999999999996</v>
      </c>
      <c r="T165" s="96">
        <f t="shared" si="265"/>
        <v>14.558044723199998</v>
      </c>
      <c r="U165" s="96">
        <v>0.432</v>
      </c>
      <c r="V165" s="176">
        <f t="shared" si="266"/>
        <v>10.801361664</v>
      </c>
      <c r="W165" s="206">
        <v>0.86599999999999999</v>
      </c>
      <c r="X165" s="205">
        <f t="shared" si="267"/>
        <v>21.7923714392</v>
      </c>
      <c r="Y165" s="188">
        <f t="shared" si="268"/>
        <v>1.8740000000000001</v>
      </c>
      <c r="Z165" s="176">
        <f t="shared" si="269"/>
        <v>47.151777826399993</v>
      </c>
      <c r="AA165" s="206">
        <v>0.28799999999999998</v>
      </c>
      <c r="AB165" s="205">
        <f t="shared" si="270"/>
        <v>7.2046606463999989</v>
      </c>
      <c r="AC165" s="206">
        <v>0.36</v>
      </c>
      <c r="AD165" s="176">
        <f t="shared" si="271"/>
        <v>8.6852031839999988</v>
      </c>
      <c r="AE165" s="206">
        <v>0.32200000000000001</v>
      </c>
      <c r="AF165" s="205">
        <f t="shared" si="272"/>
        <v>7.573419713999999</v>
      </c>
      <c r="AG165" s="188">
        <f t="shared" si="273"/>
        <v>0.97</v>
      </c>
      <c r="AH165" s="96">
        <f t="shared" si="274"/>
        <v>23.463283544399996</v>
      </c>
      <c r="AI165" s="96">
        <f t="shared" si="275"/>
        <v>2.8440000000000003</v>
      </c>
      <c r="AJ165" s="176">
        <f t="shared" si="276"/>
        <v>70.615061370799992</v>
      </c>
      <c r="AK165" s="206"/>
      <c r="AL165" s="176">
        <f t="shared" si="277"/>
        <v>0</v>
      </c>
      <c r="AM165" s="244">
        <v>0.26400000000000001</v>
      </c>
      <c r="AN165" s="176">
        <f t="shared" si="278"/>
        <v>6.3183692879999995</v>
      </c>
      <c r="AO165" s="206">
        <v>0.432</v>
      </c>
      <c r="AP165" s="205">
        <f t="shared" si="279"/>
        <v>10.384899839999999</v>
      </c>
      <c r="AQ165" s="188">
        <f t="shared" si="280"/>
        <v>0.69599999999999995</v>
      </c>
      <c r="AR165" s="96">
        <f t="shared" si="281"/>
        <v>16.703269127999999</v>
      </c>
      <c r="AS165" s="96">
        <v>0.36</v>
      </c>
      <c r="AT165" s="176">
        <f t="shared" si="282"/>
        <v>8.7338334239999984</v>
      </c>
      <c r="AU165" s="206">
        <v>0.26400000000000001</v>
      </c>
      <c r="AV165" s="176">
        <f t="shared" si="283"/>
        <v>6.5830595951999999</v>
      </c>
      <c r="AW165" s="206">
        <v>0.52800000000000002</v>
      </c>
      <c r="AX165" s="205">
        <f t="shared" si="284"/>
        <v>13.0864084032</v>
      </c>
      <c r="AY165" s="188">
        <f t="shared" si="285"/>
        <v>1.1520000000000001</v>
      </c>
      <c r="AZ165" s="96">
        <f t="shared" si="286"/>
        <v>28.403301422399998</v>
      </c>
      <c r="BA165" s="96">
        <f t="shared" si="287"/>
        <v>1.8480000000000001</v>
      </c>
      <c r="BB165" s="96">
        <f t="shared" si="288"/>
        <v>45.106570550399994</v>
      </c>
      <c r="BC165" s="1" t="s">
        <v>1721</v>
      </c>
    </row>
    <row r="166" spans="1:55">
      <c r="B166" s="13"/>
      <c r="C166" s="13"/>
      <c r="D166" s="13"/>
      <c r="E166" s="21" t="s">
        <v>1263</v>
      </c>
      <c r="F166" s="22" t="s">
        <v>1264</v>
      </c>
      <c r="G166" s="45" t="s">
        <v>1059</v>
      </c>
      <c r="H166" s="266" t="s">
        <v>358</v>
      </c>
      <c r="I166" s="54">
        <v>16.09</v>
      </c>
      <c r="J166" s="101"/>
      <c r="K166" s="54">
        <v>16</v>
      </c>
      <c r="L166" s="162"/>
      <c r="M166" s="54">
        <v>16</v>
      </c>
      <c r="N166" s="162"/>
      <c r="O166" s="54">
        <v>15.8</v>
      </c>
      <c r="P166" s="101"/>
      <c r="Q166" s="96">
        <f t="shared" si="263"/>
        <v>1.44</v>
      </c>
      <c r="R166" s="338">
        <f t="shared" si="264"/>
        <v>33.2485909392</v>
      </c>
      <c r="S166" s="96">
        <v>0.55200000000000005</v>
      </c>
      <c r="T166" s="96">
        <f t="shared" si="265"/>
        <v>12.960680356800001</v>
      </c>
      <c r="U166" s="96"/>
      <c r="V166" s="176">
        <f t="shared" si="266"/>
        <v>0</v>
      </c>
      <c r="W166" s="206">
        <v>9.6000000000000002E-2</v>
      </c>
      <c r="X166" s="205">
        <f t="shared" si="267"/>
        <v>2.2442229024000002</v>
      </c>
      <c r="Y166" s="188">
        <f t="shared" si="268"/>
        <v>0.64800000000000002</v>
      </c>
      <c r="Z166" s="176">
        <f t="shared" si="269"/>
        <v>15.204903259200002</v>
      </c>
      <c r="AA166" s="206">
        <v>0.432</v>
      </c>
      <c r="AB166" s="205">
        <f t="shared" si="270"/>
        <v>10.04133888</v>
      </c>
      <c r="AC166" s="206">
        <v>0.24</v>
      </c>
      <c r="AD166" s="176">
        <f t="shared" si="271"/>
        <v>5.3799168000000002</v>
      </c>
      <c r="AE166" s="206">
        <v>0.12</v>
      </c>
      <c r="AF166" s="205">
        <f t="shared" si="272"/>
        <v>2.6224319999999999</v>
      </c>
      <c r="AG166" s="188">
        <f t="shared" si="273"/>
        <v>0.79199999999999993</v>
      </c>
      <c r="AH166" s="96">
        <f t="shared" si="274"/>
        <v>18.043687679999998</v>
      </c>
      <c r="AI166" s="96">
        <f t="shared" si="275"/>
        <v>1.44</v>
      </c>
      <c r="AJ166" s="176">
        <f t="shared" si="276"/>
        <v>33.2485909392</v>
      </c>
      <c r="AK166" s="206"/>
      <c r="AL166" s="176">
        <f t="shared" si="277"/>
        <v>0</v>
      </c>
      <c r="AM166" s="244"/>
      <c r="AN166" s="176">
        <f t="shared" si="278"/>
        <v>0</v>
      </c>
      <c r="AO166" s="206"/>
      <c r="AP166" s="205">
        <f t="shared" si="279"/>
        <v>0</v>
      </c>
      <c r="AQ166" s="188">
        <f t="shared" si="280"/>
        <v>0</v>
      </c>
      <c r="AR166" s="96">
        <f t="shared" si="281"/>
        <v>0</v>
      </c>
      <c r="AS166" s="96"/>
      <c r="AT166" s="176">
        <f t="shared" si="282"/>
        <v>0</v>
      </c>
      <c r="AU166" s="206"/>
      <c r="AV166" s="176">
        <f t="shared" si="283"/>
        <v>0</v>
      </c>
      <c r="AW166" s="206"/>
      <c r="AX166" s="205">
        <f t="shared" si="284"/>
        <v>0</v>
      </c>
      <c r="AY166" s="188">
        <f t="shared" si="285"/>
        <v>0</v>
      </c>
      <c r="AZ166" s="96">
        <f t="shared" si="286"/>
        <v>0</v>
      </c>
      <c r="BA166" s="96">
        <f t="shared" si="287"/>
        <v>0</v>
      </c>
      <c r="BB166" s="96">
        <f t="shared" si="288"/>
        <v>0</v>
      </c>
      <c r="BC166" s="1" t="s">
        <v>1721</v>
      </c>
    </row>
    <row r="167" spans="1:55">
      <c r="A167" s="494">
        <v>119</v>
      </c>
      <c r="B167" s="13"/>
      <c r="C167" s="13"/>
      <c r="D167" s="13"/>
      <c r="E167" s="21" t="s">
        <v>1452</v>
      </c>
      <c r="F167" s="22" t="s">
        <v>1361</v>
      </c>
      <c r="G167" s="45" t="s">
        <v>1061</v>
      </c>
      <c r="H167" s="266" t="s">
        <v>360</v>
      </c>
      <c r="I167" s="18">
        <v>16.09</v>
      </c>
      <c r="J167" s="157"/>
      <c r="K167" s="18">
        <v>16</v>
      </c>
      <c r="L167" s="157"/>
      <c r="M167" s="18">
        <v>16</v>
      </c>
      <c r="N167" s="157"/>
      <c r="O167" s="18">
        <v>15.8</v>
      </c>
      <c r="P167" s="157"/>
      <c r="Q167" s="96">
        <f t="shared" si="263"/>
        <v>8.7839999999999989</v>
      </c>
      <c r="R167" s="338">
        <f t="shared" si="264"/>
        <v>203.0448946464</v>
      </c>
      <c r="S167" s="96">
        <v>1.44</v>
      </c>
      <c r="T167" s="96">
        <f t="shared" si="265"/>
        <v>33.810470496000001</v>
      </c>
      <c r="U167" s="96">
        <v>1.56</v>
      </c>
      <c r="V167" s="96">
        <f t="shared" si="266"/>
        <v>36.234937440000003</v>
      </c>
      <c r="W167" s="96">
        <v>2.016</v>
      </c>
      <c r="X167" s="96">
        <f t="shared" si="267"/>
        <v>47.128680950400003</v>
      </c>
      <c r="Y167" s="96">
        <f t="shared" si="268"/>
        <v>5.016</v>
      </c>
      <c r="Z167" s="96">
        <f t="shared" si="269"/>
        <v>117.1740888864</v>
      </c>
      <c r="AA167" s="96">
        <v>1.5840000000000001</v>
      </c>
      <c r="AB167" s="96">
        <f t="shared" si="270"/>
        <v>36.818242560000002</v>
      </c>
      <c r="AC167" s="96">
        <v>1.1519999999999999</v>
      </c>
      <c r="AD167" s="96">
        <f t="shared" si="271"/>
        <v>25.823600639999999</v>
      </c>
      <c r="AE167" s="96"/>
      <c r="AF167" s="95">
        <f t="shared" si="272"/>
        <v>0</v>
      </c>
      <c r="AG167" s="96">
        <f t="shared" si="273"/>
        <v>2.7359999999999998</v>
      </c>
      <c r="AH167" s="96">
        <f t="shared" si="274"/>
        <v>62.641843199999997</v>
      </c>
      <c r="AI167" s="96">
        <f t="shared" si="275"/>
        <v>7.7519999999999998</v>
      </c>
      <c r="AJ167" s="96">
        <f t="shared" si="276"/>
        <v>179.81593208639998</v>
      </c>
      <c r="AK167" s="96"/>
      <c r="AL167" s="96">
        <f t="shared" si="277"/>
        <v>0</v>
      </c>
      <c r="AM167" s="96"/>
      <c r="AN167" s="96">
        <f t="shared" si="278"/>
        <v>0</v>
      </c>
      <c r="AO167" s="96">
        <v>7.1999999999999995E-2</v>
      </c>
      <c r="AP167" s="96">
        <f t="shared" si="279"/>
        <v>1.6081919999999998</v>
      </c>
      <c r="AQ167" s="96">
        <f t="shared" si="280"/>
        <v>7.1999999999999995E-2</v>
      </c>
      <c r="AR167" s="96">
        <f t="shared" si="281"/>
        <v>1.6081919999999998</v>
      </c>
      <c r="AS167" s="96">
        <v>0.96</v>
      </c>
      <c r="AT167" s="96">
        <f t="shared" si="282"/>
        <v>21.62077056</v>
      </c>
      <c r="AU167" s="96"/>
      <c r="AV167" s="96">
        <f t="shared" si="283"/>
        <v>0</v>
      </c>
      <c r="AW167" s="96"/>
      <c r="AX167" s="96">
        <f t="shared" si="284"/>
        <v>0</v>
      </c>
      <c r="AY167" s="96">
        <f t="shared" si="285"/>
        <v>0.96</v>
      </c>
      <c r="AZ167" s="96">
        <f t="shared" si="286"/>
        <v>21.62077056</v>
      </c>
      <c r="BA167" s="96">
        <f t="shared" si="287"/>
        <v>1.032</v>
      </c>
      <c r="BB167" s="96">
        <f t="shared" si="288"/>
        <v>23.228962559999999</v>
      </c>
      <c r="BC167" s="1" t="s">
        <v>1721</v>
      </c>
    </row>
    <row r="168" spans="1:55">
      <c r="A168" s="494">
        <v>119</v>
      </c>
      <c r="B168" s="13"/>
      <c r="C168" s="13"/>
      <c r="D168" s="13"/>
      <c r="E168" s="21" t="s">
        <v>1360</v>
      </c>
      <c r="F168" s="22" t="s">
        <v>1361</v>
      </c>
      <c r="G168" s="45" t="s">
        <v>1061</v>
      </c>
      <c r="H168" s="266" t="s">
        <v>360</v>
      </c>
      <c r="I168" s="18">
        <v>16.78</v>
      </c>
      <c r="J168" s="157"/>
      <c r="K168" s="18">
        <v>16.079999999999998</v>
      </c>
      <c r="L168" s="157"/>
      <c r="M168" s="18">
        <v>16.079999999999998</v>
      </c>
      <c r="N168" s="157"/>
      <c r="O168" s="18">
        <v>16.079999999999998</v>
      </c>
      <c r="P168" s="157"/>
      <c r="Q168" s="96">
        <f t="shared" si="263"/>
        <v>0</v>
      </c>
      <c r="R168" s="338">
        <f t="shared" si="264"/>
        <v>0</v>
      </c>
      <c r="S168" s="96"/>
      <c r="T168" s="96">
        <f t="shared" si="265"/>
        <v>0</v>
      </c>
      <c r="U168" s="96"/>
      <c r="V168" s="96">
        <f t="shared" si="266"/>
        <v>0</v>
      </c>
      <c r="W168" s="96"/>
      <c r="X168" s="96">
        <f t="shared" si="267"/>
        <v>0</v>
      </c>
      <c r="Y168" s="96">
        <f t="shared" si="268"/>
        <v>0</v>
      </c>
      <c r="Z168" s="96">
        <f t="shared" si="269"/>
        <v>0</v>
      </c>
      <c r="AA168" s="96"/>
      <c r="AB168" s="96">
        <f t="shared" si="270"/>
        <v>0</v>
      </c>
      <c r="AC168" s="96"/>
      <c r="AD168" s="96">
        <f t="shared" si="271"/>
        <v>0</v>
      </c>
      <c r="AE168" s="96"/>
      <c r="AF168" s="95">
        <f t="shared" si="272"/>
        <v>0</v>
      </c>
      <c r="AG168" s="96">
        <f t="shared" si="273"/>
        <v>0</v>
      </c>
      <c r="AH168" s="96">
        <f t="shared" si="274"/>
        <v>0</v>
      </c>
      <c r="AI168" s="96">
        <f t="shared" si="275"/>
        <v>0</v>
      </c>
      <c r="AJ168" s="96">
        <f t="shared" si="276"/>
        <v>0</v>
      </c>
      <c r="AK168" s="96"/>
      <c r="AL168" s="96">
        <f t="shared" si="277"/>
        <v>0</v>
      </c>
      <c r="AM168" s="96"/>
      <c r="AN168" s="96">
        <f t="shared" si="278"/>
        <v>0</v>
      </c>
      <c r="AO168" s="96"/>
      <c r="AP168" s="96">
        <f t="shared" si="279"/>
        <v>0</v>
      </c>
      <c r="AQ168" s="96">
        <f t="shared" si="280"/>
        <v>0</v>
      </c>
      <c r="AR168" s="96">
        <f t="shared" si="281"/>
        <v>0</v>
      </c>
      <c r="AS168" s="96"/>
      <c r="AT168" s="96">
        <f t="shared" si="282"/>
        <v>0</v>
      </c>
      <c r="AU168" s="96"/>
      <c r="AV168" s="96">
        <f t="shared" si="283"/>
        <v>0</v>
      </c>
      <c r="AW168" s="96"/>
      <c r="AX168" s="96">
        <f t="shared" si="284"/>
        <v>0</v>
      </c>
      <c r="AY168" s="96">
        <f t="shared" si="285"/>
        <v>0</v>
      </c>
      <c r="AZ168" s="96">
        <f t="shared" si="286"/>
        <v>0</v>
      </c>
      <c r="BA168" s="96">
        <f t="shared" si="287"/>
        <v>0</v>
      </c>
      <c r="BB168" s="96">
        <f t="shared" si="288"/>
        <v>0</v>
      </c>
      <c r="BC168" s="1" t="s">
        <v>1721</v>
      </c>
    </row>
    <row r="169" spans="1:55">
      <c r="A169" s="494">
        <v>119</v>
      </c>
      <c r="B169" s="13"/>
      <c r="C169" s="13"/>
      <c r="D169" s="13"/>
      <c r="E169" s="21" t="s">
        <v>1365</v>
      </c>
      <c r="F169" s="45" t="s">
        <v>1364</v>
      </c>
      <c r="G169" s="45" t="s">
        <v>1061</v>
      </c>
      <c r="H169" s="266" t="s">
        <v>360</v>
      </c>
      <c r="I169" s="18">
        <v>17.149999999999999</v>
      </c>
      <c r="J169" s="157"/>
      <c r="K169" s="18">
        <v>17.149999999999999</v>
      </c>
      <c r="L169" s="157"/>
      <c r="M169" s="18">
        <v>17.149999999999999</v>
      </c>
      <c r="N169" s="157"/>
      <c r="O169" s="18">
        <v>17.149999999999999</v>
      </c>
      <c r="P169" s="157"/>
      <c r="Q169" s="96">
        <f t="shared" si="263"/>
        <v>0</v>
      </c>
      <c r="R169" s="338">
        <f t="shared" si="264"/>
        <v>0</v>
      </c>
      <c r="S169" s="96"/>
      <c r="T169" s="96">
        <f t="shared" si="265"/>
        <v>0</v>
      </c>
      <c r="U169" s="96"/>
      <c r="V169" s="96">
        <f t="shared" si="266"/>
        <v>0</v>
      </c>
      <c r="W169" s="96"/>
      <c r="X169" s="96">
        <f t="shared" si="267"/>
        <v>0</v>
      </c>
      <c r="Y169" s="96">
        <f t="shared" si="268"/>
        <v>0</v>
      </c>
      <c r="Z169" s="96">
        <f t="shared" si="269"/>
        <v>0</v>
      </c>
      <c r="AA169" s="96"/>
      <c r="AB169" s="96">
        <f t="shared" si="270"/>
        <v>0</v>
      </c>
      <c r="AC169" s="96"/>
      <c r="AD169" s="96">
        <f t="shared" si="271"/>
        <v>0</v>
      </c>
      <c r="AE169" s="96"/>
      <c r="AF169" s="95">
        <f t="shared" si="272"/>
        <v>0</v>
      </c>
      <c r="AG169" s="96">
        <f t="shared" si="273"/>
        <v>0</v>
      </c>
      <c r="AH169" s="96">
        <f t="shared" si="274"/>
        <v>0</v>
      </c>
      <c r="AI169" s="96">
        <f t="shared" si="275"/>
        <v>0</v>
      </c>
      <c r="AJ169" s="96">
        <f t="shared" si="276"/>
        <v>0</v>
      </c>
      <c r="AK169" s="96"/>
      <c r="AL169" s="96">
        <f t="shared" si="277"/>
        <v>0</v>
      </c>
      <c r="AM169" s="96"/>
      <c r="AN169" s="96">
        <f t="shared" si="278"/>
        <v>0</v>
      </c>
      <c r="AO169" s="96"/>
      <c r="AP169" s="96">
        <f t="shared" si="279"/>
        <v>0</v>
      </c>
      <c r="AQ169" s="96">
        <f t="shared" si="280"/>
        <v>0</v>
      </c>
      <c r="AR169" s="96">
        <f t="shared" si="281"/>
        <v>0</v>
      </c>
      <c r="AS169" s="96"/>
      <c r="AT169" s="96">
        <f t="shared" si="282"/>
        <v>0</v>
      </c>
      <c r="AU169" s="96"/>
      <c r="AV169" s="96">
        <f t="shared" si="283"/>
        <v>0</v>
      </c>
      <c r="AW169" s="96"/>
      <c r="AX169" s="96">
        <f t="shared" si="284"/>
        <v>0</v>
      </c>
      <c r="AY169" s="96">
        <f t="shared" si="285"/>
        <v>0</v>
      </c>
      <c r="AZ169" s="96">
        <f t="shared" si="286"/>
        <v>0</v>
      </c>
      <c r="BA169" s="96">
        <f t="shared" si="287"/>
        <v>0</v>
      </c>
      <c r="BB169" s="96">
        <f t="shared" si="288"/>
        <v>0</v>
      </c>
      <c r="BC169" s="1" t="s">
        <v>1721</v>
      </c>
    </row>
    <row r="170" spans="1:55">
      <c r="A170" s="494">
        <v>117</v>
      </c>
      <c r="B170" s="13"/>
      <c r="C170" s="13"/>
      <c r="D170" s="13"/>
      <c r="E170" s="21" t="s">
        <v>808</v>
      </c>
      <c r="F170" s="45" t="s">
        <v>809</v>
      </c>
      <c r="G170" s="45" t="s">
        <v>1061</v>
      </c>
      <c r="H170" s="266" t="s">
        <v>359</v>
      </c>
      <c r="I170" s="18">
        <v>14.07</v>
      </c>
      <c r="J170" s="157"/>
      <c r="K170" s="18">
        <v>14</v>
      </c>
      <c r="L170" s="157"/>
      <c r="M170" s="18">
        <v>14</v>
      </c>
      <c r="N170" s="157"/>
      <c r="O170" s="18">
        <v>14</v>
      </c>
      <c r="P170" s="157"/>
      <c r="Q170" s="96">
        <f t="shared" si="263"/>
        <v>261.76099999999997</v>
      </c>
      <c r="R170" s="338">
        <f t="shared" si="264"/>
        <v>5186.5766073239993</v>
      </c>
      <c r="S170" s="96">
        <v>15.62</v>
      </c>
      <c r="T170" s="96">
        <f t="shared" si="265"/>
        <v>320.70653168399997</v>
      </c>
      <c r="U170" s="96">
        <v>24.992000000000001</v>
      </c>
      <c r="V170" s="96">
        <f t="shared" si="266"/>
        <v>507.62380838400003</v>
      </c>
      <c r="W170" s="96">
        <v>25.08</v>
      </c>
      <c r="X170" s="96">
        <f t="shared" si="267"/>
        <v>512.69648799599997</v>
      </c>
      <c r="Y170" s="96">
        <f t="shared" si="268"/>
        <v>65.692000000000007</v>
      </c>
      <c r="Z170" s="96">
        <f t="shared" si="269"/>
        <v>1341.0268280639998</v>
      </c>
      <c r="AA170" s="96">
        <v>16.904</v>
      </c>
      <c r="AB170" s="96">
        <f t="shared" si="270"/>
        <v>343.79963744000003</v>
      </c>
      <c r="AC170" s="96">
        <v>20.448</v>
      </c>
      <c r="AD170" s="96">
        <f t="shared" si="271"/>
        <v>401.07279743999999</v>
      </c>
      <c r="AE170" s="96">
        <v>39.311999999999998</v>
      </c>
      <c r="AF170" s="95">
        <f t="shared" si="272"/>
        <v>751.72013279999987</v>
      </c>
      <c r="AG170" s="96">
        <f t="shared" si="273"/>
        <v>76.664000000000001</v>
      </c>
      <c r="AH170" s="96">
        <f t="shared" si="274"/>
        <v>1496.5925676799998</v>
      </c>
      <c r="AI170" s="96">
        <f t="shared" si="275"/>
        <v>142.35599999999999</v>
      </c>
      <c r="AJ170" s="96">
        <f t="shared" si="276"/>
        <v>2837.6193957439996</v>
      </c>
      <c r="AK170" s="96">
        <v>32.543999999999997</v>
      </c>
      <c r="AL170" s="96">
        <f t="shared" si="277"/>
        <v>628.26257088</v>
      </c>
      <c r="AM170" s="96">
        <v>29.356999999999999</v>
      </c>
      <c r="AN170" s="96">
        <f t="shared" si="278"/>
        <v>571.22557029999996</v>
      </c>
      <c r="AO170" s="96">
        <v>21.312000000000001</v>
      </c>
      <c r="AP170" s="96">
        <f t="shared" si="279"/>
        <v>416.521728</v>
      </c>
      <c r="AQ170" s="96">
        <f t="shared" si="280"/>
        <v>83.212999999999994</v>
      </c>
      <c r="AR170" s="96">
        <f t="shared" si="281"/>
        <v>1616.0098691799999</v>
      </c>
      <c r="AS170" s="96">
        <v>11.52</v>
      </c>
      <c r="AT170" s="96">
        <f t="shared" si="282"/>
        <v>229.89173760000003</v>
      </c>
      <c r="AU170" s="96">
        <v>0.52800000000000002</v>
      </c>
      <c r="AV170" s="96">
        <f t="shared" si="283"/>
        <v>10.82994528</v>
      </c>
      <c r="AW170" s="96">
        <v>24.143999999999998</v>
      </c>
      <c r="AX170" s="96">
        <f t="shared" si="284"/>
        <v>492.22565951999991</v>
      </c>
      <c r="AY170" s="96">
        <f t="shared" si="285"/>
        <v>36.192</v>
      </c>
      <c r="AZ170" s="96">
        <f t="shared" si="286"/>
        <v>732.94734239999991</v>
      </c>
      <c r="BA170" s="96">
        <f t="shared" si="287"/>
        <v>119.405</v>
      </c>
      <c r="BB170" s="96">
        <f t="shared" si="288"/>
        <v>2348.9572115799997</v>
      </c>
      <c r="BC170" s="1" t="s">
        <v>1721</v>
      </c>
    </row>
    <row r="171" spans="1:55">
      <c r="A171" s="494">
        <v>118</v>
      </c>
      <c r="B171" s="13"/>
      <c r="C171" s="23"/>
      <c r="D171" s="36"/>
      <c r="E171" s="21" t="s">
        <v>837</v>
      </c>
      <c r="F171" s="45" t="s">
        <v>838</v>
      </c>
      <c r="G171" s="45" t="s">
        <v>1062</v>
      </c>
      <c r="H171" s="266" t="s">
        <v>358</v>
      </c>
      <c r="I171" s="18">
        <v>14.45</v>
      </c>
      <c r="J171" s="157"/>
      <c r="K171" s="18">
        <v>14.38</v>
      </c>
      <c r="L171" s="157"/>
      <c r="M171" s="18">
        <v>14.38</v>
      </c>
      <c r="N171" s="157"/>
      <c r="O171" s="18">
        <v>14.38</v>
      </c>
      <c r="P171" s="157"/>
      <c r="Q171" s="96">
        <f t="shared" si="263"/>
        <v>6.681</v>
      </c>
      <c r="R171" s="338">
        <f t="shared" si="264"/>
        <v>136.75954215819999</v>
      </c>
      <c r="S171" s="96">
        <v>1.4119999999999999</v>
      </c>
      <c r="T171" s="96">
        <f t="shared" si="265"/>
        <v>29.773865483999998</v>
      </c>
      <c r="U171" s="96">
        <v>0.57599999999999996</v>
      </c>
      <c r="V171" s="96">
        <f t="shared" si="266"/>
        <v>12.015371519999997</v>
      </c>
      <c r="W171" s="96">
        <v>0.432</v>
      </c>
      <c r="X171" s="96">
        <f t="shared" si="267"/>
        <v>9.0696453840000011</v>
      </c>
      <c r="Y171" s="96">
        <f t="shared" si="268"/>
        <v>2.42</v>
      </c>
      <c r="Z171" s="96">
        <f t="shared" si="269"/>
        <v>50.858882387999998</v>
      </c>
      <c r="AA171" s="96"/>
      <c r="AB171" s="96">
        <f t="shared" si="270"/>
        <v>0</v>
      </c>
      <c r="AC171" s="96">
        <v>0.38400000000000001</v>
      </c>
      <c r="AD171" s="96">
        <f t="shared" si="271"/>
        <v>7.7363203584000013</v>
      </c>
      <c r="AE171" s="96">
        <v>0.85299999999999998</v>
      </c>
      <c r="AF171" s="95">
        <f t="shared" si="272"/>
        <v>16.753707318999997</v>
      </c>
      <c r="AG171" s="96">
        <f t="shared" si="273"/>
        <v>1.2370000000000001</v>
      </c>
      <c r="AH171" s="96">
        <f t="shared" si="274"/>
        <v>24.490027677399997</v>
      </c>
      <c r="AI171" s="96">
        <f t="shared" si="275"/>
        <v>3.657</v>
      </c>
      <c r="AJ171" s="96">
        <f t="shared" si="276"/>
        <v>75.348910065399991</v>
      </c>
      <c r="AK171" s="96">
        <v>0.36</v>
      </c>
      <c r="AL171" s="96">
        <f t="shared" si="277"/>
        <v>7.1384448240000005</v>
      </c>
      <c r="AM171" s="96">
        <v>0.84</v>
      </c>
      <c r="AN171" s="96">
        <f t="shared" si="278"/>
        <v>16.788276119999999</v>
      </c>
      <c r="AO171" s="96">
        <v>0.86399999999999999</v>
      </c>
      <c r="AP171" s="96">
        <f t="shared" si="279"/>
        <v>17.344350719999998</v>
      </c>
      <c r="AQ171" s="96">
        <f t="shared" si="280"/>
        <v>2.0640000000000001</v>
      </c>
      <c r="AR171" s="96">
        <f t="shared" si="281"/>
        <v>41.271071663999997</v>
      </c>
      <c r="AS171" s="96"/>
      <c r="AT171" s="96">
        <f t="shared" si="282"/>
        <v>0</v>
      </c>
      <c r="AU171" s="96">
        <v>0.28799999999999998</v>
      </c>
      <c r="AV171" s="96">
        <f t="shared" si="283"/>
        <v>6.0675823295999995</v>
      </c>
      <c r="AW171" s="96">
        <v>0.67200000000000004</v>
      </c>
      <c r="AX171" s="96">
        <f t="shared" si="284"/>
        <v>14.071978099200001</v>
      </c>
      <c r="AY171" s="96">
        <f t="shared" si="285"/>
        <v>0.96</v>
      </c>
      <c r="AZ171" s="96">
        <f t="shared" si="286"/>
        <v>20.139560428799999</v>
      </c>
      <c r="BA171" s="96">
        <f t="shared" si="287"/>
        <v>3.024</v>
      </c>
      <c r="BB171" s="96">
        <f t="shared" si="288"/>
        <v>61.4106320928</v>
      </c>
      <c r="BC171" s="1" t="s">
        <v>1721</v>
      </c>
    </row>
    <row r="172" spans="1:55">
      <c r="A172" s="494">
        <v>119</v>
      </c>
      <c r="B172" s="13"/>
      <c r="C172" s="13"/>
      <c r="D172" s="13"/>
      <c r="E172" s="21" t="s">
        <v>2438</v>
      </c>
      <c r="F172" s="45" t="s">
        <v>2439</v>
      </c>
      <c r="G172" s="45" t="s">
        <v>1061</v>
      </c>
      <c r="H172" s="266" t="s">
        <v>359</v>
      </c>
      <c r="I172" s="18"/>
      <c r="J172" s="157"/>
      <c r="K172" s="18">
        <v>17.66</v>
      </c>
      <c r="L172" s="157"/>
      <c r="M172" s="18">
        <v>17.66</v>
      </c>
      <c r="N172" s="157"/>
      <c r="O172" s="18">
        <v>17.66</v>
      </c>
      <c r="P172" s="157"/>
      <c r="Q172" s="96">
        <f t="shared" ref="Q172" si="315">SUM(AI172+BA172)</f>
        <v>0.05</v>
      </c>
      <c r="R172" s="338">
        <f t="shared" ref="R172" si="316">SUM(AJ172+BB172)</f>
        <v>1.2060455499999998</v>
      </c>
      <c r="S172" s="96"/>
      <c r="T172" s="96">
        <f t="shared" ref="T172" si="317">I172*S172*$T$2/1000</f>
        <v>0</v>
      </c>
      <c r="U172" s="96"/>
      <c r="V172" s="96">
        <f t="shared" ref="V172" si="318">I172*U172*$V$2/1000</f>
        <v>0</v>
      </c>
      <c r="W172" s="96"/>
      <c r="X172" s="96">
        <f t="shared" ref="X172" si="319">I172*W172*$X$2/1000</f>
        <v>0</v>
      </c>
      <c r="Y172" s="96">
        <f t="shared" ref="Y172" si="320">SUM(S172+U172+W172)</f>
        <v>0</v>
      </c>
      <c r="Z172" s="96">
        <f t="shared" ref="Z172" si="321">SUM(T172+V172+X172)</f>
        <v>0</v>
      </c>
      <c r="AA172" s="96"/>
      <c r="AB172" s="96">
        <f t="shared" ref="AB172" si="322">K172*AA172*$AB$2/1000</f>
        <v>0</v>
      </c>
      <c r="AC172" s="96"/>
      <c r="AD172" s="96">
        <f t="shared" ref="AD172" si="323">K172*AC172*$AD$2/1000</f>
        <v>0</v>
      </c>
      <c r="AE172" s="96">
        <v>0.05</v>
      </c>
      <c r="AF172" s="95">
        <f t="shared" ref="AF172" si="324">K172*AE172*$AF$2/1000</f>
        <v>1.2060455499999998</v>
      </c>
      <c r="AG172" s="96">
        <f t="shared" ref="AG172" si="325">SUM(AA172+AC172+AE172)</f>
        <v>0.05</v>
      </c>
      <c r="AH172" s="96">
        <f t="shared" ref="AH172" si="326">SUM(AB172+AD172+AF172)</f>
        <v>1.2060455499999998</v>
      </c>
      <c r="AI172" s="96">
        <f t="shared" ref="AI172" si="327">SUM(Y172+AG172)</f>
        <v>0.05</v>
      </c>
      <c r="AJ172" s="96">
        <f t="shared" ref="AJ172" si="328">SUM(Z172,AH172)</f>
        <v>1.2060455499999998</v>
      </c>
      <c r="AK172" s="96"/>
      <c r="AL172" s="96">
        <f t="shared" ref="AL172" si="329">M172*AK172*$AL$2/1000</f>
        <v>0</v>
      </c>
      <c r="AM172" s="96"/>
      <c r="AN172" s="96">
        <f t="shared" ref="AN172" si="330">M172*AM172*$AN$2/1000</f>
        <v>0</v>
      </c>
      <c r="AO172" s="96"/>
      <c r="AP172" s="96">
        <f t="shared" ref="AP172" si="331">M172*AO172*$AP$2/1000</f>
        <v>0</v>
      </c>
      <c r="AQ172" s="96">
        <f t="shared" ref="AQ172" si="332">SUM(AK172+AM172+AO172)</f>
        <v>0</v>
      </c>
      <c r="AR172" s="96">
        <f t="shared" ref="AR172" si="333">SUM(AL172+AN172+AP172)</f>
        <v>0</v>
      </c>
      <c r="AS172" s="96"/>
      <c r="AT172" s="96">
        <f t="shared" ref="AT172" si="334">O172*AS172*$AT$2/1000</f>
        <v>0</v>
      </c>
      <c r="AU172" s="96"/>
      <c r="AV172" s="96">
        <f t="shared" ref="AV172" si="335">O172*AU172*$AV$2/1000</f>
        <v>0</v>
      </c>
      <c r="AW172" s="96"/>
      <c r="AX172" s="96">
        <f t="shared" ref="AX172" si="336">O172*AW172*$AX$2/1000</f>
        <v>0</v>
      </c>
      <c r="AY172" s="96">
        <f t="shared" ref="AY172" si="337">SUM(AS172+AU172+AW172)</f>
        <v>0</v>
      </c>
      <c r="AZ172" s="96">
        <f t="shared" ref="AZ172" si="338">SUM(AT172+AV172+AX172)</f>
        <v>0</v>
      </c>
      <c r="BA172" s="96">
        <f t="shared" ref="BA172" si="339">SUM(AQ172+AY172)</f>
        <v>0</v>
      </c>
      <c r="BB172" s="96">
        <f t="shared" ref="BB172" si="340">SUM(AR172,AZ172)</f>
        <v>0</v>
      </c>
      <c r="BC172" s="1" t="s">
        <v>1062</v>
      </c>
    </row>
    <row r="173" spans="1:55">
      <c r="A173" s="494">
        <v>119</v>
      </c>
      <c r="B173" s="13"/>
      <c r="C173" s="13"/>
      <c r="D173" s="13"/>
      <c r="E173" s="21" t="s">
        <v>1376</v>
      </c>
      <c r="F173" s="45" t="s">
        <v>1383</v>
      </c>
      <c r="G173" s="45" t="s">
        <v>1061</v>
      </c>
      <c r="H173" s="266" t="s">
        <v>360</v>
      </c>
      <c r="I173" s="18">
        <v>29</v>
      </c>
      <c r="J173" s="157"/>
      <c r="K173" s="18">
        <v>29</v>
      </c>
      <c r="L173" s="157"/>
      <c r="M173" s="18">
        <v>29</v>
      </c>
      <c r="N173" s="157"/>
      <c r="O173" s="18">
        <v>29</v>
      </c>
      <c r="P173" s="157"/>
      <c r="Q173" s="96">
        <f t="shared" si="263"/>
        <v>0</v>
      </c>
      <c r="R173" s="338">
        <f t="shared" si="264"/>
        <v>0</v>
      </c>
      <c r="S173" s="96"/>
      <c r="T173" s="96">
        <f t="shared" si="265"/>
        <v>0</v>
      </c>
      <c r="U173" s="96"/>
      <c r="V173" s="96">
        <f t="shared" si="266"/>
        <v>0</v>
      </c>
      <c r="W173" s="96"/>
      <c r="X173" s="96">
        <f t="shared" si="267"/>
        <v>0</v>
      </c>
      <c r="Y173" s="96">
        <f t="shared" si="268"/>
        <v>0</v>
      </c>
      <c r="Z173" s="96">
        <f t="shared" si="269"/>
        <v>0</v>
      </c>
      <c r="AA173" s="96"/>
      <c r="AB173" s="96">
        <f t="shared" si="270"/>
        <v>0</v>
      </c>
      <c r="AC173" s="96"/>
      <c r="AD173" s="96">
        <f t="shared" si="271"/>
        <v>0</v>
      </c>
      <c r="AE173" s="96"/>
      <c r="AF173" s="95">
        <f t="shared" si="272"/>
        <v>0</v>
      </c>
      <c r="AG173" s="96">
        <f t="shared" si="273"/>
        <v>0</v>
      </c>
      <c r="AH173" s="96">
        <f t="shared" si="274"/>
        <v>0</v>
      </c>
      <c r="AI173" s="96">
        <f t="shared" si="275"/>
        <v>0</v>
      </c>
      <c r="AJ173" s="96">
        <f t="shared" si="276"/>
        <v>0</v>
      </c>
      <c r="AK173" s="96"/>
      <c r="AL173" s="96">
        <f t="shared" si="277"/>
        <v>0</v>
      </c>
      <c r="AM173" s="96"/>
      <c r="AN173" s="96">
        <f t="shared" si="278"/>
        <v>0</v>
      </c>
      <c r="AO173" s="96"/>
      <c r="AP173" s="96">
        <f t="shared" si="279"/>
        <v>0</v>
      </c>
      <c r="AQ173" s="96">
        <f t="shared" si="280"/>
        <v>0</v>
      </c>
      <c r="AR173" s="96">
        <f t="shared" si="281"/>
        <v>0</v>
      </c>
      <c r="AS173" s="96"/>
      <c r="AT173" s="96">
        <f t="shared" si="282"/>
        <v>0</v>
      </c>
      <c r="AU173" s="96"/>
      <c r="AV173" s="96">
        <f t="shared" si="283"/>
        <v>0</v>
      </c>
      <c r="AW173" s="96"/>
      <c r="AX173" s="96">
        <f t="shared" si="284"/>
        <v>0</v>
      </c>
      <c r="AY173" s="96">
        <f t="shared" si="285"/>
        <v>0</v>
      </c>
      <c r="AZ173" s="96">
        <f t="shared" si="286"/>
        <v>0</v>
      </c>
      <c r="BA173" s="96">
        <f t="shared" si="287"/>
        <v>0</v>
      </c>
      <c r="BB173" s="96">
        <f t="shared" si="288"/>
        <v>0</v>
      </c>
      <c r="BC173" s="1" t="s">
        <v>1721</v>
      </c>
    </row>
    <row r="174" spans="1:55">
      <c r="A174" s="494">
        <v>119</v>
      </c>
      <c r="B174" s="13"/>
      <c r="C174" s="13"/>
      <c r="D174" s="13"/>
      <c r="E174" s="559" t="s">
        <v>1478</v>
      </c>
      <c r="F174" s="558" t="s">
        <v>1479</v>
      </c>
      <c r="G174" s="45" t="s">
        <v>1061</v>
      </c>
      <c r="H174" s="266" t="s">
        <v>360</v>
      </c>
      <c r="I174" s="18">
        <v>28.73</v>
      </c>
      <c r="J174" s="157"/>
      <c r="K174" s="18">
        <v>28.73</v>
      </c>
      <c r="L174" s="157"/>
      <c r="M174" s="18">
        <v>28.73</v>
      </c>
      <c r="N174" s="157"/>
      <c r="O174" s="18">
        <v>28.73</v>
      </c>
      <c r="P174" s="157"/>
      <c r="Q174" s="96">
        <f t="shared" si="263"/>
        <v>140.26599999999999</v>
      </c>
      <c r="R174" s="338">
        <f t="shared" si="264"/>
        <v>5731.8656645510009</v>
      </c>
      <c r="S174" s="96">
        <v>19.295999999999999</v>
      </c>
      <c r="T174" s="96">
        <f t="shared" si="265"/>
        <v>808.97591998079986</v>
      </c>
      <c r="U174" s="96">
        <v>18.036000000000001</v>
      </c>
      <c r="V174" s="96">
        <f t="shared" si="266"/>
        <v>748.03639060800015</v>
      </c>
      <c r="W174" s="96">
        <v>15.12</v>
      </c>
      <c r="X174" s="96">
        <f t="shared" si="267"/>
        <v>631.14061701600008</v>
      </c>
      <c r="Y174" s="96">
        <f t="shared" si="268"/>
        <v>52.451999999999998</v>
      </c>
      <c r="Z174" s="96">
        <f t="shared" si="269"/>
        <v>2188.1529276048004</v>
      </c>
      <c r="AA174" s="96">
        <v>25.452000000000002</v>
      </c>
      <c r="AB174" s="96">
        <f t="shared" si="270"/>
        <v>1062.2957285304003</v>
      </c>
      <c r="AC174" s="96">
        <v>14.484</v>
      </c>
      <c r="AD174" s="96">
        <f t="shared" si="271"/>
        <v>582.99989582640001</v>
      </c>
      <c r="AE174" s="96">
        <v>13.45</v>
      </c>
      <c r="AF174" s="95">
        <f t="shared" si="272"/>
        <v>527.78970822499991</v>
      </c>
      <c r="AG174" s="96">
        <f t="shared" si="273"/>
        <v>53.385999999999996</v>
      </c>
      <c r="AH174" s="96">
        <f t="shared" si="274"/>
        <v>2173.0853325818002</v>
      </c>
      <c r="AI174" s="96">
        <f t="shared" si="275"/>
        <v>105.83799999999999</v>
      </c>
      <c r="AJ174" s="96">
        <f t="shared" si="276"/>
        <v>4361.2382601866011</v>
      </c>
      <c r="AK174" s="96">
        <v>13.055999999999999</v>
      </c>
      <c r="AL174" s="96">
        <f t="shared" si="277"/>
        <v>517.23509859839999</v>
      </c>
      <c r="AM174" s="96">
        <v>21.372</v>
      </c>
      <c r="AN174" s="96">
        <f t="shared" si="278"/>
        <v>853.39230576599994</v>
      </c>
      <c r="AO174" s="96"/>
      <c r="AP174" s="96">
        <f t="shared" si="279"/>
        <v>0</v>
      </c>
      <c r="AQ174" s="96">
        <f t="shared" si="280"/>
        <v>34.427999999999997</v>
      </c>
      <c r="AR174" s="96">
        <f t="shared" si="281"/>
        <v>1370.6274043643998</v>
      </c>
      <c r="AS174" s="96"/>
      <c r="AT174" s="96">
        <f t="shared" si="282"/>
        <v>0</v>
      </c>
      <c r="AU174" s="96"/>
      <c r="AV174" s="96">
        <f t="shared" si="283"/>
        <v>0</v>
      </c>
      <c r="AW174" s="96"/>
      <c r="AX174" s="96">
        <f t="shared" si="284"/>
        <v>0</v>
      </c>
      <c r="AY174" s="96">
        <f t="shared" si="285"/>
        <v>0</v>
      </c>
      <c r="AZ174" s="96">
        <f t="shared" si="286"/>
        <v>0</v>
      </c>
      <c r="BA174" s="96">
        <f t="shared" si="287"/>
        <v>34.427999999999997</v>
      </c>
      <c r="BB174" s="96">
        <f t="shared" si="288"/>
        <v>1370.6274043643998</v>
      </c>
      <c r="BC174" s="1" t="s">
        <v>1721</v>
      </c>
    </row>
    <row r="175" spans="1:55">
      <c r="A175" s="494">
        <v>119</v>
      </c>
      <c r="B175" s="13"/>
      <c r="C175" s="13"/>
      <c r="D175" s="13"/>
      <c r="E175" s="559" t="s">
        <v>1478</v>
      </c>
      <c r="F175" s="558" t="s">
        <v>1479</v>
      </c>
      <c r="G175" s="45" t="s">
        <v>1061</v>
      </c>
      <c r="H175" s="266" t="s">
        <v>359</v>
      </c>
      <c r="I175" s="18"/>
      <c r="J175" s="157"/>
      <c r="K175" s="18"/>
      <c r="L175" s="157"/>
      <c r="M175" s="18">
        <v>28.22</v>
      </c>
      <c r="N175" s="157"/>
      <c r="O175" s="18">
        <v>28.22</v>
      </c>
      <c r="P175" s="157"/>
      <c r="Q175" s="96">
        <f t="shared" ref="Q175:Q176" si="341">SUM(AI175+BA175)</f>
        <v>40.667999999999999</v>
      </c>
      <c r="R175" s="338">
        <f t="shared" ref="R175:R176" si="342">SUM(AJ175+BB175)</f>
        <v>1642.0628371319999</v>
      </c>
      <c r="S175" s="96"/>
      <c r="T175" s="96">
        <f t="shared" ref="T175:T176" si="343">I175*S175*$T$2/1000</f>
        <v>0</v>
      </c>
      <c r="U175" s="96"/>
      <c r="V175" s="96">
        <f t="shared" ref="V175:V176" si="344">I175*U175*$V$2/1000</f>
        <v>0</v>
      </c>
      <c r="W175" s="96"/>
      <c r="X175" s="96">
        <f t="shared" ref="X175:X176" si="345">I175*W175*$X$2/1000</f>
        <v>0</v>
      </c>
      <c r="Y175" s="96">
        <f t="shared" ref="Y175:Y176" si="346">SUM(S175+U175+W175)</f>
        <v>0</v>
      </c>
      <c r="Z175" s="96">
        <f t="shared" ref="Z175:Z176" si="347">SUM(T175+V175+X175)</f>
        <v>0</v>
      </c>
      <c r="AA175" s="96"/>
      <c r="AB175" s="96">
        <f t="shared" ref="AB175:AB176" si="348">K175*AA175*$AB$2/1000</f>
        <v>0</v>
      </c>
      <c r="AC175" s="96"/>
      <c r="AD175" s="96">
        <f t="shared" ref="AD175:AD176" si="349">K175*AC175*$AD$2/1000</f>
        <v>0</v>
      </c>
      <c r="AE175" s="96"/>
      <c r="AF175" s="95">
        <f t="shared" ref="AF175:AF176" si="350">K175*AE175*$AF$2/1000</f>
        <v>0</v>
      </c>
      <c r="AG175" s="96">
        <f t="shared" ref="AG175:AG176" si="351">SUM(AA175+AC175+AE175)</f>
        <v>0</v>
      </c>
      <c r="AH175" s="96">
        <f t="shared" ref="AH175:AH176" si="352">SUM(AB175+AD175+AF175)</f>
        <v>0</v>
      </c>
      <c r="AI175" s="96">
        <f t="shared" ref="AI175:AI176" si="353">SUM(Y175+AG175)</f>
        <v>0</v>
      </c>
      <c r="AJ175" s="96">
        <f t="shared" ref="AJ175:AJ176" si="354">SUM(Z175,AH175)</f>
        <v>0</v>
      </c>
      <c r="AK175" s="96"/>
      <c r="AL175" s="96">
        <f t="shared" ref="AL175:AL176" si="355">M175*AK175*$AL$2/1000</f>
        <v>0</v>
      </c>
      <c r="AM175" s="96"/>
      <c r="AN175" s="96">
        <f t="shared" ref="AN175:AN176" si="356">M175*AM175*$AN$2/1000</f>
        <v>0</v>
      </c>
      <c r="AO175" s="96">
        <v>12.023999999999999</v>
      </c>
      <c r="AP175" s="96">
        <f t="shared" ref="AP175:AP176" si="357">M175*AO175*$AP$2/1000</f>
        <v>473.68692288</v>
      </c>
      <c r="AQ175" s="96">
        <f t="shared" ref="AQ175:AQ176" si="358">SUM(AK175+AM175+AO175)</f>
        <v>12.023999999999999</v>
      </c>
      <c r="AR175" s="96">
        <f t="shared" ref="AR175:AR176" si="359">SUM(AL175+AN175+AP175)</f>
        <v>473.68692288</v>
      </c>
      <c r="AS175" s="96">
        <v>14.208</v>
      </c>
      <c r="AT175" s="96">
        <f t="shared" ref="AT175:AT176" si="360">O175*AS175*$AT$2/1000</f>
        <v>571.52180689919999</v>
      </c>
      <c r="AU175" s="96">
        <v>14.436</v>
      </c>
      <c r="AV175" s="96">
        <f t="shared" ref="AV175:AV176" si="361">O175*AU175*$AV$2/1000</f>
        <v>596.85410735279993</v>
      </c>
      <c r="AW175" s="96"/>
      <c r="AX175" s="96">
        <f t="shared" ref="AX175:AX176" si="362">O175*AW175*$AX$2/1000</f>
        <v>0</v>
      </c>
      <c r="AY175" s="96">
        <f t="shared" ref="AY175:AY176" si="363">SUM(AS175+AU175+AW175)</f>
        <v>28.643999999999998</v>
      </c>
      <c r="AZ175" s="96">
        <f t="shared" ref="AZ175:AZ176" si="364">SUM(AT175+AV175+AX175)</f>
        <v>1168.3759142519998</v>
      </c>
      <c r="BA175" s="96">
        <f t="shared" ref="BA175:BA176" si="365">SUM(AQ175+AY175)</f>
        <v>40.667999999999999</v>
      </c>
      <c r="BB175" s="96">
        <f t="shared" ref="BB175:BB176" si="366">SUM(AR175,AZ175)</f>
        <v>1642.0628371319999</v>
      </c>
      <c r="BC175" s="1" t="s">
        <v>1062</v>
      </c>
    </row>
    <row r="176" spans="1:55">
      <c r="A176" s="494">
        <v>119</v>
      </c>
      <c r="B176" s="13"/>
      <c r="C176" s="13"/>
      <c r="D176" s="13"/>
      <c r="E176" s="559" t="s">
        <v>1478</v>
      </c>
      <c r="F176" s="558" t="s">
        <v>1479</v>
      </c>
      <c r="G176" s="45" t="s">
        <v>1061</v>
      </c>
      <c r="H176" s="266" t="s">
        <v>359</v>
      </c>
      <c r="I176" s="18"/>
      <c r="J176" s="157"/>
      <c r="K176" s="18"/>
      <c r="L176" s="157"/>
      <c r="M176" s="18"/>
      <c r="N176" s="157"/>
      <c r="O176" s="18">
        <v>27.22</v>
      </c>
      <c r="P176" s="157"/>
      <c r="Q176" s="96">
        <f t="shared" si="341"/>
        <v>21.12</v>
      </c>
      <c r="R176" s="338">
        <f t="shared" si="342"/>
        <v>837.16107340799999</v>
      </c>
      <c r="S176" s="96"/>
      <c r="T176" s="96">
        <f t="shared" si="343"/>
        <v>0</v>
      </c>
      <c r="U176" s="96"/>
      <c r="V176" s="96">
        <f t="shared" si="344"/>
        <v>0</v>
      </c>
      <c r="W176" s="96"/>
      <c r="X176" s="96">
        <f t="shared" si="345"/>
        <v>0</v>
      </c>
      <c r="Y176" s="96">
        <f t="shared" si="346"/>
        <v>0</v>
      </c>
      <c r="Z176" s="96">
        <f t="shared" si="347"/>
        <v>0</v>
      </c>
      <c r="AA176" s="96"/>
      <c r="AB176" s="96">
        <f t="shared" si="348"/>
        <v>0</v>
      </c>
      <c r="AC176" s="96"/>
      <c r="AD176" s="96">
        <f t="shared" si="349"/>
        <v>0</v>
      </c>
      <c r="AE176" s="96"/>
      <c r="AF176" s="95">
        <f t="shared" si="350"/>
        <v>0</v>
      </c>
      <c r="AG176" s="96">
        <f t="shared" si="351"/>
        <v>0</v>
      </c>
      <c r="AH176" s="96">
        <f t="shared" si="352"/>
        <v>0</v>
      </c>
      <c r="AI176" s="96">
        <f t="shared" si="353"/>
        <v>0</v>
      </c>
      <c r="AJ176" s="96">
        <f t="shared" si="354"/>
        <v>0</v>
      </c>
      <c r="AK176" s="96"/>
      <c r="AL176" s="96">
        <f t="shared" si="355"/>
        <v>0</v>
      </c>
      <c r="AM176" s="96"/>
      <c r="AN176" s="96">
        <f t="shared" si="356"/>
        <v>0</v>
      </c>
      <c r="AO176" s="96"/>
      <c r="AP176" s="96">
        <f t="shared" si="357"/>
        <v>0</v>
      </c>
      <c r="AQ176" s="96">
        <f t="shared" si="358"/>
        <v>0</v>
      </c>
      <c r="AR176" s="96">
        <f t="shared" si="359"/>
        <v>0</v>
      </c>
      <c r="AS176" s="96"/>
      <c r="AT176" s="96">
        <f t="shared" si="360"/>
        <v>0</v>
      </c>
      <c r="AU176" s="96"/>
      <c r="AV176" s="96">
        <f t="shared" si="361"/>
        <v>0</v>
      </c>
      <c r="AW176" s="96">
        <v>21.12</v>
      </c>
      <c r="AX176" s="96">
        <f t="shared" si="362"/>
        <v>837.16107340799999</v>
      </c>
      <c r="AY176" s="96">
        <f t="shared" si="363"/>
        <v>21.12</v>
      </c>
      <c r="AZ176" s="96">
        <f t="shared" si="364"/>
        <v>837.16107340799999</v>
      </c>
      <c r="BA176" s="96">
        <f t="shared" si="365"/>
        <v>21.12</v>
      </c>
      <c r="BB176" s="96">
        <f t="shared" si="366"/>
        <v>837.16107340799999</v>
      </c>
      <c r="BC176" s="1" t="s">
        <v>1062</v>
      </c>
    </row>
    <row r="177" spans="1:55">
      <c r="A177" s="494">
        <v>120</v>
      </c>
      <c r="B177" s="13"/>
      <c r="C177" s="23"/>
      <c r="D177" s="15"/>
      <c r="E177" s="21" t="s">
        <v>2327</v>
      </c>
      <c r="F177" s="45" t="s">
        <v>2328</v>
      </c>
      <c r="G177" s="45" t="s">
        <v>1061</v>
      </c>
      <c r="H177" s="266" t="s">
        <v>360</v>
      </c>
      <c r="I177" s="18">
        <v>44.4</v>
      </c>
      <c r="J177" s="157"/>
      <c r="K177" s="18">
        <v>36.6</v>
      </c>
      <c r="L177" s="157"/>
      <c r="M177" s="18">
        <v>36.6</v>
      </c>
      <c r="N177" s="157"/>
      <c r="O177" s="18">
        <v>34.44</v>
      </c>
      <c r="P177" s="157"/>
      <c r="Q177" s="96">
        <f t="shared" si="263"/>
        <v>11.262</v>
      </c>
      <c r="R177" s="338">
        <f t="shared" si="264"/>
        <v>586.79721904079997</v>
      </c>
      <c r="S177" s="96"/>
      <c r="T177" s="96">
        <f t="shared" si="265"/>
        <v>0</v>
      </c>
      <c r="U177" s="96"/>
      <c r="V177" s="96">
        <f t="shared" si="266"/>
        <v>0</v>
      </c>
      <c r="W177" s="96">
        <v>0.66600000000000004</v>
      </c>
      <c r="X177" s="96">
        <f t="shared" si="267"/>
        <v>42.963129864000003</v>
      </c>
      <c r="Y177" s="96">
        <f t="shared" si="268"/>
        <v>0.66600000000000004</v>
      </c>
      <c r="Z177" s="96">
        <f t="shared" si="269"/>
        <v>42.963129864000003</v>
      </c>
      <c r="AA177" s="96">
        <v>4.0019999999999998</v>
      </c>
      <c r="AB177" s="96">
        <f>K177*AA177*$AB$2/1000</f>
        <v>212.78747656799999</v>
      </c>
      <c r="AC177" s="96"/>
      <c r="AD177" s="96">
        <f t="shared" si="271"/>
        <v>0</v>
      </c>
      <c r="AE177" s="96">
        <v>0.69799999999999995</v>
      </c>
      <c r="AF177" s="95">
        <f t="shared" si="272"/>
        <v>34.89309678</v>
      </c>
      <c r="AG177" s="96">
        <f t="shared" si="273"/>
        <v>4.6999999999999993</v>
      </c>
      <c r="AH177" s="96">
        <f t="shared" si="274"/>
        <v>247.680573348</v>
      </c>
      <c r="AI177" s="96">
        <f t="shared" si="275"/>
        <v>5.3659999999999997</v>
      </c>
      <c r="AJ177" s="96">
        <f t="shared" si="276"/>
        <v>290.64370321199999</v>
      </c>
      <c r="AK177" s="96">
        <v>1.4279999999999999</v>
      </c>
      <c r="AL177" s="96">
        <f t="shared" si="277"/>
        <v>72.069500664000003</v>
      </c>
      <c r="AM177" s="96">
        <v>0.67200000000000004</v>
      </c>
      <c r="AN177" s="96">
        <f t="shared" si="278"/>
        <v>34.183638720000005</v>
      </c>
      <c r="AO177" s="96">
        <v>0.67200000000000004</v>
      </c>
      <c r="AP177" s="96">
        <f t="shared" si="279"/>
        <v>34.334899200000002</v>
      </c>
      <c r="AQ177" s="96">
        <f t="shared" si="280"/>
        <v>2.7720000000000002</v>
      </c>
      <c r="AR177" s="96">
        <f t="shared" si="281"/>
        <v>140.588038584</v>
      </c>
      <c r="AS177" s="96">
        <v>1.24</v>
      </c>
      <c r="AT177" s="96">
        <f t="shared" si="282"/>
        <v>60.873416352</v>
      </c>
      <c r="AU177" s="96">
        <v>0.67200000000000004</v>
      </c>
      <c r="AV177" s="96">
        <f t="shared" si="283"/>
        <v>33.907574131199993</v>
      </c>
      <c r="AW177" s="96">
        <v>1.212</v>
      </c>
      <c r="AX177" s="96">
        <f t="shared" si="284"/>
        <v>60.7844867616</v>
      </c>
      <c r="AY177" s="96">
        <f t="shared" si="285"/>
        <v>3.1239999999999997</v>
      </c>
      <c r="AZ177" s="96">
        <f t="shared" si="286"/>
        <v>155.56547724479998</v>
      </c>
      <c r="BA177" s="96">
        <f t="shared" si="287"/>
        <v>5.8959999999999999</v>
      </c>
      <c r="BB177" s="96">
        <f t="shared" si="288"/>
        <v>296.15351582879998</v>
      </c>
      <c r="BC177" s="1" t="s">
        <v>1721</v>
      </c>
    </row>
    <row r="178" spans="1:55">
      <c r="A178" s="494">
        <v>121</v>
      </c>
      <c r="B178" s="13"/>
      <c r="C178" s="23"/>
      <c r="D178" s="15"/>
      <c r="E178" s="21" t="s">
        <v>60</v>
      </c>
      <c r="F178" s="45" t="s">
        <v>147</v>
      </c>
      <c r="G178" s="45" t="s">
        <v>1061</v>
      </c>
      <c r="H178" s="266" t="s">
        <v>358</v>
      </c>
      <c r="I178" s="18">
        <v>4.16</v>
      </c>
      <c r="J178" s="157"/>
      <c r="K178" s="18">
        <v>4.16</v>
      </c>
      <c r="L178" s="157"/>
      <c r="M178" s="18">
        <v>4.16</v>
      </c>
      <c r="N178" s="157"/>
      <c r="O178" s="18">
        <v>4.16</v>
      </c>
      <c r="P178" s="157"/>
      <c r="Q178" s="96">
        <f t="shared" si="263"/>
        <v>0</v>
      </c>
      <c r="R178" s="338">
        <f t="shared" si="264"/>
        <v>0</v>
      </c>
      <c r="S178" s="96"/>
      <c r="T178" s="96">
        <f t="shared" si="265"/>
        <v>0</v>
      </c>
      <c r="U178" s="96"/>
      <c r="V178" s="96">
        <f t="shared" si="266"/>
        <v>0</v>
      </c>
      <c r="W178" s="96"/>
      <c r="X178" s="96">
        <f t="shared" si="267"/>
        <v>0</v>
      </c>
      <c r="Y178" s="96">
        <f t="shared" si="268"/>
        <v>0</v>
      </c>
      <c r="Z178" s="96">
        <f t="shared" si="269"/>
        <v>0</v>
      </c>
      <c r="AA178" s="96"/>
      <c r="AB178" s="96">
        <f t="shared" si="270"/>
        <v>0</v>
      </c>
      <c r="AC178" s="96"/>
      <c r="AD178" s="96">
        <f t="shared" si="271"/>
        <v>0</v>
      </c>
      <c r="AE178" s="96"/>
      <c r="AF178" s="95">
        <f t="shared" si="272"/>
        <v>0</v>
      </c>
      <c r="AG178" s="96">
        <f t="shared" si="273"/>
        <v>0</v>
      </c>
      <c r="AH178" s="96">
        <f t="shared" si="274"/>
        <v>0</v>
      </c>
      <c r="AI178" s="96">
        <f t="shared" si="275"/>
        <v>0</v>
      </c>
      <c r="AJ178" s="96">
        <f t="shared" si="276"/>
        <v>0</v>
      </c>
      <c r="AK178" s="96"/>
      <c r="AL178" s="96">
        <f t="shared" si="277"/>
        <v>0</v>
      </c>
      <c r="AM178" s="96"/>
      <c r="AN178" s="96">
        <f t="shared" si="278"/>
        <v>0</v>
      </c>
      <c r="AO178" s="96"/>
      <c r="AP178" s="96">
        <f t="shared" si="279"/>
        <v>0</v>
      </c>
      <c r="AQ178" s="96">
        <f t="shared" si="280"/>
        <v>0</v>
      </c>
      <c r="AR178" s="96">
        <f t="shared" si="281"/>
        <v>0</v>
      </c>
      <c r="AS178" s="96"/>
      <c r="AT178" s="96">
        <f t="shared" si="282"/>
        <v>0</v>
      </c>
      <c r="AU178" s="96"/>
      <c r="AV178" s="96">
        <f t="shared" si="283"/>
        <v>0</v>
      </c>
      <c r="AW178" s="96"/>
      <c r="AX178" s="96">
        <f t="shared" si="284"/>
        <v>0</v>
      </c>
      <c r="AY178" s="96">
        <f t="shared" si="285"/>
        <v>0</v>
      </c>
      <c r="AZ178" s="96">
        <f t="shared" si="286"/>
        <v>0</v>
      </c>
      <c r="BA178" s="96">
        <f t="shared" si="287"/>
        <v>0</v>
      </c>
      <c r="BB178" s="96">
        <f t="shared" si="288"/>
        <v>0</v>
      </c>
      <c r="BC178" s="1" t="s">
        <v>1721</v>
      </c>
    </row>
    <row r="179" spans="1:55">
      <c r="A179" s="494">
        <v>122</v>
      </c>
      <c r="B179" s="13"/>
      <c r="C179" s="23"/>
      <c r="D179" s="36"/>
      <c r="E179" s="21" t="s">
        <v>42</v>
      </c>
      <c r="F179" s="45" t="s">
        <v>327</v>
      </c>
      <c r="G179" s="45" t="s">
        <v>1061</v>
      </c>
      <c r="H179" s="266" t="s">
        <v>358</v>
      </c>
      <c r="I179" s="18">
        <v>5.45</v>
      </c>
      <c r="J179" s="157"/>
      <c r="K179" s="18">
        <v>5.45</v>
      </c>
      <c r="L179" s="157"/>
      <c r="M179" s="18">
        <v>5.45</v>
      </c>
      <c r="N179" s="157"/>
      <c r="O179" s="18">
        <v>5.45</v>
      </c>
      <c r="P179" s="157"/>
      <c r="Q179" s="96">
        <f t="shared" si="263"/>
        <v>0</v>
      </c>
      <c r="R179" s="338">
        <f t="shared" si="264"/>
        <v>0</v>
      </c>
      <c r="S179" s="96"/>
      <c r="T179" s="96">
        <f t="shared" si="265"/>
        <v>0</v>
      </c>
      <c r="U179" s="96"/>
      <c r="V179" s="96">
        <f t="shared" si="266"/>
        <v>0</v>
      </c>
      <c r="W179" s="96"/>
      <c r="X179" s="96">
        <f t="shared" si="267"/>
        <v>0</v>
      </c>
      <c r="Y179" s="96">
        <f t="shared" si="268"/>
        <v>0</v>
      </c>
      <c r="Z179" s="96">
        <f t="shared" si="269"/>
        <v>0</v>
      </c>
      <c r="AA179" s="96"/>
      <c r="AB179" s="96">
        <f t="shared" si="270"/>
        <v>0</v>
      </c>
      <c r="AC179" s="96"/>
      <c r="AD179" s="96">
        <f t="shared" si="271"/>
        <v>0</v>
      </c>
      <c r="AE179" s="96"/>
      <c r="AF179" s="95">
        <f t="shared" si="272"/>
        <v>0</v>
      </c>
      <c r="AG179" s="96">
        <f t="shared" si="273"/>
        <v>0</v>
      </c>
      <c r="AH179" s="96">
        <f t="shared" si="274"/>
        <v>0</v>
      </c>
      <c r="AI179" s="96">
        <f t="shared" si="275"/>
        <v>0</v>
      </c>
      <c r="AJ179" s="96">
        <f t="shared" si="276"/>
        <v>0</v>
      </c>
      <c r="AK179" s="96"/>
      <c r="AL179" s="96">
        <f t="shared" si="277"/>
        <v>0</v>
      </c>
      <c r="AM179" s="96"/>
      <c r="AN179" s="96">
        <f t="shared" si="278"/>
        <v>0</v>
      </c>
      <c r="AO179" s="96"/>
      <c r="AP179" s="96">
        <f t="shared" si="279"/>
        <v>0</v>
      </c>
      <c r="AQ179" s="96">
        <f t="shared" si="280"/>
        <v>0</v>
      </c>
      <c r="AR179" s="96">
        <f t="shared" si="281"/>
        <v>0</v>
      </c>
      <c r="AS179" s="96"/>
      <c r="AT179" s="96">
        <f t="shared" si="282"/>
        <v>0</v>
      </c>
      <c r="AU179" s="96"/>
      <c r="AV179" s="96">
        <f t="shared" si="283"/>
        <v>0</v>
      </c>
      <c r="AW179" s="96"/>
      <c r="AX179" s="96">
        <f t="shared" si="284"/>
        <v>0</v>
      </c>
      <c r="AY179" s="96">
        <f t="shared" si="285"/>
        <v>0</v>
      </c>
      <c r="AZ179" s="96">
        <f t="shared" si="286"/>
        <v>0</v>
      </c>
      <c r="BA179" s="96">
        <f t="shared" si="287"/>
        <v>0</v>
      </c>
      <c r="BB179" s="96">
        <f t="shared" si="288"/>
        <v>0</v>
      </c>
      <c r="BC179" s="1" t="s">
        <v>1721</v>
      </c>
    </row>
    <row r="180" spans="1:55">
      <c r="A180" s="494">
        <v>123</v>
      </c>
      <c r="B180" s="13"/>
      <c r="C180" s="13"/>
      <c r="D180" s="15"/>
      <c r="E180" s="21" t="s">
        <v>252</v>
      </c>
      <c r="F180" s="45" t="s">
        <v>253</v>
      </c>
      <c r="G180" s="45" t="s">
        <v>1061</v>
      </c>
      <c r="H180" s="266" t="s">
        <v>360</v>
      </c>
      <c r="I180" s="54">
        <v>5.64</v>
      </c>
      <c r="J180" s="157"/>
      <c r="K180" s="54">
        <v>5.64</v>
      </c>
      <c r="L180" s="157"/>
      <c r="M180" s="54">
        <v>5.64</v>
      </c>
      <c r="N180" s="157"/>
      <c r="O180" s="54">
        <v>5.64</v>
      </c>
      <c r="P180" s="157"/>
      <c r="Q180" s="96">
        <f t="shared" si="263"/>
        <v>0</v>
      </c>
      <c r="R180" s="338">
        <f t="shared" si="264"/>
        <v>0</v>
      </c>
      <c r="S180" s="96"/>
      <c r="T180" s="96">
        <f t="shared" si="265"/>
        <v>0</v>
      </c>
      <c r="U180" s="96"/>
      <c r="V180" s="96">
        <f t="shared" si="266"/>
        <v>0</v>
      </c>
      <c r="W180" s="96"/>
      <c r="X180" s="96">
        <f t="shared" si="267"/>
        <v>0</v>
      </c>
      <c r="Y180" s="96">
        <f t="shared" si="268"/>
        <v>0</v>
      </c>
      <c r="Z180" s="96">
        <f t="shared" si="269"/>
        <v>0</v>
      </c>
      <c r="AA180" s="96"/>
      <c r="AB180" s="96">
        <f t="shared" si="270"/>
        <v>0</v>
      </c>
      <c r="AC180" s="96"/>
      <c r="AD180" s="96">
        <f t="shared" si="271"/>
        <v>0</v>
      </c>
      <c r="AE180" s="96"/>
      <c r="AF180" s="95">
        <f t="shared" si="272"/>
        <v>0</v>
      </c>
      <c r="AG180" s="96">
        <f t="shared" si="273"/>
        <v>0</v>
      </c>
      <c r="AH180" s="96">
        <f t="shared" si="274"/>
        <v>0</v>
      </c>
      <c r="AI180" s="96">
        <f t="shared" si="275"/>
        <v>0</v>
      </c>
      <c r="AJ180" s="96">
        <f t="shared" si="276"/>
        <v>0</v>
      </c>
      <c r="AK180" s="96"/>
      <c r="AL180" s="96">
        <f t="shared" si="277"/>
        <v>0</v>
      </c>
      <c r="AM180" s="96"/>
      <c r="AN180" s="96">
        <f t="shared" si="278"/>
        <v>0</v>
      </c>
      <c r="AO180" s="96"/>
      <c r="AP180" s="96">
        <f t="shared" si="279"/>
        <v>0</v>
      </c>
      <c r="AQ180" s="96">
        <f t="shared" si="280"/>
        <v>0</v>
      </c>
      <c r="AR180" s="96">
        <f t="shared" si="281"/>
        <v>0</v>
      </c>
      <c r="AS180" s="96"/>
      <c r="AT180" s="96">
        <f t="shared" si="282"/>
        <v>0</v>
      </c>
      <c r="AU180" s="96"/>
      <c r="AV180" s="96">
        <f t="shared" si="283"/>
        <v>0</v>
      </c>
      <c r="AW180" s="96"/>
      <c r="AX180" s="96">
        <f t="shared" si="284"/>
        <v>0</v>
      </c>
      <c r="AY180" s="96">
        <f t="shared" si="285"/>
        <v>0</v>
      </c>
      <c r="AZ180" s="96">
        <f t="shared" si="286"/>
        <v>0</v>
      </c>
      <c r="BA180" s="96">
        <f t="shared" si="287"/>
        <v>0</v>
      </c>
      <c r="BB180" s="96">
        <f t="shared" si="288"/>
        <v>0</v>
      </c>
      <c r="BC180" s="1" t="s">
        <v>1721</v>
      </c>
    </row>
    <row r="181" spans="1:55">
      <c r="A181" s="494">
        <v>124</v>
      </c>
      <c r="B181" s="13"/>
      <c r="C181" s="13"/>
      <c r="D181" s="15"/>
      <c r="E181" s="21" t="s">
        <v>254</v>
      </c>
      <c r="F181" s="45" t="s">
        <v>255</v>
      </c>
      <c r="G181" s="45" t="s">
        <v>1061</v>
      </c>
      <c r="H181" s="266" t="s">
        <v>362</v>
      </c>
      <c r="I181" s="54">
        <v>5.62</v>
      </c>
      <c r="J181" s="157"/>
      <c r="K181" s="54">
        <v>5.62</v>
      </c>
      <c r="L181" s="157"/>
      <c r="M181" s="54">
        <v>5.62</v>
      </c>
      <c r="N181" s="157"/>
      <c r="O181" s="54">
        <v>5.62</v>
      </c>
      <c r="P181" s="157"/>
      <c r="Q181" s="96">
        <f t="shared" si="263"/>
        <v>0</v>
      </c>
      <c r="R181" s="338">
        <f t="shared" si="264"/>
        <v>0</v>
      </c>
      <c r="S181" s="96"/>
      <c r="T181" s="96">
        <f t="shared" si="265"/>
        <v>0</v>
      </c>
      <c r="U181" s="96"/>
      <c r="V181" s="96">
        <f t="shared" si="266"/>
        <v>0</v>
      </c>
      <c r="W181" s="96"/>
      <c r="X181" s="96">
        <f t="shared" si="267"/>
        <v>0</v>
      </c>
      <c r="Y181" s="96">
        <f t="shared" si="268"/>
        <v>0</v>
      </c>
      <c r="Z181" s="96">
        <f t="shared" si="269"/>
        <v>0</v>
      </c>
      <c r="AA181" s="96"/>
      <c r="AB181" s="96">
        <f t="shared" si="270"/>
        <v>0</v>
      </c>
      <c r="AC181" s="96"/>
      <c r="AD181" s="96">
        <f t="shared" si="271"/>
        <v>0</v>
      </c>
      <c r="AE181" s="96"/>
      <c r="AF181" s="95">
        <f t="shared" si="272"/>
        <v>0</v>
      </c>
      <c r="AG181" s="96">
        <f t="shared" si="273"/>
        <v>0</v>
      </c>
      <c r="AH181" s="96">
        <f t="shared" si="274"/>
        <v>0</v>
      </c>
      <c r="AI181" s="96">
        <f t="shared" si="275"/>
        <v>0</v>
      </c>
      <c r="AJ181" s="96">
        <f t="shared" si="276"/>
        <v>0</v>
      </c>
      <c r="AK181" s="96"/>
      <c r="AL181" s="96">
        <f t="shared" si="277"/>
        <v>0</v>
      </c>
      <c r="AM181" s="96"/>
      <c r="AN181" s="96">
        <f t="shared" si="278"/>
        <v>0</v>
      </c>
      <c r="AO181" s="96"/>
      <c r="AP181" s="96">
        <f t="shared" si="279"/>
        <v>0</v>
      </c>
      <c r="AQ181" s="96">
        <f t="shared" si="280"/>
        <v>0</v>
      </c>
      <c r="AR181" s="96">
        <f t="shared" si="281"/>
        <v>0</v>
      </c>
      <c r="AS181" s="96"/>
      <c r="AT181" s="96">
        <f t="shared" si="282"/>
        <v>0</v>
      </c>
      <c r="AU181" s="96"/>
      <c r="AV181" s="96">
        <f t="shared" si="283"/>
        <v>0</v>
      </c>
      <c r="AW181" s="96"/>
      <c r="AX181" s="96">
        <f t="shared" si="284"/>
        <v>0</v>
      </c>
      <c r="AY181" s="96">
        <f t="shared" si="285"/>
        <v>0</v>
      </c>
      <c r="AZ181" s="96">
        <f t="shared" si="286"/>
        <v>0</v>
      </c>
      <c r="BA181" s="96">
        <f t="shared" si="287"/>
        <v>0</v>
      </c>
      <c r="BB181" s="96">
        <f t="shared" si="288"/>
        <v>0</v>
      </c>
      <c r="BC181" s="1" t="s">
        <v>1721</v>
      </c>
    </row>
    <row r="182" spans="1:55">
      <c r="A182" s="494">
        <v>125</v>
      </c>
      <c r="B182" s="13"/>
      <c r="C182" s="13"/>
      <c r="D182" s="15"/>
      <c r="E182" s="21" t="s">
        <v>256</v>
      </c>
      <c r="F182" s="45" t="s">
        <v>257</v>
      </c>
      <c r="G182" s="45" t="s">
        <v>1061</v>
      </c>
      <c r="H182" s="266" t="s">
        <v>362</v>
      </c>
      <c r="I182" s="54">
        <v>6.3</v>
      </c>
      <c r="J182" s="157"/>
      <c r="K182" s="54">
        <v>6.3</v>
      </c>
      <c r="L182" s="157"/>
      <c r="M182" s="54">
        <v>6.3</v>
      </c>
      <c r="N182" s="157"/>
      <c r="O182" s="54">
        <v>6.3</v>
      </c>
      <c r="P182" s="157"/>
      <c r="Q182" s="96">
        <f t="shared" si="263"/>
        <v>0</v>
      </c>
      <c r="R182" s="338">
        <f t="shared" si="264"/>
        <v>0</v>
      </c>
      <c r="S182" s="96"/>
      <c r="T182" s="96">
        <f t="shared" si="265"/>
        <v>0</v>
      </c>
      <c r="U182" s="96"/>
      <c r="V182" s="96">
        <f t="shared" si="266"/>
        <v>0</v>
      </c>
      <c r="W182" s="96"/>
      <c r="X182" s="96">
        <f t="shared" si="267"/>
        <v>0</v>
      </c>
      <c r="Y182" s="96">
        <f t="shared" si="268"/>
        <v>0</v>
      </c>
      <c r="Z182" s="96">
        <f t="shared" si="269"/>
        <v>0</v>
      </c>
      <c r="AA182" s="96"/>
      <c r="AB182" s="96">
        <f t="shared" si="270"/>
        <v>0</v>
      </c>
      <c r="AC182" s="96"/>
      <c r="AD182" s="96">
        <f t="shared" si="271"/>
        <v>0</v>
      </c>
      <c r="AE182" s="96"/>
      <c r="AF182" s="95">
        <f t="shared" si="272"/>
        <v>0</v>
      </c>
      <c r="AG182" s="96">
        <f t="shared" si="273"/>
        <v>0</v>
      </c>
      <c r="AH182" s="96">
        <f t="shared" si="274"/>
        <v>0</v>
      </c>
      <c r="AI182" s="96">
        <f t="shared" si="275"/>
        <v>0</v>
      </c>
      <c r="AJ182" s="96">
        <f t="shared" si="276"/>
        <v>0</v>
      </c>
      <c r="AK182" s="96"/>
      <c r="AL182" s="96">
        <f t="shared" si="277"/>
        <v>0</v>
      </c>
      <c r="AM182" s="96"/>
      <c r="AN182" s="96">
        <f t="shared" si="278"/>
        <v>0</v>
      </c>
      <c r="AO182" s="96"/>
      <c r="AP182" s="96">
        <f t="shared" si="279"/>
        <v>0</v>
      </c>
      <c r="AQ182" s="96">
        <f t="shared" si="280"/>
        <v>0</v>
      </c>
      <c r="AR182" s="96">
        <f t="shared" si="281"/>
        <v>0</v>
      </c>
      <c r="AS182" s="96"/>
      <c r="AT182" s="96">
        <f t="shared" si="282"/>
        <v>0</v>
      </c>
      <c r="AU182" s="96"/>
      <c r="AV182" s="96">
        <f t="shared" si="283"/>
        <v>0</v>
      </c>
      <c r="AW182" s="96"/>
      <c r="AX182" s="96">
        <f t="shared" si="284"/>
        <v>0</v>
      </c>
      <c r="AY182" s="96">
        <f t="shared" si="285"/>
        <v>0</v>
      </c>
      <c r="AZ182" s="96">
        <f t="shared" si="286"/>
        <v>0</v>
      </c>
      <c r="BA182" s="96">
        <f t="shared" si="287"/>
        <v>0</v>
      </c>
      <c r="BB182" s="96">
        <f t="shared" si="288"/>
        <v>0</v>
      </c>
      <c r="BC182" s="1" t="s">
        <v>1721</v>
      </c>
    </row>
    <row r="183" spans="1:55">
      <c r="A183" s="494">
        <v>126</v>
      </c>
      <c r="B183" s="13"/>
      <c r="C183" s="13"/>
      <c r="D183" s="15"/>
      <c r="E183" s="21" t="s">
        <v>318</v>
      </c>
      <c r="F183" s="45" t="s">
        <v>317</v>
      </c>
      <c r="G183" s="45" t="s">
        <v>1061</v>
      </c>
      <c r="H183" s="266" t="s">
        <v>360</v>
      </c>
      <c r="I183" s="54">
        <v>7.08</v>
      </c>
      <c r="J183" s="157"/>
      <c r="K183" s="54">
        <v>7.08</v>
      </c>
      <c r="L183" s="157"/>
      <c r="M183" s="54">
        <v>7.08</v>
      </c>
      <c r="N183" s="157"/>
      <c r="O183" s="54">
        <v>7.08</v>
      </c>
      <c r="P183" s="157"/>
      <c r="Q183" s="96">
        <f t="shared" si="263"/>
        <v>0</v>
      </c>
      <c r="R183" s="338">
        <f t="shared" si="264"/>
        <v>0</v>
      </c>
      <c r="S183" s="96"/>
      <c r="T183" s="96">
        <f t="shared" si="265"/>
        <v>0</v>
      </c>
      <c r="U183" s="96"/>
      <c r="V183" s="96">
        <f t="shared" si="266"/>
        <v>0</v>
      </c>
      <c r="W183" s="96"/>
      <c r="X183" s="96">
        <f t="shared" si="267"/>
        <v>0</v>
      </c>
      <c r="Y183" s="96">
        <f t="shared" si="268"/>
        <v>0</v>
      </c>
      <c r="Z183" s="96">
        <f t="shared" si="269"/>
        <v>0</v>
      </c>
      <c r="AA183" s="96"/>
      <c r="AB183" s="96">
        <f t="shared" si="270"/>
        <v>0</v>
      </c>
      <c r="AC183" s="96"/>
      <c r="AD183" s="96">
        <f t="shared" si="271"/>
        <v>0</v>
      </c>
      <c r="AE183" s="96"/>
      <c r="AF183" s="95">
        <f t="shared" si="272"/>
        <v>0</v>
      </c>
      <c r="AG183" s="96">
        <f t="shared" si="273"/>
        <v>0</v>
      </c>
      <c r="AH183" s="96">
        <f t="shared" si="274"/>
        <v>0</v>
      </c>
      <c r="AI183" s="96">
        <f t="shared" si="275"/>
        <v>0</v>
      </c>
      <c r="AJ183" s="96">
        <f t="shared" si="276"/>
        <v>0</v>
      </c>
      <c r="AK183" s="96"/>
      <c r="AL183" s="96">
        <f t="shared" si="277"/>
        <v>0</v>
      </c>
      <c r="AM183" s="96"/>
      <c r="AN183" s="96">
        <f t="shared" si="278"/>
        <v>0</v>
      </c>
      <c r="AO183" s="96"/>
      <c r="AP183" s="96">
        <f t="shared" si="279"/>
        <v>0</v>
      </c>
      <c r="AQ183" s="96">
        <f t="shared" si="280"/>
        <v>0</v>
      </c>
      <c r="AR183" s="96">
        <f t="shared" si="281"/>
        <v>0</v>
      </c>
      <c r="AS183" s="96"/>
      <c r="AT183" s="96">
        <f t="shared" si="282"/>
        <v>0</v>
      </c>
      <c r="AU183" s="96"/>
      <c r="AV183" s="96">
        <f t="shared" si="283"/>
        <v>0</v>
      </c>
      <c r="AW183" s="96"/>
      <c r="AX183" s="96">
        <f t="shared" si="284"/>
        <v>0</v>
      </c>
      <c r="AY183" s="96">
        <f t="shared" si="285"/>
        <v>0</v>
      </c>
      <c r="AZ183" s="96">
        <f t="shared" si="286"/>
        <v>0</v>
      </c>
      <c r="BA183" s="96">
        <f t="shared" si="287"/>
        <v>0</v>
      </c>
      <c r="BB183" s="96">
        <f t="shared" si="288"/>
        <v>0</v>
      </c>
      <c r="BC183" s="1" t="s">
        <v>1721</v>
      </c>
    </row>
    <row r="184" spans="1:55">
      <c r="A184" s="494">
        <v>126</v>
      </c>
      <c r="B184" s="13"/>
      <c r="C184" s="13"/>
      <c r="D184" s="15"/>
      <c r="E184" s="21" t="s">
        <v>1533</v>
      </c>
      <c r="F184" s="45" t="s">
        <v>1536</v>
      </c>
      <c r="G184" s="45" t="s">
        <v>1061</v>
      </c>
      <c r="H184" s="266" t="s">
        <v>359</v>
      </c>
      <c r="I184" s="54">
        <v>7.08</v>
      </c>
      <c r="J184" s="157"/>
      <c r="K184" s="54">
        <v>7.08</v>
      </c>
      <c r="L184" s="157"/>
      <c r="M184" s="54">
        <v>7.08</v>
      </c>
      <c r="N184" s="157"/>
      <c r="O184" s="54">
        <v>7.08</v>
      </c>
      <c r="P184" s="157"/>
      <c r="Q184" s="96">
        <f t="shared" si="263"/>
        <v>1.5680000000000001</v>
      </c>
      <c r="R184" s="338">
        <f t="shared" si="264"/>
        <v>15.1836456576</v>
      </c>
      <c r="S184" s="96"/>
      <c r="T184" s="96">
        <f t="shared" si="265"/>
        <v>0</v>
      </c>
      <c r="U184" s="96"/>
      <c r="V184" s="96">
        <f t="shared" si="266"/>
        <v>0</v>
      </c>
      <c r="W184" s="96"/>
      <c r="X184" s="96">
        <f t="shared" si="267"/>
        <v>0</v>
      </c>
      <c r="Y184" s="96">
        <f t="shared" si="268"/>
        <v>0</v>
      </c>
      <c r="Z184" s="96">
        <f t="shared" si="269"/>
        <v>0</v>
      </c>
      <c r="AA184" s="96"/>
      <c r="AB184" s="96">
        <f t="shared" si="270"/>
        <v>0</v>
      </c>
      <c r="AC184" s="96"/>
      <c r="AD184" s="96">
        <f t="shared" si="271"/>
        <v>0</v>
      </c>
      <c r="AE184" s="96">
        <v>1.3440000000000001</v>
      </c>
      <c r="AF184" s="95">
        <f t="shared" si="272"/>
        <v>12.996772992</v>
      </c>
      <c r="AG184" s="96">
        <f t="shared" si="273"/>
        <v>1.3440000000000001</v>
      </c>
      <c r="AH184" s="96">
        <f t="shared" si="274"/>
        <v>12.996772992</v>
      </c>
      <c r="AI184" s="96">
        <f t="shared" si="275"/>
        <v>1.3440000000000001</v>
      </c>
      <c r="AJ184" s="96">
        <f t="shared" si="276"/>
        <v>12.996772992</v>
      </c>
      <c r="AK184" s="96">
        <v>0.224</v>
      </c>
      <c r="AL184" s="96">
        <f t="shared" si="277"/>
        <v>2.1868726655999997</v>
      </c>
      <c r="AM184" s="96"/>
      <c r="AN184" s="96">
        <f t="shared" si="278"/>
        <v>0</v>
      </c>
      <c r="AO184" s="96"/>
      <c r="AP184" s="96">
        <f t="shared" si="279"/>
        <v>0</v>
      </c>
      <c r="AQ184" s="96">
        <f t="shared" si="280"/>
        <v>0.224</v>
      </c>
      <c r="AR184" s="96">
        <f t="shared" si="281"/>
        <v>2.1868726655999997</v>
      </c>
      <c r="AS184" s="96"/>
      <c r="AT184" s="96">
        <f t="shared" si="282"/>
        <v>0</v>
      </c>
      <c r="AU184" s="96"/>
      <c r="AV184" s="96">
        <f t="shared" si="283"/>
        <v>0</v>
      </c>
      <c r="AW184" s="96"/>
      <c r="AX184" s="96">
        <f t="shared" si="284"/>
        <v>0</v>
      </c>
      <c r="AY184" s="96">
        <f t="shared" si="285"/>
        <v>0</v>
      </c>
      <c r="AZ184" s="96">
        <f t="shared" si="286"/>
        <v>0</v>
      </c>
      <c r="BA184" s="96">
        <f t="shared" si="287"/>
        <v>0.224</v>
      </c>
      <c r="BB184" s="96">
        <f t="shared" si="288"/>
        <v>2.1868726655999997</v>
      </c>
      <c r="BC184" s="1" t="s">
        <v>1723</v>
      </c>
    </row>
    <row r="185" spans="1:55">
      <c r="A185" s="494">
        <v>126</v>
      </c>
      <c r="B185" s="13"/>
      <c r="C185" s="13"/>
      <c r="D185" s="15"/>
      <c r="E185" s="21" t="s">
        <v>1534</v>
      </c>
      <c r="F185" s="45" t="s">
        <v>966</v>
      </c>
      <c r="G185" s="45" t="s">
        <v>1061</v>
      </c>
      <c r="H185" s="266" t="s">
        <v>359</v>
      </c>
      <c r="I185" s="54">
        <v>7.62</v>
      </c>
      <c r="J185" s="157"/>
      <c r="K185" s="54">
        <v>7.62</v>
      </c>
      <c r="L185" s="157"/>
      <c r="M185" s="54">
        <v>7.62</v>
      </c>
      <c r="N185" s="157"/>
      <c r="O185" s="54">
        <v>7.62</v>
      </c>
      <c r="P185" s="157"/>
      <c r="Q185" s="96">
        <f t="shared" si="263"/>
        <v>0.39200000000000002</v>
      </c>
      <c r="R185" s="338">
        <f t="shared" si="264"/>
        <v>4.3336317696000002</v>
      </c>
      <c r="S185" s="96"/>
      <c r="T185" s="96">
        <f t="shared" si="265"/>
        <v>0</v>
      </c>
      <c r="U185" s="96">
        <v>0.16800000000000001</v>
      </c>
      <c r="V185" s="96">
        <f t="shared" si="266"/>
        <v>1.848038976</v>
      </c>
      <c r="W185" s="96"/>
      <c r="X185" s="96">
        <f t="shared" si="267"/>
        <v>0</v>
      </c>
      <c r="Y185" s="96">
        <f t="shared" si="268"/>
        <v>0.16800000000000001</v>
      </c>
      <c r="Z185" s="96">
        <f t="shared" si="269"/>
        <v>1.848038976</v>
      </c>
      <c r="AA185" s="96"/>
      <c r="AB185" s="96">
        <f t="shared" si="270"/>
        <v>0</v>
      </c>
      <c r="AC185" s="96"/>
      <c r="AD185" s="96">
        <f t="shared" si="271"/>
        <v>0</v>
      </c>
      <c r="AE185" s="96"/>
      <c r="AF185" s="95">
        <f t="shared" si="272"/>
        <v>0</v>
      </c>
      <c r="AG185" s="96">
        <f t="shared" si="273"/>
        <v>0</v>
      </c>
      <c r="AH185" s="96">
        <f t="shared" si="274"/>
        <v>0</v>
      </c>
      <c r="AI185" s="96">
        <f t="shared" si="275"/>
        <v>0.16800000000000001</v>
      </c>
      <c r="AJ185" s="96">
        <f t="shared" si="276"/>
        <v>1.848038976</v>
      </c>
      <c r="AK185" s="96"/>
      <c r="AL185" s="96">
        <f t="shared" si="277"/>
        <v>0</v>
      </c>
      <c r="AM185" s="96"/>
      <c r="AN185" s="96">
        <f t="shared" si="278"/>
        <v>0</v>
      </c>
      <c r="AO185" s="96"/>
      <c r="AP185" s="96">
        <f t="shared" si="279"/>
        <v>0</v>
      </c>
      <c r="AQ185" s="96">
        <f t="shared" si="280"/>
        <v>0</v>
      </c>
      <c r="AR185" s="96">
        <f t="shared" si="281"/>
        <v>0</v>
      </c>
      <c r="AS185" s="96"/>
      <c r="AT185" s="96">
        <f t="shared" si="282"/>
        <v>0</v>
      </c>
      <c r="AU185" s="96"/>
      <c r="AV185" s="96">
        <f t="shared" si="283"/>
        <v>0</v>
      </c>
      <c r="AW185" s="96">
        <v>0.224</v>
      </c>
      <c r="AX185" s="96">
        <f t="shared" si="284"/>
        <v>2.4855927936</v>
      </c>
      <c r="AY185" s="96">
        <f t="shared" si="285"/>
        <v>0.224</v>
      </c>
      <c r="AZ185" s="96">
        <f t="shared" si="286"/>
        <v>2.4855927936</v>
      </c>
      <c r="BA185" s="96">
        <f t="shared" si="287"/>
        <v>0.224</v>
      </c>
      <c r="BB185" s="96">
        <f t="shared" si="288"/>
        <v>2.4855927936</v>
      </c>
      <c r="BC185" s="1" t="s">
        <v>1723</v>
      </c>
    </row>
    <row r="186" spans="1:55">
      <c r="A186" s="494">
        <v>126</v>
      </c>
      <c r="B186" s="13"/>
      <c r="C186" s="13"/>
      <c r="D186" s="15"/>
      <c r="E186" s="21" t="s">
        <v>1700</v>
      </c>
      <c r="F186" s="45" t="s">
        <v>1536</v>
      </c>
      <c r="G186" s="45" t="s">
        <v>1061</v>
      </c>
      <c r="H186" s="266" t="s">
        <v>359</v>
      </c>
      <c r="I186" s="54">
        <v>6.7</v>
      </c>
      <c r="J186" s="157"/>
      <c r="K186" s="54">
        <v>6.7</v>
      </c>
      <c r="L186" s="157"/>
      <c r="M186" s="54">
        <v>6.7</v>
      </c>
      <c r="N186" s="157"/>
      <c r="O186" s="54">
        <v>6.7</v>
      </c>
      <c r="P186" s="157"/>
      <c r="Q186" s="96">
        <f t="shared" si="263"/>
        <v>0</v>
      </c>
      <c r="R186" s="338">
        <f t="shared" si="264"/>
        <v>0</v>
      </c>
      <c r="S186" s="96"/>
      <c r="T186" s="96">
        <f t="shared" si="265"/>
        <v>0</v>
      </c>
      <c r="U186" s="96"/>
      <c r="V186" s="96">
        <f t="shared" si="266"/>
        <v>0</v>
      </c>
      <c r="W186" s="96"/>
      <c r="X186" s="96">
        <f t="shared" si="267"/>
        <v>0</v>
      </c>
      <c r="Y186" s="96">
        <f t="shared" si="268"/>
        <v>0</v>
      </c>
      <c r="Z186" s="96">
        <f t="shared" si="269"/>
        <v>0</v>
      </c>
      <c r="AA186" s="96"/>
      <c r="AB186" s="96">
        <f t="shared" si="270"/>
        <v>0</v>
      </c>
      <c r="AC186" s="96"/>
      <c r="AD186" s="96">
        <f t="shared" si="271"/>
        <v>0</v>
      </c>
      <c r="AE186" s="96"/>
      <c r="AF186" s="95">
        <f t="shared" si="272"/>
        <v>0</v>
      </c>
      <c r="AG186" s="96">
        <f t="shared" si="273"/>
        <v>0</v>
      </c>
      <c r="AH186" s="96">
        <f t="shared" si="274"/>
        <v>0</v>
      </c>
      <c r="AI186" s="96">
        <f t="shared" si="275"/>
        <v>0</v>
      </c>
      <c r="AJ186" s="96">
        <f t="shared" si="276"/>
        <v>0</v>
      </c>
      <c r="AK186" s="96"/>
      <c r="AL186" s="96">
        <f t="shared" si="277"/>
        <v>0</v>
      </c>
      <c r="AM186" s="96"/>
      <c r="AN186" s="96">
        <f t="shared" si="278"/>
        <v>0</v>
      </c>
      <c r="AO186" s="96"/>
      <c r="AP186" s="96">
        <f t="shared" si="279"/>
        <v>0</v>
      </c>
      <c r="AQ186" s="96">
        <f t="shared" si="280"/>
        <v>0</v>
      </c>
      <c r="AR186" s="96">
        <f t="shared" si="281"/>
        <v>0</v>
      </c>
      <c r="AS186" s="96"/>
      <c r="AT186" s="96">
        <f t="shared" si="282"/>
        <v>0</v>
      </c>
      <c r="AU186" s="96"/>
      <c r="AV186" s="96">
        <f t="shared" si="283"/>
        <v>0</v>
      </c>
      <c r="AW186" s="96"/>
      <c r="AX186" s="96">
        <f t="shared" si="284"/>
        <v>0</v>
      </c>
      <c r="AY186" s="96">
        <f t="shared" si="285"/>
        <v>0</v>
      </c>
      <c r="AZ186" s="96">
        <f t="shared" si="286"/>
        <v>0</v>
      </c>
      <c r="BA186" s="96">
        <f t="shared" si="287"/>
        <v>0</v>
      </c>
      <c r="BB186" s="96">
        <f t="shared" si="288"/>
        <v>0</v>
      </c>
      <c r="BC186" s="1" t="s">
        <v>1723</v>
      </c>
    </row>
    <row r="187" spans="1:55">
      <c r="A187" s="494">
        <v>127</v>
      </c>
      <c r="B187" s="13"/>
      <c r="C187" s="23"/>
      <c r="D187" s="36"/>
      <c r="E187" s="21" t="s">
        <v>1592</v>
      </c>
      <c r="F187" s="45"/>
      <c r="G187" s="45" t="s">
        <v>1061</v>
      </c>
      <c r="H187" s="266" t="s">
        <v>359</v>
      </c>
      <c r="I187" s="18">
        <v>7.86</v>
      </c>
      <c r="J187" s="157"/>
      <c r="K187" s="18">
        <v>7.86</v>
      </c>
      <c r="L187" s="157"/>
      <c r="M187" s="18">
        <v>7.86</v>
      </c>
      <c r="N187" s="157"/>
      <c r="O187" s="18">
        <v>7.86</v>
      </c>
      <c r="P187" s="157"/>
      <c r="Q187" s="96">
        <f t="shared" ref="Q187:Q226" si="367">SUM(AI187+BA187)</f>
        <v>0</v>
      </c>
      <c r="R187" s="338">
        <f t="shared" ref="R187:R226" si="368">SUM(AJ187+BB187)</f>
        <v>0</v>
      </c>
      <c r="S187" s="96"/>
      <c r="T187" s="96">
        <f t="shared" ref="T187:T226" si="369">I187*S187*$T$2/1000</f>
        <v>0</v>
      </c>
      <c r="U187" s="96"/>
      <c r="V187" s="96">
        <f t="shared" ref="V187:V226" si="370">I187*U187*$V$2/1000</f>
        <v>0</v>
      </c>
      <c r="W187" s="96"/>
      <c r="X187" s="96">
        <f t="shared" ref="X187:X226" si="371">I187*W187*$X$2/1000</f>
        <v>0</v>
      </c>
      <c r="Y187" s="96">
        <f t="shared" ref="Y187:Y226" si="372">SUM(S187+U187+W187)</f>
        <v>0</v>
      </c>
      <c r="Z187" s="96">
        <f t="shared" ref="Z187:Z226" si="373">SUM(T187+V187+X187)</f>
        <v>0</v>
      </c>
      <c r="AA187" s="96"/>
      <c r="AB187" s="96">
        <f t="shared" ref="AB187:AB226" si="374">K187*AA187*$AB$2/1000</f>
        <v>0</v>
      </c>
      <c r="AC187" s="96"/>
      <c r="AD187" s="96">
        <f t="shared" ref="AD187:AD226" si="375">K187*AC187*$AD$2/1000</f>
        <v>0</v>
      </c>
      <c r="AE187" s="96"/>
      <c r="AF187" s="95">
        <f t="shared" ref="AF187:AF226" si="376">K187*AE187*$AF$2/1000</f>
        <v>0</v>
      </c>
      <c r="AG187" s="96">
        <f t="shared" ref="AG187:AG226" si="377">SUM(AA187+AC187+AE187)</f>
        <v>0</v>
      </c>
      <c r="AH187" s="96">
        <f t="shared" ref="AH187:AH226" si="378">SUM(AB187+AD187+AF187)</f>
        <v>0</v>
      </c>
      <c r="AI187" s="96">
        <f t="shared" ref="AI187:AI226" si="379">SUM(Y187+AG187)</f>
        <v>0</v>
      </c>
      <c r="AJ187" s="96">
        <f t="shared" ref="AJ187:AJ226" si="380">SUM(Z187,AH187)</f>
        <v>0</v>
      </c>
      <c r="AK187" s="96"/>
      <c r="AL187" s="96">
        <f t="shared" ref="AL187:AL226" si="381">M187*AK187*$AL$2/1000</f>
        <v>0</v>
      </c>
      <c r="AM187" s="96"/>
      <c r="AN187" s="96">
        <f t="shared" ref="AN187:AN226" si="382">M187*AM187*$AN$2/1000</f>
        <v>0</v>
      </c>
      <c r="AO187" s="96"/>
      <c r="AP187" s="96">
        <f t="shared" ref="AP187:AP226" si="383">M187*AO187*$AP$2/1000</f>
        <v>0</v>
      </c>
      <c r="AQ187" s="96">
        <f t="shared" ref="AQ187:AQ226" si="384">SUM(AK187+AM187+AO187)</f>
        <v>0</v>
      </c>
      <c r="AR187" s="96">
        <f t="shared" ref="AR187:AR226" si="385">SUM(AL187+AN187+AP187)</f>
        <v>0</v>
      </c>
      <c r="AS187" s="96"/>
      <c r="AT187" s="96">
        <f t="shared" ref="AT187:AT226" si="386">O187*AS187*$AT$2/1000</f>
        <v>0</v>
      </c>
      <c r="AU187" s="96"/>
      <c r="AV187" s="96">
        <f t="shared" ref="AV187:AV226" si="387">O187*AU187*$AV$2/1000</f>
        <v>0</v>
      </c>
      <c r="AW187" s="96"/>
      <c r="AX187" s="96">
        <f t="shared" ref="AX187:AX226" si="388">O187*AW187*$AX$2/1000</f>
        <v>0</v>
      </c>
      <c r="AY187" s="96">
        <f t="shared" ref="AY187:AY226" si="389">SUM(AS187+AU187+AW187)</f>
        <v>0</v>
      </c>
      <c r="AZ187" s="96">
        <f t="shared" ref="AZ187:AZ226" si="390">SUM(AT187+AV187+AX187)</f>
        <v>0</v>
      </c>
      <c r="BA187" s="96">
        <f t="shared" ref="BA187:BA226" si="391">SUM(AQ187+AY187)</f>
        <v>0</v>
      </c>
      <c r="BB187" s="96">
        <f t="shared" ref="BB187:BB226" si="392">SUM(AR187,AZ187)</f>
        <v>0</v>
      </c>
      <c r="BC187" s="1" t="s">
        <v>1723</v>
      </c>
    </row>
    <row r="188" spans="1:55">
      <c r="A188" s="494">
        <v>127</v>
      </c>
      <c r="B188" s="13"/>
      <c r="C188" s="23"/>
      <c r="D188" s="36"/>
      <c r="E188" s="21" t="s">
        <v>1701</v>
      </c>
      <c r="F188" s="45"/>
      <c r="G188" s="45" t="s">
        <v>1061</v>
      </c>
      <c r="H188" s="266" t="s">
        <v>360</v>
      </c>
      <c r="I188" s="18">
        <v>6.9</v>
      </c>
      <c r="J188" s="157"/>
      <c r="K188" s="18">
        <v>6.9</v>
      </c>
      <c r="L188" s="157"/>
      <c r="M188" s="18">
        <v>6.9</v>
      </c>
      <c r="N188" s="157"/>
      <c r="O188" s="18">
        <v>6.9</v>
      </c>
      <c r="P188" s="157"/>
      <c r="Q188" s="96">
        <f t="shared" si="367"/>
        <v>0</v>
      </c>
      <c r="R188" s="338">
        <f t="shared" si="368"/>
        <v>0</v>
      </c>
      <c r="S188" s="96"/>
      <c r="T188" s="96">
        <f t="shared" si="369"/>
        <v>0</v>
      </c>
      <c r="U188" s="96"/>
      <c r="V188" s="96">
        <f t="shared" si="370"/>
        <v>0</v>
      </c>
      <c r="W188" s="96"/>
      <c r="X188" s="96">
        <f t="shared" si="371"/>
        <v>0</v>
      </c>
      <c r="Y188" s="96">
        <f t="shared" si="372"/>
        <v>0</v>
      </c>
      <c r="Z188" s="96">
        <f t="shared" si="373"/>
        <v>0</v>
      </c>
      <c r="AA188" s="96"/>
      <c r="AB188" s="96">
        <f t="shared" si="374"/>
        <v>0</v>
      </c>
      <c r="AC188" s="96"/>
      <c r="AD188" s="96">
        <f t="shared" si="375"/>
        <v>0</v>
      </c>
      <c r="AE188" s="96"/>
      <c r="AF188" s="95">
        <f t="shared" si="376"/>
        <v>0</v>
      </c>
      <c r="AG188" s="96">
        <f t="shared" si="377"/>
        <v>0</v>
      </c>
      <c r="AH188" s="96">
        <f t="shared" si="378"/>
        <v>0</v>
      </c>
      <c r="AI188" s="96">
        <f t="shared" si="379"/>
        <v>0</v>
      </c>
      <c r="AJ188" s="96">
        <f t="shared" si="380"/>
        <v>0</v>
      </c>
      <c r="AK188" s="96"/>
      <c r="AL188" s="96">
        <f t="shared" si="381"/>
        <v>0</v>
      </c>
      <c r="AM188" s="96"/>
      <c r="AN188" s="96">
        <f t="shared" si="382"/>
        <v>0</v>
      </c>
      <c r="AO188" s="96"/>
      <c r="AP188" s="96">
        <f t="shared" si="383"/>
        <v>0</v>
      </c>
      <c r="AQ188" s="96">
        <f t="shared" si="384"/>
        <v>0</v>
      </c>
      <c r="AR188" s="96">
        <f t="shared" si="385"/>
        <v>0</v>
      </c>
      <c r="AS188" s="96"/>
      <c r="AT188" s="96">
        <f t="shared" si="386"/>
        <v>0</v>
      </c>
      <c r="AU188" s="96"/>
      <c r="AV188" s="96">
        <f t="shared" si="387"/>
        <v>0</v>
      </c>
      <c r="AW188" s="96"/>
      <c r="AX188" s="96">
        <f t="shared" si="388"/>
        <v>0</v>
      </c>
      <c r="AY188" s="96">
        <f t="shared" si="389"/>
        <v>0</v>
      </c>
      <c r="AZ188" s="96">
        <f t="shared" si="390"/>
        <v>0</v>
      </c>
      <c r="BA188" s="96">
        <f t="shared" si="391"/>
        <v>0</v>
      </c>
      <c r="BB188" s="96">
        <f t="shared" si="392"/>
        <v>0</v>
      </c>
      <c r="BC188" s="1" t="s">
        <v>1723</v>
      </c>
    </row>
    <row r="189" spans="1:55">
      <c r="A189" s="494">
        <v>126</v>
      </c>
      <c r="B189" s="13"/>
      <c r="C189" s="13"/>
      <c r="D189" s="15"/>
      <c r="E189" s="21" t="s">
        <v>1535</v>
      </c>
      <c r="F189" s="45" t="s">
        <v>1536</v>
      </c>
      <c r="G189" s="45" t="s">
        <v>1061</v>
      </c>
      <c r="H189" s="266" t="s">
        <v>359</v>
      </c>
      <c r="I189" s="54">
        <v>8.16</v>
      </c>
      <c r="J189" s="157"/>
      <c r="K189" s="54">
        <v>8.16</v>
      </c>
      <c r="L189" s="157"/>
      <c r="M189" s="54">
        <v>8.16</v>
      </c>
      <c r="N189" s="157"/>
      <c r="O189" s="54">
        <v>8.16</v>
      </c>
      <c r="P189" s="157"/>
      <c r="Q189" s="96">
        <f t="shared" si="367"/>
        <v>0.36</v>
      </c>
      <c r="R189" s="338">
        <f t="shared" si="368"/>
        <v>4.1156363519999992</v>
      </c>
      <c r="S189" s="96"/>
      <c r="T189" s="96">
        <f t="shared" si="369"/>
        <v>0</v>
      </c>
      <c r="U189" s="96"/>
      <c r="V189" s="96">
        <f t="shared" si="370"/>
        <v>0</v>
      </c>
      <c r="W189" s="96"/>
      <c r="X189" s="96">
        <f t="shared" si="371"/>
        <v>0</v>
      </c>
      <c r="Y189" s="96">
        <f t="shared" si="372"/>
        <v>0</v>
      </c>
      <c r="Z189" s="96">
        <f t="shared" si="373"/>
        <v>0</v>
      </c>
      <c r="AA189" s="96"/>
      <c r="AB189" s="96">
        <f t="shared" si="374"/>
        <v>0</v>
      </c>
      <c r="AC189" s="96">
        <v>0.36</v>
      </c>
      <c r="AD189" s="96">
        <f t="shared" si="375"/>
        <v>4.1156363519999992</v>
      </c>
      <c r="AE189" s="96"/>
      <c r="AF189" s="95">
        <f t="shared" si="376"/>
        <v>0</v>
      </c>
      <c r="AG189" s="96">
        <f t="shared" si="377"/>
        <v>0.36</v>
      </c>
      <c r="AH189" s="96">
        <f t="shared" si="378"/>
        <v>4.1156363519999992</v>
      </c>
      <c r="AI189" s="96">
        <f t="shared" si="379"/>
        <v>0.36</v>
      </c>
      <c r="AJ189" s="96">
        <f t="shared" si="380"/>
        <v>4.1156363519999992</v>
      </c>
      <c r="AK189" s="96"/>
      <c r="AL189" s="96">
        <f t="shared" si="381"/>
        <v>0</v>
      </c>
      <c r="AM189" s="96"/>
      <c r="AN189" s="96">
        <f t="shared" si="382"/>
        <v>0</v>
      </c>
      <c r="AO189" s="96"/>
      <c r="AP189" s="96">
        <f t="shared" si="383"/>
        <v>0</v>
      </c>
      <c r="AQ189" s="96">
        <f t="shared" si="384"/>
        <v>0</v>
      </c>
      <c r="AR189" s="96">
        <f t="shared" si="385"/>
        <v>0</v>
      </c>
      <c r="AS189" s="96"/>
      <c r="AT189" s="96">
        <f t="shared" si="386"/>
        <v>0</v>
      </c>
      <c r="AU189" s="96"/>
      <c r="AV189" s="96">
        <f t="shared" si="387"/>
        <v>0</v>
      </c>
      <c r="AW189" s="96"/>
      <c r="AX189" s="96">
        <f t="shared" si="388"/>
        <v>0</v>
      </c>
      <c r="AY189" s="96">
        <f t="shared" si="389"/>
        <v>0</v>
      </c>
      <c r="AZ189" s="96">
        <f t="shared" si="390"/>
        <v>0</v>
      </c>
      <c r="BA189" s="96">
        <f t="shared" si="391"/>
        <v>0</v>
      </c>
      <c r="BB189" s="96">
        <f t="shared" si="392"/>
        <v>0</v>
      </c>
      <c r="BC189" s="1" t="s">
        <v>1723</v>
      </c>
    </row>
    <row r="190" spans="1:55">
      <c r="A190" s="494">
        <v>126</v>
      </c>
      <c r="B190" s="13"/>
      <c r="C190" s="13"/>
      <c r="D190" s="15"/>
      <c r="E190" s="21" t="s">
        <v>2440</v>
      </c>
      <c r="F190" s="45" t="s">
        <v>966</v>
      </c>
      <c r="G190" s="45" t="s">
        <v>1061</v>
      </c>
      <c r="H190" s="266" t="s">
        <v>359</v>
      </c>
      <c r="I190" s="54"/>
      <c r="J190" s="157"/>
      <c r="K190" s="54">
        <v>7.5</v>
      </c>
      <c r="L190" s="157"/>
      <c r="M190" s="54">
        <v>7.5</v>
      </c>
      <c r="N190" s="157"/>
      <c r="O190" s="54">
        <v>7.5</v>
      </c>
      <c r="P190" s="157"/>
      <c r="Q190" s="96">
        <f t="shared" ref="Q190" si="393">SUM(AI190+BA190)</f>
        <v>0.02</v>
      </c>
      <c r="R190" s="338">
        <f t="shared" ref="R190" si="394">SUM(AJ190+BB190)</f>
        <v>0.20487749999999996</v>
      </c>
      <c r="S190" s="96"/>
      <c r="T190" s="96">
        <f t="shared" ref="T190" si="395">I190*S190*$T$2/1000</f>
        <v>0</v>
      </c>
      <c r="U190" s="96"/>
      <c r="V190" s="96">
        <f t="shared" ref="V190" si="396">I190*U190*$V$2/1000</f>
        <v>0</v>
      </c>
      <c r="W190" s="96"/>
      <c r="X190" s="96">
        <f t="shared" ref="X190" si="397">I190*W190*$X$2/1000</f>
        <v>0</v>
      </c>
      <c r="Y190" s="96">
        <f t="shared" ref="Y190" si="398">SUM(S190+U190+W190)</f>
        <v>0</v>
      </c>
      <c r="Z190" s="96">
        <f t="shared" ref="Z190" si="399">SUM(T190+V190+X190)</f>
        <v>0</v>
      </c>
      <c r="AA190" s="96"/>
      <c r="AB190" s="96">
        <f t="shared" ref="AB190" si="400">K190*AA190*$AB$2/1000</f>
        <v>0</v>
      </c>
      <c r="AC190" s="96"/>
      <c r="AD190" s="96">
        <f t="shared" ref="AD190" si="401">K190*AC190*$AD$2/1000</f>
        <v>0</v>
      </c>
      <c r="AE190" s="96">
        <v>0.02</v>
      </c>
      <c r="AF190" s="95">
        <f t="shared" ref="AF190" si="402">K190*AE190*$AF$2/1000</f>
        <v>0.20487749999999996</v>
      </c>
      <c r="AG190" s="96">
        <f t="shared" ref="AG190" si="403">SUM(AA190+AC190+AE190)</f>
        <v>0.02</v>
      </c>
      <c r="AH190" s="96">
        <f t="shared" ref="AH190" si="404">SUM(AB190+AD190+AF190)</f>
        <v>0.20487749999999996</v>
      </c>
      <c r="AI190" s="96">
        <f t="shared" ref="AI190" si="405">SUM(Y190+AG190)</f>
        <v>0.02</v>
      </c>
      <c r="AJ190" s="96">
        <f t="shared" ref="AJ190" si="406">SUM(Z190,AH190)</f>
        <v>0.20487749999999996</v>
      </c>
      <c r="AK190" s="96"/>
      <c r="AL190" s="96">
        <f t="shared" ref="AL190" si="407">M190*AK190*$AL$2/1000</f>
        <v>0</v>
      </c>
      <c r="AM190" s="96"/>
      <c r="AN190" s="96">
        <f t="shared" ref="AN190" si="408">M190*AM190*$AN$2/1000</f>
        <v>0</v>
      </c>
      <c r="AO190" s="96"/>
      <c r="AP190" s="96">
        <f t="shared" ref="AP190" si="409">M190*AO190*$AP$2/1000</f>
        <v>0</v>
      </c>
      <c r="AQ190" s="96">
        <f t="shared" ref="AQ190" si="410">SUM(AK190+AM190+AO190)</f>
        <v>0</v>
      </c>
      <c r="AR190" s="96">
        <f t="shared" ref="AR190" si="411">SUM(AL190+AN190+AP190)</f>
        <v>0</v>
      </c>
      <c r="AS190" s="96"/>
      <c r="AT190" s="96">
        <f t="shared" ref="AT190" si="412">O190*AS190*$AT$2/1000</f>
        <v>0</v>
      </c>
      <c r="AU190" s="96"/>
      <c r="AV190" s="96">
        <f t="shared" ref="AV190" si="413">O190*AU190*$AV$2/1000</f>
        <v>0</v>
      </c>
      <c r="AW190" s="96"/>
      <c r="AX190" s="96">
        <f t="shared" ref="AX190" si="414">O190*AW190*$AX$2/1000</f>
        <v>0</v>
      </c>
      <c r="AY190" s="96">
        <f t="shared" ref="AY190" si="415">SUM(AS190+AU190+AW190)</f>
        <v>0</v>
      </c>
      <c r="AZ190" s="96">
        <f t="shared" ref="AZ190" si="416">SUM(AT190+AV190+AX190)</f>
        <v>0</v>
      </c>
      <c r="BA190" s="96">
        <f t="shared" ref="BA190" si="417">SUM(AQ190+AY190)</f>
        <v>0</v>
      </c>
      <c r="BB190" s="96">
        <f t="shared" ref="BB190" si="418">SUM(AR190,AZ190)</f>
        <v>0</v>
      </c>
      <c r="BC190" s="1" t="s">
        <v>1058</v>
      </c>
    </row>
    <row r="191" spans="1:55">
      <c r="A191" s="494">
        <v>126</v>
      </c>
      <c r="B191" s="13"/>
      <c r="C191" s="13"/>
      <c r="D191" s="15"/>
      <c r="E191" s="21" t="s">
        <v>1685</v>
      </c>
      <c r="F191" s="45" t="s">
        <v>966</v>
      </c>
      <c r="G191" s="45" t="s">
        <v>1061</v>
      </c>
      <c r="H191" s="266" t="s">
        <v>359</v>
      </c>
      <c r="I191" s="54">
        <v>10.68</v>
      </c>
      <c r="J191" s="157"/>
      <c r="K191" s="54">
        <v>10.68</v>
      </c>
      <c r="L191" s="157"/>
      <c r="M191" s="54"/>
      <c r="N191" s="157"/>
      <c r="O191" s="54"/>
      <c r="P191" s="157"/>
      <c r="Q191" s="96">
        <f t="shared" si="367"/>
        <v>0</v>
      </c>
      <c r="R191" s="338">
        <f t="shared" si="368"/>
        <v>0</v>
      </c>
      <c r="S191" s="96"/>
      <c r="T191" s="96">
        <f t="shared" si="369"/>
        <v>0</v>
      </c>
      <c r="U191" s="96"/>
      <c r="V191" s="96">
        <f t="shared" si="370"/>
        <v>0</v>
      </c>
      <c r="W191" s="96"/>
      <c r="X191" s="96">
        <f t="shared" si="371"/>
        <v>0</v>
      </c>
      <c r="Y191" s="96">
        <f t="shared" si="372"/>
        <v>0</v>
      </c>
      <c r="Z191" s="96">
        <f t="shared" si="373"/>
        <v>0</v>
      </c>
      <c r="AA191" s="96"/>
      <c r="AB191" s="96">
        <f t="shared" si="374"/>
        <v>0</v>
      </c>
      <c r="AC191" s="96"/>
      <c r="AD191" s="96">
        <f t="shared" si="375"/>
        <v>0</v>
      </c>
      <c r="AE191" s="96"/>
      <c r="AF191" s="95">
        <f t="shared" si="376"/>
        <v>0</v>
      </c>
      <c r="AG191" s="96">
        <f t="shared" si="377"/>
        <v>0</v>
      </c>
      <c r="AH191" s="96">
        <f t="shared" si="378"/>
        <v>0</v>
      </c>
      <c r="AI191" s="96">
        <f t="shared" si="379"/>
        <v>0</v>
      </c>
      <c r="AJ191" s="96">
        <f t="shared" si="380"/>
        <v>0</v>
      </c>
      <c r="AK191" s="96"/>
      <c r="AL191" s="96">
        <f t="shared" si="381"/>
        <v>0</v>
      </c>
      <c r="AM191" s="96"/>
      <c r="AN191" s="96">
        <f t="shared" si="382"/>
        <v>0</v>
      </c>
      <c r="AO191" s="96"/>
      <c r="AP191" s="96">
        <f t="shared" si="383"/>
        <v>0</v>
      </c>
      <c r="AQ191" s="96">
        <f t="shared" si="384"/>
        <v>0</v>
      </c>
      <c r="AR191" s="96">
        <f t="shared" si="385"/>
        <v>0</v>
      </c>
      <c r="AS191" s="96"/>
      <c r="AT191" s="96">
        <f t="shared" si="386"/>
        <v>0</v>
      </c>
      <c r="AU191" s="96"/>
      <c r="AV191" s="96">
        <f t="shared" si="387"/>
        <v>0</v>
      </c>
      <c r="AW191" s="96"/>
      <c r="AX191" s="96">
        <f t="shared" si="388"/>
        <v>0</v>
      </c>
      <c r="AY191" s="96">
        <f t="shared" si="389"/>
        <v>0</v>
      </c>
      <c r="AZ191" s="96">
        <f t="shared" si="390"/>
        <v>0</v>
      </c>
      <c r="BA191" s="96">
        <f t="shared" si="391"/>
        <v>0</v>
      </c>
      <c r="BB191" s="96">
        <f t="shared" si="392"/>
        <v>0</v>
      </c>
      <c r="BC191" s="1" t="s">
        <v>1723</v>
      </c>
    </row>
    <row r="192" spans="1:55">
      <c r="A192" s="494">
        <v>127</v>
      </c>
      <c r="B192" s="13"/>
      <c r="C192" s="23"/>
      <c r="D192" s="36"/>
      <c r="E192" s="21" t="s">
        <v>1593</v>
      </c>
      <c r="F192" s="45"/>
      <c r="G192" s="45" t="s">
        <v>1061</v>
      </c>
      <c r="H192" s="266" t="s">
        <v>360</v>
      </c>
      <c r="I192" s="18">
        <v>8.16</v>
      </c>
      <c r="J192" s="157"/>
      <c r="K192" s="18">
        <v>8.16</v>
      </c>
      <c r="L192" s="157"/>
      <c r="M192" s="18">
        <v>8.16</v>
      </c>
      <c r="N192" s="157"/>
      <c r="O192" s="18">
        <v>8.16</v>
      </c>
      <c r="P192" s="157"/>
      <c r="Q192" s="96">
        <f t="shared" si="367"/>
        <v>0</v>
      </c>
      <c r="R192" s="338">
        <f t="shared" si="368"/>
        <v>0</v>
      </c>
      <c r="S192" s="96"/>
      <c r="T192" s="96">
        <f t="shared" si="369"/>
        <v>0</v>
      </c>
      <c r="U192" s="96"/>
      <c r="V192" s="96">
        <f t="shared" si="370"/>
        <v>0</v>
      </c>
      <c r="W192" s="96"/>
      <c r="X192" s="96">
        <f t="shared" si="371"/>
        <v>0</v>
      </c>
      <c r="Y192" s="96">
        <f t="shared" si="372"/>
        <v>0</v>
      </c>
      <c r="Z192" s="96">
        <f t="shared" si="373"/>
        <v>0</v>
      </c>
      <c r="AA192" s="96"/>
      <c r="AB192" s="96">
        <f t="shared" si="374"/>
        <v>0</v>
      </c>
      <c r="AC192" s="96"/>
      <c r="AD192" s="96">
        <f t="shared" si="375"/>
        <v>0</v>
      </c>
      <c r="AE192" s="96"/>
      <c r="AF192" s="95">
        <f t="shared" si="376"/>
        <v>0</v>
      </c>
      <c r="AG192" s="96">
        <f t="shared" si="377"/>
        <v>0</v>
      </c>
      <c r="AH192" s="96">
        <f t="shared" si="378"/>
        <v>0</v>
      </c>
      <c r="AI192" s="96">
        <f t="shared" si="379"/>
        <v>0</v>
      </c>
      <c r="AJ192" s="96">
        <f t="shared" si="380"/>
        <v>0</v>
      </c>
      <c r="AK192" s="96"/>
      <c r="AL192" s="96">
        <f t="shared" si="381"/>
        <v>0</v>
      </c>
      <c r="AM192" s="96"/>
      <c r="AN192" s="96">
        <f t="shared" si="382"/>
        <v>0</v>
      </c>
      <c r="AO192" s="96"/>
      <c r="AP192" s="96">
        <f t="shared" si="383"/>
        <v>0</v>
      </c>
      <c r="AQ192" s="96">
        <f t="shared" si="384"/>
        <v>0</v>
      </c>
      <c r="AR192" s="96">
        <f t="shared" si="385"/>
        <v>0</v>
      </c>
      <c r="AS192" s="96"/>
      <c r="AT192" s="96">
        <f t="shared" si="386"/>
        <v>0</v>
      </c>
      <c r="AU192" s="96"/>
      <c r="AV192" s="96">
        <f t="shared" si="387"/>
        <v>0</v>
      </c>
      <c r="AW192" s="96"/>
      <c r="AX192" s="96">
        <f t="shared" si="388"/>
        <v>0</v>
      </c>
      <c r="AY192" s="96">
        <f t="shared" si="389"/>
        <v>0</v>
      </c>
      <c r="AZ192" s="96">
        <f t="shared" si="390"/>
        <v>0</v>
      </c>
      <c r="BA192" s="96">
        <f t="shared" si="391"/>
        <v>0</v>
      </c>
      <c r="BB192" s="96">
        <f t="shared" si="392"/>
        <v>0</v>
      </c>
      <c r="BC192" s="1" t="s">
        <v>1723</v>
      </c>
    </row>
    <row r="193" spans="1:55">
      <c r="A193" s="494">
        <v>127</v>
      </c>
      <c r="B193" s="13"/>
      <c r="C193" s="23"/>
      <c r="D193" s="36"/>
      <c r="E193" s="21" t="s">
        <v>1594</v>
      </c>
      <c r="F193" s="45"/>
      <c r="G193" s="45" t="s">
        <v>1061</v>
      </c>
      <c r="H193" s="266" t="s">
        <v>360</v>
      </c>
      <c r="I193" s="18">
        <v>7.32</v>
      </c>
      <c r="J193" s="157"/>
      <c r="K193" s="18">
        <v>7.32</v>
      </c>
      <c r="L193" s="157"/>
      <c r="M193" s="18">
        <v>7.32</v>
      </c>
      <c r="N193" s="157"/>
      <c r="O193" s="18">
        <v>7.32</v>
      </c>
      <c r="P193" s="157"/>
      <c r="Q193" s="96">
        <f t="shared" si="367"/>
        <v>0</v>
      </c>
      <c r="R193" s="338">
        <f t="shared" si="368"/>
        <v>0</v>
      </c>
      <c r="S193" s="96"/>
      <c r="T193" s="96">
        <f t="shared" si="369"/>
        <v>0</v>
      </c>
      <c r="U193" s="96"/>
      <c r="V193" s="96">
        <f t="shared" si="370"/>
        <v>0</v>
      </c>
      <c r="W193" s="96"/>
      <c r="X193" s="96">
        <f t="shared" si="371"/>
        <v>0</v>
      </c>
      <c r="Y193" s="96">
        <f t="shared" si="372"/>
        <v>0</v>
      </c>
      <c r="Z193" s="96">
        <f t="shared" si="373"/>
        <v>0</v>
      </c>
      <c r="AA193" s="96"/>
      <c r="AB193" s="96">
        <f t="shared" si="374"/>
        <v>0</v>
      </c>
      <c r="AC193" s="96"/>
      <c r="AD193" s="96">
        <f t="shared" si="375"/>
        <v>0</v>
      </c>
      <c r="AE193" s="96"/>
      <c r="AF193" s="95">
        <f t="shared" si="376"/>
        <v>0</v>
      </c>
      <c r="AG193" s="96">
        <f t="shared" si="377"/>
        <v>0</v>
      </c>
      <c r="AH193" s="96">
        <f t="shared" si="378"/>
        <v>0</v>
      </c>
      <c r="AI193" s="96">
        <f t="shared" si="379"/>
        <v>0</v>
      </c>
      <c r="AJ193" s="96">
        <f t="shared" si="380"/>
        <v>0</v>
      </c>
      <c r="AK193" s="96"/>
      <c r="AL193" s="96">
        <f t="shared" si="381"/>
        <v>0</v>
      </c>
      <c r="AM193" s="96"/>
      <c r="AN193" s="96">
        <f t="shared" si="382"/>
        <v>0</v>
      </c>
      <c r="AO193" s="96"/>
      <c r="AP193" s="96">
        <f t="shared" si="383"/>
        <v>0</v>
      </c>
      <c r="AQ193" s="96">
        <f t="shared" si="384"/>
        <v>0</v>
      </c>
      <c r="AR193" s="96">
        <f t="shared" si="385"/>
        <v>0</v>
      </c>
      <c r="AS193" s="96"/>
      <c r="AT193" s="96">
        <f t="shared" si="386"/>
        <v>0</v>
      </c>
      <c r="AU193" s="96"/>
      <c r="AV193" s="96">
        <f t="shared" si="387"/>
        <v>0</v>
      </c>
      <c r="AW193" s="96"/>
      <c r="AX193" s="96">
        <f t="shared" si="388"/>
        <v>0</v>
      </c>
      <c r="AY193" s="96">
        <f t="shared" si="389"/>
        <v>0</v>
      </c>
      <c r="AZ193" s="96">
        <f t="shared" si="390"/>
        <v>0</v>
      </c>
      <c r="BA193" s="96">
        <f t="shared" si="391"/>
        <v>0</v>
      </c>
      <c r="BB193" s="96">
        <f t="shared" si="392"/>
        <v>0</v>
      </c>
      <c r="BC193" s="1" t="s">
        <v>1723</v>
      </c>
    </row>
    <row r="194" spans="1:55">
      <c r="A194" s="494">
        <v>127</v>
      </c>
      <c r="B194" s="13"/>
      <c r="C194" s="23"/>
      <c r="D194" s="36"/>
      <c r="E194" s="21" t="s">
        <v>1615</v>
      </c>
      <c r="F194" s="45"/>
      <c r="G194" s="45" t="s">
        <v>1061</v>
      </c>
      <c r="H194" s="266" t="s">
        <v>359</v>
      </c>
      <c r="I194" s="18">
        <v>10.68</v>
      </c>
      <c r="J194" s="157"/>
      <c r="K194" s="18">
        <v>10.68</v>
      </c>
      <c r="L194" s="157"/>
      <c r="M194" s="18">
        <v>10.68</v>
      </c>
      <c r="N194" s="157"/>
      <c r="O194" s="18">
        <v>10.68</v>
      </c>
      <c r="P194" s="157"/>
      <c r="Q194" s="96">
        <f t="shared" si="367"/>
        <v>0</v>
      </c>
      <c r="R194" s="338">
        <f t="shared" si="368"/>
        <v>0</v>
      </c>
      <c r="S194" s="96"/>
      <c r="T194" s="96">
        <f t="shared" si="369"/>
        <v>0</v>
      </c>
      <c r="U194" s="96"/>
      <c r="V194" s="96">
        <f t="shared" si="370"/>
        <v>0</v>
      </c>
      <c r="W194" s="96"/>
      <c r="X194" s="96">
        <f t="shared" si="371"/>
        <v>0</v>
      </c>
      <c r="Y194" s="96">
        <f t="shared" si="372"/>
        <v>0</v>
      </c>
      <c r="Z194" s="96">
        <f t="shared" si="373"/>
        <v>0</v>
      </c>
      <c r="AA194" s="96"/>
      <c r="AB194" s="96">
        <f t="shared" si="374"/>
        <v>0</v>
      </c>
      <c r="AC194" s="96"/>
      <c r="AD194" s="96">
        <f t="shared" si="375"/>
        <v>0</v>
      </c>
      <c r="AE194" s="96"/>
      <c r="AF194" s="95">
        <f t="shared" si="376"/>
        <v>0</v>
      </c>
      <c r="AG194" s="96">
        <f t="shared" si="377"/>
        <v>0</v>
      </c>
      <c r="AH194" s="96">
        <f t="shared" si="378"/>
        <v>0</v>
      </c>
      <c r="AI194" s="96">
        <f t="shared" si="379"/>
        <v>0</v>
      </c>
      <c r="AJ194" s="96">
        <f t="shared" si="380"/>
        <v>0</v>
      </c>
      <c r="AK194" s="96"/>
      <c r="AL194" s="96">
        <f t="shared" si="381"/>
        <v>0</v>
      </c>
      <c r="AM194" s="96"/>
      <c r="AN194" s="96">
        <f t="shared" si="382"/>
        <v>0</v>
      </c>
      <c r="AO194" s="96"/>
      <c r="AP194" s="96">
        <f t="shared" si="383"/>
        <v>0</v>
      </c>
      <c r="AQ194" s="96">
        <f t="shared" si="384"/>
        <v>0</v>
      </c>
      <c r="AR194" s="96">
        <f t="shared" si="385"/>
        <v>0</v>
      </c>
      <c r="AS194" s="96"/>
      <c r="AT194" s="96">
        <f t="shared" si="386"/>
        <v>0</v>
      </c>
      <c r="AU194" s="96"/>
      <c r="AV194" s="96">
        <f t="shared" si="387"/>
        <v>0</v>
      </c>
      <c r="AW194" s="96"/>
      <c r="AX194" s="96">
        <f t="shared" si="388"/>
        <v>0</v>
      </c>
      <c r="AY194" s="96">
        <f t="shared" si="389"/>
        <v>0</v>
      </c>
      <c r="AZ194" s="96">
        <f t="shared" si="390"/>
        <v>0</v>
      </c>
      <c r="BA194" s="96">
        <f t="shared" si="391"/>
        <v>0</v>
      </c>
      <c r="BB194" s="96">
        <f t="shared" si="392"/>
        <v>0</v>
      </c>
      <c r="BC194" s="1" t="s">
        <v>1723</v>
      </c>
    </row>
    <row r="195" spans="1:55">
      <c r="A195" s="494">
        <v>126</v>
      </c>
      <c r="B195" s="13"/>
      <c r="C195" s="13"/>
      <c r="D195" s="15"/>
      <c r="E195" s="559" t="s">
        <v>2339</v>
      </c>
      <c r="F195" s="558" t="s">
        <v>966</v>
      </c>
      <c r="G195" s="45" t="s">
        <v>1061</v>
      </c>
      <c r="H195" s="266" t="s">
        <v>359</v>
      </c>
      <c r="I195" s="54">
        <v>7.08</v>
      </c>
      <c r="J195" s="157"/>
      <c r="K195" s="54">
        <v>6.48</v>
      </c>
      <c r="L195" s="157"/>
      <c r="M195" s="54">
        <v>6.48</v>
      </c>
      <c r="N195" s="157"/>
      <c r="O195" s="54">
        <v>6.48</v>
      </c>
      <c r="P195" s="157"/>
      <c r="Q195" s="96">
        <f t="shared" si="367"/>
        <v>4.7240000000000002</v>
      </c>
      <c r="R195" s="338">
        <f t="shared" si="368"/>
        <v>42.987895430400009</v>
      </c>
      <c r="S195" s="96"/>
      <c r="T195" s="96">
        <f t="shared" si="369"/>
        <v>0</v>
      </c>
      <c r="U195" s="96"/>
      <c r="V195" s="96">
        <f t="shared" si="370"/>
        <v>0</v>
      </c>
      <c r="W195" s="96"/>
      <c r="X195" s="96">
        <f t="shared" si="371"/>
        <v>0</v>
      </c>
      <c r="Y195" s="96">
        <f t="shared" si="372"/>
        <v>0</v>
      </c>
      <c r="Z195" s="96">
        <f t="shared" si="373"/>
        <v>0</v>
      </c>
      <c r="AA195" s="96">
        <v>0.3</v>
      </c>
      <c r="AB195" s="96">
        <f t="shared" si="374"/>
        <v>2.8241265600000003</v>
      </c>
      <c r="AC195" s="96">
        <v>4.4240000000000004</v>
      </c>
      <c r="AD195" s="96">
        <f t="shared" si="375"/>
        <v>40.163768870400006</v>
      </c>
      <c r="AE195" s="96"/>
      <c r="AF195" s="95">
        <f t="shared" si="376"/>
        <v>0</v>
      </c>
      <c r="AG195" s="96">
        <f t="shared" si="377"/>
        <v>4.7240000000000002</v>
      </c>
      <c r="AH195" s="96">
        <f t="shared" si="378"/>
        <v>42.987895430400009</v>
      </c>
      <c r="AI195" s="96">
        <f t="shared" si="379"/>
        <v>4.7240000000000002</v>
      </c>
      <c r="AJ195" s="96">
        <f t="shared" si="380"/>
        <v>42.987895430400009</v>
      </c>
      <c r="AK195" s="96"/>
      <c r="AL195" s="96">
        <f t="shared" si="381"/>
        <v>0</v>
      </c>
      <c r="AM195" s="96"/>
      <c r="AN195" s="96">
        <f t="shared" si="382"/>
        <v>0</v>
      </c>
      <c r="AO195" s="96"/>
      <c r="AP195" s="96">
        <f t="shared" si="383"/>
        <v>0</v>
      </c>
      <c r="AQ195" s="96">
        <f t="shared" si="384"/>
        <v>0</v>
      </c>
      <c r="AR195" s="96">
        <f t="shared" si="385"/>
        <v>0</v>
      </c>
      <c r="AS195" s="96"/>
      <c r="AT195" s="96">
        <f t="shared" si="386"/>
        <v>0</v>
      </c>
      <c r="AU195" s="96"/>
      <c r="AV195" s="96">
        <f t="shared" si="387"/>
        <v>0</v>
      </c>
      <c r="AW195" s="96"/>
      <c r="AX195" s="96">
        <f t="shared" si="388"/>
        <v>0</v>
      </c>
      <c r="AY195" s="96">
        <f t="shared" si="389"/>
        <v>0</v>
      </c>
      <c r="AZ195" s="96">
        <f t="shared" si="390"/>
        <v>0</v>
      </c>
      <c r="BA195" s="96">
        <f t="shared" si="391"/>
        <v>0</v>
      </c>
      <c r="BB195" s="96">
        <f t="shared" si="392"/>
        <v>0</v>
      </c>
      <c r="BC195" s="1" t="s">
        <v>1058</v>
      </c>
    </row>
    <row r="196" spans="1:55">
      <c r="A196" s="494">
        <v>127</v>
      </c>
      <c r="B196" s="13"/>
      <c r="C196" s="23"/>
      <c r="D196" s="36"/>
      <c r="E196" s="559" t="s">
        <v>2339</v>
      </c>
      <c r="F196" s="558" t="s">
        <v>966</v>
      </c>
      <c r="G196" s="45" t="s">
        <v>1061</v>
      </c>
      <c r="H196" s="266" t="s">
        <v>359</v>
      </c>
      <c r="I196" s="54">
        <v>7.08</v>
      </c>
      <c r="J196" s="157"/>
      <c r="K196" s="54">
        <v>5.4</v>
      </c>
      <c r="L196" s="157"/>
      <c r="M196" s="54">
        <v>5.4</v>
      </c>
      <c r="N196" s="157"/>
      <c r="O196" s="54">
        <v>5.4</v>
      </c>
      <c r="P196" s="157"/>
      <c r="Q196" s="96">
        <f t="shared" ref="Q196" si="419">SUM(AI196+BA196)</f>
        <v>83.039000000000016</v>
      </c>
      <c r="R196" s="338">
        <f t="shared" ref="R196" si="420">SUM(AJ196+BB196)</f>
        <v>636.46816942800001</v>
      </c>
      <c r="S196" s="96"/>
      <c r="T196" s="96">
        <f t="shared" ref="T196" si="421">I196*S196*$T$2/1000</f>
        <v>0</v>
      </c>
      <c r="U196" s="96"/>
      <c r="V196" s="96">
        <f t="shared" ref="V196" si="422">I196*U196*$V$2/1000</f>
        <v>0</v>
      </c>
      <c r="W196" s="96"/>
      <c r="X196" s="96">
        <f t="shared" ref="X196" si="423">I196*W196*$X$2/1000</f>
        <v>0</v>
      </c>
      <c r="Y196" s="96">
        <f t="shared" ref="Y196" si="424">SUM(S196+U196+W196)</f>
        <v>0</v>
      </c>
      <c r="Z196" s="96">
        <f t="shared" ref="Z196" si="425">SUM(T196+V196+X196)</f>
        <v>0</v>
      </c>
      <c r="AA196" s="96"/>
      <c r="AB196" s="96">
        <f t="shared" ref="AB196" si="426">K196*AA196*$AB$2/1000</f>
        <v>0</v>
      </c>
      <c r="AC196" s="96"/>
      <c r="AD196" s="96">
        <f t="shared" ref="AD196" si="427">K196*AC196*$AD$2/1000</f>
        <v>0</v>
      </c>
      <c r="AE196" s="96">
        <v>18.815999999999999</v>
      </c>
      <c r="AF196" s="95">
        <f t="shared" ref="AF196" si="428">K196*AE196*$AF$2/1000</f>
        <v>138.77910144000001</v>
      </c>
      <c r="AG196" s="96">
        <f t="shared" ref="AG196" si="429">SUM(AA196+AC196+AE196)</f>
        <v>18.815999999999999</v>
      </c>
      <c r="AH196" s="96">
        <f t="shared" ref="AH196" si="430">SUM(AB196+AD196+AF196)</f>
        <v>138.77910144000001</v>
      </c>
      <c r="AI196" s="96">
        <f t="shared" ref="AI196" si="431">SUM(Y196+AG196)</f>
        <v>18.815999999999999</v>
      </c>
      <c r="AJ196" s="96">
        <f t="shared" ref="AJ196" si="432">SUM(Z196,AH196)</f>
        <v>138.77910144000001</v>
      </c>
      <c r="AK196" s="96">
        <v>3.472</v>
      </c>
      <c r="AL196" s="96">
        <f t="shared" ref="AL196" si="433">M196*AK196*$AL$2/1000</f>
        <v>25.853282784000008</v>
      </c>
      <c r="AM196" s="96">
        <v>6.27</v>
      </c>
      <c r="AN196" s="96">
        <f t="shared" ref="AN196" si="434">M196*AM196*$AN$2/1000</f>
        <v>47.05754129999999</v>
      </c>
      <c r="AO196" s="96">
        <v>8.6170000000000009</v>
      </c>
      <c r="AP196" s="96">
        <f t="shared" ref="AP196" si="435">M196*AO196*$AP$2/1000</f>
        <v>64.958392800000013</v>
      </c>
      <c r="AQ196" s="96">
        <f t="shared" ref="AQ196" si="436">SUM(AK196+AM196+AO196)</f>
        <v>18.359000000000002</v>
      </c>
      <c r="AR196" s="96">
        <f t="shared" ref="AR196" si="437">SUM(AL196+AN196+AP196)</f>
        <v>137.86921688400002</v>
      </c>
      <c r="AS196" s="96">
        <v>8.9600000000000009</v>
      </c>
      <c r="AT196" s="96">
        <f t="shared" ref="AT196" si="438">O196*AS196*$AT$2/1000</f>
        <v>68.967521280000014</v>
      </c>
      <c r="AU196" s="96">
        <v>13.664</v>
      </c>
      <c r="AV196" s="96">
        <f t="shared" ref="AV196" si="439">O196*AU196*$AV$2/1000</f>
        <v>108.102544704</v>
      </c>
      <c r="AW196" s="96">
        <v>23.24</v>
      </c>
      <c r="AX196" s="96">
        <f t="shared" ref="AX196" si="440">O196*AW196*$AX$2/1000</f>
        <v>182.74978511999998</v>
      </c>
      <c r="AY196" s="96">
        <f t="shared" ref="AY196" si="441">SUM(AS196+AU196+AW196)</f>
        <v>45.864000000000004</v>
      </c>
      <c r="AZ196" s="96">
        <f t="shared" ref="AZ196" si="442">SUM(AT196+AV196+AX196)</f>
        <v>359.81985110400001</v>
      </c>
      <c r="BA196" s="96">
        <f t="shared" ref="BA196" si="443">SUM(AQ196+AY196)</f>
        <v>64.223000000000013</v>
      </c>
      <c r="BB196" s="96">
        <f t="shared" ref="BB196" si="444">SUM(AR196,AZ196)</f>
        <v>497.68906798800003</v>
      </c>
      <c r="BC196" s="1" t="s">
        <v>1058</v>
      </c>
    </row>
    <row r="197" spans="1:55">
      <c r="A197" s="494">
        <v>127</v>
      </c>
      <c r="B197" s="13"/>
      <c r="C197" s="23"/>
      <c r="D197" s="36"/>
      <c r="E197" s="21" t="s">
        <v>2441</v>
      </c>
      <c r="F197" s="45"/>
      <c r="G197" s="45" t="s">
        <v>1061</v>
      </c>
      <c r="H197" s="266" t="s">
        <v>359</v>
      </c>
      <c r="I197" s="18"/>
      <c r="J197" s="157"/>
      <c r="K197" s="18">
        <v>5.75</v>
      </c>
      <c r="L197" s="157"/>
      <c r="M197" s="18">
        <v>5.75</v>
      </c>
      <c r="N197" s="157"/>
      <c r="O197" s="18">
        <v>5.75</v>
      </c>
      <c r="P197" s="157"/>
      <c r="Q197" s="96">
        <f t="shared" ref="Q197:Q199" si="445">SUM(AI197+BA197)</f>
        <v>20.611000000000001</v>
      </c>
      <c r="R197" s="338">
        <f t="shared" ref="R197:R199" si="446">SUM(AJ197+BB197)</f>
        <v>167.8719558125</v>
      </c>
      <c r="S197" s="96"/>
      <c r="T197" s="96">
        <f t="shared" ref="T197:T199" si="447">I197*S197*$T$2/1000</f>
        <v>0</v>
      </c>
      <c r="U197" s="96"/>
      <c r="V197" s="96">
        <f t="shared" ref="V197:V199" si="448">I197*U197*$V$2/1000</f>
        <v>0</v>
      </c>
      <c r="W197" s="96"/>
      <c r="X197" s="96">
        <f t="shared" ref="X197:X199" si="449">I197*W197*$X$2/1000</f>
        <v>0</v>
      </c>
      <c r="Y197" s="96">
        <f t="shared" ref="Y197:Y199" si="450">SUM(S197+U197+W197)</f>
        <v>0</v>
      </c>
      <c r="Z197" s="96">
        <f t="shared" ref="Z197:Z199" si="451">SUM(T197+V197+X197)</f>
        <v>0</v>
      </c>
      <c r="AA197" s="96"/>
      <c r="AB197" s="96">
        <f t="shared" ref="AB197:AB199" si="452">K197*AA197*$AB$2/1000</f>
        <v>0</v>
      </c>
      <c r="AC197" s="96"/>
      <c r="AD197" s="96">
        <f t="shared" ref="AD197:AD199" si="453">K197*AC197*$AD$2/1000</f>
        <v>0</v>
      </c>
      <c r="AE197" s="96">
        <v>2.57</v>
      </c>
      <c r="AF197" s="95">
        <f t="shared" ref="AF197:AF199" si="454">K197*AE197*$AF$2/1000</f>
        <v>20.183848374999997</v>
      </c>
      <c r="AG197" s="96">
        <f t="shared" ref="AG197:AG199" si="455">SUM(AA197+AC197+AE197)</f>
        <v>2.57</v>
      </c>
      <c r="AH197" s="96">
        <f t="shared" ref="AH197:AH199" si="456">SUM(AB197+AD197+AF197)</f>
        <v>20.183848374999997</v>
      </c>
      <c r="AI197" s="96">
        <f t="shared" ref="AI197:AI199" si="457">SUM(Y197+AG197)</f>
        <v>2.57</v>
      </c>
      <c r="AJ197" s="96">
        <f t="shared" ref="AJ197:AJ199" si="458">SUM(Z197,AH197)</f>
        <v>20.183848374999997</v>
      </c>
      <c r="AK197" s="96">
        <v>2.02</v>
      </c>
      <c r="AL197" s="96">
        <f t="shared" ref="AL197:AL199" si="459">M197*AK197*$AL$2/1000</f>
        <v>16.01627195</v>
      </c>
      <c r="AM197" s="96">
        <v>2.9169999999999998</v>
      </c>
      <c r="AN197" s="96">
        <f t="shared" ref="AN197:AN199" si="460">M197*AM197*$AN$2/1000</f>
        <v>23.311606587499995</v>
      </c>
      <c r="AO197" s="96">
        <v>3.1360000000000001</v>
      </c>
      <c r="AP197" s="96">
        <f t="shared" ref="AP197:AP199" si="461">M197*AO197*$AP$2/1000</f>
        <v>25.172671999999999</v>
      </c>
      <c r="AQ197" s="96">
        <f t="shared" ref="AQ197:AQ199" si="462">SUM(AK197+AM197+AO197)</f>
        <v>8.0730000000000004</v>
      </c>
      <c r="AR197" s="96">
        <f t="shared" ref="AR197:AR199" si="463">SUM(AL197+AN197+AP197)</f>
        <v>64.500550537500004</v>
      </c>
      <c r="AS197" s="96">
        <v>2.968</v>
      </c>
      <c r="AT197" s="96">
        <f t="shared" ref="AT197:AT199" si="464">O197*AS197*$AT$2/1000</f>
        <v>24.326217719999999</v>
      </c>
      <c r="AU197" s="96">
        <v>4.8719999999999999</v>
      </c>
      <c r="AV197" s="96">
        <f t="shared" ref="AV197:AV199" si="465">O197*AU197*$AV$2/1000</f>
        <v>41.043031259999999</v>
      </c>
      <c r="AW197" s="96">
        <v>2.1280000000000001</v>
      </c>
      <c r="AX197" s="96">
        <f t="shared" ref="AX197:AX199" si="466">O197*AW197*$AX$2/1000</f>
        <v>17.818307920000002</v>
      </c>
      <c r="AY197" s="96">
        <f t="shared" ref="AY197:AY199" si="467">SUM(AS197+AU197+AW197)</f>
        <v>9.968</v>
      </c>
      <c r="AZ197" s="96">
        <f t="shared" ref="AZ197:AZ199" si="468">SUM(AT197+AV197+AX197)</f>
        <v>83.187556900000004</v>
      </c>
      <c r="BA197" s="96">
        <f t="shared" ref="BA197:BA199" si="469">SUM(AQ197+AY197)</f>
        <v>18.041</v>
      </c>
      <c r="BB197" s="96">
        <f t="shared" ref="BB197:BB199" si="470">SUM(AR197,AZ197)</f>
        <v>147.68810743750001</v>
      </c>
      <c r="BC197" s="1" t="s">
        <v>1058</v>
      </c>
    </row>
    <row r="198" spans="1:55">
      <c r="A198" s="494">
        <v>127</v>
      </c>
      <c r="B198" s="13"/>
      <c r="C198" s="23"/>
      <c r="D198" s="36"/>
      <c r="E198" s="21" t="s">
        <v>2649</v>
      </c>
      <c r="F198" s="45"/>
      <c r="G198" s="45" t="s">
        <v>1061</v>
      </c>
      <c r="H198" s="266" t="s">
        <v>359</v>
      </c>
      <c r="I198" s="18"/>
      <c r="J198" s="157"/>
      <c r="K198" s="18"/>
      <c r="L198" s="157"/>
      <c r="M198" s="18"/>
      <c r="N198" s="157"/>
      <c r="O198" s="18">
        <v>5.4</v>
      </c>
      <c r="P198" s="157"/>
      <c r="Q198" s="96">
        <f t="shared" si="445"/>
        <v>3.7810000000000001</v>
      </c>
      <c r="R198" s="338">
        <f t="shared" si="446"/>
        <v>29.732226228000002</v>
      </c>
      <c r="S198" s="96"/>
      <c r="T198" s="96">
        <f t="shared" si="447"/>
        <v>0</v>
      </c>
      <c r="U198" s="96"/>
      <c r="V198" s="96">
        <f t="shared" si="448"/>
        <v>0</v>
      </c>
      <c r="W198" s="96"/>
      <c r="X198" s="96">
        <f t="shared" si="449"/>
        <v>0</v>
      </c>
      <c r="Y198" s="96">
        <f t="shared" si="450"/>
        <v>0</v>
      </c>
      <c r="Z198" s="96">
        <f t="shared" si="451"/>
        <v>0</v>
      </c>
      <c r="AA198" s="96"/>
      <c r="AB198" s="96">
        <f t="shared" si="452"/>
        <v>0</v>
      </c>
      <c r="AC198" s="96"/>
      <c r="AD198" s="96">
        <f t="shared" si="453"/>
        <v>0</v>
      </c>
      <c r="AE198" s="96"/>
      <c r="AF198" s="95">
        <f t="shared" si="454"/>
        <v>0</v>
      </c>
      <c r="AG198" s="96">
        <f t="shared" si="455"/>
        <v>0</v>
      </c>
      <c r="AH198" s="96">
        <f t="shared" si="456"/>
        <v>0</v>
      </c>
      <c r="AI198" s="96">
        <f t="shared" si="457"/>
        <v>0</v>
      </c>
      <c r="AJ198" s="96">
        <f t="shared" si="458"/>
        <v>0</v>
      </c>
      <c r="AK198" s="96"/>
      <c r="AL198" s="96">
        <f t="shared" si="459"/>
        <v>0</v>
      </c>
      <c r="AM198" s="96"/>
      <c r="AN198" s="96">
        <f t="shared" si="460"/>
        <v>0</v>
      </c>
      <c r="AO198" s="96"/>
      <c r="AP198" s="96">
        <f t="shared" si="461"/>
        <v>0</v>
      </c>
      <c r="AQ198" s="96">
        <f t="shared" si="462"/>
        <v>0</v>
      </c>
      <c r="AR198" s="96">
        <f t="shared" si="463"/>
        <v>0</v>
      </c>
      <c r="AS198" s="96"/>
      <c r="AT198" s="96">
        <f t="shared" si="464"/>
        <v>0</v>
      </c>
      <c r="AU198" s="96"/>
      <c r="AV198" s="96">
        <f t="shared" si="465"/>
        <v>0</v>
      </c>
      <c r="AW198" s="96">
        <v>3.7810000000000001</v>
      </c>
      <c r="AX198" s="96">
        <f t="shared" si="466"/>
        <v>29.732226228000002</v>
      </c>
      <c r="AY198" s="96">
        <f t="shared" si="467"/>
        <v>3.7810000000000001</v>
      </c>
      <c r="AZ198" s="96">
        <f t="shared" si="468"/>
        <v>29.732226228000002</v>
      </c>
      <c r="BA198" s="96">
        <f t="shared" si="469"/>
        <v>3.7810000000000001</v>
      </c>
      <c r="BB198" s="96">
        <f t="shared" si="470"/>
        <v>29.732226228000002</v>
      </c>
      <c r="BC198" s="1" t="s">
        <v>1058</v>
      </c>
    </row>
    <row r="199" spans="1:55">
      <c r="A199" s="494">
        <v>127</v>
      </c>
      <c r="B199" s="13"/>
      <c r="C199" s="23"/>
      <c r="D199" s="36"/>
      <c r="E199" s="21" t="s">
        <v>2650</v>
      </c>
      <c r="F199" s="45"/>
      <c r="G199" s="45" t="s">
        <v>1061</v>
      </c>
      <c r="H199" s="266" t="s">
        <v>359</v>
      </c>
      <c r="I199" s="18"/>
      <c r="J199" s="157"/>
      <c r="K199" s="18"/>
      <c r="L199" s="157"/>
      <c r="M199" s="18"/>
      <c r="N199" s="157"/>
      <c r="O199" s="18">
        <v>5.75</v>
      </c>
      <c r="P199" s="157"/>
      <c r="Q199" s="96">
        <f t="shared" si="445"/>
        <v>0.34599999999999997</v>
      </c>
      <c r="R199" s="338">
        <f t="shared" si="446"/>
        <v>2.8971496899999996</v>
      </c>
      <c r="S199" s="96"/>
      <c r="T199" s="96">
        <f t="shared" si="447"/>
        <v>0</v>
      </c>
      <c r="U199" s="96"/>
      <c r="V199" s="96">
        <f t="shared" si="448"/>
        <v>0</v>
      </c>
      <c r="W199" s="96"/>
      <c r="X199" s="96">
        <f t="shared" si="449"/>
        <v>0</v>
      </c>
      <c r="Y199" s="96">
        <f t="shared" si="450"/>
        <v>0</v>
      </c>
      <c r="Z199" s="96">
        <f t="shared" si="451"/>
        <v>0</v>
      </c>
      <c r="AA199" s="96"/>
      <c r="AB199" s="96">
        <f t="shared" si="452"/>
        <v>0</v>
      </c>
      <c r="AC199" s="96"/>
      <c r="AD199" s="96">
        <f t="shared" si="453"/>
        <v>0</v>
      </c>
      <c r="AE199" s="96"/>
      <c r="AF199" s="95">
        <f t="shared" si="454"/>
        <v>0</v>
      </c>
      <c r="AG199" s="96">
        <f t="shared" si="455"/>
        <v>0</v>
      </c>
      <c r="AH199" s="96">
        <f t="shared" si="456"/>
        <v>0</v>
      </c>
      <c r="AI199" s="96">
        <f t="shared" si="457"/>
        <v>0</v>
      </c>
      <c r="AJ199" s="96">
        <f t="shared" si="458"/>
        <v>0</v>
      </c>
      <c r="AK199" s="96"/>
      <c r="AL199" s="96">
        <f t="shared" si="459"/>
        <v>0</v>
      </c>
      <c r="AM199" s="96"/>
      <c r="AN199" s="96">
        <f t="shared" si="460"/>
        <v>0</v>
      </c>
      <c r="AO199" s="96"/>
      <c r="AP199" s="96">
        <f t="shared" si="461"/>
        <v>0</v>
      </c>
      <c r="AQ199" s="96">
        <f t="shared" si="462"/>
        <v>0</v>
      </c>
      <c r="AR199" s="96">
        <f t="shared" si="463"/>
        <v>0</v>
      </c>
      <c r="AS199" s="96"/>
      <c r="AT199" s="96">
        <f t="shared" si="464"/>
        <v>0</v>
      </c>
      <c r="AU199" s="96"/>
      <c r="AV199" s="96">
        <f t="shared" si="465"/>
        <v>0</v>
      </c>
      <c r="AW199" s="96">
        <v>0.34599999999999997</v>
      </c>
      <c r="AX199" s="96">
        <f t="shared" si="466"/>
        <v>2.8971496899999996</v>
      </c>
      <c r="AY199" s="96">
        <f t="shared" si="467"/>
        <v>0.34599999999999997</v>
      </c>
      <c r="AZ199" s="96">
        <f t="shared" si="468"/>
        <v>2.8971496899999996</v>
      </c>
      <c r="BA199" s="96">
        <f t="shared" si="469"/>
        <v>0.34599999999999997</v>
      </c>
      <c r="BB199" s="96">
        <f t="shared" si="470"/>
        <v>2.8971496899999996</v>
      </c>
      <c r="BC199" s="1" t="s">
        <v>1058</v>
      </c>
    </row>
    <row r="200" spans="1:55">
      <c r="A200" s="494">
        <v>127</v>
      </c>
      <c r="B200" s="13"/>
      <c r="C200" s="23"/>
      <c r="D200" s="36"/>
      <c r="E200" s="21" t="s">
        <v>1675</v>
      </c>
      <c r="F200" s="45" t="s">
        <v>1676</v>
      </c>
      <c r="G200" s="45" t="s">
        <v>1061</v>
      </c>
      <c r="H200" s="266" t="s">
        <v>360</v>
      </c>
      <c r="I200" s="18">
        <v>28.5</v>
      </c>
      <c r="J200" s="157"/>
      <c r="K200" s="18">
        <v>28.5</v>
      </c>
      <c r="L200" s="157"/>
      <c r="M200" s="18">
        <v>28.5</v>
      </c>
      <c r="N200" s="157"/>
      <c r="O200" s="18">
        <v>28.5</v>
      </c>
      <c r="P200" s="157"/>
      <c r="Q200" s="96">
        <f t="shared" si="367"/>
        <v>0.66</v>
      </c>
      <c r="R200" s="338">
        <f t="shared" si="368"/>
        <v>26.496214020000004</v>
      </c>
      <c r="S200" s="96"/>
      <c r="T200" s="96">
        <f t="shared" si="369"/>
        <v>0</v>
      </c>
      <c r="U200" s="96"/>
      <c r="V200" s="96">
        <f t="shared" si="370"/>
        <v>0</v>
      </c>
      <c r="W200" s="96">
        <v>0.25</v>
      </c>
      <c r="X200" s="96">
        <f t="shared" si="371"/>
        <v>10.35198375</v>
      </c>
      <c r="Y200" s="96">
        <f t="shared" si="372"/>
        <v>0.25</v>
      </c>
      <c r="Z200" s="96">
        <f t="shared" si="373"/>
        <v>10.35198375</v>
      </c>
      <c r="AA200" s="96"/>
      <c r="AB200" s="96">
        <f t="shared" si="374"/>
        <v>0</v>
      </c>
      <c r="AC200" s="96"/>
      <c r="AD200" s="96">
        <f t="shared" si="375"/>
        <v>0</v>
      </c>
      <c r="AE200" s="96"/>
      <c r="AF200" s="95">
        <f t="shared" si="376"/>
        <v>0</v>
      </c>
      <c r="AG200" s="96">
        <f t="shared" si="377"/>
        <v>0</v>
      </c>
      <c r="AH200" s="96">
        <f t="shared" si="378"/>
        <v>0</v>
      </c>
      <c r="AI200" s="96">
        <f t="shared" si="379"/>
        <v>0.25</v>
      </c>
      <c r="AJ200" s="96">
        <f t="shared" si="380"/>
        <v>10.35198375</v>
      </c>
      <c r="AK200" s="96">
        <f>0.1+0.209</f>
        <v>0.309</v>
      </c>
      <c r="AL200" s="96">
        <f t="shared" si="381"/>
        <v>12.143547045</v>
      </c>
      <c r="AM200" s="96">
        <v>0.10100000000000001</v>
      </c>
      <c r="AN200" s="96">
        <f t="shared" si="382"/>
        <v>4.0006832250000004</v>
      </c>
      <c r="AO200" s="96"/>
      <c r="AP200" s="96">
        <f t="shared" si="383"/>
        <v>0</v>
      </c>
      <c r="AQ200" s="96">
        <f t="shared" si="384"/>
        <v>0.41000000000000003</v>
      </c>
      <c r="AR200" s="96">
        <f t="shared" si="385"/>
        <v>16.144230270000001</v>
      </c>
      <c r="AS200" s="96"/>
      <c r="AT200" s="96">
        <f t="shared" si="386"/>
        <v>0</v>
      </c>
      <c r="AU200" s="96"/>
      <c r="AV200" s="96">
        <f t="shared" si="387"/>
        <v>0</v>
      </c>
      <c r="AW200" s="96"/>
      <c r="AX200" s="96">
        <f t="shared" si="388"/>
        <v>0</v>
      </c>
      <c r="AY200" s="96">
        <f t="shared" si="389"/>
        <v>0</v>
      </c>
      <c r="AZ200" s="96">
        <f t="shared" si="390"/>
        <v>0</v>
      </c>
      <c r="BA200" s="96">
        <f t="shared" si="391"/>
        <v>0.41000000000000003</v>
      </c>
      <c r="BB200" s="96">
        <f t="shared" si="392"/>
        <v>16.144230270000001</v>
      </c>
      <c r="BC200" s="1" t="s">
        <v>1723</v>
      </c>
    </row>
    <row r="201" spans="1:55" ht="11.25" customHeight="1">
      <c r="A201" s="494">
        <v>128</v>
      </c>
      <c r="B201" s="13"/>
      <c r="C201" s="23"/>
      <c r="D201" s="36"/>
      <c r="E201" s="21" t="s">
        <v>2170</v>
      </c>
      <c r="F201" s="45" t="s">
        <v>2171</v>
      </c>
      <c r="G201" s="45" t="s">
        <v>1061</v>
      </c>
      <c r="H201" s="266" t="s">
        <v>359</v>
      </c>
      <c r="I201" s="18">
        <v>4.7699999999999996</v>
      </c>
      <c r="J201" s="157"/>
      <c r="K201" s="18">
        <v>4.7699999999999996</v>
      </c>
      <c r="L201" s="157"/>
      <c r="M201" s="18">
        <v>4.7699999999999996</v>
      </c>
      <c r="N201" s="157"/>
      <c r="O201" s="18">
        <v>4.7699999999999996</v>
      </c>
      <c r="P201" s="157"/>
      <c r="Q201" s="96">
        <f t="shared" si="367"/>
        <v>14.19</v>
      </c>
      <c r="R201" s="338">
        <f t="shared" si="368"/>
        <v>98.523056376000014</v>
      </c>
      <c r="S201" s="96"/>
      <c r="T201" s="96">
        <f t="shared" si="369"/>
        <v>0</v>
      </c>
      <c r="U201" s="96"/>
      <c r="V201" s="96">
        <f t="shared" si="370"/>
        <v>0</v>
      </c>
      <c r="W201" s="96"/>
      <c r="X201" s="96">
        <f t="shared" si="371"/>
        <v>0</v>
      </c>
      <c r="Y201" s="96">
        <f t="shared" si="372"/>
        <v>0</v>
      </c>
      <c r="Z201" s="96">
        <f t="shared" si="373"/>
        <v>0</v>
      </c>
      <c r="AA201" s="96"/>
      <c r="AB201" s="96">
        <f t="shared" si="374"/>
        <v>0</v>
      </c>
      <c r="AC201" s="96"/>
      <c r="AD201" s="96">
        <f t="shared" si="375"/>
        <v>0</v>
      </c>
      <c r="AE201" s="96"/>
      <c r="AF201" s="95">
        <f t="shared" si="376"/>
        <v>0</v>
      </c>
      <c r="AG201" s="96">
        <f t="shared" si="377"/>
        <v>0</v>
      </c>
      <c r="AH201" s="96">
        <f t="shared" si="378"/>
        <v>0</v>
      </c>
      <c r="AI201" s="96">
        <f t="shared" si="379"/>
        <v>0</v>
      </c>
      <c r="AJ201" s="96">
        <f t="shared" si="380"/>
        <v>0</v>
      </c>
      <c r="AK201" s="96"/>
      <c r="AL201" s="96">
        <f t="shared" si="381"/>
        <v>0</v>
      </c>
      <c r="AM201" s="96"/>
      <c r="AN201" s="96">
        <f t="shared" si="382"/>
        <v>0</v>
      </c>
      <c r="AO201" s="96">
        <v>0.15</v>
      </c>
      <c r="AP201" s="96">
        <f t="shared" si="383"/>
        <v>0.99883799999999989</v>
      </c>
      <c r="AQ201" s="96">
        <f t="shared" si="384"/>
        <v>0.15</v>
      </c>
      <c r="AR201" s="96">
        <f t="shared" si="385"/>
        <v>0.99883799999999989</v>
      </c>
      <c r="AS201" s="96"/>
      <c r="AT201" s="96">
        <f t="shared" si="386"/>
        <v>0</v>
      </c>
      <c r="AU201" s="96"/>
      <c r="AV201" s="96">
        <f t="shared" si="387"/>
        <v>0</v>
      </c>
      <c r="AW201" s="96">
        <v>14.04</v>
      </c>
      <c r="AX201" s="96">
        <f t="shared" si="388"/>
        <v>97.524218376000007</v>
      </c>
      <c r="AY201" s="96">
        <f t="shared" si="389"/>
        <v>14.04</v>
      </c>
      <c r="AZ201" s="96">
        <f t="shared" si="390"/>
        <v>97.524218376000007</v>
      </c>
      <c r="BA201" s="96">
        <f t="shared" si="391"/>
        <v>14.19</v>
      </c>
      <c r="BB201" s="96">
        <f t="shared" si="392"/>
        <v>98.523056376000014</v>
      </c>
      <c r="BC201" s="1" t="s">
        <v>1062</v>
      </c>
    </row>
    <row r="202" spans="1:55" ht="11.25" customHeight="1">
      <c r="A202" s="494">
        <v>128</v>
      </c>
      <c r="B202" s="13"/>
      <c r="C202" s="23"/>
      <c r="D202" s="36"/>
      <c r="E202" s="21" t="s">
        <v>2172</v>
      </c>
      <c r="F202" s="45" t="s">
        <v>2173</v>
      </c>
      <c r="G202" s="45" t="s">
        <v>1061</v>
      </c>
      <c r="H202" s="266" t="s">
        <v>359</v>
      </c>
      <c r="I202" s="18">
        <v>4.7699999999999996</v>
      </c>
      <c r="J202" s="157"/>
      <c r="K202" s="18">
        <v>4.7699999999999996</v>
      </c>
      <c r="L202" s="157"/>
      <c r="M202" s="18">
        <v>4.7699999999999996</v>
      </c>
      <c r="N202" s="157"/>
      <c r="O202" s="18">
        <v>4.7699999999999996</v>
      </c>
      <c r="P202" s="157"/>
      <c r="Q202" s="96">
        <f t="shared" si="367"/>
        <v>0.1</v>
      </c>
      <c r="R202" s="338">
        <f t="shared" si="368"/>
        <v>0.66589199999999993</v>
      </c>
      <c r="S202" s="96"/>
      <c r="T202" s="96">
        <f t="shared" si="369"/>
        <v>0</v>
      </c>
      <c r="U202" s="96"/>
      <c r="V202" s="96">
        <f t="shared" si="370"/>
        <v>0</v>
      </c>
      <c r="W202" s="96"/>
      <c r="X202" s="96">
        <f t="shared" si="371"/>
        <v>0</v>
      </c>
      <c r="Y202" s="96">
        <f t="shared" si="372"/>
        <v>0</v>
      </c>
      <c r="Z202" s="96">
        <f t="shared" si="373"/>
        <v>0</v>
      </c>
      <c r="AA202" s="96"/>
      <c r="AB202" s="96">
        <f t="shared" si="374"/>
        <v>0</v>
      </c>
      <c r="AC202" s="96"/>
      <c r="AD202" s="96">
        <f t="shared" si="375"/>
        <v>0</v>
      </c>
      <c r="AE202" s="96"/>
      <c r="AF202" s="95">
        <f t="shared" si="376"/>
        <v>0</v>
      </c>
      <c r="AG202" s="96">
        <f t="shared" si="377"/>
        <v>0</v>
      </c>
      <c r="AH202" s="96">
        <f t="shared" si="378"/>
        <v>0</v>
      </c>
      <c r="AI202" s="96">
        <f t="shared" si="379"/>
        <v>0</v>
      </c>
      <c r="AJ202" s="96">
        <f t="shared" si="380"/>
        <v>0</v>
      </c>
      <c r="AK202" s="96"/>
      <c r="AL202" s="96">
        <f t="shared" si="381"/>
        <v>0</v>
      </c>
      <c r="AM202" s="96"/>
      <c r="AN202" s="96">
        <f t="shared" si="382"/>
        <v>0</v>
      </c>
      <c r="AO202" s="96">
        <v>0.1</v>
      </c>
      <c r="AP202" s="96">
        <f t="shared" si="383"/>
        <v>0.66589199999999993</v>
      </c>
      <c r="AQ202" s="96">
        <f t="shared" si="384"/>
        <v>0.1</v>
      </c>
      <c r="AR202" s="96">
        <f t="shared" si="385"/>
        <v>0.66589199999999993</v>
      </c>
      <c r="AS202" s="96"/>
      <c r="AT202" s="96">
        <f t="shared" si="386"/>
        <v>0</v>
      </c>
      <c r="AU202" s="96"/>
      <c r="AV202" s="96">
        <f t="shared" si="387"/>
        <v>0</v>
      </c>
      <c r="AW202" s="96"/>
      <c r="AX202" s="96">
        <f t="shared" si="388"/>
        <v>0</v>
      </c>
      <c r="AY202" s="96">
        <f t="shared" si="389"/>
        <v>0</v>
      </c>
      <c r="AZ202" s="96">
        <f t="shared" si="390"/>
        <v>0</v>
      </c>
      <c r="BA202" s="96">
        <f t="shared" si="391"/>
        <v>0.1</v>
      </c>
      <c r="BB202" s="96">
        <f t="shared" si="392"/>
        <v>0.66589199999999993</v>
      </c>
      <c r="BC202" s="1" t="s">
        <v>1062</v>
      </c>
    </row>
    <row r="203" spans="1:55" ht="11.25" customHeight="1">
      <c r="A203" s="494">
        <v>128</v>
      </c>
      <c r="B203" s="13"/>
      <c r="C203" s="23"/>
      <c r="D203" s="36"/>
      <c r="E203" s="21" t="s">
        <v>2174</v>
      </c>
      <c r="F203" s="45" t="s">
        <v>2175</v>
      </c>
      <c r="G203" s="45" t="s">
        <v>1061</v>
      </c>
      <c r="H203" s="266" t="s">
        <v>359</v>
      </c>
      <c r="I203" s="18">
        <v>4.7699999999999996</v>
      </c>
      <c r="J203" s="157"/>
      <c r="K203" s="18">
        <v>4.7699999999999996</v>
      </c>
      <c r="L203" s="157"/>
      <c r="M203" s="18">
        <v>4.7699999999999996</v>
      </c>
      <c r="N203" s="157"/>
      <c r="O203" s="18">
        <v>4.7699999999999996</v>
      </c>
      <c r="P203" s="157"/>
      <c r="Q203" s="96">
        <f t="shared" si="367"/>
        <v>0.13</v>
      </c>
      <c r="R203" s="338">
        <f t="shared" si="368"/>
        <v>0.87307313399999997</v>
      </c>
      <c r="S203" s="96"/>
      <c r="T203" s="96">
        <f t="shared" si="369"/>
        <v>0</v>
      </c>
      <c r="U203" s="96">
        <v>0.02</v>
      </c>
      <c r="V203" s="96">
        <f t="shared" si="370"/>
        <v>0.13771944</v>
      </c>
      <c r="W203" s="96"/>
      <c r="X203" s="96">
        <f t="shared" si="371"/>
        <v>0</v>
      </c>
      <c r="Y203" s="96">
        <f t="shared" si="372"/>
        <v>0.02</v>
      </c>
      <c r="Z203" s="96">
        <f t="shared" si="373"/>
        <v>0.13771944</v>
      </c>
      <c r="AA203" s="96"/>
      <c r="AB203" s="96">
        <f t="shared" si="374"/>
        <v>0</v>
      </c>
      <c r="AC203" s="96"/>
      <c r="AD203" s="96">
        <f t="shared" si="375"/>
        <v>0</v>
      </c>
      <c r="AE203" s="96"/>
      <c r="AF203" s="95">
        <f t="shared" si="376"/>
        <v>0</v>
      </c>
      <c r="AG203" s="96">
        <f t="shared" si="377"/>
        <v>0</v>
      </c>
      <c r="AH203" s="96">
        <f t="shared" si="378"/>
        <v>0</v>
      </c>
      <c r="AI203" s="96">
        <f t="shared" si="379"/>
        <v>0.02</v>
      </c>
      <c r="AJ203" s="96">
        <f t="shared" si="380"/>
        <v>0.13771944</v>
      </c>
      <c r="AK203" s="96"/>
      <c r="AL203" s="96">
        <f t="shared" si="381"/>
        <v>0</v>
      </c>
      <c r="AM203" s="96"/>
      <c r="AN203" s="96">
        <f t="shared" si="382"/>
        <v>0</v>
      </c>
      <c r="AO203" s="96">
        <v>0.1</v>
      </c>
      <c r="AP203" s="96">
        <f t="shared" si="383"/>
        <v>0.66589199999999993</v>
      </c>
      <c r="AQ203" s="96">
        <f t="shared" si="384"/>
        <v>0.1</v>
      </c>
      <c r="AR203" s="96">
        <f t="shared" si="385"/>
        <v>0.66589199999999993</v>
      </c>
      <c r="AS203" s="96"/>
      <c r="AT203" s="96">
        <f t="shared" si="386"/>
        <v>0</v>
      </c>
      <c r="AU203" s="96"/>
      <c r="AV203" s="96">
        <f t="shared" si="387"/>
        <v>0</v>
      </c>
      <c r="AW203" s="96">
        <v>0.01</v>
      </c>
      <c r="AX203" s="96">
        <f t="shared" si="388"/>
        <v>6.9461693999999991E-2</v>
      </c>
      <c r="AY203" s="96">
        <f t="shared" si="389"/>
        <v>0.01</v>
      </c>
      <c r="AZ203" s="96">
        <f t="shared" si="390"/>
        <v>6.9461693999999991E-2</v>
      </c>
      <c r="BA203" s="96">
        <f t="shared" si="391"/>
        <v>0.11</v>
      </c>
      <c r="BB203" s="96">
        <f t="shared" si="392"/>
        <v>0.73535369399999995</v>
      </c>
      <c r="BC203" s="1" t="s">
        <v>1062</v>
      </c>
    </row>
    <row r="204" spans="1:55" ht="11.25" customHeight="1">
      <c r="A204" s="494">
        <v>128</v>
      </c>
      <c r="B204" s="13"/>
      <c r="C204" s="23"/>
      <c r="D204" s="36"/>
      <c r="E204" s="21" t="s">
        <v>2176</v>
      </c>
      <c r="F204" s="45" t="s">
        <v>2177</v>
      </c>
      <c r="G204" s="45" t="s">
        <v>1061</v>
      </c>
      <c r="H204" s="266" t="s">
        <v>359</v>
      </c>
      <c r="I204" s="18">
        <v>4.7699999999999996</v>
      </c>
      <c r="J204" s="157"/>
      <c r="K204" s="18">
        <v>4.7699999999999996</v>
      </c>
      <c r="L204" s="157"/>
      <c r="M204" s="18">
        <v>4.7699999999999996</v>
      </c>
      <c r="N204" s="157"/>
      <c r="O204" s="18">
        <v>4.7699999999999996</v>
      </c>
      <c r="P204" s="157"/>
      <c r="Q204" s="96">
        <f t="shared" si="367"/>
        <v>0.1</v>
      </c>
      <c r="R204" s="338">
        <f t="shared" si="368"/>
        <v>0.66589199999999993</v>
      </c>
      <c r="S204" s="96"/>
      <c r="T204" s="96">
        <f t="shared" si="369"/>
        <v>0</v>
      </c>
      <c r="U204" s="96"/>
      <c r="V204" s="96">
        <f t="shared" si="370"/>
        <v>0</v>
      </c>
      <c r="W204" s="96"/>
      <c r="X204" s="96">
        <f t="shared" si="371"/>
        <v>0</v>
      </c>
      <c r="Y204" s="96">
        <f t="shared" si="372"/>
        <v>0</v>
      </c>
      <c r="Z204" s="96">
        <f t="shared" si="373"/>
        <v>0</v>
      </c>
      <c r="AA204" s="96"/>
      <c r="AB204" s="96">
        <f t="shared" si="374"/>
        <v>0</v>
      </c>
      <c r="AC204" s="96"/>
      <c r="AD204" s="96">
        <f t="shared" si="375"/>
        <v>0</v>
      </c>
      <c r="AE204" s="96"/>
      <c r="AF204" s="95">
        <f t="shared" si="376"/>
        <v>0</v>
      </c>
      <c r="AG204" s="96">
        <f t="shared" si="377"/>
        <v>0</v>
      </c>
      <c r="AH204" s="96">
        <f t="shared" si="378"/>
        <v>0</v>
      </c>
      <c r="AI204" s="96">
        <f t="shared" si="379"/>
        <v>0</v>
      </c>
      <c r="AJ204" s="96">
        <f t="shared" si="380"/>
        <v>0</v>
      </c>
      <c r="AK204" s="96"/>
      <c r="AL204" s="96">
        <f t="shared" si="381"/>
        <v>0</v>
      </c>
      <c r="AM204" s="96"/>
      <c r="AN204" s="96">
        <f t="shared" si="382"/>
        <v>0</v>
      </c>
      <c r="AO204" s="96">
        <v>0.1</v>
      </c>
      <c r="AP204" s="96">
        <f t="shared" si="383"/>
        <v>0.66589199999999993</v>
      </c>
      <c r="AQ204" s="96">
        <f t="shared" si="384"/>
        <v>0.1</v>
      </c>
      <c r="AR204" s="96">
        <f t="shared" si="385"/>
        <v>0.66589199999999993</v>
      </c>
      <c r="AS204" s="96"/>
      <c r="AT204" s="96">
        <f t="shared" si="386"/>
        <v>0</v>
      </c>
      <c r="AU204" s="96"/>
      <c r="AV204" s="96">
        <f t="shared" si="387"/>
        <v>0</v>
      </c>
      <c r="AW204" s="96"/>
      <c r="AX204" s="96">
        <f t="shared" si="388"/>
        <v>0</v>
      </c>
      <c r="AY204" s="96">
        <f t="shared" si="389"/>
        <v>0</v>
      </c>
      <c r="AZ204" s="96">
        <f t="shared" si="390"/>
        <v>0</v>
      </c>
      <c r="BA204" s="96">
        <f t="shared" si="391"/>
        <v>0.1</v>
      </c>
      <c r="BB204" s="96">
        <f t="shared" si="392"/>
        <v>0.66589199999999993</v>
      </c>
      <c r="BC204" s="1" t="s">
        <v>1062</v>
      </c>
    </row>
    <row r="205" spans="1:55" ht="11.25" customHeight="1">
      <c r="A205" s="494">
        <v>128</v>
      </c>
      <c r="B205" s="13"/>
      <c r="C205" s="23"/>
      <c r="D205" s="36"/>
      <c r="E205" s="21" t="s">
        <v>2178</v>
      </c>
      <c r="F205" s="45" t="s">
        <v>2179</v>
      </c>
      <c r="G205" s="45" t="s">
        <v>1061</v>
      </c>
      <c r="H205" s="266" t="s">
        <v>360</v>
      </c>
      <c r="I205" s="18">
        <v>4.7699999999999996</v>
      </c>
      <c r="J205" s="157"/>
      <c r="K205" s="18">
        <v>4.7699999999999996</v>
      </c>
      <c r="L205" s="157"/>
      <c r="M205" s="18">
        <v>4.7699999999999996</v>
      </c>
      <c r="N205" s="157"/>
      <c r="O205" s="18">
        <v>4.7699999999999996</v>
      </c>
      <c r="P205" s="157"/>
      <c r="Q205" s="96">
        <f t="shared" si="367"/>
        <v>3.1880000000000002</v>
      </c>
      <c r="R205" s="338">
        <f t="shared" si="368"/>
        <v>21.680829907199996</v>
      </c>
      <c r="S205" s="96"/>
      <c r="T205" s="96">
        <f t="shared" si="369"/>
        <v>0</v>
      </c>
      <c r="U205" s="96">
        <v>1.0720000000000001</v>
      </c>
      <c r="V205" s="96">
        <f t="shared" si="370"/>
        <v>7.3817619839999988</v>
      </c>
      <c r="W205" s="96"/>
      <c r="X205" s="96">
        <f t="shared" si="371"/>
        <v>0</v>
      </c>
      <c r="Y205" s="96">
        <f t="shared" si="372"/>
        <v>1.0720000000000001</v>
      </c>
      <c r="Z205" s="96">
        <f t="shared" si="373"/>
        <v>7.3817619839999988</v>
      </c>
      <c r="AA205" s="96"/>
      <c r="AB205" s="96">
        <f t="shared" si="374"/>
        <v>0</v>
      </c>
      <c r="AC205" s="96"/>
      <c r="AD205" s="96">
        <f t="shared" si="375"/>
        <v>0</v>
      </c>
      <c r="AE205" s="96">
        <v>7.1999999999999995E-2</v>
      </c>
      <c r="AF205" s="95">
        <f t="shared" si="376"/>
        <v>0.46908752399999992</v>
      </c>
      <c r="AG205" s="96">
        <f t="shared" si="377"/>
        <v>7.1999999999999995E-2</v>
      </c>
      <c r="AH205" s="96">
        <f t="shared" si="378"/>
        <v>0.46908752399999992</v>
      </c>
      <c r="AI205" s="96">
        <f t="shared" si="379"/>
        <v>1.1440000000000001</v>
      </c>
      <c r="AJ205" s="96">
        <f t="shared" si="380"/>
        <v>7.8508495079999987</v>
      </c>
      <c r="AK205" s="96"/>
      <c r="AL205" s="96">
        <f t="shared" si="381"/>
        <v>0</v>
      </c>
      <c r="AM205" s="96"/>
      <c r="AN205" s="96">
        <f t="shared" si="382"/>
        <v>0</v>
      </c>
      <c r="AO205" s="96">
        <v>1.2</v>
      </c>
      <c r="AP205" s="96">
        <f t="shared" si="383"/>
        <v>7.9907039999999991</v>
      </c>
      <c r="AQ205" s="96">
        <f t="shared" si="384"/>
        <v>1.2</v>
      </c>
      <c r="AR205" s="96">
        <f t="shared" si="385"/>
        <v>7.9907039999999991</v>
      </c>
      <c r="AS205" s="96">
        <v>0.2</v>
      </c>
      <c r="AT205" s="96">
        <f t="shared" si="386"/>
        <v>1.3598506800000001</v>
      </c>
      <c r="AU205" s="96">
        <v>0.14399999999999999</v>
      </c>
      <c r="AV205" s="96">
        <f t="shared" si="387"/>
        <v>1.0063410192</v>
      </c>
      <c r="AW205" s="96">
        <v>0.5</v>
      </c>
      <c r="AX205" s="96">
        <f t="shared" si="388"/>
        <v>3.4730846999999998</v>
      </c>
      <c r="AY205" s="96">
        <f t="shared" si="389"/>
        <v>0.84399999999999997</v>
      </c>
      <c r="AZ205" s="96">
        <f t="shared" si="390"/>
        <v>5.8392763991999992</v>
      </c>
      <c r="BA205" s="96">
        <f t="shared" si="391"/>
        <v>2.044</v>
      </c>
      <c r="BB205" s="96">
        <f t="shared" si="392"/>
        <v>13.829980399199998</v>
      </c>
      <c r="BC205" s="1" t="s">
        <v>1721</v>
      </c>
    </row>
    <row r="206" spans="1:55" ht="11.25" customHeight="1">
      <c r="A206" s="494">
        <v>128</v>
      </c>
      <c r="B206" s="13"/>
      <c r="C206" s="23"/>
      <c r="D206" s="36"/>
      <c r="E206" s="21" t="s">
        <v>2180</v>
      </c>
      <c r="F206" s="45" t="s">
        <v>2181</v>
      </c>
      <c r="G206" s="45" t="s">
        <v>1061</v>
      </c>
      <c r="H206" s="266" t="s">
        <v>359</v>
      </c>
      <c r="I206" s="18">
        <v>4.7699999999999996</v>
      </c>
      <c r="J206" s="157"/>
      <c r="K206" s="18">
        <v>4.7699999999999996</v>
      </c>
      <c r="L206" s="157"/>
      <c r="M206" s="18">
        <v>4.7699999999999996</v>
      </c>
      <c r="N206" s="157"/>
      <c r="O206" s="18">
        <v>4.7699999999999996</v>
      </c>
      <c r="P206" s="157"/>
      <c r="Q206" s="96">
        <f t="shared" si="367"/>
        <v>0.12000000000000001</v>
      </c>
      <c r="R206" s="338">
        <f t="shared" si="368"/>
        <v>0.80284227749999992</v>
      </c>
      <c r="S206" s="96"/>
      <c r="T206" s="96">
        <f t="shared" si="369"/>
        <v>0</v>
      </c>
      <c r="U206" s="96">
        <v>1.7000000000000001E-2</v>
      </c>
      <c r="V206" s="96">
        <f t="shared" si="370"/>
        <v>0.11706152399999999</v>
      </c>
      <c r="W206" s="96"/>
      <c r="X206" s="96">
        <f t="shared" si="371"/>
        <v>0</v>
      </c>
      <c r="Y206" s="96">
        <f t="shared" si="372"/>
        <v>1.7000000000000001E-2</v>
      </c>
      <c r="Z206" s="96">
        <f t="shared" si="373"/>
        <v>0.11706152399999999</v>
      </c>
      <c r="AA206" s="96"/>
      <c r="AB206" s="96">
        <f t="shared" si="374"/>
        <v>0</v>
      </c>
      <c r="AC206" s="96"/>
      <c r="AD206" s="96">
        <f t="shared" si="375"/>
        <v>0</v>
      </c>
      <c r="AE206" s="96"/>
      <c r="AF206" s="95">
        <f t="shared" si="376"/>
        <v>0</v>
      </c>
      <c r="AG206" s="96">
        <f t="shared" si="377"/>
        <v>0</v>
      </c>
      <c r="AH206" s="96">
        <f t="shared" si="378"/>
        <v>0</v>
      </c>
      <c r="AI206" s="96">
        <f t="shared" si="379"/>
        <v>1.7000000000000001E-2</v>
      </c>
      <c r="AJ206" s="96">
        <f t="shared" si="380"/>
        <v>0.11706152399999999</v>
      </c>
      <c r="AK206" s="96"/>
      <c r="AL206" s="96">
        <f t="shared" si="381"/>
        <v>0</v>
      </c>
      <c r="AM206" s="96">
        <v>3.0000000000000001E-3</v>
      </c>
      <c r="AN206" s="96">
        <f t="shared" si="382"/>
        <v>1.9888753499999998E-2</v>
      </c>
      <c r="AO206" s="96">
        <v>0.1</v>
      </c>
      <c r="AP206" s="96">
        <f t="shared" si="383"/>
        <v>0.66589199999999993</v>
      </c>
      <c r="AQ206" s="96">
        <f t="shared" si="384"/>
        <v>0.10300000000000001</v>
      </c>
      <c r="AR206" s="96">
        <f t="shared" si="385"/>
        <v>0.6857807534999999</v>
      </c>
      <c r="AS206" s="96"/>
      <c r="AT206" s="96">
        <f t="shared" si="386"/>
        <v>0</v>
      </c>
      <c r="AU206" s="96"/>
      <c r="AV206" s="96">
        <f t="shared" si="387"/>
        <v>0</v>
      </c>
      <c r="AW206" s="96"/>
      <c r="AX206" s="96">
        <f t="shared" si="388"/>
        <v>0</v>
      </c>
      <c r="AY206" s="96">
        <f t="shared" si="389"/>
        <v>0</v>
      </c>
      <c r="AZ206" s="96">
        <f t="shared" si="390"/>
        <v>0</v>
      </c>
      <c r="BA206" s="96">
        <f t="shared" si="391"/>
        <v>0.10300000000000001</v>
      </c>
      <c r="BB206" s="96">
        <f t="shared" si="392"/>
        <v>0.6857807534999999</v>
      </c>
      <c r="BC206" s="1" t="s">
        <v>1062</v>
      </c>
    </row>
    <row r="207" spans="1:55" ht="11.25" customHeight="1">
      <c r="A207" s="494">
        <v>128</v>
      </c>
      <c r="B207" s="13"/>
      <c r="C207" s="23"/>
      <c r="D207" s="36"/>
      <c r="E207" s="21" t="s">
        <v>2182</v>
      </c>
      <c r="F207" s="45" t="s">
        <v>2183</v>
      </c>
      <c r="G207" s="45" t="s">
        <v>1061</v>
      </c>
      <c r="H207" s="266" t="s">
        <v>359</v>
      </c>
      <c r="I207" s="18">
        <v>4.7699999999999996</v>
      </c>
      <c r="J207" s="157"/>
      <c r="K207" s="18">
        <v>4.7699999999999996</v>
      </c>
      <c r="L207" s="157"/>
      <c r="M207" s="18">
        <v>4.7699999999999996</v>
      </c>
      <c r="N207" s="157"/>
      <c r="O207" s="18">
        <v>4.7699999999999996</v>
      </c>
      <c r="P207" s="157"/>
      <c r="Q207" s="96">
        <f t="shared" si="367"/>
        <v>0.125</v>
      </c>
      <c r="R207" s="338">
        <f t="shared" si="368"/>
        <v>0.83804129999999988</v>
      </c>
      <c r="S207" s="96"/>
      <c r="T207" s="96">
        <f t="shared" si="369"/>
        <v>0</v>
      </c>
      <c r="U207" s="96">
        <v>2.5000000000000001E-2</v>
      </c>
      <c r="V207" s="96">
        <f t="shared" si="370"/>
        <v>0.17214929999999998</v>
      </c>
      <c r="W207" s="96"/>
      <c r="X207" s="96">
        <f t="shared" si="371"/>
        <v>0</v>
      </c>
      <c r="Y207" s="96">
        <f t="shared" si="372"/>
        <v>2.5000000000000001E-2</v>
      </c>
      <c r="Z207" s="96">
        <f t="shared" si="373"/>
        <v>0.17214929999999998</v>
      </c>
      <c r="AA207" s="96"/>
      <c r="AB207" s="96">
        <f t="shared" si="374"/>
        <v>0</v>
      </c>
      <c r="AC207" s="96"/>
      <c r="AD207" s="96">
        <f t="shared" si="375"/>
        <v>0</v>
      </c>
      <c r="AE207" s="96"/>
      <c r="AF207" s="95">
        <f t="shared" si="376"/>
        <v>0</v>
      </c>
      <c r="AG207" s="96">
        <f t="shared" si="377"/>
        <v>0</v>
      </c>
      <c r="AH207" s="96">
        <f t="shared" si="378"/>
        <v>0</v>
      </c>
      <c r="AI207" s="96">
        <f t="shared" si="379"/>
        <v>2.5000000000000001E-2</v>
      </c>
      <c r="AJ207" s="96">
        <f t="shared" si="380"/>
        <v>0.17214929999999998</v>
      </c>
      <c r="AK207" s="96"/>
      <c r="AL207" s="96">
        <f t="shared" si="381"/>
        <v>0</v>
      </c>
      <c r="AM207" s="96"/>
      <c r="AN207" s="96">
        <f t="shared" si="382"/>
        <v>0</v>
      </c>
      <c r="AO207" s="96">
        <v>0.1</v>
      </c>
      <c r="AP207" s="96">
        <f t="shared" si="383"/>
        <v>0.66589199999999993</v>
      </c>
      <c r="AQ207" s="96">
        <f t="shared" si="384"/>
        <v>0.1</v>
      </c>
      <c r="AR207" s="96">
        <f t="shared" si="385"/>
        <v>0.66589199999999993</v>
      </c>
      <c r="AS207" s="96"/>
      <c r="AT207" s="96">
        <f t="shared" si="386"/>
        <v>0</v>
      </c>
      <c r="AU207" s="96"/>
      <c r="AV207" s="96">
        <f t="shared" si="387"/>
        <v>0</v>
      </c>
      <c r="AW207" s="96"/>
      <c r="AX207" s="96">
        <f t="shared" si="388"/>
        <v>0</v>
      </c>
      <c r="AY207" s="96">
        <f t="shared" si="389"/>
        <v>0</v>
      </c>
      <c r="AZ207" s="96">
        <f t="shared" si="390"/>
        <v>0</v>
      </c>
      <c r="BA207" s="96">
        <f t="shared" si="391"/>
        <v>0.1</v>
      </c>
      <c r="BB207" s="96">
        <f t="shared" si="392"/>
        <v>0.66589199999999993</v>
      </c>
      <c r="BC207" s="1" t="s">
        <v>1062</v>
      </c>
    </row>
    <row r="208" spans="1:55" ht="11.25" customHeight="1">
      <c r="A208" s="494">
        <v>128</v>
      </c>
      <c r="B208" s="13"/>
      <c r="C208" s="23"/>
      <c r="D208" s="36"/>
      <c r="E208" s="21" t="s">
        <v>2184</v>
      </c>
      <c r="F208" s="45" t="s">
        <v>2185</v>
      </c>
      <c r="G208" s="45" t="s">
        <v>1061</v>
      </c>
      <c r="H208" s="266" t="s">
        <v>359</v>
      </c>
      <c r="I208" s="18">
        <v>4.7699999999999996</v>
      </c>
      <c r="J208" s="157"/>
      <c r="K208" s="18">
        <v>4.7699999999999996</v>
      </c>
      <c r="L208" s="157"/>
      <c r="M208" s="18">
        <v>4.7699999999999996</v>
      </c>
      <c r="N208" s="157"/>
      <c r="O208" s="18">
        <v>4.7699999999999996</v>
      </c>
      <c r="P208" s="157"/>
      <c r="Q208" s="96">
        <f t="shared" si="367"/>
        <v>0.15000000000000002</v>
      </c>
      <c r="R208" s="338">
        <f t="shared" si="368"/>
        <v>1.0153159649999999</v>
      </c>
      <c r="S208" s="96"/>
      <c r="T208" s="96">
        <f t="shared" si="369"/>
        <v>0</v>
      </c>
      <c r="U208" s="96"/>
      <c r="V208" s="96">
        <f t="shared" si="370"/>
        <v>0</v>
      </c>
      <c r="W208" s="96"/>
      <c r="X208" s="96">
        <f t="shared" si="371"/>
        <v>0</v>
      </c>
      <c r="Y208" s="96">
        <f t="shared" si="372"/>
        <v>0</v>
      </c>
      <c r="Z208" s="96">
        <f t="shared" si="373"/>
        <v>0</v>
      </c>
      <c r="AA208" s="96"/>
      <c r="AB208" s="96">
        <f t="shared" si="374"/>
        <v>0</v>
      </c>
      <c r="AC208" s="96"/>
      <c r="AD208" s="96">
        <f t="shared" si="375"/>
        <v>0</v>
      </c>
      <c r="AE208" s="96"/>
      <c r="AF208" s="95">
        <f t="shared" si="376"/>
        <v>0</v>
      </c>
      <c r="AG208" s="96">
        <f t="shared" si="377"/>
        <v>0</v>
      </c>
      <c r="AH208" s="96">
        <f t="shared" si="378"/>
        <v>0</v>
      </c>
      <c r="AI208" s="96">
        <f t="shared" si="379"/>
        <v>0</v>
      </c>
      <c r="AJ208" s="96">
        <f t="shared" si="380"/>
        <v>0</v>
      </c>
      <c r="AK208" s="96"/>
      <c r="AL208" s="96">
        <f t="shared" si="381"/>
        <v>0</v>
      </c>
      <c r="AM208" s="96"/>
      <c r="AN208" s="96">
        <f t="shared" si="382"/>
        <v>0</v>
      </c>
      <c r="AO208" s="96">
        <v>0.1</v>
      </c>
      <c r="AP208" s="96">
        <f t="shared" si="383"/>
        <v>0.66589199999999993</v>
      </c>
      <c r="AQ208" s="96">
        <f t="shared" si="384"/>
        <v>0.1</v>
      </c>
      <c r="AR208" s="96">
        <f t="shared" si="385"/>
        <v>0.66589199999999993</v>
      </c>
      <c r="AS208" s="96"/>
      <c r="AT208" s="96">
        <f t="shared" si="386"/>
        <v>0</v>
      </c>
      <c r="AU208" s="96">
        <v>0.05</v>
      </c>
      <c r="AV208" s="96">
        <f t="shared" si="387"/>
        <v>0.34942396499999995</v>
      </c>
      <c r="AW208" s="96"/>
      <c r="AX208" s="96">
        <f t="shared" si="388"/>
        <v>0</v>
      </c>
      <c r="AY208" s="96">
        <f t="shared" si="389"/>
        <v>0.05</v>
      </c>
      <c r="AZ208" s="96">
        <f t="shared" si="390"/>
        <v>0.34942396499999995</v>
      </c>
      <c r="BA208" s="96">
        <f t="shared" si="391"/>
        <v>0.15000000000000002</v>
      </c>
      <c r="BB208" s="96">
        <f t="shared" si="392"/>
        <v>1.0153159649999999</v>
      </c>
      <c r="BC208" s="1" t="s">
        <v>1062</v>
      </c>
    </row>
    <row r="209" spans="1:55" ht="11.25" customHeight="1">
      <c r="A209" s="494">
        <v>128</v>
      </c>
      <c r="B209" s="13"/>
      <c r="C209" s="23"/>
      <c r="D209" s="36"/>
      <c r="E209" s="21" t="s">
        <v>2186</v>
      </c>
      <c r="F209" s="45" t="s">
        <v>2187</v>
      </c>
      <c r="G209" s="45" t="s">
        <v>1061</v>
      </c>
      <c r="H209" s="266" t="s">
        <v>359</v>
      </c>
      <c r="I209" s="18">
        <v>4.7699999999999996</v>
      </c>
      <c r="J209" s="157"/>
      <c r="K209" s="18">
        <v>4.7699999999999996</v>
      </c>
      <c r="L209" s="157"/>
      <c r="M209" s="18">
        <v>4.7699999999999996</v>
      </c>
      <c r="N209" s="157"/>
      <c r="O209" s="18">
        <v>4.7699999999999996</v>
      </c>
      <c r="P209" s="157"/>
      <c r="Q209" s="96">
        <f t="shared" si="367"/>
        <v>0.10600000000000001</v>
      </c>
      <c r="R209" s="338">
        <f t="shared" si="368"/>
        <v>0.70720783199999993</v>
      </c>
      <c r="S209" s="96"/>
      <c r="T209" s="96">
        <f t="shared" si="369"/>
        <v>0</v>
      </c>
      <c r="U209" s="96">
        <v>6.0000000000000001E-3</v>
      </c>
      <c r="V209" s="96">
        <f t="shared" si="370"/>
        <v>4.1315832000000004E-2</v>
      </c>
      <c r="W209" s="96"/>
      <c r="X209" s="96">
        <f t="shared" si="371"/>
        <v>0</v>
      </c>
      <c r="Y209" s="96">
        <f t="shared" si="372"/>
        <v>6.0000000000000001E-3</v>
      </c>
      <c r="Z209" s="96">
        <f t="shared" si="373"/>
        <v>4.1315832000000004E-2</v>
      </c>
      <c r="AA209" s="96"/>
      <c r="AB209" s="96">
        <f t="shared" si="374"/>
        <v>0</v>
      </c>
      <c r="AC209" s="96"/>
      <c r="AD209" s="96">
        <f t="shared" si="375"/>
        <v>0</v>
      </c>
      <c r="AE209" s="96"/>
      <c r="AF209" s="95">
        <f t="shared" si="376"/>
        <v>0</v>
      </c>
      <c r="AG209" s="96">
        <f t="shared" si="377"/>
        <v>0</v>
      </c>
      <c r="AH209" s="96">
        <f t="shared" si="378"/>
        <v>0</v>
      </c>
      <c r="AI209" s="96">
        <f t="shared" si="379"/>
        <v>6.0000000000000001E-3</v>
      </c>
      <c r="AJ209" s="96">
        <f t="shared" si="380"/>
        <v>4.1315832000000004E-2</v>
      </c>
      <c r="AK209" s="96"/>
      <c r="AL209" s="96">
        <f t="shared" si="381"/>
        <v>0</v>
      </c>
      <c r="AM209" s="96"/>
      <c r="AN209" s="96">
        <f t="shared" si="382"/>
        <v>0</v>
      </c>
      <c r="AO209" s="96">
        <v>0.1</v>
      </c>
      <c r="AP209" s="96">
        <f t="shared" si="383"/>
        <v>0.66589199999999993</v>
      </c>
      <c r="AQ209" s="96">
        <f t="shared" si="384"/>
        <v>0.1</v>
      </c>
      <c r="AR209" s="96">
        <f t="shared" si="385"/>
        <v>0.66589199999999993</v>
      </c>
      <c r="AS209" s="96"/>
      <c r="AT209" s="96">
        <f t="shared" si="386"/>
        <v>0</v>
      </c>
      <c r="AU209" s="96"/>
      <c r="AV209" s="96">
        <f t="shared" si="387"/>
        <v>0</v>
      </c>
      <c r="AW209" s="96"/>
      <c r="AX209" s="96">
        <f t="shared" si="388"/>
        <v>0</v>
      </c>
      <c r="AY209" s="96">
        <f t="shared" si="389"/>
        <v>0</v>
      </c>
      <c r="AZ209" s="96">
        <f t="shared" si="390"/>
        <v>0</v>
      </c>
      <c r="BA209" s="96">
        <f t="shared" si="391"/>
        <v>0.1</v>
      </c>
      <c r="BB209" s="96">
        <f t="shared" si="392"/>
        <v>0.66589199999999993</v>
      </c>
      <c r="BC209" s="1" t="s">
        <v>1062</v>
      </c>
    </row>
    <row r="210" spans="1:55">
      <c r="A210" s="494">
        <v>129</v>
      </c>
      <c r="B210" s="13"/>
      <c r="C210" s="23"/>
      <c r="D210" s="36"/>
      <c r="E210" s="21" t="s">
        <v>2516</v>
      </c>
      <c r="F210" s="45" t="s">
        <v>2517</v>
      </c>
      <c r="G210" s="45" t="s">
        <v>1061</v>
      </c>
      <c r="H210" s="266" t="s">
        <v>359</v>
      </c>
      <c r="I210" s="18"/>
      <c r="J210" s="157"/>
      <c r="K210" s="18"/>
      <c r="L210" s="157"/>
      <c r="M210" s="18">
        <v>5.6</v>
      </c>
      <c r="N210" s="157"/>
      <c r="O210" s="18">
        <v>5.6</v>
      </c>
      <c r="P210" s="157"/>
      <c r="Q210" s="96">
        <f>SUM(AI210+BA210)</f>
        <v>0.15000000000000002</v>
      </c>
      <c r="R210" s="338">
        <f t="shared" ref="R210" si="471">SUM(AJ210+BB210)</f>
        <v>1.1919851999999997</v>
      </c>
      <c r="S210" s="96"/>
      <c r="T210" s="96">
        <f t="shared" ref="T210" si="472">I210*S210*$T$2/1000</f>
        <v>0</v>
      </c>
      <c r="U210" s="96"/>
      <c r="V210" s="96">
        <f t="shared" ref="V210" si="473">I210*U210*$V$2/1000</f>
        <v>0</v>
      </c>
      <c r="W210" s="96"/>
      <c r="X210" s="96">
        <f t="shared" ref="X210" si="474">I210*W210*$X$2/1000</f>
        <v>0</v>
      </c>
      <c r="Y210" s="96">
        <f t="shared" ref="Y210" si="475">SUM(S210+U210+W210)</f>
        <v>0</v>
      </c>
      <c r="Z210" s="96">
        <f t="shared" ref="Z210" si="476">SUM(T210+V210+X210)</f>
        <v>0</v>
      </c>
      <c r="AA210" s="96"/>
      <c r="AB210" s="96">
        <f t="shared" ref="AB210" si="477">K210*AA210*$AB$2/1000</f>
        <v>0</v>
      </c>
      <c r="AC210" s="96"/>
      <c r="AD210" s="96">
        <f t="shared" ref="AD210" si="478">K210*AC210*$AD$2/1000</f>
        <v>0</v>
      </c>
      <c r="AE210" s="96"/>
      <c r="AF210" s="95">
        <f t="shared" ref="AF210" si="479">K210*AE210*$AF$2/1000</f>
        <v>0</v>
      </c>
      <c r="AG210" s="96">
        <f t="shared" ref="AG210" si="480">SUM(AA210+AC210+AE210)</f>
        <v>0</v>
      </c>
      <c r="AH210" s="96">
        <f t="shared" ref="AH210" si="481">SUM(AB210+AD210+AF210)</f>
        <v>0</v>
      </c>
      <c r="AI210" s="96">
        <f t="shared" ref="AI210" si="482">SUM(Y210+AG210)</f>
        <v>0</v>
      </c>
      <c r="AJ210" s="96">
        <f t="shared" ref="AJ210" si="483">SUM(Z210,AH210)</f>
        <v>0</v>
      </c>
      <c r="AK210" s="96"/>
      <c r="AL210" s="96">
        <f t="shared" ref="AL210" si="484">M210*AK210*$AL$2/1000</f>
        <v>0</v>
      </c>
      <c r="AM210" s="96"/>
      <c r="AN210" s="96">
        <f t="shared" ref="AN210" si="485">M210*AM210*$AN$2/1000</f>
        <v>0</v>
      </c>
      <c r="AO210" s="96">
        <v>0.1</v>
      </c>
      <c r="AP210" s="96">
        <f t="shared" ref="AP210" si="486">M210*AO210*$AP$2/1000</f>
        <v>0.7817599999999999</v>
      </c>
      <c r="AQ210" s="96">
        <f t="shared" ref="AQ210" si="487">SUM(AK210+AM210+AO210)</f>
        <v>0.1</v>
      </c>
      <c r="AR210" s="96">
        <f t="shared" ref="AR210" si="488">SUM(AL210+AN210+AP210)</f>
        <v>0.7817599999999999</v>
      </c>
      <c r="AS210" s="96"/>
      <c r="AT210" s="96">
        <f t="shared" ref="AT210" si="489">O210*AS210*$AT$2/1000</f>
        <v>0</v>
      </c>
      <c r="AU210" s="96">
        <v>0.05</v>
      </c>
      <c r="AV210" s="96">
        <f t="shared" ref="AV210" si="490">O210*AU210*$AV$2/1000</f>
        <v>0.4102251999999999</v>
      </c>
      <c r="AW210" s="96"/>
      <c r="AX210" s="96">
        <f t="shared" ref="AX210" si="491">O210*AW210*$AX$2/1000</f>
        <v>0</v>
      </c>
      <c r="AY210" s="96">
        <f t="shared" ref="AY210" si="492">SUM(AS210+AU210+AW210)</f>
        <v>0.05</v>
      </c>
      <c r="AZ210" s="96">
        <f t="shared" ref="AZ210" si="493">SUM(AT210+AV210+AX210)</f>
        <v>0.4102251999999999</v>
      </c>
      <c r="BA210" s="96">
        <f t="shared" ref="BA210" si="494">SUM(AQ210+AY210)</f>
        <v>0.15000000000000002</v>
      </c>
      <c r="BB210" s="96">
        <f t="shared" ref="BB210" si="495">SUM(AR210,AZ210)</f>
        <v>1.1919851999999997</v>
      </c>
      <c r="BC210" s="1" t="s">
        <v>1062</v>
      </c>
    </row>
    <row r="211" spans="1:55">
      <c r="A211" s="494">
        <v>129</v>
      </c>
      <c r="B211" s="13"/>
      <c r="C211" s="23"/>
      <c r="D211" s="36"/>
      <c r="E211" s="21" t="s">
        <v>2188</v>
      </c>
      <c r="F211" s="45" t="s">
        <v>2189</v>
      </c>
      <c r="G211" s="45" t="s">
        <v>1061</v>
      </c>
      <c r="H211" s="266" t="s">
        <v>359</v>
      </c>
      <c r="I211" s="18">
        <v>4.7699999999999996</v>
      </c>
      <c r="J211" s="157"/>
      <c r="K211" s="18">
        <v>4.7699999999999996</v>
      </c>
      <c r="L211" s="157"/>
      <c r="M211" s="18">
        <v>4.7699999999999996</v>
      </c>
      <c r="N211" s="157"/>
      <c r="O211" s="18">
        <v>4.7699999999999996</v>
      </c>
      <c r="P211" s="157"/>
      <c r="Q211" s="96">
        <f t="shared" si="367"/>
        <v>4.9660000000000002</v>
      </c>
      <c r="R211" s="338">
        <f t="shared" si="368"/>
        <v>32.872561275599999</v>
      </c>
      <c r="S211" s="96"/>
      <c r="T211" s="96">
        <f t="shared" si="369"/>
        <v>0</v>
      </c>
      <c r="U211" s="96">
        <v>6.3E-2</v>
      </c>
      <c r="V211" s="96">
        <f t="shared" si="370"/>
        <v>0.43381623599999997</v>
      </c>
      <c r="W211" s="96"/>
      <c r="X211" s="96">
        <f t="shared" si="371"/>
        <v>0</v>
      </c>
      <c r="Y211" s="96">
        <f t="shared" si="372"/>
        <v>6.3E-2</v>
      </c>
      <c r="Z211" s="96">
        <f t="shared" si="373"/>
        <v>0.43381623599999997</v>
      </c>
      <c r="AA211" s="96">
        <v>0.1</v>
      </c>
      <c r="AB211" s="96">
        <f t="shared" si="374"/>
        <v>0.69295697999999994</v>
      </c>
      <c r="AC211" s="96">
        <v>0.27</v>
      </c>
      <c r="AD211" s="96">
        <f t="shared" si="375"/>
        <v>1.804373658</v>
      </c>
      <c r="AE211" s="96">
        <v>1.3759999999999999</v>
      </c>
      <c r="AF211" s="95">
        <f t="shared" si="376"/>
        <v>8.9647837919999986</v>
      </c>
      <c r="AG211" s="96">
        <f t="shared" si="377"/>
        <v>1.746</v>
      </c>
      <c r="AH211" s="96">
        <f t="shared" si="378"/>
        <v>11.46211443</v>
      </c>
      <c r="AI211" s="96">
        <f t="shared" si="379"/>
        <v>1.8089999999999999</v>
      </c>
      <c r="AJ211" s="96">
        <f t="shared" si="380"/>
        <v>11.895930666</v>
      </c>
      <c r="AK211" s="96">
        <v>1.294</v>
      </c>
      <c r="AL211" s="96">
        <f t="shared" si="381"/>
        <v>8.5112799534000008</v>
      </c>
      <c r="AM211" s="96">
        <v>0.83</v>
      </c>
      <c r="AN211" s="96">
        <f t="shared" si="382"/>
        <v>5.5025551349999988</v>
      </c>
      <c r="AO211" s="96">
        <v>0.73499999999999999</v>
      </c>
      <c r="AP211" s="96">
        <f t="shared" si="383"/>
        <v>4.8943061999999991</v>
      </c>
      <c r="AQ211" s="96">
        <f t="shared" si="384"/>
        <v>2.859</v>
      </c>
      <c r="AR211" s="96">
        <f t="shared" si="385"/>
        <v>18.9081412884</v>
      </c>
      <c r="AS211" s="96">
        <v>0.01</v>
      </c>
      <c r="AT211" s="96">
        <f t="shared" si="386"/>
        <v>6.7992534000000007E-2</v>
      </c>
      <c r="AU211" s="96"/>
      <c r="AV211" s="96">
        <f t="shared" si="387"/>
        <v>0</v>
      </c>
      <c r="AW211" s="96">
        <v>0.28799999999999998</v>
      </c>
      <c r="AX211" s="96">
        <f t="shared" si="388"/>
        <v>2.0004967871999999</v>
      </c>
      <c r="AY211" s="96">
        <f t="shared" si="389"/>
        <v>0.29799999999999999</v>
      </c>
      <c r="AZ211" s="96">
        <f t="shared" si="390"/>
        <v>2.0684893212</v>
      </c>
      <c r="BA211" s="96">
        <f t="shared" si="391"/>
        <v>3.157</v>
      </c>
      <c r="BB211" s="96">
        <f t="shared" si="392"/>
        <v>20.976630609600001</v>
      </c>
      <c r="BC211" s="1" t="s">
        <v>1062</v>
      </c>
    </row>
    <row r="212" spans="1:55">
      <c r="A212" s="494">
        <v>129</v>
      </c>
      <c r="B212" s="13"/>
      <c r="C212" s="23"/>
      <c r="D212" s="36"/>
      <c r="E212" s="21" t="s">
        <v>2190</v>
      </c>
      <c r="F212" s="45" t="s">
        <v>2191</v>
      </c>
      <c r="G212" s="45" t="s">
        <v>1061</v>
      </c>
      <c r="H212" s="266" t="s">
        <v>359</v>
      </c>
      <c r="I212" s="18">
        <v>4.7699999999999996</v>
      </c>
      <c r="J212" s="157"/>
      <c r="K212" s="18">
        <v>4.7699999999999996</v>
      </c>
      <c r="L212" s="157"/>
      <c r="M212" s="18">
        <v>4.7699999999999996</v>
      </c>
      <c r="N212" s="157"/>
      <c r="O212" s="18">
        <v>4.7699999999999996</v>
      </c>
      <c r="P212" s="157"/>
      <c r="Q212" s="96">
        <f t="shared" si="367"/>
        <v>6.0999999999999999E-2</v>
      </c>
      <c r="R212" s="338">
        <f t="shared" si="368"/>
        <v>0.41134018679999995</v>
      </c>
      <c r="S212" s="96"/>
      <c r="T212" s="96">
        <f t="shared" si="369"/>
        <v>0</v>
      </c>
      <c r="U212" s="96"/>
      <c r="V212" s="96">
        <f t="shared" si="370"/>
        <v>0</v>
      </c>
      <c r="W212" s="96"/>
      <c r="X212" s="96">
        <f t="shared" si="371"/>
        <v>0</v>
      </c>
      <c r="Y212" s="96">
        <f t="shared" si="372"/>
        <v>0</v>
      </c>
      <c r="Z212" s="96">
        <f t="shared" si="373"/>
        <v>0</v>
      </c>
      <c r="AA212" s="96"/>
      <c r="AB212" s="96">
        <f t="shared" si="374"/>
        <v>0</v>
      </c>
      <c r="AC212" s="96">
        <v>0.02</v>
      </c>
      <c r="AD212" s="96">
        <f t="shared" si="375"/>
        <v>0.133657308</v>
      </c>
      <c r="AE212" s="96"/>
      <c r="AF212" s="95">
        <f t="shared" si="376"/>
        <v>0</v>
      </c>
      <c r="AG212" s="96">
        <f t="shared" si="377"/>
        <v>0.02</v>
      </c>
      <c r="AH212" s="96">
        <f t="shared" si="378"/>
        <v>0.133657308</v>
      </c>
      <c r="AI212" s="96">
        <f t="shared" si="379"/>
        <v>0.02</v>
      </c>
      <c r="AJ212" s="96">
        <f t="shared" si="380"/>
        <v>0.133657308</v>
      </c>
      <c r="AK212" s="96"/>
      <c r="AL212" s="96">
        <f t="shared" si="381"/>
        <v>0</v>
      </c>
      <c r="AM212" s="96">
        <v>4.0000000000000001E-3</v>
      </c>
      <c r="AN212" s="96">
        <f t="shared" si="382"/>
        <v>2.6518337999999995E-2</v>
      </c>
      <c r="AO212" s="96">
        <v>5.0000000000000001E-3</v>
      </c>
      <c r="AP212" s="96">
        <f t="shared" si="383"/>
        <v>3.3294600000000001E-2</v>
      </c>
      <c r="AQ212" s="96">
        <f t="shared" si="384"/>
        <v>9.0000000000000011E-3</v>
      </c>
      <c r="AR212" s="96">
        <f t="shared" si="385"/>
        <v>5.9812937999999996E-2</v>
      </c>
      <c r="AS212" s="96">
        <v>0.03</v>
      </c>
      <c r="AT212" s="96">
        <f t="shared" si="386"/>
        <v>0.20397760199999998</v>
      </c>
      <c r="AU212" s="96"/>
      <c r="AV212" s="96">
        <f t="shared" si="387"/>
        <v>0</v>
      </c>
      <c r="AW212" s="96">
        <v>2E-3</v>
      </c>
      <c r="AX212" s="96">
        <f t="shared" si="388"/>
        <v>1.3892338799999999E-2</v>
      </c>
      <c r="AY212" s="96">
        <f t="shared" si="389"/>
        <v>3.2000000000000001E-2</v>
      </c>
      <c r="AZ212" s="96">
        <f t="shared" si="390"/>
        <v>0.21786994079999997</v>
      </c>
      <c r="BA212" s="96">
        <f t="shared" si="391"/>
        <v>4.1000000000000002E-2</v>
      </c>
      <c r="BB212" s="96">
        <f t="shared" si="392"/>
        <v>0.27768287879999998</v>
      </c>
      <c r="BC212" s="1" t="s">
        <v>1062</v>
      </c>
    </row>
    <row r="213" spans="1:55">
      <c r="A213" s="494">
        <v>129</v>
      </c>
      <c r="B213" s="13"/>
      <c r="C213" s="23"/>
      <c r="D213" s="36"/>
      <c r="E213" s="21" t="s">
        <v>2376</v>
      </c>
      <c r="F213" s="45" t="s">
        <v>2377</v>
      </c>
      <c r="G213" s="45" t="s">
        <v>1061</v>
      </c>
      <c r="H213" s="266" t="s">
        <v>359</v>
      </c>
      <c r="I213" s="18">
        <v>4.7699999999999996</v>
      </c>
      <c r="J213" s="157"/>
      <c r="K213" s="18">
        <v>4.7699999999999996</v>
      </c>
      <c r="L213" s="157"/>
      <c r="M213" s="18">
        <v>4.7699999999999996</v>
      </c>
      <c r="N213" s="157"/>
      <c r="O213" s="18">
        <v>4.7699999999999996</v>
      </c>
      <c r="P213" s="157"/>
      <c r="Q213" s="96">
        <f>SUM(AI213+BA213)</f>
        <v>5.3999999999999999E-2</v>
      </c>
      <c r="R213" s="338">
        <f t="shared" ref="R213" si="496">SUM(AJ213+BB213)</f>
        <v>0.35399653469999998</v>
      </c>
      <c r="S213" s="96"/>
      <c r="T213" s="96">
        <f t="shared" ref="T213" si="497">I213*S213*$T$2/1000</f>
        <v>0</v>
      </c>
      <c r="U213" s="96"/>
      <c r="V213" s="96">
        <f t="shared" ref="V213" si="498">I213*U213*$V$2/1000</f>
        <v>0</v>
      </c>
      <c r="W213" s="96"/>
      <c r="X213" s="96">
        <f t="shared" ref="X213" si="499">I213*W213*$X$2/1000</f>
        <v>0</v>
      </c>
      <c r="Y213" s="96">
        <f t="shared" ref="Y213" si="500">SUM(S213+U213+W213)</f>
        <v>0</v>
      </c>
      <c r="Z213" s="96">
        <f t="shared" ref="Z213" si="501">SUM(T213+V213+X213)</f>
        <v>0</v>
      </c>
      <c r="AA213" s="96"/>
      <c r="AB213" s="96">
        <f t="shared" ref="AB213" si="502">K213*AA213*$AB$2/1000</f>
        <v>0</v>
      </c>
      <c r="AC213" s="96">
        <v>1.2999999999999999E-2</v>
      </c>
      <c r="AD213" s="96">
        <f t="shared" ref="AD213" si="503">K213*AC213*$AD$2/1000</f>
        <v>8.6877250199999978E-2</v>
      </c>
      <c r="AE213" s="96">
        <v>4.1000000000000002E-2</v>
      </c>
      <c r="AF213" s="95">
        <f t="shared" ref="AF213" si="504">K213*AE213*$AF$2/1000</f>
        <v>0.2671192845</v>
      </c>
      <c r="AG213" s="96">
        <f t="shared" ref="AG213" si="505">SUM(AA213+AC213+AE213)</f>
        <v>5.3999999999999999E-2</v>
      </c>
      <c r="AH213" s="96">
        <f t="shared" ref="AH213" si="506">SUM(AB213+AD213+AF213)</f>
        <v>0.35399653469999998</v>
      </c>
      <c r="AI213" s="96">
        <f t="shared" ref="AI213" si="507">SUM(Y213+AG213)</f>
        <v>5.3999999999999999E-2</v>
      </c>
      <c r="AJ213" s="96">
        <f t="shared" ref="AJ213" si="508">SUM(Z213,AH213)</f>
        <v>0.35399653469999998</v>
      </c>
      <c r="AK213" s="96"/>
      <c r="AL213" s="96">
        <f t="shared" ref="AL213" si="509">M213*AK213*$AL$2/1000</f>
        <v>0</v>
      </c>
      <c r="AM213" s="96"/>
      <c r="AN213" s="96">
        <f t="shared" ref="AN213" si="510">M213*AM213*$AN$2/1000</f>
        <v>0</v>
      </c>
      <c r="AO213" s="96"/>
      <c r="AP213" s="96">
        <f t="shared" ref="AP213" si="511">M213*AO213*$AP$2/1000</f>
        <v>0</v>
      </c>
      <c r="AQ213" s="96">
        <f t="shared" ref="AQ213" si="512">SUM(AK213+AM213+AO213)</f>
        <v>0</v>
      </c>
      <c r="AR213" s="96">
        <f t="shared" ref="AR213" si="513">SUM(AL213+AN213+AP213)</f>
        <v>0</v>
      </c>
      <c r="AS213" s="96"/>
      <c r="AT213" s="96">
        <f t="shared" ref="AT213" si="514">O213*AS213*$AT$2/1000</f>
        <v>0</v>
      </c>
      <c r="AU213" s="96"/>
      <c r="AV213" s="96">
        <f t="shared" ref="AV213" si="515">O213*AU213*$AV$2/1000</f>
        <v>0</v>
      </c>
      <c r="AW213" s="96"/>
      <c r="AX213" s="96">
        <f t="shared" ref="AX213" si="516">O213*AW213*$AX$2/1000</f>
        <v>0</v>
      </c>
      <c r="AY213" s="96">
        <f t="shared" ref="AY213" si="517">SUM(AS213+AU213+AW213)</f>
        <v>0</v>
      </c>
      <c r="AZ213" s="96">
        <f t="shared" ref="AZ213" si="518">SUM(AT213+AV213+AX213)</f>
        <v>0</v>
      </c>
      <c r="BA213" s="96">
        <f t="shared" ref="BA213" si="519">SUM(AQ213+AY213)</f>
        <v>0</v>
      </c>
      <c r="BB213" s="96">
        <f t="shared" ref="BB213" si="520">SUM(AR213,AZ213)</f>
        <v>0</v>
      </c>
      <c r="BC213" s="1" t="s">
        <v>1062</v>
      </c>
    </row>
    <row r="214" spans="1:55">
      <c r="A214" s="494">
        <v>129</v>
      </c>
      <c r="B214" s="13"/>
      <c r="C214" s="23"/>
      <c r="D214" s="36"/>
      <c r="E214" s="21" t="s">
        <v>2192</v>
      </c>
      <c r="F214" s="45" t="s">
        <v>2193</v>
      </c>
      <c r="G214" s="45" t="s">
        <v>1061</v>
      </c>
      <c r="H214" s="266" t="s">
        <v>360</v>
      </c>
      <c r="I214" s="18">
        <v>4.7699999999999996</v>
      </c>
      <c r="J214" s="157"/>
      <c r="K214" s="18">
        <v>4.7699999999999996</v>
      </c>
      <c r="L214" s="157"/>
      <c r="M214" s="18">
        <v>4.7699999999999996</v>
      </c>
      <c r="N214" s="157"/>
      <c r="O214" s="18">
        <v>4.7699999999999996</v>
      </c>
      <c r="P214" s="157"/>
      <c r="Q214" s="96">
        <f>SUM(AI214+BA214)</f>
        <v>1.383</v>
      </c>
      <c r="R214" s="338">
        <f t="shared" si="368"/>
        <v>9.1743833159999983</v>
      </c>
      <c r="S214" s="96"/>
      <c r="T214" s="96">
        <f t="shared" si="369"/>
        <v>0</v>
      </c>
      <c r="U214" s="96"/>
      <c r="V214" s="96">
        <f t="shared" si="370"/>
        <v>0</v>
      </c>
      <c r="W214" s="96"/>
      <c r="X214" s="96">
        <f t="shared" si="371"/>
        <v>0</v>
      </c>
      <c r="Y214" s="96">
        <f t="shared" si="372"/>
        <v>0</v>
      </c>
      <c r="Z214" s="96">
        <f t="shared" si="373"/>
        <v>0</v>
      </c>
      <c r="AA214" s="96">
        <v>0.1</v>
      </c>
      <c r="AB214" s="96">
        <f t="shared" si="374"/>
        <v>0.69295697999999994</v>
      </c>
      <c r="AC214" s="96">
        <v>0.72899999999999998</v>
      </c>
      <c r="AD214" s="96">
        <f t="shared" si="375"/>
        <v>4.8718088766000003</v>
      </c>
      <c r="AE214" s="96">
        <v>0.55000000000000004</v>
      </c>
      <c r="AF214" s="95">
        <f t="shared" si="376"/>
        <v>3.5833074749999998</v>
      </c>
      <c r="AG214" s="96">
        <f t="shared" si="377"/>
        <v>1.379</v>
      </c>
      <c r="AH214" s="96">
        <f t="shared" si="378"/>
        <v>9.1480733315999991</v>
      </c>
      <c r="AI214" s="96">
        <f t="shared" si="379"/>
        <v>1.379</v>
      </c>
      <c r="AJ214" s="96">
        <f t="shared" si="380"/>
        <v>9.1480733315999991</v>
      </c>
      <c r="AK214" s="96">
        <v>4.0000000000000001E-3</v>
      </c>
      <c r="AL214" s="96">
        <f t="shared" si="381"/>
        <v>2.63099844E-2</v>
      </c>
      <c r="AM214" s="96"/>
      <c r="AN214" s="96">
        <f t="shared" si="382"/>
        <v>0</v>
      </c>
      <c r="AO214" s="96"/>
      <c r="AP214" s="96">
        <f t="shared" si="383"/>
        <v>0</v>
      </c>
      <c r="AQ214" s="96">
        <f t="shared" si="384"/>
        <v>4.0000000000000001E-3</v>
      </c>
      <c r="AR214" s="96">
        <f t="shared" si="385"/>
        <v>2.63099844E-2</v>
      </c>
      <c r="AS214" s="96"/>
      <c r="AT214" s="96">
        <f t="shared" si="386"/>
        <v>0</v>
      </c>
      <c r="AU214" s="96"/>
      <c r="AV214" s="96">
        <f t="shared" si="387"/>
        <v>0</v>
      </c>
      <c r="AW214" s="96"/>
      <c r="AX214" s="96">
        <f t="shared" si="388"/>
        <v>0</v>
      </c>
      <c r="AY214" s="96">
        <f t="shared" si="389"/>
        <v>0</v>
      </c>
      <c r="AZ214" s="96">
        <f t="shared" si="390"/>
        <v>0</v>
      </c>
      <c r="BA214" s="96">
        <f t="shared" si="391"/>
        <v>4.0000000000000001E-3</v>
      </c>
      <c r="BB214" s="96">
        <f t="shared" si="392"/>
        <v>2.63099844E-2</v>
      </c>
      <c r="BC214" s="1" t="s">
        <v>1721</v>
      </c>
    </row>
    <row r="215" spans="1:55">
      <c r="A215" s="494">
        <v>129</v>
      </c>
      <c r="B215" s="13"/>
      <c r="C215" s="23"/>
      <c r="D215" s="36"/>
      <c r="E215" s="21" t="s">
        <v>2194</v>
      </c>
      <c r="F215" s="45" t="s">
        <v>2195</v>
      </c>
      <c r="G215" s="45" t="s">
        <v>1061</v>
      </c>
      <c r="H215" s="266" t="s">
        <v>359</v>
      </c>
      <c r="I215" s="18">
        <v>4.7699999999999996</v>
      </c>
      <c r="J215" s="157"/>
      <c r="K215" s="18">
        <v>4.7699999999999996</v>
      </c>
      <c r="L215" s="157"/>
      <c r="M215" s="18">
        <v>4.7699999999999996</v>
      </c>
      <c r="N215" s="157"/>
      <c r="O215" s="18">
        <v>4.7699999999999996</v>
      </c>
      <c r="P215" s="157"/>
      <c r="Q215" s="96">
        <f t="shared" si="367"/>
        <v>12.258000000000001</v>
      </c>
      <c r="R215" s="338">
        <f t="shared" si="368"/>
        <v>82.146664232999996</v>
      </c>
      <c r="S215" s="96"/>
      <c r="T215" s="96">
        <f t="shared" si="369"/>
        <v>0</v>
      </c>
      <c r="U215" s="96"/>
      <c r="V215" s="96">
        <f t="shared" si="370"/>
        <v>0</v>
      </c>
      <c r="W215" s="96">
        <v>1.121</v>
      </c>
      <c r="X215" s="96">
        <f t="shared" si="371"/>
        <v>7.7689567646999995</v>
      </c>
      <c r="Y215" s="96">
        <f t="shared" si="372"/>
        <v>1.121</v>
      </c>
      <c r="Z215" s="96">
        <f t="shared" si="373"/>
        <v>7.7689567646999995</v>
      </c>
      <c r="AA215" s="96">
        <v>0.39200000000000002</v>
      </c>
      <c r="AB215" s="96">
        <f t="shared" si="374"/>
        <v>2.7163913615999999</v>
      </c>
      <c r="AC215" s="96">
        <v>3.3000000000000002E-2</v>
      </c>
      <c r="AD215" s="96">
        <f t="shared" si="375"/>
        <v>0.22053455819999998</v>
      </c>
      <c r="AE215" s="96">
        <v>2.988</v>
      </c>
      <c r="AF215" s="95">
        <f t="shared" si="376"/>
        <v>19.467132245999998</v>
      </c>
      <c r="AG215" s="96">
        <f t="shared" si="377"/>
        <v>3.4130000000000003</v>
      </c>
      <c r="AH215" s="96">
        <f t="shared" si="378"/>
        <v>22.404058165799999</v>
      </c>
      <c r="AI215" s="96">
        <f t="shared" si="379"/>
        <v>4.5340000000000007</v>
      </c>
      <c r="AJ215" s="96">
        <f t="shared" si="380"/>
        <v>30.173014930499999</v>
      </c>
      <c r="AK215" s="96">
        <v>1.32</v>
      </c>
      <c r="AL215" s="96">
        <f t="shared" si="381"/>
        <v>8.6822948519999983</v>
      </c>
      <c r="AM215" s="96">
        <v>2.1840000000000002</v>
      </c>
      <c r="AN215" s="96">
        <f t="shared" si="382"/>
        <v>14.479012548</v>
      </c>
      <c r="AO215" s="96">
        <v>0.93600000000000005</v>
      </c>
      <c r="AP215" s="96">
        <f t="shared" si="383"/>
        <v>6.2327491199999994</v>
      </c>
      <c r="AQ215" s="96">
        <f t="shared" si="384"/>
        <v>4.4400000000000004</v>
      </c>
      <c r="AR215" s="96">
        <f t="shared" si="385"/>
        <v>29.394056519999999</v>
      </c>
      <c r="AS215" s="96">
        <v>1.718</v>
      </c>
      <c r="AT215" s="96">
        <f t="shared" si="386"/>
        <v>11.681117341199998</v>
      </c>
      <c r="AU215" s="96">
        <v>0.49099999999999999</v>
      </c>
      <c r="AV215" s="96">
        <f t="shared" si="387"/>
        <v>3.4313433362999994</v>
      </c>
      <c r="AW215" s="96">
        <v>1.075</v>
      </c>
      <c r="AX215" s="96">
        <f t="shared" si="388"/>
        <v>7.4671321049999984</v>
      </c>
      <c r="AY215" s="96">
        <f t="shared" si="389"/>
        <v>3.2839999999999998</v>
      </c>
      <c r="AZ215" s="96">
        <f t="shared" si="390"/>
        <v>22.579592782499997</v>
      </c>
      <c r="BA215" s="96">
        <f t="shared" si="391"/>
        <v>7.7240000000000002</v>
      </c>
      <c r="BB215" s="96">
        <f t="shared" si="392"/>
        <v>51.973649302499993</v>
      </c>
      <c r="BC215" s="1" t="s">
        <v>1062</v>
      </c>
    </row>
    <row r="216" spans="1:55">
      <c r="A216" s="494">
        <v>129</v>
      </c>
      <c r="B216" s="13"/>
      <c r="C216" s="23"/>
      <c r="D216" s="36"/>
      <c r="E216" s="21" t="s">
        <v>2196</v>
      </c>
      <c r="F216" s="45" t="s">
        <v>2197</v>
      </c>
      <c r="G216" s="45" t="s">
        <v>1061</v>
      </c>
      <c r="H216" s="266" t="s">
        <v>359</v>
      </c>
      <c r="I216" s="18">
        <v>4.7699999999999996</v>
      </c>
      <c r="J216" s="157"/>
      <c r="K216" s="18">
        <v>4.7699999999999996</v>
      </c>
      <c r="L216" s="157"/>
      <c r="M216" s="18">
        <v>4.7699999999999996</v>
      </c>
      <c r="N216" s="157"/>
      <c r="O216" s="18">
        <v>4.7699999999999996</v>
      </c>
      <c r="P216" s="157"/>
      <c r="Q216" s="96">
        <f t="shared" si="367"/>
        <v>0.88800000000000012</v>
      </c>
      <c r="R216" s="338">
        <f t="shared" si="368"/>
        <v>6.0988366169999999</v>
      </c>
      <c r="S216" s="96"/>
      <c r="T216" s="96">
        <f t="shared" si="369"/>
        <v>0</v>
      </c>
      <c r="U216" s="96">
        <v>0.32800000000000001</v>
      </c>
      <c r="V216" s="96">
        <f t="shared" si="370"/>
        <v>2.2585988159999997</v>
      </c>
      <c r="W216" s="96"/>
      <c r="X216" s="96">
        <f t="shared" si="371"/>
        <v>0</v>
      </c>
      <c r="Y216" s="96">
        <f t="shared" si="372"/>
        <v>0.32800000000000001</v>
      </c>
      <c r="Z216" s="96">
        <f t="shared" si="373"/>
        <v>2.2585988159999997</v>
      </c>
      <c r="AA216" s="96"/>
      <c r="AB216" s="96">
        <f t="shared" si="374"/>
        <v>0</v>
      </c>
      <c r="AC216" s="96"/>
      <c r="AD216" s="96">
        <f t="shared" si="375"/>
        <v>0</v>
      </c>
      <c r="AE216" s="96">
        <v>6.5000000000000002E-2</v>
      </c>
      <c r="AF216" s="95">
        <f t="shared" si="376"/>
        <v>0.42348179250000001</v>
      </c>
      <c r="AG216" s="96">
        <f t="shared" si="377"/>
        <v>6.5000000000000002E-2</v>
      </c>
      <c r="AH216" s="96">
        <f t="shared" si="378"/>
        <v>0.42348179250000001</v>
      </c>
      <c r="AI216" s="96">
        <f t="shared" si="379"/>
        <v>0.39300000000000002</v>
      </c>
      <c r="AJ216" s="96">
        <f t="shared" si="380"/>
        <v>2.6820806084999997</v>
      </c>
      <c r="AK216" s="96">
        <v>2.5000000000000001E-2</v>
      </c>
      <c r="AL216" s="96">
        <f t="shared" si="381"/>
        <v>0.1644374025</v>
      </c>
      <c r="AM216" s="96">
        <v>0.01</v>
      </c>
      <c r="AN216" s="96">
        <f t="shared" si="382"/>
        <v>6.6295845000000006E-2</v>
      </c>
      <c r="AO216" s="96">
        <v>0.05</v>
      </c>
      <c r="AP216" s="96">
        <f t="shared" si="383"/>
        <v>0.33294599999999996</v>
      </c>
      <c r="AQ216" s="96">
        <f t="shared" si="384"/>
        <v>8.5000000000000006E-2</v>
      </c>
      <c r="AR216" s="96">
        <f t="shared" si="385"/>
        <v>0.56367924749999998</v>
      </c>
      <c r="AS216" s="96">
        <v>0.06</v>
      </c>
      <c r="AT216" s="96">
        <f t="shared" si="386"/>
        <v>0.40795520399999996</v>
      </c>
      <c r="AU216" s="96">
        <v>0.33</v>
      </c>
      <c r="AV216" s="96">
        <f t="shared" si="387"/>
        <v>2.306198169</v>
      </c>
      <c r="AW216" s="96">
        <v>0.02</v>
      </c>
      <c r="AX216" s="96">
        <f t="shared" si="388"/>
        <v>0.13892338799999998</v>
      </c>
      <c r="AY216" s="96">
        <f t="shared" si="389"/>
        <v>0.41000000000000003</v>
      </c>
      <c r="AZ216" s="96">
        <f t="shared" si="390"/>
        <v>2.8530767609999996</v>
      </c>
      <c r="BA216" s="96">
        <f t="shared" si="391"/>
        <v>0.49500000000000005</v>
      </c>
      <c r="BB216" s="96">
        <f t="shared" si="392"/>
        <v>3.4167560084999997</v>
      </c>
      <c r="BC216" s="1" t="s">
        <v>1062</v>
      </c>
    </row>
    <row r="217" spans="1:55">
      <c r="A217" s="494">
        <v>129</v>
      </c>
      <c r="B217" s="13"/>
      <c r="C217" s="23"/>
      <c r="D217" s="36"/>
      <c r="E217" s="21" t="s">
        <v>2198</v>
      </c>
      <c r="F217" s="45" t="s">
        <v>2199</v>
      </c>
      <c r="G217" s="45" t="s">
        <v>1061</v>
      </c>
      <c r="H217" s="266" t="s">
        <v>359</v>
      </c>
      <c r="I217" s="18">
        <v>4.7699999999999996</v>
      </c>
      <c r="J217" s="157"/>
      <c r="K217" s="18">
        <v>4.7699999999999996</v>
      </c>
      <c r="L217" s="157"/>
      <c r="M217" s="18">
        <v>4.7699999999999996</v>
      </c>
      <c r="N217" s="157"/>
      <c r="O217" s="18">
        <v>4.7699999999999996</v>
      </c>
      <c r="P217" s="157"/>
      <c r="Q217" s="96">
        <f t="shared" si="367"/>
        <v>0.12</v>
      </c>
      <c r="R217" s="338">
        <f t="shared" si="368"/>
        <v>0.80719704899999978</v>
      </c>
      <c r="S217" s="96"/>
      <c r="T217" s="96">
        <f t="shared" si="369"/>
        <v>0</v>
      </c>
      <c r="U217" s="96"/>
      <c r="V217" s="96">
        <f t="shared" si="370"/>
        <v>0</v>
      </c>
      <c r="W217" s="96"/>
      <c r="X217" s="96">
        <f t="shared" si="371"/>
        <v>0</v>
      </c>
      <c r="Y217" s="96">
        <f t="shared" si="372"/>
        <v>0</v>
      </c>
      <c r="Z217" s="96">
        <f t="shared" si="373"/>
        <v>0</v>
      </c>
      <c r="AA217" s="96"/>
      <c r="AB217" s="96">
        <f t="shared" si="374"/>
        <v>0</v>
      </c>
      <c r="AC217" s="96"/>
      <c r="AD217" s="96">
        <f t="shared" si="375"/>
        <v>0</v>
      </c>
      <c r="AE217" s="96"/>
      <c r="AF217" s="95">
        <f t="shared" si="376"/>
        <v>0</v>
      </c>
      <c r="AG217" s="96">
        <f t="shared" si="377"/>
        <v>0</v>
      </c>
      <c r="AH217" s="96">
        <f t="shared" si="378"/>
        <v>0</v>
      </c>
      <c r="AI217" s="96">
        <f t="shared" si="379"/>
        <v>0</v>
      </c>
      <c r="AJ217" s="96">
        <f t="shared" si="380"/>
        <v>0</v>
      </c>
      <c r="AK217" s="96"/>
      <c r="AL217" s="96">
        <f t="shared" si="381"/>
        <v>0</v>
      </c>
      <c r="AM217" s="96">
        <v>0.06</v>
      </c>
      <c r="AN217" s="96">
        <f t="shared" si="382"/>
        <v>0.3977750699999999</v>
      </c>
      <c r="AO217" s="96">
        <v>0.03</v>
      </c>
      <c r="AP217" s="96">
        <f t="shared" si="383"/>
        <v>0.19976759999999996</v>
      </c>
      <c r="AQ217" s="96">
        <f t="shared" si="384"/>
        <v>0.09</v>
      </c>
      <c r="AR217" s="96">
        <f t="shared" si="385"/>
        <v>0.59754266999999983</v>
      </c>
      <c r="AS217" s="96"/>
      <c r="AT217" s="96">
        <f t="shared" si="386"/>
        <v>0</v>
      </c>
      <c r="AU217" s="96">
        <v>0.03</v>
      </c>
      <c r="AV217" s="96">
        <f t="shared" si="387"/>
        <v>0.20965437899999995</v>
      </c>
      <c r="AW217" s="96"/>
      <c r="AX217" s="96">
        <f t="shared" si="388"/>
        <v>0</v>
      </c>
      <c r="AY217" s="96">
        <f t="shared" si="389"/>
        <v>0.03</v>
      </c>
      <c r="AZ217" s="96">
        <f t="shared" si="390"/>
        <v>0.20965437899999995</v>
      </c>
      <c r="BA217" s="96">
        <f t="shared" si="391"/>
        <v>0.12</v>
      </c>
      <c r="BB217" s="96">
        <f t="shared" si="392"/>
        <v>0.80719704899999978</v>
      </c>
      <c r="BC217" s="1" t="s">
        <v>1062</v>
      </c>
    </row>
    <row r="218" spans="1:55">
      <c r="A218" s="494">
        <v>129</v>
      </c>
      <c r="B218" s="13"/>
      <c r="C218" s="23"/>
      <c r="D218" s="36"/>
      <c r="E218" s="21" t="s">
        <v>2200</v>
      </c>
      <c r="F218" s="45" t="s">
        <v>2201</v>
      </c>
      <c r="G218" s="45" t="s">
        <v>1061</v>
      </c>
      <c r="H218" s="266" t="s">
        <v>359</v>
      </c>
      <c r="I218" s="18">
        <v>4.7699999999999996</v>
      </c>
      <c r="J218" s="157"/>
      <c r="K218" s="18">
        <v>4.7699999999999996</v>
      </c>
      <c r="L218" s="157"/>
      <c r="M218" s="18">
        <v>4.7699999999999996</v>
      </c>
      <c r="N218" s="157"/>
      <c r="O218" s="18">
        <v>4.7699999999999996</v>
      </c>
      <c r="P218" s="157"/>
      <c r="Q218" s="96">
        <f t="shared" si="367"/>
        <v>0</v>
      </c>
      <c r="R218" s="338">
        <f t="shared" si="368"/>
        <v>0</v>
      </c>
      <c r="S218" s="96"/>
      <c r="T218" s="96">
        <f t="shared" si="369"/>
        <v>0</v>
      </c>
      <c r="U218" s="96"/>
      <c r="V218" s="96">
        <f t="shared" si="370"/>
        <v>0</v>
      </c>
      <c r="W218" s="96"/>
      <c r="X218" s="96">
        <f t="shared" si="371"/>
        <v>0</v>
      </c>
      <c r="Y218" s="96">
        <f t="shared" si="372"/>
        <v>0</v>
      </c>
      <c r="Z218" s="96">
        <f t="shared" si="373"/>
        <v>0</v>
      </c>
      <c r="AA218" s="96"/>
      <c r="AB218" s="96">
        <f t="shared" si="374"/>
        <v>0</v>
      </c>
      <c r="AC218" s="96"/>
      <c r="AD218" s="96">
        <f t="shared" si="375"/>
        <v>0</v>
      </c>
      <c r="AE218" s="96"/>
      <c r="AF218" s="95">
        <f t="shared" si="376"/>
        <v>0</v>
      </c>
      <c r="AG218" s="96">
        <f t="shared" si="377"/>
        <v>0</v>
      </c>
      <c r="AH218" s="96">
        <f t="shared" si="378"/>
        <v>0</v>
      </c>
      <c r="AI218" s="96">
        <f t="shared" si="379"/>
        <v>0</v>
      </c>
      <c r="AJ218" s="96">
        <f t="shared" si="380"/>
        <v>0</v>
      </c>
      <c r="AK218" s="96"/>
      <c r="AL218" s="96">
        <f t="shared" si="381"/>
        <v>0</v>
      </c>
      <c r="AM218" s="96"/>
      <c r="AN218" s="96">
        <f t="shared" si="382"/>
        <v>0</v>
      </c>
      <c r="AO218" s="96"/>
      <c r="AP218" s="96">
        <f t="shared" si="383"/>
        <v>0</v>
      </c>
      <c r="AQ218" s="96">
        <f t="shared" si="384"/>
        <v>0</v>
      </c>
      <c r="AR218" s="96">
        <f t="shared" si="385"/>
        <v>0</v>
      </c>
      <c r="AS218" s="96"/>
      <c r="AT218" s="96">
        <f t="shared" si="386"/>
        <v>0</v>
      </c>
      <c r="AU218" s="96"/>
      <c r="AV218" s="96">
        <f t="shared" si="387"/>
        <v>0</v>
      </c>
      <c r="AW218" s="96"/>
      <c r="AX218" s="96">
        <f t="shared" si="388"/>
        <v>0</v>
      </c>
      <c r="AY218" s="96">
        <f t="shared" si="389"/>
        <v>0</v>
      </c>
      <c r="AZ218" s="96">
        <f t="shared" si="390"/>
        <v>0</v>
      </c>
      <c r="BA218" s="96">
        <f t="shared" si="391"/>
        <v>0</v>
      </c>
      <c r="BB218" s="96">
        <f t="shared" si="392"/>
        <v>0</v>
      </c>
      <c r="BC218" s="1" t="s">
        <v>1062</v>
      </c>
    </row>
    <row r="219" spans="1:55">
      <c r="A219" s="494">
        <v>129</v>
      </c>
      <c r="B219" s="13"/>
      <c r="C219" s="23"/>
      <c r="D219" s="36"/>
      <c r="E219" s="21" t="s">
        <v>2202</v>
      </c>
      <c r="F219" s="45" t="s">
        <v>2203</v>
      </c>
      <c r="G219" s="45" t="s">
        <v>1061</v>
      </c>
      <c r="H219" s="266" t="s">
        <v>359</v>
      </c>
      <c r="I219" s="18">
        <v>4.7699999999999996</v>
      </c>
      <c r="J219" s="157"/>
      <c r="K219" s="18">
        <v>4.7699999999999996</v>
      </c>
      <c r="L219" s="157"/>
      <c r="M219" s="18">
        <v>4.7699999999999996</v>
      </c>
      <c r="N219" s="157"/>
      <c r="O219" s="18">
        <v>4.7699999999999996</v>
      </c>
      <c r="P219" s="157"/>
      <c r="Q219" s="96">
        <f t="shared" si="367"/>
        <v>0.75800000000000001</v>
      </c>
      <c r="R219" s="338">
        <f t="shared" si="368"/>
        <v>5.0353586774999997</v>
      </c>
      <c r="S219" s="96"/>
      <c r="T219" s="96">
        <f t="shared" si="369"/>
        <v>0</v>
      </c>
      <c r="U219" s="96"/>
      <c r="V219" s="96">
        <f t="shared" si="370"/>
        <v>0</v>
      </c>
      <c r="W219" s="96"/>
      <c r="X219" s="96">
        <f t="shared" si="371"/>
        <v>0</v>
      </c>
      <c r="Y219" s="96">
        <f t="shared" si="372"/>
        <v>0</v>
      </c>
      <c r="Z219" s="96">
        <f t="shared" si="373"/>
        <v>0</v>
      </c>
      <c r="AA219" s="96"/>
      <c r="AB219" s="96">
        <f t="shared" si="374"/>
        <v>0</v>
      </c>
      <c r="AC219" s="96">
        <v>0.13500000000000001</v>
      </c>
      <c r="AD219" s="96">
        <f t="shared" si="375"/>
        <v>0.90218682900000002</v>
      </c>
      <c r="AE219" s="96">
        <v>6.7000000000000004E-2</v>
      </c>
      <c r="AF219" s="95">
        <f t="shared" si="376"/>
        <v>0.43651200149999991</v>
      </c>
      <c r="AG219" s="96">
        <f t="shared" si="377"/>
        <v>0.20200000000000001</v>
      </c>
      <c r="AH219" s="96">
        <f t="shared" si="378"/>
        <v>1.3386988304999998</v>
      </c>
      <c r="AI219" s="96">
        <f t="shared" si="379"/>
        <v>0.20200000000000001</v>
      </c>
      <c r="AJ219" s="96">
        <f t="shared" si="380"/>
        <v>1.3386988304999998</v>
      </c>
      <c r="AK219" s="96">
        <v>7.0000000000000007E-2</v>
      </c>
      <c r="AL219" s="96">
        <f t="shared" si="381"/>
        <v>0.46042472699999998</v>
      </c>
      <c r="AM219" s="96"/>
      <c r="AN219" s="96">
        <f t="shared" si="382"/>
        <v>0</v>
      </c>
      <c r="AO219" s="96">
        <v>0.48599999999999999</v>
      </c>
      <c r="AP219" s="96">
        <f t="shared" si="383"/>
        <v>3.2362351199999999</v>
      </c>
      <c r="AQ219" s="96">
        <f t="shared" si="384"/>
        <v>0.55600000000000005</v>
      </c>
      <c r="AR219" s="96">
        <f t="shared" si="385"/>
        <v>3.6966598469999998</v>
      </c>
      <c r="AS219" s="96"/>
      <c r="AT219" s="96">
        <f t="shared" si="386"/>
        <v>0</v>
      </c>
      <c r="AU219" s="96"/>
      <c r="AV219" s="96">
        <f t="shared" si="387"/>
        <v>0</v>
      </c>
      <c r="AW219" s="96"/>
      <c r="AX219" s="96">
        <f t="shared" si="388"/>
        <v>0</v>
      </c>
      <c r="AY219" s="96">
        <f t="shared" si="389"/>
        <v>0</v>
      </c>
      <c r="AZ219" s="96">
        <f t="shared" si="390"/>
        <v>0</v>
      </c>
      <c r="BA219" s="96">
        <f t="shared" si="391"/>
        <v>0.55600000000000005</v>
      </c>
      <c r="BB219" s="96">
        <f t="shared" si="392"/>
        <v>3.6966598469999998</v>
      </c>
      <c r="BC219" s="1" t="s">
        <v>1062</v>
      </c>
    </row>
    <row r="220" spans="1:55">
      <c r="A220" s="494">
        <v>129</v>
      </c>
      <c r="B220" s="13"/>
      <c r="C220" s="23"/>
      <c r="D220" s="36"/>
      <c r="E220" s="21" t="s">
        <v>2204</v>
      </c>
      <c r="F220" s="45" t="s">
        <v>2205</v>
      </c>
      <c r="G220" s="45" t="s">
        <v>1061</v>
      </c>
      <c r="H220" s="266" t="s">
        <v>359</v>
      </c>
      <c r="I220" s="18">
        <v>4.7699999999999996</v>
      </c>
      <c r="J220" s="157"/>
      <c r="K220" s="18">
        <v>4.7699999999999996</v>
      </c>
      <c r="L220" s="157"/>
      <c r="M220" s="18">
        <v>4.7699999999999996</v>
      </c>
      <c r="N220" s="157"/>
      <c r="O220" s="18">
        <v>4.7699999999999996</v>
      </c>
      <c r="P220" s="157"/>
      <c r="Q220" s="96">
        <f t="shared" si="367"/>
        <v>0.13400000000000001</v>
      </c>
      <c r="R220" s="338">
        <f t="shared" si="368"/>
        <v>0.91543912919999992</v>
      </c>
      <c r="S220" s="96"/>
      <c r="T220" s="96">
        <f t="shared" si="369"/>
        <v>0</v>
      </c>
      <c r="U220" s="96"/>
      <c r="V220" s="96">
        <f t="shared" si="370"/>
        <v>0</v>
      </c>
      <c r="W220" s="96"/>
      <c r="X220" s="96">
        <f t="shared" si="371"/>
        <v>0</v>
      </c>
      <c r="Y220" s="96">
        <f t="shared" si="372"/>
        <v>0</v>
      </c>
      <c r="Z220" s="96">
        <f t="shared" si="373"/>
        <v>0</v>
      </c>
      <c r="AA220" s="96"/>
      <c r="AB220" s="96">
        <f t="shared" si="374"/>
        <v>0</v>
      </c>
      <c r="AC220" s="96"/>
      <c r="AD220" s="96">
        <f t="shared" si="375"/>
        <v>0</v>
      </c>
      <c r="AE220" s="96">
        <v>0.02</v>
      </c>
      <c r="AF220" s="95">
        <f t="shared" si="376"/>
        <v>0.13030208999999998</v>
      </c>
      <c r="AG220" s="96">
        <f t="shared" si="377"/>
        <v>0.02</v>
      </c>
      <c r="AH220" s="96">
        <f t="shared" si="378"/>
        <v>0.13030208999999998</v>
      </c>
      <c r="AI220" s="96">
        <f t="shared" si="379"/>
        <v>0.02</v>
      </c>
      <c r="AJ220" s="96">
        <f t="shared" si="380"/>
        <v>0.13030208999999998</v>
      </c>
      <c r="AK220" s="96">
        <v>1.9E-2</v>
      </c>
      <c r="AL220" s="96">
        <f t="shared" si="381"/>
        <v>0.12497242589999999</v>
      </c>
      <c r="AM220" s="96"/>
      <c r="AN220" s="96">
        <f t="shared" si="382"/>
        <v>0</v>
      </c>
      <c r="AO220" s="96"/>
      <c r="AP220" s="96">
        <f t="shared" si="383"/>
        <v>0</v>
      </c>
      <c r="AQ220" s="96">
        <f t="shared" si="384"/>
        <v>1.9E-2</v>
      </c>
      <c r="AR220" s="96">
        <f t="shared" si="385"/>
        <v>0.12497242589999999</v>
      </c>
      <c r="AS220" s="96">
        <v>3.0000000000000001E-3</v>
      </c>
      <c r="AT220" s="96">
        <f t="shared" si="386"/>
        <v>2.03977602E-2</v>
      </c>
      <c r="AU220" s="96">
        <v>1.7000000000000001E-2</v>
      </c>
      <c r="AV220" s="96">
        <f t="shared" si="387"/>
        <v>0.11880414809999999</v>
      </c>
      <c r="AW220" s="96">
        <v>7.4999999999999997E-2</v>
      </c>
      <c r="AX220" s="96">
        <f t="shared" si="388"/>
        <v>0.52096270499999986</v>
      </c>
      <c r="AY220" s="96">
        <f t="shared" si="389"/>
        <v>9.5000000000000001E-2</v>
      </c>
      <c r="AZ220" s="96">
        <f t="shared" si="390"/>
        <v>0.66016461329999987</v>
      </c>
      <c r="BA220" s="96">
        <f t="shared" si="391"/>
        <v>0.114</v>
      </c>
      <c r="BB220" s="96">
        <f t="shared" si="392"/>
        <v>0.78513703919999989</v>
      </c>
      <c r="BC220" s="1" t="s">
        <v>1062</v>
      </c>
    </row>
    <row r="221" spans="1:55" ht="11.25" customHeight="1">
      <c r="A221" s="494">
        <v>128</v>
      </c>
      <c r="B221" s="13"/>
      <c r="C221" s="23"/>
      <c r="D221" s="36"/>
      <c r="E221" s="21" t="s">
        <v>2206</v>
      </c>
      <c r="F221" s="45" t="s">
        <v>2207</v>
      </c>
      <c r="G221" s="45" t="s">
        <v>1061</v>
      </c>
      <c r="H221" s="266" t="s">
        <v>359</v>
      </c>
      <c r="I221" s="18">
        <v>7.95</v>
      </c>
      <c r="J221" s="157"/>
      <c r="K221" s="18">
        <v>7.83</v>
      </c>
      <c r="L221" s="157"/>
      <c r="M221" s="18">
        <v>7.83</v>
      </c>
      <c r="N221" s="157"/>
      <c r="O221" s="18">
        <v>7.83</v>
      </c>
      <c r="P221" s="157"/>
      <c r="Q221" s="96">
        <f t="shared" si="367"/>
        <v>153.655</v>
      </c>
      <c r="R221" s="338">
        <f t="shared" si="368"/>
        <v>1713.8155705037998</v>
      </c>
      <c r="S221" s="96">
        <v>5.9669999999999996</v>
      </c>
      <c r="T221" s="96">
        <f t="shared" si="369"/>
        <v>69.223865138999997</v>
      </c>
      <c r="U221" s="96">
        <v>15.57</v>
      </c>
      <c r="V221" s="96">
        <f t="shared" si="370"/>
        <v>178.69097339999999</v>
      </c>
      <c r="W221" s="96">
        <v>12.321</v>
      </c>
      <c r="X221" s="96">
        <f t="shared" si="371"/>
        <v>142.31536767450001</v>
      </c>
      <c r="Y221" s="96">
        <f t="shared" si="372"/>
        <v>33.857999999999997</v>
      </c>
      <c r="Z221" s="96">
        <f t="shared" si="373"/>
        <v>390.23020621349997</v>
      </c>
      <c r="AA221" s="96">
        <v>17.928000000000001</v>
      </c>
      <c r="AB221" s="96">
        <f t="shared" si="374"/>
        <v>203.93017889759997</v>
      </c>
      <c r="AC221" s="96">
        <v>5.3280000000000003</v>
      </c>
      <c r="AD221" s="96">
        <f t="shared" si="375"/>
        <v>58.448088604800006</v>
      </c>
      <c r="AE221" s="96">
        <v>18.864000000000001</v>
      </c>
      <c r="AF221" s="95">
        <f t="shared" si="376"/>
        <v>201.74303815199997</v>
      </c>
      <c r="AG221" s="96">
        <f t="shared" si="377"/>
        <v>42.120000000000005</v>
      </c>
      <c r="AH221" s="96">
        <f t="shared" si="378"/>
        <v>464.12130565439998</v>
      </c>
      <c r="AI221" s="96">
        <f t="shared" si="379"/>
        <v>75.978000000000009</v>
      </c>
      <c r="AJ221" s="96">
        <f t="shared" si="380"/>
        <v>854.35151186789994</v>
      </c>
      <c r="AK221" s="96">
        <v>19.872</v>
      </c>
      <c r="AL221" s="96">
        <f t="shared" si="381"/>
        <v>214.5584191968</v>
      </c>
      <c r="AM221" s="96">
        <v>11.188000000000001</v>
      </c>
      <c r="AN221" s="96">
        <f t="shared" si="382"/>
        <v>121.753695294</v>
      </c>
      <c r="AO221" s="96">
        <v>11.087999999999999</v>
      </c>
      <c r="AP221" s="96">
        <f t="shared" si="383"/>
        <v>121.19937984000001</v>
      </c>
      <c r="AQ221" s="96">
        <f t="shared" si="384"/>
        <v>42.148000000000003</v>
      </c>
      <c r="AR221" s="96">
        <f t="shared" si="385"/>
        <v>457.51149433080002</v>
      </c>
      <c r="AS221" s="96">
        <v>16.559999999999999</v>
      </c>
      <c r="AT221" s="96">
        <f t="shared" si="386"/>
        <v>184.82679921599998</v>
      </c>
      <c r="AU221" s="96">
        <v>12.057</v>
      </c>
      <c r="AV221" s="96">
        <f t="shared" si="387"/>
        <v>138.31374071789998</v>
      </c>
      <c r="AW221" s="96">
        <v>6.9119999999999999</v>
      </c>
      <c r="AX221" s="96">
        <f t="shared" si="388"/>
        <v>78.812024371199996</v>
      </c>
      <c r="AY221" s="96">
        <f t="shared" si="389"/>
        <v>35.528999999999996</v>
      </c>
      <c r="AZ221" s="96">
        <f t="shared" si="390"/>
        <v>401.95256430509994</v>
      </c>
      <c r="BA221" s="96">
        <f t="shared" si="391"/>
        <v>77.676999999999992</v>
      </c>
      <c r="BB221" s="96">
        <f t="shared" si="392"/>
        <v>859.46405863589996</v>
      </c>
      <c r="BC221" s="1" t="s">
        <v>1062</v>
      </c>
    </row>
    <row r="222" spans="1:55" ht="11.25" customHeight="1">
      <c r="A222" s="494">
        <v>128</v>
      </c>
      <c r="B222" s="13"/>
      <c r="C222" s="23"/>
      <c r="D222" s="36"/>
      <c r="E222" s="21" t="s">
        <v>2208</v>
      </c>
      <c r="F222" s="45" t="s">
        <v>2209</v>
      </c>
      <c r="G222" s="45" t="s">
        <v>1061</v>
      </c>
      <c r="H222" s="266" t="s">
        <v>359</v>
      </c>
      <c r="I222" s="18">
        <v>7.95</v>
      </c>
      <c r="J222" s="157"/>
      <c r="K222" s="18">
        <v>7.83</v>
      </c>
      <c r="L222" s="157"/>
      <c r="M222" s="18">
        <v>7.83</v>
      </c>
      <c r="N222" s="157"/>
      <c r="O222" s="18">
        <v>7.83</v>
      </c>
      <c r="P222" s="157"/>
      <c r="Q222" s="96">
        <f t="shared" si="367"/>
        <v>0.03</v>
      </c>
      <c r="R222" s="338">
        <f t="shared" si="368"/>
        <v>0.32647576499999997</v>
      </c>
      <c r="S222" s="96"/>
      <c r="T222" s="96">
        <f t="shared" si="369"/>
        <v>0</v>
      </c>
      <c r="U222" s="96"/>
      <c r="V222" s="96">
        <f t="shared" si="370"/>
        <v>0</v>
      </c>
      <c r="W222" s="96"/>
      <c r="X222" s="96">
        <f t="shared" si="371"/>
        <v>0</v>
      </c>
      <c r="Y222" s="96">
        <f t="shared" si="372"/>
        <v>0</v>
      </c>
      <c r="Z222" s="96">
        <f t="shared" si="373"/>
        <v>0</v>
      </c>
      <c r="AA222" s="96"/>
      <c r="AB222" s="96">
        <f t="shared" si="374"/>
        <v>0</v>
      </c>
      <c r="AC222" s="96"/>
      <c r="AD222" s="96">
        <f t="shared" si="375"/>
        <v>0</v>
      </c>
      <c r="AE222" s="96"/>
      <c r="AF222" s="95">
        <f t="shared" si="376"/>
        <v>0</v>
      </c>
      <c r="AG222" s="96">
        <f t="shared" si="377"/>
        <v>0</v>
      </c>
      <c r="AH222" s="96">
        <f t="shared" si="378"/>
        <v>0</v>
      </c>
      <c r="AI222" s="96">
        <f t="shared" si="379"/>
        <v>0</v>
      </c>
      <c r="AJ222" s="96">
        <f t="shared" si="380"/>
        <v>0</v>
      </c>
      <c r="AK222" s="96"/>
      <c r="AL222" s="96">
        <f t="shared" si="381"/>
        <v>0</v>
      </c>
      <c r="AM222" s="96">
        <v>0.03</v>
      </c>
      <c r="AN222" s="96">
        <f t="shared" si="382"/>
        <v>0.32647576499999997</v>
      </c>
      <c r="AO222" s="96"/>
      <c r="AP222" s="96">
        <f t="shared" si="383"/>
        <v>0</v>
      </c>
      <c r="AQ222" s="96">
        <f t="shared" si="384"/>
        <v>0.03</v>
      </c>
      <c r="AR222" s="96">
        <f t="shared" si="385"/>
        <v>0.32647576499999997</v>
      </c>
      <c r="AS222" s="96"/>
      <c r="AT222" s="96">
        <f t="shared" si="386"/>
        <v>0</v>
      </c>
      <c r="AU222" s="96"/>
      <c r="AV222" s="96">
        <f t="shared" si="387"/>
        <v>0</v>
      </c>
      <c r="AW222" s="96"/>
      <c r="AX222" s="96">
        <f t="shared" si="388"/>
        <v>0</v>
      </c>
      <c r="AY222" s="96">
        <f t="shared" si="389"/>
        <v>0</v>
      </c>
      <c r="AZ222" s="96">
        <f t="shared" si="390"/>
        <v>0</v>
      </c>
      <c r="BA222" s="96">
        <f t="shared" si="391"/>
        <v>0.03</v>
      </c>
      <c r="BB222" s="96">
        <f t="shared" si="392"/>
        <v>0.32647576499999997</v>
      </c>
      <c r="BC222" s="1" t="s">
        <v>1062</v>
      </c>
    </row>
    <row r="223" spans="1:55" ht="11.25" customHeight="1">
      <c r="A223" s="494">
        <v>128</v>
      </c>
      <c r="B223" s="13"/>
      <c r="C223" s="23"/>
      <c r="D223" s="36"/>
      <c r="E223" s="21" t="s">
        <v>2210</v>
      </c>
      <c r="F223" s="45" t="s">
        <v>2211</v>
      </c>
      <c r="G223" s="45" t="s">
        <v>1061</v>
      </c>
      <c r="H223" s="266" t="s">
        <v>359</v>
      </c>
      <c r="I223" s="18">
        <v>7.95</v>
      </c>
      <c r="J223" s="157"/>
      <c r="K223" s="18">
        <v>7.83</v>
      </c>
      <c r="L223" s="157"/>
      <c r="M223" s="18">
        <v>7.83</v>
      </c>
      <c r="N223" s="157"/>
      <c r="O223" s="18">
        <v>7.83</v>
      </c>
      <c r="P223" s="157"/>
      <c r="Q223" s="96">
        <f t="shared" si="367"/>
        <v>14.665999999999999</v>
      </c>
      <c r="R223" s="338">
        <f t="shared" si="368"/>
        <v>167.0895330084</v>
      </c>
      <c r="S223" s="96">
        <v>0.1</v>
      </c>
      <c r="T223" s="96">
        <f t="shared" si="369"/>
        <v>1.1601117000000001</v>
      </c>
      <c r="U223" s="96">
        <v>4</v>
      </c>
      <c r="V223" s="96">
        <f t="shared" si="370"/>
        <v>45.906479999999995</v>
      </c>
      <c r="W223" s="96">
        <v>6.6719999999999997</v>
      </c>
      <c r="X223" s="96">
        <f t="shared" si="371"/>
        <v>77.065833384000015</v>
      </c>
      <c r="Y223" s="96">
        <f t="shared" si="372"/>
        <v>10.771999999999998</v>
      </c>
      <c r="Z223" s="96">
        <f t="shared" si="373"/>
        <v>124.132425084</v>
      </c>
      <c r="AA223" s="96">
        <v>0.27200000000000002</v>
      </c>
      <c r="AB223" s="96">
        <f t="shared" si="374"/>
        <v>3.0939875424000003</v>
      </c>
      <c r="AC223" s="96"/>
      <c r="AD223" s="96">
        <f t="shared" si="375"/>
        <v>0</v>
      </c>
      <c r="AE223" s="96"/>
      <c r="AF223" s="95">
        <f t="shared" si="376"/>
        <v>0</v>
      </c>
      <c r="AG223" s="96">
        <f t="shared" si="377"/>
        <v>0.27200000000000002</v>
      </c>
      <c r="AH223" s="96">
        <f t="shared" si="378"/>
        <v>3.0939875424000003</v>
      </c>
      <c r="AI223" s="96">
        <f t="shared" si="379"/>
        <v>11.043999999999999</v>
      </c>
      <c r="AJ223" s="96">
        <f t="shared" si="380"/>
        <v>127.22641262640001</v>
      </c>
      <c r="AK223" s="96">
        <v>0.755</v>
      </c>
      <c r="AL223" s="96">
        <f t="shared" si="381"/>
        <v>8.1517515345000007</v>
      </c>
      <c r="AM223" s="96">
        <v>1.117</v>
      </c>
      <c r="AN223" s="96">
        <f t="shared" si="382"/>
        <v>12.1557809835</v>
      </c>
      <c r="AO223" s="96">
        <v>0.69399999999999995</v>
      </c>
      <c r="AP223" s="96">
        <f t="shared" si="383"/>
        <v>7.585891919999999</v>
      </c>
      <c r="AQ223" s="96">
        <f t="shared" si="384"/>
        <v>2.5659999999999998</v>
      </c>
      <c r="AR223" s="96">
        <f t="shared" si="385"/>
        <v>27.893424438</v>
      </c>
      <c r="AS223" s="96">
        <v>0.33600000000000002</v>
      </c>
      <c r="AT223" s="96">
        <f t="shared" si="386"/>
        <v>3.7501089696000007</v>
      </c>
      <c r="AU223" s="96">
        <v>0.14399999999999999</v>
      </c>
      <c r="AV223" s="96">
        <f t="shared" si="387"/>
        <v>1.6519182767999996</v>
      </c>
      <c r="AW223" s="96">
        <v>0.57599999999999996</v>
      </c>
      <c r="AX223" s="96">
        <f t="shared" si="388"/>
        <v>6.5676686975999994</v>
      </c>
      <c r="AY223" s="96">
        <f t="shared" si="389"/>
        <v>1.056</v>
      </c>
      <c r="AZ223" s="96">
        <f t="shared" si="390"/>
        <v>11.969695944</v>
      </c>
      <c r="BA223" s="96">
        <f t="shared" si="391"/>
        <v>3.6219999999999999</v>
      </c>
      <c r="BB223" s="96">
        <f t="shared" si="392"/>
        <v>39.863120381999998</v>
      </c>
      <c r="BC223" s="1" t="s">
        <v>1062</v>
      </c>
    </row>
    <row r="224" spans="1:55" ht="11.25" customHeight="1">
      <c r="A224" s="494">
        <v>128</v>
      </c>
      <c r="B224" s="13"/>
      <c r="C224" s="23"/>
      <c r="D224" s="36"/>
      <c r="E224" s="21" t="s">
        <v>2212</v>
      </c>
      <c r="F224" s="45" t="s">
        <v>2213</v>
      </c>
      <c r="G224" s="45" t="s">
        <v>1061</v>
      </c>
      <c r="H224" s="266" t="s">
        <v>359</v>
      </c>
      <c r="I224" s="18">
        <v>7.95</v>
      </c>
      <c r="J224" s="157"/>
      <c r="K224" s="18">
        <v>7.83</v>
      </c>
      <c r="L224" s="157"/>
      <c r="M224" s="18">
        <v>7.83</v>
      </c>
      <c r="N224" s="157"/>
      <c r="O224" s="18">
        <v>7.83</v>
      </c>
      <c r="P224" s="157"/>
      <c r="Q224" s="96">
        <f t="shared" si="367"/>
        <v>88.263000000000005</v>
      </c>
      <c r="R224" s="338">
        <f t="shared" si="368"/>
        <v>984.65046858150004</v>
      </c>
      <c r="S224" s="96">
        <v>1.1240000000000001</v>
      </c>
      <c r="T224" s="96">
        <f t="shared" si="369"/>
        <v>13.039655507999999</v>
      </c>
      <c r="U224" s="96">
        <v>12.03</v>
      </c>
      <c r="V224" s="96">
        <f t="shared" si="370"/>
        <v>138.06373859999999</v>
      </c>
      <c r="W224" s="96">
        <v>4.9820000000000002</v>
      </c>
      <c r="X224" s="96">
        <f t="shared" si="371"/>
        <v>57.545261079000014</v>
      </c>
      <c r="Y224" s="96">
        <f t="shared" si="372"/>
        <v>18.135999999999999</v>
      </c>
      <c r="Z224" s="96">
        <f t="shared" si="373"/>
        <v>208.64865518700003</v>
      </c>
      <c r="AA224" s="96">
        <v>7.0019999999999998</v>
      </c>
      <c r="AB224" s="96">
        <f t="shared" si="374"/>
        <v>79.647429308399992</v>
      </c>
      <c r="AC224" s="96">
        <v>3.5419999999999998</v>
      </c>
      <c r="AD224" s="96">
        <f t="shared" si="375"/>
        <v>38.855692537199999</v>
      </c>
      <c r="AE224" s="96">
        <v>3.5289999999999999</v>
      </c>
      <c r="AF224" s="95">
        <f t="shared" si="376"/>
        <v>37.741262809499993</v>
      </c>
      <c r="AG224" s="96">
        <f t="shared" si="377"/>
        <v>14.073</v>
      </c>
      <c r="AH224" s="96">
        <f t="shared" si="378"/>
        <v>156.24438465509999</v>
      </c>
      <c r="AI224" s="96">
        <f t="shared" si="379"/>
        <v>32.209000000000003</v>
      </c>
      <c r="AJ224" s="96">
        <f t="shared" si="380"/>
        <v>364.89303984210005</v>
      </c>
      <c r="AK224" s="96">
        <v>15.092000000000001</v>
      </c>
      <c r="AL224" s="96">
        <f t="shared" si="381"/>
        <v>162.94865451480001</v>
      </c>
      <c r="AM224" s="96">
        <v>8.0210000000000008</v>
      </c>
      <c r="AN224" s="96">
        <f t="shared" si="382"/>
        <v>87.288737035500006</v>
      </c>
      <c r="AO224" s="96">
        <v>9.0280000000000005</v>
      </c>
      <c r="AP224" s="96">
        <f t="shared" si="383"/>
        <v>98.682179040000008</v>
      </c>
      <c r="AQ224" s="96">
        <f t="shared" si="384"/>
        <v>32.140999999999998</v>
      </c>
      <c r="AR224" s="96">
        <f t="shared" si="385"/>
        <v>348.9195705903</v>
      </c>
      <c r="AS224" s="96">
        <v>9.5039999999999996</v>
      </c>
      <c r="AT224" s="96">
        <f t="shared" si="386"/>
        <v>106.07451085440002</v>
      </c>
      <c r="AU224" s="96">
        <v>6.7530000000000001</v>
      </c>
      <c r="AV224" s="96">
        <f t="shared" si="387"/>
        <v>77.468084189099997</v>
      </c>
      <c r="AW224" s="96">
        <v>7.6559999999999997</v>
      </c>
      <c r="AX224" s="96">
        <f t="shared" si="388"/>
        <v>87.295263105600014</v>
      </c>
      <c r="AY224" s="96">
        <f t="shared" si="389"/>
        <v>23.912999999999997</v>
      </c>
      <c r="AZ224" s="96">
        <f t="shared" si="390"/>
        <v>270.83785814910004</v>
      </c>
      <c r="BA224" s="96">
        <f t="shared" si="391"/>
        <v>56.053999999999995</v>
      </c>
      <c r="BB224" s="96">
        <f t="shared" si="392"/>
        <v>619.75742873939998</v>
      </c>
      <c r="BC224" s="1" t="s">
        <v>1062</v>
      </c>
    </row>
    <row r="225" spans="1:55" ht="11.25" customHeight="1">
      <c r="A225" s="494">
        <v>128</v>
      </c>
      <c r="B225" s="13"/>
      <c r="C225" s="23"/>
      <c r="D225" s="36"/>
      <c r="E225" s="21" t="s">
        <v>2214</v>
      </c>
      <c r="F225" s="45" t="s">
        <v>2215</v>
      </c>
      <c r="G225" s="45" t="s">
        <v>1061</v>
      </c>
      <c r="H225" s="266" t="s">
        <v>359</v>
      </c>
      <c r="I225" s="18">
        <v>7.95</v>
      </c>
      <c r="J225" s="157"/>
      <c r="K225" s="18">
        <v>7.83</v>
      </c>
      <c r="L225" s="157"/>
      <c r="M225" s="18">
        <v>7.83</v>
      </c>
      <c r="N225" s="157"/>
      <c r="O225" s="18">
        <v>7.83</v>
      </c>
      <c r="P225" s="157"/>
      <c r="Q225" s="96">
        <f t="shared" si="367"/>
        <v>6.3250000000000002</v>
      </c>
      <c r="R225" s="338">
        <f t="shared" si="368"/>
        <v>71.695511790300003</v>
      </c>
      <c r="S225" s="96">
        <v>1.224</v>
      </c>
      <c r="T225" s="96">
        <f t="shared" si="369"/>
        <v>14.199767208000001</v>
      </c>
      <c r="U225" s="96">
        <v>1.7709999999999999</v>
      </c>
      <c r="V225" s="96">
        <f t="shared" si="370"/>
        <v>20.325094019999998</v>
      </c>
      <c r="W225" s="96">
        <v>0.47399999999999998</v>
      </c>
      <c r="X225" s="96">
        <f t="shared" si="371"/>
        <v>5.4750007530000007</v>
      </c>
      <c r="Y225" s="96">
        <f t="shared" si="372"/>
        <v>3.4690000000000003</v>
      </c>
      <c r="Z225" s="96">
        <f t="shared" si="373"/>
        <v>39.999861981000002</v>
      </c>
      <c r="AA225" s="96">
        <v>6.6000000000000003E-2</v>
      </c>
      <c r="AB225" s="96">
        <f t="shared" si="374"/>
        <v>0.75074697720000005</v>
      </c>
      <c r="AC225" s="96">
        <v>0.154</v>
      </c>
      <c r="AD225" s="96">
        <f t="shared" si="375"/>
        <v>1.6893779363999997</v>
      </c>
      <c r="AE225" s="96">
        <v>7.1999999999999995E-2</v>
      </c>
      <c r="AF225" s="95">
        <f t="shared" si="376"/>
        <v>0.7700115959999998</v>
      </c>
      <c r="AG225" s="96">
        <f t="shared" si="377"/>
        <v>0.29199999999999998</v>
      </c>
      <c r="AH225" s="96">
        <f t="shared" si="378"/>
        <v>3.2101365095999994</v>
      </c>
      <c r="AI225" s="96">
        <f t="shared" si="379"/>
        <v>3.7610000000000001</v>
      </c>
      <c r="AJ225" s="96">
        <f t="shared" si="380"/>
        <v>43.2099984906</v>
      </c>
      <c r="AK225" s="96">
        <v>0.379</v>
      </c>
      <c r="AL225" s="96">
        <f t="shared" si="381"/>
        <v>4.0920713001000006</v>
      </c>
      <c r="AM225" s="96">
        <v>9.8000000000000004E-2</v>
      </c>
      <c r="AN225" s="96">
        <f t="shared" si="382"/>
        <v>1.0664874990000002</v>
      </c>
      <c r="AO225" s="96">
        <v>0.95</v>
      </c>
      <c r="AP225" s="96">
        <f t="shared" si="383"/>
        <v>10.384145999999999</v>
      </c>
      <c r="AQ225" s="96">
        <f t="shared" si="384"/>
        <v>1.427</v>
      </c>
      <c r="AR225" s="96">
        <f t="shared" si="385"/>
        <v>15.542704799100001</v>
      </c>
      <c r="AS225" s="96">
        <v>0.217</v>
      </c>
      <c r="AT225" s="96">
        <f t="shared" si="386"/>
        <v>2.4219453761999996</v>
      </c>
      <c r="AU225" s="96">
        <v>0.44400000000000001</v>
      </c>
      <c r="AV225" s="96">
        <f t="shared" si="387"/>
        <v>5.0934146868000001</v>
      </c>
      <c r="AW225" s="96">
        <v>0.47599999999999998</v>
      </c>
      <c r="AX225" s="96">
        <f t="shared" si="388"/>
        <v>5.4274484375999998</v>
      </c>
      <c r="AY225" s="96">
        <f t="shared" si="389"/>
        <v>1.137</v>
      </c>
      <c r="AZ225" s="96">
        <f t="shared" si="390"/>
        <v>12.942808500599998</v>
      </c>
      <c r="BA225" s="96">
        <f t="shared" si="391"/>
        <v>2.5640000000000001</v>
      </c>
      <c r="BB225" s="96">
        <f t="shared" si="392"/>
        <v>28.485513299699999</v>
      </c>
      <c r="BC225" s="1" t="s">
        <v>1062</v>
      </c>
    </row>
    <row r="226" spans="1:55" ht="11.25" customHeight="1">
      <c r="A226" s="494">
        <v>128</v>
      </c>
      <c r="B226" s="13"/>
      <c r="C226" s="23"/>
      <c r="D226" s="36"/>
      <c r="E226" s="21" t="s">
        <v>2216</v>
      </c>
      <c r="F226" s="45" t="s">
        <v>2217</v>
      </c>
      <c r="G226" s="45" t="s">
        <v>1061</v>
      </c>
      <c r="H226" s="266" t="s">
        <v>359</v>
      </c>
      <c r="I226" s="18">
        <v>7.95</v>
      </c>
      <c r="J226" s="157"/>
      <c r="K226" s="18">
        <v>7.83</v>
      </c>
      <c r="L226" s="157"/>
      <c r="M226" s="18">
        <v>7.83</v>
      </c>
      <c r="N226" s="157"/>
      <c r="O226" s="18">
        <v>7.83</v>
      </c>
      <c r="P226" s="157"/>
      <c r="Q226" s="96">
        <f t="shared" si="367"/>
        <v>0.03</v>
      </c>
      <c r="R226" s="338">
        <f t="shared" si="368"/>
        <v>0.32647576499999997</v>
      </c>
      <c r="S226" s="96"/>
      <c r="T226" s="96">
        <f t="shared" si="369"/>
        <v>0</v>
      </c>
      <c r="U226" s="96"/>
      <c r="V226" s="96">
        <f t="shared" si="370"/>
        <v>0</v>
      </c>
      <c r="W226" s="96"/>
      <c r="X226" s="96">
        <f t="shared" si="371"/>
        <v>0</v>
      </c>
      <c r="Y226" s="96">
        <f t="shared" si="372"/>
        <v>0</v>
      </c>
      <c r="Z226" s="96">
        <f t="shared" si="373"/>
        <v>0</v>
      </c>
      <c r="AA226" s="96"/>
      <c r="AB226" s="96">
        <f t="shared" si="374"/>
        <v>0</v>
      </c>
      <c r="AC226" s="96"/>
      <c r="AD226" s="96">
        <f t="shared" si="375"/>
        <v>0</v>
      </c>
      <c r="AE226" s="96"/>
      <c r="AF226" s="95">
        <f t="shared" si="376"/>
        <v>0</v>
      </c>
      <c r="AG226" s="96">
        <f t="shared" si="377"/>
        <v>0</v>
      </c>
      <c r="AH226" s="96">
        <f t="shared" si="378"/>
        <v>0</v>
      </c>
      <c r="AI226" s="96">
        <f t="shared" si="379"/>
        <v>0</v>
      </c>
      <c r="AJ226" s="96">
        <f t="shared" si="380"/>
        <v>0</v>
      </c>
      <c r="AK226" s="96"/>
      <c r="AL226" s="96">
        <f t="shared" si="381"/>
        <v>0</v>
      </c>
      <c r="AM226" s="96">
        <v>0.03</v>
      </c>
      <c r="AN226" s="96">
        <f t="shared" si="382"/>
        <v>0.32647576499999997</v>
      </c>
      <c r="AO226" s="96"/>
      <c r="AP226" s="96">
        <f t="shared" si="383"/>
        <v>0</v>
      </c>
      <c r="AQ226" s="96">
        <f t="shared" si="384"/>
        <v>0.03</v>
      </c>
      <c r="AR226" s="96">
        <f t="shared" si="385"/>
        <v>0.32647576499999997</v>
      </c>
      <c r="AS226" s="96"/>
      <c r="AT226" s="96">
        <f t="shared" si="386"/>
        <v>0</v>
      </c>
      <c r="AU226" s="96"/>
      <c r="AV226" s="96">
        <f t="shared" si="387"/>
        <v>0</v>
      </c>
      <c r="AW226" s="96"/>
      <c r="AX226" s="96">
        <f t="shared" si="388"/>
        <v>0</v>
      </c>
      <c r="AY226" s="96">
        <f t="shared" si="389"/>
        <v>0</v>
      </c>
      <c r="AZ226" s="96">
        <f t="shared" si="390"/>
        <v>0</v>
      </c>
      <c r="BA226" s="96">
        <f t="shared" si="391"/>
        <v>0.03</v>
      </c>
      <c r="BB226" s="96">
        <f t="shared" si="392"/>
        <v>0.32647576499999997</v>
      </c>
      <c r="BC226" s="1" t="s">
        <v>1062</v>
      </c>
    </row>
    <row r="227" spans="1:55" ht="11.25" customHeight="1">
      <c r="A227" s="494">
        <v>128</v>
      </c>
      <c r="B227" s="13"/>
      <c r="C227" s="23"/>
      <c r="D227" s="36"/>
      <c r="E227" s="21" t="s">
        <v>2218</v>
      </c>
      <c r="F227" s="45" t="s">
        <v>2219</v>
      </c>
      <c r="G227" s="45" t="s">
        <v>1061</v>
      </c>
      <c r="H227" s="266" t="s">
        <v>359</v>
      </c>
      <c r="I227" s="18">
        <v>7.95</v>
      </c>
      <c r="J227" s="157"/>
      <c r="K227" s="18">
        <v>7.83</v>
      </c>
      <c r="L227" s="157"/>
      <c r="M227" s="18">
        <v>7.83</v>
      </c>
      <c r="N227" s="157"/>
      <c r="O227" s="18">
        <v>7.83</v>
      </c>
      <c r="P227" s="157"/>
      <c r="Q227" s="96">
        <f t="shared" ref="Q227:Q248" si="521">SUM(AI227+BA227)</f>
        <v>1.266</v>
      </c>
      <c r="R227" s="338">
        <f t="shared" ref="R227:R248" si="522">SUM(AJ227+BB227)</f>
        <v>14.209265313900001</v>
      </c>
      <c r="S227" s="96">
        <v>4.0000000000000001E-3</v>
      </c>
      <c r="T227" s="96">
        <f t="shared" ref="T227:T248" si="523">I227*S227*$T$2/1000</f>
        <v>4.6404468000000004E-2</v>
      </c>
      <c r="U227" s="96">
        <v>8.9999999999999993E-3</v>
      </c>
      <c r="V227" s="96">
        <f t="shared" ref="V227:V248" si="524">I227*U227*$V$2/1000</f>
        <v>0.10328958000000001</v>
      </c>
      <c r="W227" s="96">
        <v>8.9999999999999993E-3</v>
      </c>
      <c r="X227" s="96">
        <f t="shared" ref="X227:X248" si="525">I227*W227*$X$2/1000</f>
        <v>0.10395571050000001</v>
      </c>
      <c r="Y227" s="96">
        <f t="shared" ref="Y227:Y248" si="526">SUM(S227+U227+W227)</f>
        <v>2.1999999999999999E-2</v>
      </c>
      <c r="Z227" s="96">
        <f t="shared" ref="Z227:Z248" si="527">SUM(T227+V227+X227)</f>
        <v>0.25364975850000004</v>
      </c>
      <c r="AA227" s="96">
        <v>0.45900000000000002</v>
      </c>
      <c r="AB227" s="96">
        <f t="shared" ref="AB227:AB248" si="528">K227*AA227*$AB$2/1000</f>
        <v>5.2211039778000004</v>
      </c>
      <c r="AC227" s="96">
        <v>3.5000000000000003E-2</v>
      </c>
      <c r="AD227" s="96">
        <f t="shared" ref="AD227:AD248" si="529">K227*AC227*$AD$2/1000</f>
        <v>0.38394953100000001</v>
      </c>
      <c r="AE227" s="96">
        <v>0.14399999999999999</v>
      </c>
      <c r="AF227" s="95">
        <f t="shared" ref="AF227:AF248" si="530">K227*AE227*$AF$2/1000</f>
        <v>1.5400231919999996</v>
      </c>
      <c r="AG227" s="96">
        <f t="shared" ref="AG227:AG248" si="531">SUM(AA227+AC227+AE227)</f>
        <v>0.63800000000000001</v>
      </c>
      <c r="AH227" s="96">
        <f t="shared" ref="AH227:AH248" si="532">SUM(AB227+AD227+AF227)</f>
        <v>7.1450767007999998</v>
      </c>
      <c r="AI227" s="96">
        <f t="shared" ref="AI227:AI248" si="533">SUM(Y227+AG227)</f>
        <v>0.66</v>
      </c>
      <c r="AJ227" s="96">
        <f t="shared" ref="AJ227:AJ248" si="534">SUM(Z227,AH227)</f>
        <v>7.3987264592999997</v>
      </c>
      <c r="AK227" s="96">
        <v>0.03</v>
      </c>
      <c r="AL227" s="96">
        <f t="shared" ref="AL227:AL248" si="535">M227*AK227*$AL$2/1000</f>
        <v>0.32391065699999999</v>
      </c>
      <c r="AM227" s="96"/>
      <c r="AN227" s="96">
        <f t="shared" ref="AN227:AN248" si="536">M227*AM227*$AN$2/1000</f>
        <v>0</v>
      </c>
      <c r="AO227" s="96">
        <v>7.1999999999999995E-2</v>
      </c>
      <c r="AP227" s="96">
        <f t="shared" ref="AP227:AP248" si="537">M227*AO227*$AP$2/1000</f>
        <v>0.78700895999999987</v>
      </c>
      <c r="AQ227" s="96">
        <f t="shared" ref="AQ227:AQ248" si="538">SUM(AK227+AM227+AO227)</f>
        <v>0.10199999999999999</v>
      </c>
      <c r="AR227" s="96">
        <f t="shared" ref="AR227:AR248" si="539">SUM(AL227+AN227+AP227)</f>
        <v>1.110919617</v>
      </c>
      <c r="AS227" s="96">
        <v>0.216</v>
      </c>
      <c r="AT227" s="96">
        <f t="shared" ref="AT227:AT248" si="540">O227*AS227*$AT$2/1000</f>
        <v>2.4107843376</v>
      </c>
      <c r="AU227" s="96">
        <v>7.1999999999999995E-2</v>
      </c>
      <c r="AV227" s="96">
        <f t="shared" ref="AV227:AV248" si="541">O227*AU227*$AV$2/1000</f>
        <v>0.82595913839999979</v>
      </c>
      <c r="AW227" s="96">
        <v>0.216</v>
      </c>
      <c r="AX227" s="96">
        <f t="shared" ref="AX227:AX248" si="542">O227*AW227*$AX$2/1000</f>
        <v>2.4628757615999999</v>
      </c>
      <c r="AY227" s="96">
        <f t="shared" ref="AY227:AY248" si="543">SUM(AS227+AU227+AW227)</f>
        <v>0.504</v>
      </c>
      <c r="AZ227" s="96">
        <f t="shared" ref="AZ227:AZ248" si="544">SUM(AT227+AV227+AX227)</f>
        <v>5.6996192376000003</v>
      </c>
      <c r="BA227" s="96">
        <f t="shared" ref="BA227:BA248" si="545">SUM(AQ227+AY227)</f>
        <v>0.60599999999999998</v>
      </c>
      <c r="BB227" s="96">
        <f t="shared" ref="BB227:BB248" si="546">SUM(AR227,AZ227)</f>
        <v>6.8105388546000007</v>
      </c>
      <c r="BC227" s="1" t="s">
        <v>1062</v>
      </c>
    </row>
    <row r="228" spans="1:55" ht="11.25" customHeight="1">
      <c r="A228" s="494">
        <v>128</v>
      </c>
      <c r="B228" s="13"/>
      <c r="C228" s="23"/>
      <c r="D228" s="36"/>
      <c r="E228" s="21" t="s">
        <v>2220</v>
      </c>
      <c r="F228" s="45" t="s">
        <v>2221</v>
      </c>
      <c r="G228" s="45" t="s">
        <v>1061</v>
      </c>
      <c r="H228" s="266" t="s">
        <v>359</v>
      </c>
      <c r="I228" s="18">
        <v>7.95</v>
      </c>
      <c r="J228" s="157"/>
      <c r="K228" s="18">
        <v>7.83</v>
      </c>
      <c r="L228" s="157"/>
      <c r="M228" s="18">
        <v>7.83</v>
      </c>
      <c r="N228" s="157"/>
      <c r="O228" s="18">
        <v>7.83</v>
      </c>
      <c r="P228" s="157"/>
      <c r="Q228" s="96">
        <f t="shared" si="521"/>
        <v>16.573</v>
      </c>
      <c r="R228" s="338">
        <f t="shared" si="522"/>
        <v>184.55262455339999</v>
      </c>
      <c r="S228" s="96">
        <v>0.15</v>
      </c>
      <c r="T228" s="96">
        <f t="shared" si="523"/>
        <v>1.7401675499999998</v>
      </c>
      <c r="U228" s="96">
        <v>1.7270000000000001</v>
      </c>
      <c r="V228" s="96">
        <f t="shared" si="524"/>
        <v>19.820122739999999</v>
      </c>
      <c r="W228" s="96">
        <v>1.6439999999999999</v>
      </c>
      <c r="X228" s="96">
        <f t="shared" si="525"/>
        <v>18.989243117999997</v>
      </c>
      <c r="Y228" s="96">
        <f t="shared" si="526"/>
        <v>3.5209999999999999</v>
      </c>
      <c r="Z228" s="96">
        <f t="shared" si="527"/>
        <v>40.549533407999995</v>
      </c>
      <c r="AA228" s="96">
        <v>1.5820000000000001</v>
      </c>
      <c r="AB228" s="96">
        <f t="shared" si="528"/>
        <v>17.995177544400001</v>
      </c>
      <c r="AC228" s="96">
        <v>1.6</v>
      </c>
      <c r="AD228" s="96">
        <f t="shared" si="529"/>
        <v>17.551978559999998</v>
      </c>
      <c r="AE228" s="96">
        <v>2.2400000000000002</v>
      </c>
      <c r="AF228" s="95">
        <f t="shared" si="530"/>
        <v>23.95591632</v>
      </c>
      <c r="AG228" s="96">
        <f t="shared" si="531"/>
        <v>5.4220000000000006</v>
      </c>
      <c r="AH228" s="96">
        <f t="shared" si="532"/>
        <v>59.503072424400003</v>
      </c>
      <c r="AI228" s="96">
        <f t="shared" si="533"/>
        <v>8.9430000000000014</v>
      </c>
      <c r="AJ228" s="96">
        <f t="shared" si="534"/>
        <v>100.05260583239999</v>
      </c>
      <c r="AK228" s="96">
        <v>2.16</v>
      </c>
      <c r="AL228" s="96">
        <f t="shared" si="535"/>
        <v>23.321567304000006</v>
      </c>
      <c r="AM228" s="96">
        <v>1.1499999999999999</v>
      </c>
      <c r="AN228" s="96">
        <f t="shared" si="536"/>
        <v>12.514904325</v>
      </c>
      <c r="AO228" s="96">
        <v>0.96</v>
      </c>
      <c r="AP228" s="96">
        <f t="shared" si="537"/>
        <v>10.493452799999998</v>
      </c>
      <c r="AQ228" s="96">
        <f t="shared" si="538"/>
        <v>4.2699999999999996</v>
      </c>
      <c r="AR228" s="96">
        <f t="shared" si="539"/>
        <v>46.329924429000002</v>
      </c>
      <c r="AS228" s="96">
        <v>0.92</v>
      </c>
      <c r="AT228" s="96">
        <f t="shared" si="540"/>
        <v>10.268155512000002</v>
      </c>
      <c r="AU228" s="96">
        <v>1.1599999999999999</v>
      </c>
      <c r="AV228" s="96">
        <f t="shared" si="541"/>
        <v>13.307119451999997</v>
      </c>
      <c r="AW228" s="96">
        <v>1.28</v>
      </c>
      <c r="AX228" s="96">
        <f t="shared" si="542"/>
        <v>14.594819328000002</v>
      </c>
      <c r="AY228" s="96">
        <f t="shared" si="543"/>
        <v>3.3600000000000003</v>
      </c>
      <c r="AZ228" s="96">
        <f t="shared" si="544"/>
        <v>38.170094292000002</v>
      </c>
      <c r="BA228" s="96">
        <f t="shared" si="545"/>
        <v>7.63</v>
      </c>
      <c r="BB228" s="96">
        <f t="shared" si="546"/>
        <v>84.500018721000004</v>
      </c>
      <c r="BC228" s="1" t="s">
        <v>1062</v>
      </c>
    </row>
    <row r="229" spans="1:55" ht="11.25" customHeight="1">
      <c r="A229" s="494">
        <v>128</v>
      </c>
      <c r="B229" s="13"/>
      <c r="C229" s="23"/>
      <c r="D229" s="36"/>
      <c r="E229" s="21" t="s">
        <v>2222</v>
      </c>
      <c r="F229" s="45" t="s">
        <v>2223</v>
      </c>
      <c r="G229" s="45" t="s">
        <v>1061</v>
      </c>
      <c r="H229" s="266" t="s">
        <v>359</v>
      </c>
      <c r="I229" s="18">
        <v>7.95</v>
      </c>
      <c r="J229" s="157"/>
      <c r="K229" s="18">
        <v>7.83</v>
      </c>
      <c r="L229" s="157"/>
      <c r="M229" s="18">
        <v>7.83</v>
      </c>
      <c r="N229" s="157"/>
      <c r="O229" s="18">
        <v>7.83</v>
      </c>
      <c r="P229" s="157"/>
      <c r="Q229" s="96">
        <f t="shared" si="521"/>
        <v>0.38700000000000001</v>
      </c>
      <c r="R229" s="338">
        <f t="shared" si="522"/>
        <v>4.3097406803999991</v>
      </c>
      <c r="S229" s="96"/>
      <c r="T229" s="96">
        <f t="shared" si="523"/>
        <v>0</v>
      </c>
      <c r="U229" s="96"/>
      <c r="V229" s="96">
        <f t="shared" si="524"/>
        <v>0</v>
      </c>
      <c r="W229" s="96"/>
      <c r="X229" s="96">
        <f t="shared" si="525"/>
        <v>0</v>
      </c>
      <c r="Y229" s="96">
        <f t="shared" si="526"/>
        <v>0</v>
      </c>
      <c r="Z229" s="96">
        <f t="shared" si="527"/>
        <v>0</v>
      </c>
      <c r="AA229" s="96">
        <v>0.24099999999999999</v>
      </c>
      <c r="AB229" s="96">
        <f t="shared" si="528"/>
        <v>2.7413639621999999</v>
      </c>
      <c r="AC229" s="96"/>
      <c r="AD229" s="96">
        <f t="shared" si="529"/>
        <v>0</v>
      </c>
      <c r="AE229" s="96">
        <v>7.8E-2</v>
      </c>
      <c r="AF229" s="95">
        <f t="shared" si="530"/>
        <v>0.83417922899999986</v>
      </c>
      <c r="AG229" s="96">
        <f t="shared" si="531"/>
        <v>0.31900000000000001</v>
      </c>
      <c r="AH229" s="96">
        <f t="shared" si="532"/>
        <v>3.5755431911999995</v>
      </c>
      <c r="AI229" s="96">
        <f t="shared" si="533"/>
        <v>0.31900000000000001</v>
      </c>
      <c r="AJ229" s="96">
        <f t="shared" si="534"/>
        <v>3.5755431911999995</v>
      </c>
      <c r="AK229" s="96">
        <v>6.8000000000000005E-2</v>
      </c>
      <c r="AL229" s="96">
        <f t="shared" si="535"/>
        <v>0.73419748920000005</v>
      </c>
      <c r="AM229" s="96"/>
      <c r="AN229" s="96">
        <f t="shared" si="536"/>
        <v>0</v>
      </c>
      <c r="AO229" s="96"/>
      <c r="AP229" s="96">
        <f t="shared" si="537"/>
        <v>0</v>
      </c>
      <c r="AQ229" s="96">
        <f t="shared" si="538"/>
        <v>6.8000000000000005E-2</v>
      </c>
      <c r="AR229" s="96">
        <f t="shared" si="539"/>
        <v>0.73419748920000005</v>
      </c>
      <c r="AS229" s="96"/>
      <c r="AT229" s="96">
        <f t="shared" si="540"/>
        <v>0</v>
      </c>
      <c r="AU229" s="96"/>
      <c r="AV229" s="96">
        <f t="shared" si="541"/>
        <v>0</v>
      </c>
      <c r="AW229" s="96"/>
      <c r="AX229" s="96">
        <f t="shared" si="542"/>
        <v>0</v>
      </c>
      <c r="AY229" s="96">
        <f t="shared" si="543"/>
        <v>0</v>
      </c>
      <c r="AZ229" s="96">
        <f t="shared" si="544"/>
        <v>0</v>
      </c>
      <c r="BA229" s="96">
        <f t="shared" si="545"/>
        <v>6.8000000000000005E-2</v>
      </c>
      <c r="BB229" s="96">
        <f t="shared" si="546"/>
        <v>0.73419748920000005</v>
      </c>
      <c r="BC229" s="1" t="s">
        <v>1062</v>
      </c>
    </row>
    <row r="230" spans="1:55">
      <c r="A230" s="494">
        <v>129</v>
      </c>
      <c r="B230" s="13"/>
      <c r="C230" s="23"/>
      <c r="D230" s="36"/>
      <c r="E230" s="21" t="s">
        <v>2495</v>
      </c>
      <c r="F230" s="45" t="s">
        <v>2496</v>
      </c>
      <c r="G230" s="45" t="s">
        <v>1061</v>
      </c>
      <c r="H230" s="266" t="s">
        <v>359</v>
      </c>
      <c r="I230" s="18"/>
      <c r="J230" s="157"/>
      <c r="K230" s="18"/>
      <c r="L230" s="157"/>
      <c r="M230" s="18">
        <v>9.09</v>
      </c>
      <c r="N230" s="157"/>
      <c r="O230" s="18">
        <v>9.09</v>
      </c>
      <c r="P230" s="157"/>
      <c r="Q230" s="96">
        <f t="shared" ref="Q230" si="547">SUM(AI230+BA230)</f>
        <v>0.19800000000000001</v>
      </c>
      <c r="R230" s="338">
        <f t="shared" ref="R230" si="548">SUM(AJ230+BB230)</f>
        <v>2.5371037188000001</v>
      </c>
      <c r="S230" s="96"/>
      <c r="T230" s="96">
        <f t="shared" ref="T230" si="549">I230*S230*$T$2/1000</f>
        <v>0</v>
      </c>
      <c r="U230" s="96"/>
      <c r="V230" s="96">
        <f t="shared" ref="V230" si="550">I230*U230*$V$2/1000</f>
        <v>0</v>
      </c>
      <c r="W230" s="96"/>
      <c r="X230" s="96">
        <f t="shared" ref="X230" si="551">I230*W230*$X$2/1000</f>
        <v>0</v>
      </c>
      <c r="Y230" s="96">
        <f t="shared" ref="Y230" si="552">SUM(S230+U230+W230)</f>
        <v>0</v>
      </c>
      <c r="Z230" s="96">
        <f t="shared" ref="Z230" si="553">SUM(T230+V230+X230)</f>
        <v>0</v>
      </c>
      <c r="AA230" s="96"/>
      <c r="AB230" s="96">
        <f t="shared" ref="AB230" si="554">K230*AA230*$AB$2/1000</f>
        <v>0</v>
      </c>
      <c r="AC230" s="96"/>
      <c r="AD230" s="96">
        <f t="shared" ref="AD230" si="555">K230*AC230*$AD$2/1000</f>
        <v>0</v>
      </c>
      <c r="AE230" s="96"/>
      <c r="AF230" s="95">
        <f t="shared" ref="AF230" si="556">K230*AE230*$AF$2/1000</f>
        <v>0</v>
      </c>
      <c r="AG230" s="96">
        <f t="shared" ref="AG230" si="557">SUM(AA230+AC230+AE230)</f>
        <v>0</v>
      </c>
      <c r="AH230" s="96">
        <f t="shared" ref="AH230" si="558">SUM(AB230+AD230+AF230)</f>
        <v>0</v>
      </c>
      <c r="AI230" s="96">
        <f t="shared" ref="AI230" si="559">SUM(Y230+AG230)</f>
        <v>0</v>
      </c>
      <c r="AJ230" s="96">
        <f t="shared" ref="AJ230" si="560">SUM(Z230,AH230)</f>
        <v>0</v>
      </c>
      <c r="AK230" s="96"/>
      <c r="AL230" s="96">
        <f t="shared" ref="AL230" si="561">M230*AK230*$AL$2/1000</f>
        <v>0</v>
      </c>
      <c r="AM230" s="96">
        <v>0.1</v>
      </c>
      <c r="AN230" s="96">
        <f t="shared" ref="AN230" si="562">M230*AM230*$AN$2/1000</f>
        <v>1.2633736499999999</v>
      </c>
      <c r="AO230" s="96">
        <v>0.05</v>
      </c>
      <c r="AP230" s="96">
        <f t="shared" ref="AP230" si="563">M230*AO230*$AP$2/1000</f>
        <v>0.63448199999999999</v>
      </c>
      <c r="AQ230" s="96">
        <f t="shared" ref="AQ230" si="564">SUM(AK230+AM230+AO230)</f>
        <v>0.15000000000000002</v>
      </c>
      <c r="AR230" s="96">
        <f t="shared" ref="AR230" si="565">SUM(AL230+AN230+AP230)</f>
        <v>1.8978556499999999</v>
      </c>
      <c r="AS230" s="96"/>
      <c r="AT230" s="96">
        <f t="shared" ref="AT230" si="566">O230*AS230*$AT$2/1000</f>
        <v>0</v>
      </c>
      <c r="AU230" s="96">
        <v>4.8000000000000001E-2</v>
      </c>
      <c r="AV230" s="96">
        <f t="shared" ref="AV230" si="567">O230*AU230*$AV$2/1000</f>
        <v>0.63924806879999996</v>
      </c>
      <c r="AW230" s="96"/>
      <c r="AX230" s="96">
        <f t="shared" ref="AX230" si="568">O230*AW230*$AX$2/1000</f>
        <v>0</v>
      </c>
      <c r="AY230" s="96">
        <f t="shared" ref="AY230" si="569">SUM(AS230+AU230+AW230)</f>
        <v>4.8000000000000001E-2</v>
      </c>
      <c r="AZ230" s="96">
        <f t="shared" ref="AZ230" si="570">SUM(AT230+AV230+AX230)</f>
        <v>0.63924806879999996</v>
      </c>
      <c r="BA230" s="96">
        <f t="shared" ref="BA230" si="571">SUM(AQ230+AY230)</f>
        <v>0.19800000000000001</v>
      </c>
      <c r="BB230" s="96">
        <f t="shared" ref="BB230" si="572">SUM(AR230,AZ230)</f>
        <v>2.5371037188000001</v>
      </c>
      <c r="BC230" s="1" t="s">
        <v>1062</v>
      </c>
    </row>
    <row r="231" spans="1:55">
      <c r="A231" s="494">
        <v>129</v>
      </c>
      <c r="B231" s="13"/>
      <c r="C231" s="23"/>
      <c r="D231" s="36"/>
      <c r="E231" s="21" t="s">
        <v>2224</v>
      </c>
      <c r="F231" s="45" t="s">
        <v>2225</v>
      </c>
      <c r="G231" s="45" t="s">
        <v>1061</v>
      </c>
      <c r="H231" s="266" t="s">
        <v>359</v>
      </c>
      <c r="I231" s="18">
        <v>7.95</v>
      </c>
      <c r="J231" s="157"/>
      <c r="K231" s="18">
        <v>7.95</v>
      </c>
      <c r="L231" s="157"/>
      <c r="M231" s="18">
        <v>7.95</v>
      </c>
      <c r="N231" s="157"/>
      <c r="O231" s="18">
        <v>7.95</v>
      </c>
      <c r="P231" s="157"/>
      <c r="Q231" s="96">
        <f t="shared" si="521"/>
        <v>0</v>
      </c>
      <c r="R231" s="338">
        <f t="shared" si="522"/>
        <v>0</v>
      </c>
      <c r="S231" s="96"/>
      <c r="T231" s="96">
        <f t="shared" si="523"/>
        <v>0</v>
      </c>
      <c r="U231" s="96"/>
      <c r="V231" s="96">
        <f t="shared" si="524"/>
        <v>0</v>
      </c>
      <c r="W231" s="96"/>
      <c r="X231" s="96">
        <f t="shared" si="525"/>
        <v>0</v>
      </c>
      <c r="Y231" s="96">
        <f t="shared" si="526"/>
        <v>0</v>
      </c>
      <c r="Z231" s="96">
        <f t="shared" si="527"/>
        <v>0</v>
      </c>
      <c r="AA231" s="96"/>
      <c r="AB231" s="96">
        <f t="shared" si="528"/>
        <v>0</v>
      </c>
      <c r="AC231" s="96"/>
      <c r="AD231" s="96">
        <f t="shared" si="529"/>
        <v>0</v>
      </c>
      <c r="AE231" s="96"/>
      <c r="AF231" s="95">
        <f t="shared" si="530"/>
        <v>0</v>
      </c>
      <c r="AG231" s="96">
        <f t="shared" si="531"/>
        <v>0</v>
      </c>
      <c r="AH231" s="96">
        <f t="shared" si="532"/>
        <v>0</v>
      </c>
      <c r="AI231" s="96">
        <f t="shared" si="533"/>
        <v>0</v>
      </c>
      <c r="AJ231" s="96">
        <f t="shared" si="534"/>
        <v>0</v>
      </c>
      <c r="AK231" s="96"/>
      <c r="AL231" s="96">
        <f t="shared" si="535"/>
        <v>0</v>
      </c>
      <c r="AM231" s="96"/>
      <c r="AN231" s="96">
        <f t="shared" si="536"/>
        <v>0</v>
      </c>
      <c r="AO231" s="96"/>
      <c r="AP231" s="96">
        <f t="shared" si="537"/>
        <v>0</v>
      </c>
      <c r="AQ231" s="96">
        <f t="shared" si="538"/>
        <v>0</v>
      </c>
      <c r="AR231" s="96">
        <f t="shared" si="539"/>
        <v>0</v>
      </c>
      <c r="AS231" s="96"/>
      <c r="AT231" s="96">
        <f t="shared" si="540"/>
        <v>0</v>
      </c>
      <c r="AU231" s="96"/>
      <c r="AV231" s="96">
        <f t="shared" si="541"/>
        <v>0</v>
      </c>
      <c r="AW231" s="96"/>
      <c r="AX231" s="96">
        <f t="shared" si="542"/>
        <v>0</v>
      </c>
      <c r="AY231" s="96">
        <f t="shared" si="543"/>
        <v>0</v>
      </c>
      <c r="AZ231" s="96">
        <f t="shared" si="544"/>
        <v>0</v>
      </c>
      <c r="BA231" s="96">
        <f t="shared" si="545"/>
        <v>0</v>
      </c>
      <c r="BB231" s="96">
        <f t="shared" si="546"/>
        <v>0</v>
      </c>
      <c r="BC231" s="1" t="s">
        <v>1062</v>
      </c>
    </row>
    <row r="232" spans="1:55">
      <c r="A232" s="494">
        <v>129</v>
      </c>
      <c r="B232" s="13"/>
      <c r="C232" s="23"/>
      <c r="D232" s="36"/>
      <c r="E232" s="21" t="s">
        <v>2226</v>
      </c>
      <c r="F232" s="45" t="s">
        <v>2227</v>
      </c>
      <c r="G232" s="45" t="s">
        <v>1061</v>
      </c>
      <c r="H232" s="266" t="s">
        <v>359</v>
      </c>
      <c r="I232" s="18">
        <v>7.95</v>
      </c>
      <c r="J232" s="157"/>
      <c r="K232" s="18">
        <v>7.95</v>
      </c>
      <c r="L232" s="157"/>
      <c r="M232" s="18">
        <v>7.95</v>
      </c>
      <c r="N232" s="157"/>
      <c r="O232" s="18">
        <v>7.95</v>
      </c>
      <c r="P232" s="157"/>
      <c r="Q232" s="96">
        <f t="shared" si="521"/>
        <v>0</v>
      </c>
      <c r="R232" s="338">
        <f t="shared" si="522"/>
        <v>0</v>
      </c>
      <c r="S232" s="96"/>
      <c r="T232" s="96">
        <f t="shared" si="523"/>
        <v>0</v>
      </c>
      <c r="U232" s="96"/>
      <c r="V232" s="96">
        <f t="shared" si="524"/>
        <v>0</v>
      </c>
      <c r="W232" s="96"/>
      <c r="X232" s="96">
        <f t="shared" si="525"/>
        <v>0</v>
      </c>
      <c r="Y232" s="96">
        <f t="shared" si="526"/>
        <v>0</v>
      </c>
      <c r="Z232" s="96">
        <f t="shared" si="527"/>
        <v>0</v>
      </c>
      <c r="AA232" s="96"/>
      <c r="AB232" s="96">
        <f t="shared" si="528"/>
        <v>0</v>
      </c>
      <c r="AC232" s="96"/>
      <c r="AD232" s="96">
        <f t="shared" si="529"/>
        <v>0</v>
      </c>
      <c r="AE232" s="96"/>
      <c r="AF232" s="95">
        <f t="shared" si="530"/>
        <v>0</v>
      </c>
      <c r="AG232" s="96">
        <f t="shared" si="531"/>
        <v>0</v>
      </c>
      <c r="AH232" s="96">
        <f t="shared" si="532"/>
        <v>0</v>
      </c>
      <c r="AI232" s="96">
        <f t="shared" si="533"/>
        <v>0</v>
      </c>
      <c r="AJ232" s="96">
        <f t="shared" si="534"/>
        <v>0</v>
      </c>
      <c r="AK232" s="96"/>
      <c r="AL232" s="96">
        <f t="shared" si="535"/>
        <v>0</v>
      </c>
      <c r="AM232" s="96"/>
      <c r="AN232" s="96">
        <f t="shared" si="536"/>
        <v>0</v>
      </c>
      <c r="AO232" s="96"/>
      <c r="AP232" s="96">
        <f t="shared" si="537"/>
        <v>0</v>
      </c>
      <c r="AQ232" s="96">
        <f t="shared" si="538"/>
        <v>0</v>
      </c>
      <c r="AR232" s="96">
        <f t="shared" si="539"/>
        <v>0</v>
      </c>
      <c r="AS232" s="96"/>
      <c r="AT232" s="96">
        <f t="shared" si="540"/>
        <v>0</v>
      </c>
      <c r="AU232" s="96"/>
      <c r="AV232" s="96">
        <f t="shared" si="541"/>
        <v>0</v>
      </c>
      <c r="AW232" s="96"/>
      <c r="AX232" s="96">
        <f t="shared" si="542"/>
        <v>0</v>
      </c>
      <c r="AY232" s="96">
        <f t="shared" si="543"/>
        <v>0</v>
      </c>
      <c r="AZ232" s="96">
        <f t="shared" si="544"/>
        <v>0</v>
      </c>
      <c r="BA232" s="96">
        <f t="shared" si="545"/>
        <v>0</v>
      </c>
      <c r="BB232" s="96">
        <f t="shared" si="546"/>
        <v>0</v>
      </c>
      <c r="BC232" s="1" t="s">
        <v>1062</v>
      </c>
    </row>
    <row r="233" spans="1:55">
      <c r="A233" s="494">
        <v>129</v>
      </c>
      <c r="B233" s="13"/>
      <c r="C233" s="23"/>
      <c r="D233" s="36"/>
      <c r="E233" s="21" t="s">
        <v>2228</v>
      </c>
      <c r="F233" s="45" t="s">
        <v>2229</v>
      </c>
      <c r="G233" s="45" t="s">
        <v>1061</v>
      </c>
      <c r="H233" s="266" t="s">
        <v>359</v>
      </c>
      <c r="I233" s="18">
        <v>7.95</v>
      </c>
      <c r="J233" s="157"/>
      <c r="K233" s="18">
        <v>7.95</v>
      </c>
      <c r="L233" s="157"/>
      <c r="M233" s="18">
        <v>7.95</v>
      </c>
      <c r="N233" s="157"/>
      <c r="O233" s="18">
        <v>7.95</v>
      </c>
      <c r="P233" s="157"/>
      <c r="Q233" s="96">
        <f t="shared" si="521"/>
        <v>0</v>
      </c>
      <c r="R233" s="338">
        <f t="shared" si="522"/>
        <v>0</v>
      </c>
      <c r="S233" s="96"/>
      <c r="T233" s="96">
        <f t="shared" si="523"/>
        <v>0</v>
      </c>
      <c r="U233" s="96"/>
      <c r="V233" s="96">
        <f t="shared" si="524"/>
        <v>0</v>
      </c>
      <c r="W233" s="96"/>
      <c r="X233" s="96">
        <f t="shared" si="525"/>
        <v>0</v>
      </c>
      <c r="Y233" s="96">
        <f t="shared" si="526"/>
        <v>0</v>
      </c>
      <c r="Z233" s="96">
        <f t="shared" si="527"/>
        <v>0</v>
      </c>
      <c r="AA233" s="96"/>
      <c r="AB233" s="96">
        <f t="shared" si="528"/>
        <v>0</v>
      </c>
      <c r="AC233" s="96"/>
      <c r="AD233" s="96">
        <f t="shared" si="529"/>
        <v>0</v>
      </c>
      <c r="AE233" s="96"/>
      <c r="AF233" s="95">
        <f t="shared" si="530"/>
        <v>0</v>
      </c>
      <c r="AG233" s="96">
        <f t="shared" si="531"/>
        <v>0</v>
      </c>
      <c r="AH233" s="96">
        <f t="shared" si="532"/>
        <v>0</v>
      </c>
      <c r="AI233" s="96">
        <f t="shared" si="533"/>
        <v>0</v>
      </c>
      <c r="AJ233" s="96">
        <f t="shared" si="534"/>
        <v>0</v>
      </c>
      <c r="AK233" s="96"/>
      <c r="AL233" s="96">
        <f t="shared" si="535"/>
        <v>0</v>
      </c>
      <c r="AM233" s="96"/>
      <c r="AN233" s="96">
        <f t="shared" si="536"/>
        <v>0</v>
      </c>
      <c r="AO233" s="96"/>
      <c r="AP233" s="96">
        <f t="shared" si="537"/>
        <v>0</v>
      </c>
      <c r="AQ233" s="96">
        <f t="shared" si="538"/>
        <v>0</v>
      </c>
      <c r="AR233" s="96">
        <f t="shared" si="539"/>
        <v>0</v>
      </c>
      <c r="AS233" s="96"/>
      <c r="AT233" s="96">
        <f t="shared" si="540"/>
        <v>0</v>
      </c>
      <c r="AU233" s="96"/>
      <c r="AV233" s="96">
        <f t="shared" si="541"/>
        <v>0</v>
      </c>
      <c r="AW233" s="96"/>
      <c r="AX233" s="96">
        <f t="shared" si="542"/>
        <v>0</v>
      </c>
      <c r="AY233" s="96">
        <f t="shared" si="543"/>
        <v>0</v>
      </c>
      <c r="AZ233" s="96">
        <f t="shared" si="544"/>
        <v>0</v>
      </c>
      <c r="BA233" s="96">
        <f t="shared" si="545"/>
        <v>0</v>
      </c>
      <c r="BB233" s="96">
        <f t="shared" si="546"/>
        <v>0</v>
      </c>
      <c r="BC233" s="1" t="s">
        <v>1062</v>
      </c>
    </row>
    <row r="234" spans="1:55">
      <c r="A234" s="494">
        <v>129</v>
      </c>
      <c r="B234" s="13"/>
      <c r="C234" s="23"/>
      <c r="D234" s="36"/>
      <c r="E234" s="21" t="s">
        <v>2230</v>
      </c>
      <c r="F234" s="45" t="s">
        <v>2231</v>
      </c>
      <c r="G234" s="45" t="s">
        <v>1061</v>
      </c>
      <c r="H234" s="266" t="s">
        <v>359</v>
      </c>
      <c r="I234" s="18">
        <v>7.95</v>
      </c>
      <c r="J234" s="157"/>
      <c r="K234" s="18">
        <v>7.95</v>
      </c>
      <c r="L234" s="157"/>
      <c r="M234" s="18">
        <v>7.95</v>
      </c>
      <c r="N234" s="157"/>
      <c r="O234" s="18">
        <v>7.95</v>
      </c>
      <c r="P234" s="157"/>
      <c r="Q234" s="96">
        <f t="shared" si="521"/>
        <v>0</v>
      </c>
      <c r="R234" s="338">
        <f t="shared" si="522"/>
        <v>0</v>
      </c>
      <c r="S234" s="96"/>
      <c r="T234" s="96">
        <f t="shared" si="523"/>
        <v>0</v>
      </c>
      <c r="U234" s="96"/>
      <c r="V234" s="96">
        <f t="shared" si="524"/>
        <v>0</v>
      </c>
      <c r="W234" s="96"/>
      <c r="X234" s="96">
        <f t="shared" si="525"/>
        <v>0</v>
      </c>
      <c r="Y234" s="96">
        <f t="shared" si="526"/>
        <v>0</v>
      </c>
      <c r="Z234" s="96">
        <f t="shared" si="527"/>
        <v>0</v>
      </c>
      <c r="AA234" s="96"/>
      <c r="AB234" s="96">
        <f t="shared" si="528"/>
        <v>0</v>
      </c>
      <c r="AC234" s="96"/>
      <c r="AD234" s="96">
        <f t="shared" si="529"/>
        <v>0</v>
      </c>
      <c r="AE234" s="96"/>
      <c r="AF234" s="95">
        <f t="shared" si="530"/>
        <v>0</v>
      </c>
      <c r="AG234" s="96">
        <f t="shared" si="531"/>
        <v>0</v>
      </c>
      <c r="AH234" s="96">
        <f t="shared" si="532"/>
        <v>0</v>
      </c>
      <c r="AI234" s="96">
        <f t="shared" si="533"/>
        <v>0</v>
      </c>
      <c r="AJ234" s="96">
        <f t="shared" si="534"/>
        <v>0</v>
      </c>
      <c r="AK234" s="96"/>
      <c r="AL234" s="96">
        <f t="shared" si="535"/>
        <v>0</v>
      </c>
      <c r="AM234" s="96"/>
      <c r="AN234" s="96">
        <f t="shared" si="536"/>
        <v>0</v>
      </c>
      <c r="AO234" s="96"/>
      <c r="AP234" s="96">
        <f t="shared" si="537"/>
        <v>0</v>
      </c>
      <c r="AQ234" s="96">
        <f t="shared" si="538"/>
        <v>0</v>
      </c>
      <c r="AR234" s="96">
        <f t="shared" si="539"/>
        <v>0</v>
      </c>
      <c r="AS234" s="96"/>
      <c r="AT234" s="96">
        <f t="shared" si="540"/>
        <v>0</v>
      </c>
      <c r="AU234" s="96"/>
      <c r="AV234" s="96">
        <f t="shared" si="541"/>
        <v>0</v>
      </c>
      <c r="AW234" s="96"/>
      <c r="AX234" s="96">
        <f t="shared" si="542"/>
        <v>0</v>
      </c>
      <c r="AY234" s="96">
        <f t="shared" si="543"/>
        <v>0</v>
      </c>
      <c r="AZ234" s="96">
        <f t="shared" si="544"/>
        <v>0</v>
      </c>
      <c r="BA234" s="96">
        <f t="shared" si="545"/>
        <v>0</v>
      </c>
      <c r="BB234" s="96">
        <f t="shared" si="546"/>
        <v>0</v>
      </c>
      <c r="BC234" s="1" t="s">
        <v>1062</v>
      </c>
    </row>
    <row r="235" spans="1:55">
      <c r="A235" s="494">
        <v>129</v>
      </c>
      <c r="B235" s="13"/>
      <c r="C235" s="23"/>
      <c r="D235" s="36"/>
      <c r="E235" s="21" t="s">
        <v>2232</v>
      </c>
      <c r="F235" s="45" t="s">
        <v>2233</v>
      </c>
      <c r="G235" s="45" t="s">
        <v>1061</v>
      </c>
      <c r="H235" s="266" t="s">
        <v>359</v>
      </c>
      <c r="I235" s="18">
        <v>7.95</v>
      </c>
      <c r="J235" s="157"/>
      <c r="K235" s="18">
        <v>7.95</v>
      </c>
      <c r="L235" s="157"/>
      <c r="M235" s="18">
        <v>7.95</v>
      </c>
      <c r="N235" s="157"/>
      <c r="O235" s="18">
        <v>7.95</v>
      </c>
      <c r="P235" s="157"/>
      <c r="Q235" s="96">
        <f t="shared" si="521"/>
        <v>0</v>
      </c>
      <c r="R235" s="338">
        <f t="shared" si="522"/>
        <v>0</v>
      </c>
      <c r="S235" s="96"/>
      <c r="T235" s="96">
        <f t="shared" si="523"/>
        <v>0</v>
      </c>
      <c r="U235" s="96"/>
      <c r="V235" s="96">
        <f t="shared" si="524"/>
        <v>0</v>
      </c>
      <c r="W235" s="96"/>
      <c r="X235" s="96">
        <f t="shared" si="525"/>
        <v>0</v>
      </c>
      <c r="Y235" s="96">
        <f t="shared" si="526"/>
        <v>0</v>
      </c>
      <c r="Z235" s="96">
        <f t="shared" si="527"/>
        <v>0</v>
      </c>
      <c r="AA235" s="96"/>
      <c r="AB235" s="96">
        <f t="shared" si="528"/>
        <v>0</v>
      </c>
      <c r="AC235" s="96"/>
      <c r="AD235" s="96">
        <f t="shared" si="529"/>
        <v>0</v>
      </c>
      <c r="AE235" s="96"/>
      <c r="AF235" s="95">
        <f t="shared" si="530"/>
        <v>0</v>
      </c>
      <c r="AG235" s="96">
        <f t="shared" si="531"/>
        <v>0</v>
      </c>
      <c r="AH235" s="96">
        <f t="shared" si="532"/>
        <v>0</v>
      </c>
      <c r="AI235" s="96">
        <f t="shared" si="533"/>
        <v>0</v>
      </c>
      <c r="AJ235" s="96">
        <f t="shared" si="534"/>
        <v>0</v>
      </c>
      <c r="AK235" s="96"/>
      <c r="AL235" s="96">
        <f t="shared" si="535"/>
        <v>0</v>
      </c>
      <c r="AM235" s="96"/>
      <c r="AN235" s="96">
        <f t="shared" si="536"/>
        <v>0</v>
      </c>
      <c r="AO235" s="96"/>
      <c r="AP235" s="96">
        <f t="shared" si="537"/>
        <v>0</v>
      </c>
      <c r="AQ235" s="96">
        <f t="shared" si="538"/>
        <v>0</v>
      </c>
      <c r="AR235" s="96">
        <f t="shared" si="539"/>
        <v>0</v>
      </c>
      <c r="AS235" s="96"/>
      <c r="AT235" s="96">
        <f t="shared" si="540"/>
        <v>0</v>
      </c>
      <c r="AU235" s="96"/>
      <c r="AV235" s="96">
        <f t="shared" si="541"/>
        <v>0</v>
      </c>
      <c r="AW235" s="96"/>
      <c r="AX235" s="96">
        <f t="shared" si="542"/>
        <v>0</v>
      </c>
      <c r="AY235" s="96">
        <f t="shared" si="543"/>
        <v>0</v>
      </c>
      <c r="AZ235" s="96">
        <f t="shared" si="544"/>
        <v>0</v>
      </c>
      <c r="BA235" s="96">
        <f t="shared" si="545"/>
        <v>0</v>
      </c>
      <c r="BB235" s="96">
        <f t="shared" si="546"/>
        <v>0</v>
      </c>
      <c r="BC235" s="1" t="s">
        <v>1062</v>
      </c>
    </row>
    <row r="236" spans="1:55">
      <c r="A236" s="494">
        <v>129</v>
      </c>
      <c r="B236" s="13"/>
      <c r="C236" s="23"/>
      <c r="D236" s="36"/>
      <c r="E236" s="21" t="s">
        <v>2234</v>
      </c>
      <c r="F236" s="45" t="s">
        <v>2235</v>
      </c>
      <c r="G236" s="45" t="s">
        <v>1061</v>
      </c>
      <c r="H236" s="266" t="s">
        <v>359</v>
      </c>
      <c r="I236" s="18">
        <v>7.95</v>
      </c>
      <c r="J236" s="157"/>
      <c r="K236" s="18">
        <v>7.95</v>
      </c>
      <c r="L236" s="157"/>
      <c r="M236" s="18">
        <v>7.95</v>
      </c>
      <c r="N236" s="157"/>
      <c r="O236" s="18">
        <v>7.95</v>
      </c>
      <c r="P236" s="157"/>
      <c r="Q236" s="96">
        <f t="shared" si="521"/>
        <v>0</v>
      </c>
      <c r="R236" s="338">
        <f t="shared" si="522"/>
        <v>0</v>
      </c>
      <c r="S236" s="96"/>
      <c r="T236" s="96">
        <f t="shared" si="523"/>
        <v>0</v>
      </c>
      <c r="U236" s="96"/>
      <c r="V236" s="96">
        <f t="shared" si="524"/>
        <v>0</v>
      </c>
      <c r="W236" s="96"/>
      <c r="X236" s="96">
        <f t="shared" si="525"/>
        <v>0</v>
      </c>
      <c r="Y236" s="96">
        <f t="shared" si="526"/>
        <v>0</v>
      </c>
      <c r="Z236" s="96">
        <f t="shared" si="527"/>
        <v>0</v>
      </c>
      <c r="AA236" s="96"/>
      <c r="AB236" s="96">
        <f t="shared" si="528"/>
        <v>0</v>
      </c>
      <c r="AC236" s="96"/>
      <c r="AD236" s="96">
        <f t="shared" si="529"/>
        <v>0</v>
      </c>
      <c r="AE236" s="96"/>
      <c r="AF236" s="95">
        <f t="shared" si="530"/>
        <v>0</v>
      </c>
      <c r="AG236" s="96">
        <f t="shared" si="531"/>
        <v>0</v>
      </c>
      <c r="AH236" s="96">
        <f t="shared" si="532"/>
        <v>0</v>
      </c>
      <c r="AI236" s="96">
        <f t="shared" si="533"/>
        <v>0</v>
      </c>
      <c r="AJ236" s="96">
        <f t="shared" si="534"/>
        <v>0</v>
      </c>
      <c r="AK236" s="96"/>
      <c r="AL236" s="96">
        <f t="shared" si="535"/>
        <v>0</v>
      </c>
      <c r="AM236" s="96"/>
      <c r="AN236" s="96">
        <f t="shared" si="536"/>
        <v>0</v>
      </c>
      <c r="AO236" s="96"/>
      <c r="AP236" s="96">
        <f t="shared" si="537"/>
        <v>0</v>
      </c>
      <c r="AQ236" s="96">
        <f t="shared" si="538"/>
        <v>0</v>
      </c>
      <c r="AR236" s="96">
        <f t="shared" si="539"/>
        <v>0</v>
      </c>
      <c r="AS236" s="96"/>
      <c r="AT236" s="96">
        <f t="shared" si="540"/>
        <v>0</v>
      </c>
      <c r="AU236" s="96"/>
      <c r="AV236" s="96">
        <f t="shared" si="541"/>
        <v>0</v>
      </c>
      <c r="AW236" s="96"/>
      <c r="AX236" s="96">
        <f t="shared" si="542"/>
        <v>0</v>
      </c>
      <c r="AY236" s="96">
        <f t="shared" si="543"/>
        <v>0</v>
      </c>
      <c r="AZ236" s="96">
        <f t="shared" si="544"/>
        <v>0</v>
      </c>
      <c r="BA236" s="96">
        <f t="shared" si="545"/>
        <v>0</v>
      </c>
      <c r="BB236" s="96">
        <f t="shared" si="546"/>
        <v>0</v>
      </c>
      <c r="BC236" s="1" t="s">
        <v>1062</v>
      </c>
    </row>
    <row r="237" spans="1:55">
      <c r="A237" s="494">
        <v>129</v>
      </c>
      <c r="B237" s="13"/>
      <c r="C237" s="23"/>
      <c r="D237" s="36"/>
      <c r="E237" s="21" t="s">
        <v>2236</v>
      </c>
      <c r="F237" s="45" t="s">
        <v>2237</v>
      </c>
      <c r="G237" s="45" t="s">
        <v>1061</v>
      </c>
      <c r="H237" s="266" t="s">
        <v>359</v>
      </c>
      <c r="I237" s="18">
        <v>7.95</v>
      </c>
      <c r="J237" s="157"/>
      <c r="K237" s="18">
        <v>7.95</v>
      </c>
      <c r="L237" s="157"/>
      <c r="M237" s="18">
        <v>7.95</v>
      </c>
      <c r="N237" s="157"/>
      <c r="O237" s="18">
        <v>7.95</v>
      </c>
      <c r="P237" s="157"/>
      <c r="Q237" s="96">
        <f t="shared" si="521"/>
        <v>0</v>
      </c>
      <c r="R237" s="338">
        <f t="shared" si="522"/>
        <v>0</v>
      </c>
      <c r="S237" s="96"/>
      <c r="T237" s="96">
        <f t="shared" si="523"/>
        <v>0</v>
      </c>
      <c r="U237" s="96"/>
      <c r="V237" s="96">
        <f t="shared" si="524"/>
        <v>0</v>
      </c>
      <c r="W237" s="96"/>
      <c r="X237" s="96">
        <f t="shared" si="525"/>
        <v>0</v>
      </c>
      <c r="Y237" s="96">
        <f t="shared" si="526"/>
        <v>0</v>
      </c>
      <c r="Z237" s="96">
        <f t="shared" si="527"/>
        <v>0</v>
      </c>
      <c r="AA237" s="96"/>
      <c r="AB237" s="96">
        <f t="shared" si="528"/>
        <v>0</v>
      </c>
      <c r="AC237" s="96"/>
      <c r="AD237" s="96">
        <f t="shared" si="529"/>
        <v>0</v>
      </c>
      <c r="AE237" s="96"/>
      <c r="AF237" s="95">
        <f t="shared" si="530"/>
        <v>0</v>
      </c>
      <c r="AG237" s="96">
        <f t="shared" si="531"/>
        <v>0</v>
      </c>
      <c r="AH237" s="96">
        <f t="shared" si="532"/>
        <v>0</v>
      </c>
      <c r="AI237" s="96">
        <f t="shared" si="533"/>
        <v>0</v>
      </c>
      <c r="AJ237" s="96">
        <f t="shared" si="534"/>
        <v>0</v>
      </c>
      <c r="AK237" s="96"/>
      <c r="AL237" s="96">
        <f t="shared" si="535"/>
        <v>0</v>
      </c>
      <c r="AM237" s="96"/>
      <c r="AN237" s="96">
        <f t="shared" si="536"/>
        <v>0</v>
      </c>
      <c r="AO237" s="96"/>
      <c r="AP237" s="96">
        <f t="shared" si="537"/>
        <v>0</v>
      </c>
      <c r="AQ237" s="96">
        <f t="shared" si="538"/>
        <v>0</v>
      </c>
      <c r="AR237" s="96">
        <f t="shared" si="539"/>
        <v>0</v>
      </c>
      <c r="AS237" s="96"/>
      <c r="AT237" s="96">
        <f t="shared" si="540"/>
        <v>0</v>
      </c>
      <c r="AU237" s="96"/>
      <c r="AV237" s="96">
        <f t="shared" si="541"/>
        <v>0</v>
      </c>
      <c r="AW237" s="96"/>
      <c r="AX237" s="96">
        <f t="shared" si="542"/>
        <v>0</v>
      </c>
      <c r="AY237" s="96">
        <f t="shared" si="543"/>
        <v>0</v>
      </c>
      <c r="AZ237" s="96">
        <f t="shared" si="544"/>
        <v>0</v>
      </c>
      <c r="BA237" s="96">
        <f t="shared" si="545"/>
        <v>0</v>
      </c>
      <c r="BB237" s="96">
        <f t="shared" si="546"/>
        <v>0</v>
      </c>
      <c r="BC237" s="1" t="s">
        <v>1062</v>
      </c>
    </row>
    <row r="238" spans="1:55">
      <c r="A238" s="494">
        <v>129</v>
      </c>
      <c r="B238" s="13"/>
      <c r="C238" s="23"/>
      <c r="D238" s="36"/>
      <c r="E238" s="21" t="s">
        <v>2238</v>
      </c>
      <c r="F238" s="45" t="s">
        <v>2239</v>
      </c>
      <c r="G238" s="45" t="s">
        <v>1061</v>
      </c>
      <c r="H238" s="266" t="s">
        <v>359</v>
      </c>
      <c r="I238" s="18">
        <v>7.95</v>
      </c>
      <c r="J238" s="157"/>
      <c r="K238" s="18">
        <v>7.95</v>
      </c>
      <c r="L238" s="157"/>
      <c r="M238" s="18">
        <v>7.95</v>
      </c>
      <c r="N238" s="157"/>
      <c r="O238" s="18">
        <v>7.95</v>
      </c>
      <c r="P238" s="157"/>
      <c r="Q238" s="96">
        <f t="shared" si="521"/>
        <v>0</v>
      </c>
      <c r="R238" s="338">
        <f t="shared" si="522"/>
        <v>0</v>
      </c>
      <c r="S238" s="96"/>
      <c r="T238" s="96">
        <f t="shared" si="523"/>
        <v>0</v>
      </c>
      <c r="U238" s="96"/>
      <c r="V238" s="96">
        <f t="shared" si="524"/>
        <v>0</v>
      </c>
      <c r="W238" s="96"/>
      <c r="X238" s="96">
        <f t="shared" si="525"/>
        <v>0</v>
      </c>
      <c r="Y238" s="96">
        <f t="shared" si="526"/>
        <v>0</v>
      </c>
      <c r="Z238" s="96">
        <f t="shared" si="527"/>
        <v>0</v>
      </c>
      <c r="AA238" s="96"/>
      <c r="AB238" s="96">
        <f t="shared" si="528"/>
        <v>0</v>
      </c>
      <c r="AC238" s="96"/>
      <c r="AD238" s="96">
        <f t="shared" si="529"/>
        <v>0</v>
      </c>
      <c r="AE238" s="96"/>
      <c r="AF238" s="95">
        <f t="shared" si="530"/>
        <v>0</v>
      </c>
      <c r="AG238" s="96">
        <f t="shared" si="531"/>
        <v>0</v>
      </c>
      <c r="AH238" s="96">
        <f t="shared" si="532"/>
        <v>0</v>
      </c>
      <c r="AI238" s="96">
        <f t="shared" si="533"/>
        <v>0</v>
      </c>
      <c r="AJ238" s="96">
        <f t="shared" si="534"/>
        <v>0</v>
      </c>
      <c r="AK238" s="96"/>
      <c r="AL238" s="96">
        <f t="shared" si="535"/>
        <v>0</v>
      </c>
      <c r="AM238" s="96"/>
      <c r="AN238" s="96">
        <f t="shared" si="536"/>
        <v>0</v>
      </c>
      <c r="AO238" s="96"/>
      <c r="AP238" s="96">
        <f t="shared" si="537"/>
        <v>0</v>
      </c>
      <c r="AQ238" s="96">
        <f t="shared" si="538"/>
        <v>0</v>
      </c>
      <c r="AR238" s="96">
        <f t="shared" si="539"/>
        <v>0</v>
      </c>
      <c r="AS238" s="96"/>
      <c r="AT238" s="96">
        <f t="shared" si="540"/>
        <v>0</v>
      </c>
      <c r="AU238" s="96"/>
      <c r="AV238" s="96">
        <f t="shared" si="541"/>
        <v>0</v>
      </c>
      <c r="AW238" s="96"/>
      <c r="AX238" s="96">
        <f t="shared" si="542"/>
        <v>0</v>
      </c>
      <c r="AY238" s="96">
        <f t="shared" si="543"/>
        <v>0</v>
      </c>
      <c r="AZ238" s="96">
        <f t="shared" si="544"/>
        <v>0</v>
      </c>
      <c r="BA238" s="96">
        <f t="shared" si="545"/>
        <v>0</v>
      </c>
      <c r="BB238" s="96">
        <f t="shared" si="546"/>
        <v>0</v>
      </c>
      <c r="BC238" s="1" t="s">
        <v>1062</v>
      </c>
    </row>
    <row r="239" spans="1:55">
      <c r="A239" s="494">
        <v>129</v>
      </c>
      <c r="B239" s="13"/>
      <c r="C239" s="23"/>
      <c r="D239" s="36"/>
      <c r="E239" s="21" t="s">
        <v>2240</v>
      </c>
      <c r="F239" s="45" t="s">
        <v>2241</v>
      </c>
      <c r="G239" s="45" t="s">
        <v>1061</v>
      </c>
      <c r="H239" s="266" t="s">
        <v>359</v>
      </c>
      <c r="I239" s="18">
        <v>7.95</v>
      </c>
      <c r="J239" s="157"/>
      <c r="K239" s="18">
        <v>7.95</v>
      </c>
      <c r="L239" s="157"/>
      <c r="M239" s="18">
        <v>7.95</v>
      </c>
      <c r="N239" s="157"/>
      <c r="O239" s="18">
        <v>7.95</v>
      </c>
      <c r="P239" s="157"/>
      <c r="Q239" s="96">
        <f t="shared" si="521"/>
        <v>0</v>
      </c>
      <c r="R239" s="338">
        <f t="shared" si="522"/>
        <v>0</v>
      </c>
      <c r="S239" s="96"/>
      <c r="T239" s="96">
        <f t="shared" si="523"/>
        <v>0</v>
      </c>
      <c r="U239" s="96"/>
      <c r="V239" s="96">
        <f t="shared" si="524"/>
        <v>0</v>
      </c>
      <c r="W239" s="96"/>
      <c r="X239" s="96">
        <f t="shared" si="525"/>
        <v>0</v>
      </c>
      <c r="Y239" s="96">
        <f t="shared" si="526"/>
        <v>0</v>
      </c>
      <c r="Z239" s="96">
        <f t="shared" si="527"/>
        <v>0</v>
      </c>
      <c r="AA239" s="96"/>
      <c r="AB239" s="96">
        <f t="shared" si="528"/>
        <v>0</v>
      </c>
      <c r="AC239" s="96"/>
      <c r="AD239" s="96">
        <f t="shared" si="529"/>
        <v>0</v>
      </c>
      <c r="AE239" s="96"/>
      <c r="AF239" s="95">
        <f t="shared" si="530"/>
        <v>0</v>
      </c>
      <c r="AG239" s="96">
        <f t="shared" si="531"/>
        <v>0</v>
      </c>
      <c r="AH239" s="96">
        <f t="shared" si="532"/>
        <v>0</v>
      </c>
      <c r="AI239" s="96">
        <f t="shared" si="533"/>
        <v>0</v>
      </c>
      <c r="AJ239" s="96">
        <f t="shared" si="534"/>
        <v>0</v>
      </c>
      <c r="AK239" s="96"/>
      <c r="AL239" s="96">
        <f t="shared" si="535"/>
        <v>0</v>
      </c>
      <c r="AM239" s="96"/>
      <c r="AN239" s="96">
        <f t="shared" si="536"/>
        <v>0</v>
      </c>
      <c r="AO239" s="96"/>
      <c r="AP239" s="96">
        <f t="shared" si="537"/>
        <v>0</v>
      </c>
      <c r="AQ239" s="96">
        <f t="shared" si="538"/>
        <v>0</v>
      </c>
      <c r="AR239" s="96">
        <f t="shared" si="539"/>
        <v>0</v>
      </c>
      <c r="AS239" s="96"/>
      <c r="AT239" s="96">
        <f t="shared" si="540"/>
        <v>0</v>
      </c>
      <c r="AU239" s="96"/>
      <c r="AV239" s="96">
        <f t="shared" si="541"/>
        <v>0</v>
      </c>
      <c r="AW239" s="96"/>
      <c r="AX239" s="96">
        <f t="shared" si="542"/>
        <v>0</v>
      </c>
      <c r="AY239" s="96">
        <f t="shared" si="543"/>
        <v>0</v>
      </c>
      <c r="AZ239" s="96">
        <f t="shared" si="544"/>
        <v>0</v>
      </c>
      <c r="BA239" s="96">
        <f t="shared" si="545"/>
        <v>0</v>
      </c>
      <c r="BB239" s="96">
        <f t="shared" si="546"/>
        <v>0</v>
      </c>
      <c r="BC239" s="1" t="s">
        <v>1062</v>
      </c>
    </row>
    <row r="240" spans="1:55">
      <c r="A240" s="494">
        <v>129</v>
      </c>
      <c r="B240" s="13"/>
      <c r="C240" s="23"/>
      <c r="D240" s="36"/>
      <c r="E240" s="21" t="s">
        <v>2493</v>
      </c>
      <c r="F240" s="45" t="s">
        <v>2494</v>
      </c>
      <c r="G240" s="45" t="s">
        <v>1061</v>
      </c>
      <c r="H240" s="266" t="s">
        <v>359</v>
      </c>
      <c r="I240" s="18"/>
      <c r="J240" s="157"/>
      <c r="K240" s="18">
        <v>28.5</v>
      </c>
      <c r="L240" s="157"/>
      <c r="M240" s="18">
        <v>28.5</v>
      </c>
      <c r="N240" s="157"/>
      <c r="O240" s="18">
        <v>28.5</v>
      </c>
      <c r="P240" s="157"/>
      <c r="Q240" s="96">
        <f t="shared" ref="Q240" si="573">SUM(AI240+BA240)</f>
        <v>0.27</v>
      </c>
      <c r="R240" s="338">
        <f t="shared" ref="R240" si="574">SUM(AJ240+BB240)</f>
        <v>10.7387145</v>
      </c>
      <c r="S240" s="96"/>
      <c r="T240" s="96">
        <f t="shared" ref="T240" si="575">I240*S240*$T$2/1000</f>
        <v>0</v>
      </c>
      <c r="U240" s="96"/>
      <c r="V240" s="96">
        <f t="shared" ref="V240" si="576">I240*U240*$V$2/1000</f>
        <v>0</v>
      </c>
      <c r="W240" s="96"/>
      <c r="X240" s="96">
        <f t="shared" ref="X240" si="577">I240*W240*$X$2/1000</f>
        <v>0</v>
      </c>
      <c r="Y240" s="96">
        <f t="shared" ref="Y240" si="578">SUM(S240+U240+W240)</f>
        <v>0</v>
      </c>
      <c r="Z240" s="96">
        <f t="shared" ref="Z240" si="579">SUM(T240+V240+X240)</f>
        <v>0</v>
      </c>
      <c r="AA240" s="96"/>
      <c r="AB240" s="96">
        <f t="shared" ref="AB240" si="580">K240*AA240*$AB$2/1000</f>
        <v>0</v>
      </c>
      <c r="AC240" s="96"/>
      <c r="AD240" s="96">
        <f t="shared" ref="AD240" si="581">K240*AC240*$AD$2/1000</f>
        <v>0</v>
      </c>
      <c r="AE240" s="96"/>
      <c r="AF240" s="95">
        <f t="shared" ref="AF240" si="582">K240*AE240*$AF$2/1000</f>
        <v>0</v>
      </c>
      <c r="AG240" s="96">
        <f t="shared" ref="AG240" si="583">SUM(AA240+AC240+AE240)</f>
        <v>0</v>
      </c>
      <c r="AH240" s="96">
        <f t="shared" ref="AH240" si="584">SUM(AB240+AD240+AF240)</f>
        <v>0</v>
      </c>
      <c r="AI240" s="96">
        <f t="shared" ref="AI240" si="585">SUM(Y240+AG240)</f>
        <v>0</v>
      </c>
      <c r="AJ240" s="96">
        <f t="shared" ref="AJ240" si="586">SUM(Z240,AH240)</f>
        <v>0</v>
      </c>
      <c r="AK240" s="96"/>
      <c r="AL240" s="96">
        <f t="shared" ref="AL240" si="587">M240*AK240*$AL$2/1000</f>
        <v>0</v>
      </c>
      <c r="AM240" s="96">
        <v>0.02</v>
      </c>
      <c r="AN240" s="96">
        <f t="shared" ref="AN240" si="588">M240*AM240*$AN$2/1000</f>
        <v>0.79221450000000004</v>
      </c>
      <c r="AO240" s="96">
        <v>0.25</v>
      </c>
      <c r="AP240" s="96">
        <f t="shared" ref="AP240" si="589">M240*AO240*$AP$2/1000</f>
        <v>9.9465000000000003</v>
      </c>
      <c r="AQ240" s="96">
        <f t="shared" ref="AQ240" si="590">SUM(AK240+AM240+AO240)</f>
        <v>0.27</v>
      </c>
      <c r="AR240" s="96">
        <f t="shared" ref="AR240" si="591">SUM(AL240+AN240+AP240)</f>
        <v>10.7387145</v>
      </c>
      <c r="AS240" s="96"/>
      <c r="AT240" s="96">
        <f t="shared" ref="AT240" si="592">O240*AS240*$AT$2/1000</f>
        <v>0</v>
      </c>
      <c r="AU240" s="96"/>
      <c r="AV240" s="96">
        <f t="shared" ref="AV240" si="593">O240*AU240*$AV$2/1000</f>
        <v>0</v>
      </c>
      <c r="AW240" s="96"/>
      <c r="AX240" s="96">
        <f t="shared" ref="AX240" si="594">O240*AW240*$AX$2/1000</f>
        <v>0</v>
      </c>
      <c r="AY240" s="96">
        <f t="shared" ref="AY240" si="595">SUM(AS240+AU240+AW240)</f>
        <v>0</v>
      </c>
      <c r="AZ240" s="96">
        <f t="shared" ref="AZ240" si="596">SUM(AT240+AV240+AX240)</f>
        <v>0</v>
      </c>
      <c r="BA240" s="96">
        <f t="shared" ref="BA240" si="597">SUM(AQ240+AY240)</f>
        <v>0.27</v>
      </c>
      <c r="BB240" s="96">
        <f t="shared" ref="BB240" si="598">SUM(AR240,AZ240)</f>
        <v>10.7387145</v>
      </c>
      <c r="BC240" s="1" t="s">
        <v>1062</v>
      </c>
    </row>
    <row r="241" spans="1:55">
      <c r="A241" s="494">
        <v>129</v>
      </c>
      <c r="B241" s="13"/>
      <c r="C241" s="23"/>
      <c r="D241" s="36"/>
      <c r="E241" s="21" t="s">
        <v>2434</v>
      </c>
      <c r="F241" s="45" t="s">
        <v>2435</v>
      </c>
      <c r="G241" s="45" t="s">
        <v>1061</v>
      </c>
      <c r="H241" s="266" t="s">
        <v>359</v>
      </c>
      <c r="I241" s="18"/>
      <c r="J241" s="157"/>
      <c r="K241" s="18">
        <v>28.5</v>
      </c>
      <c r="L241" s="157"/>
      <c r="M241" s="18">
        <v>28.5</v>
      </c>
      <c r="N241" s="157"/>
      <c r="O241" s="18">
        <v>28.5</v>
      </c>
      <c r="P241" s="157"/>
      <c r="Q241" s="96">
        <f t="shared" si="521"/>
        <v>1.1159999999999999</v>
      </c>
      <c r="R241" s="338">
        <f t="shared" si="522"/>
        <v>44.909870219999995</v>
      </c>
      <c r="S241" s="96"/>
      <c r="T241" s="96">
        <f t="shared" si="523"/>
        <v>0</v>
      </c>
      <c r="U241" s="96"/>
      <c r="V241" s="96">
        <f t="shared" si="524"/>
        <v>0</v>
      </c>
      <c r="W241" s="96"/>
      <c r="X241" s="96">
        <f t="shared" si="525"/>
        <v>0</v>
      </c>
      <c r="Y241" s="96">
        <f t="shared" si="526"/>
        <v>0</v>
      </c>
      <c r="Z241" s="96">
        <f t="shared" si="527"/>
        <v>0</v>
      </c>
      <c r="AA241" s="96"/>
      <c r="AB241" s="96">
        <f t="shared" si="528"/>
        <v>0</v>
      </c>
      <c r="AC241" s="96"/>
      <c r="AD241" s="96">
        <f t="shared" si="529"/>
        <v>0</v>
      </c>
      <c r="AE241" s="96">
        <v>2.3E-2</v>
      </c>
      <c r="AF241" s="95">
        <f t="shared" si="530"/>
        <v>0.89531467499999984</v>
      </c>
      <c r="AG241" s="96">
        <f t="shared" si="531"/>
        <v>2.3E-2</v>
      </c>
      <c r="AH241" s="96">
        <f t="shared" si="532"/>
        <v>0.89531467499999984</v>
      </c>
      <c r="AI241" s="96">
        <f t="shared" si="533"/>
        <v>2.3E-2</v>
      </c>
      <c r="AJ241" s="96">
        <f t="shared" si="534"/>
        <v>0.89531467499999984</v>
      </c>
      <c r="AK241" s="96">
        <v>0.34599999999999997</v>
      </c>
      <c r="AL241" s="96">
        <f t="shared" si="535"/>
        <v>13.597628729999998</v>
      </c>
      <c r="AM241" s="96">
        <v>0.36099999999999999</v>
      </c>
      <c r="AN241" s="96">
        <f t="shared" si="536"/>
        <v>14.299471724999998</v>
      </c>
      <c r="AO241" s="96"/>
      <c r="AP241" s="96">
        <f t="shared" si="537"/>
        <v>0</v>
      </c>
      <c r="AQ241" s="96">
        <f t="shared" si="538"/>
        <v>0.70699999999999996</v>
      </c>
      <c r="AR241" s="96">
        <f t="shared" si="539"/>
        <v>27.897100454999997</v>
      </c>
      <c r="AS241" s="96"/>
      <c r="AT241" s="96">
        <f t="shared" si="540"/>
        <v>0</v>
      </c>
      <c r="AU241" s="96">
        <v>0.38600000000000001</v>
      </c>
      <c r="AV241" s="96">
        <f t="shared" si="541"/>
        <v>16.117455089999996</v>
      </c>
      <c r="AW241" s="96"/>
      <c r="AX241" s="96">
        <f t="shared" si="542"/>
        <v>0</v>
      </c>
      <c r="AY241" s="96">
        <f t="shared" si="543"/>
        <v>0.38600000000000001</v>
      </c>
      <c r="AZ241" s="96">
        <f t="shared" si="544"/>
        <v>16.117455089999996</v>
      </c>
      <c r="BA241" s="96">
        <f t="shared" si="545"/>
        <v>1.093</v>
      </c>
      <c r="BB241" s="96">
        <f t="shared" si="546"/>
        <v>44.014555544999993</v>
      </c>
      <c r="BC241" s="1" t="s">
        <v>1062</v>
      </c>
    </row>
    <row r="242" spans="1:55">
      <c r="A242" s="494">
        <v>133</v>
      </c>
      <c r="B242" s="13"/>
      <c r="C242" s="23"/>
      <c r="D242" s="36"/>
      <c r="E242" s="21" t="s">
        <v>591</v>
      </c>
      <c r="F242" s="45" t="s">
        <v>592</v>
      </c>
      <c r="G242" s="45" t="s">
        <v>1061</v>
      </c>
      <c r="H242" s="266" t="s">
        <v>359</v>
      </c>
      <c r="I242" s="18">
        <v>2.4900000000000002</v>
      </c>
      <c r="J242" s="157"/>
      <c r="K242" s="18">
        <v>2.48</v>
      </c>
      <c r="L242" s="157"/>
      <c r="M242" s="18">
        <v>2.4</v>
      </c>
      <c r="N242" s="157"/>
      <c r="O242" s="18">
        <v>2.4</v>
      </c>
      <c r="P242" s="157"/>
      <c r="Q242" s="96">
        <f t="shared" si="521"/>
        <v>2445.1150000000002</v>
      </c>
      <c r="R242" s="338">
        <f t="shared" si="522"/>
        <v>8488.9273761275999</v>
      </c>
      <c r="S242" s="96">
        <v>155.32</v>
      </c>
      <c r="T242" s="96">
        <f t="shared" si="523"/>
        <v>564.36413536800001</v>
      </c>
      <c r="U242" s="96">
        <v>250.61199999999999</v>
      </c>
      <c r="V242" s="96">
        <f t="shared" si="524"/>
        <v>900.84087316800003</v>
      </c>
      <c r="W242" s="96">
        <v>269.58800000000002</v>
      </c>
      <c r="X242" s="96">
        <f t="shared" si="525"/>
        <v>975.30088168920031</v>
      </c>
      <c r="Y242" s="96">
        <f t="shared" si="526"/>
        <v>675.52</v>
      </c>
      <c r="Z242" s="96">
        <f t="shared" si="527"/>
        <v>2440.5058902252003</v>
      </c>
      <c r="AA242" s="96">
        <v>192.94</v>
      </c>
      <c r="AB242" s="96">
        <f t="shared" si="528"/>
        <v>695.12330588799989</v>
      </c>
      <c r="AC242" s="96">
        <v>211.904</v>
      </c>
      <c r="AD242" s="96">
        <f t="shared" si="529"/>
        <v>736.26672035839999</v>
      </c>
      <c r="AE242" s="96">
        <v>299.904</v>
      </c>
      <c r="AF242" s="95">
        <f t="shared" si="530"/>
        <v>1015.8672184320001</v>
      </c>
      <c r="AG242" s="96">
        <f t="shared" si="531"/>
        <v>704.74800000000005</v>
      </c>
      <c r="AH242" s="96">
        <f t="shared" si="532"/>
        <v>2447.2572446783997</v>
      </c>
      <c r="AI242" s="96">
        <f t="shared" si="533"/>
        <v>1380.268</v>
      </c>
      <c r="AJ242" s="96">
        <f t="shared" si="534"/>
        <v>4887.7631349036001</v>
      </c>
      <c r="AK242" s="96">
        <v>246.048</v>
      </c>
      <c r="AL242" s="96">
        <f>M242*AK242*$AL$2/1000</f>
        <v>814.27912473599997</v>
      </c>
      <c r="AM242" s="96">
        <v>226.42699999999999</v>
      </c>
      <c r="AN242" s="96">
        <f t="shared" si="536"/>
        <v>755.27895827999987</v>
      </c>
      <c r="AO242" s="96">
        <v>144.62799999999999</v>
      </c>
      <c r="AP242" s="96">
        <f t="shared" si="537"/>
        <v>484.56165119999997</v>
      </c>
      <c r="AQ242" s="96">
        <f t="shared" si="538"/>
        <v>617.10300000000007</v>
      </c>
      <c r="AR242" s="96">
        <f t="shared" si="539"/>
        <v>2054.1197342159999</v>
      </c>
      <c r="AS242" s="96">
        <v>246.57599999999999</v>
      </c>
      <c r="AT242" s="96">
        <f t="shared" si="540"/>
        <v>843.53846860800002</v>
      </c>
      <c r="AU242" s="96">
        <v>20.591999999999999</v>
      </c>
      <c r="AV242" s="96">
        <f t="shared" si="541"/>
        <v>72.405919871999984</v>
      </c>
      <c r="AW242" s="96">
        <v>180.57599999999999</v>
      </c>
      <c r="AX242" s="96">
        <f t="shared" si="542"/>
        <v>631.10011852799994</v>
      </c>
      <c r="AY242" s="96">
        <f t="shared" si="543"/>
        <v>447.74400000000003</v>
      </c>
      <c r="AZ242" s="96">
        <f t="shared" si="544"/>
        <v>1547.044507008</v>
      </c>
      <c r="BA242" s="96">
        <f t="shared" si="545"/>
        <v>1064.8470000000002</v>
      </c>
      <c r="BB242" s="96">
        <f t="shared" si="546"/>
        <v>3601.1642412239999</v>
      </c>
      <c r="BC242" s="1" t="s">
        <v>1721</v>
      </c>
    </row>
    <row r="243" spans="1:55">
      <c r="A243" s="494">
        <v>132</v>
      </c>
      <c r="B243" s="13"/>
      <c r="C243" s="13"/>
      <c r="D243" s="15"/>
      <c r="E243" s="21" t="s">
        <v>710</v>
      </c>
      <c r="F243" s="45" t="s">
        <v>711</v>
      </c>
      <c r="G243" s="45" t="s">
        <v>1061</v>
      </c>
      <c r="H243" s="266" t="s">
        <v>358</v>
      </c>
      <c r="I243" s="18">
        <v>3.33</v>
      </c>
      <c r="J243" s="157"/>
      <c r="K243" s="18">
        <v>3.3</v>
      </c>
      <c r="L243" s="157"/>
      <c r="M243" s="18">
        <v>3.03</v>
      </c>
      <c r="N243" s="157"/>
      <c r="O243" s="18">
        <v>3.03</v>
      </c>
      <c r="P243" s="157"/>
      <c r="Q243" s="96">
        <f t="shared" si="521"/>
        <v>657.44800000000009</v>
      </c>
      <c r="R243" s="338">
        <f t="shared" si="522"/>
        <v>2972.4715245323996</v>
      </c>
      <c r="S243" s="96">
        <v>20.988</v>
      </c>
      <c r="T243" s="96">
        <f t="shared" si="523"/>
        <v>101.9877397704</v>
      </c>
      <c r="U243" s="96">
        <v>48.62</v>
      </c>
      <c r="V243" s="96">
        <f t="shared" si="524"/>
        <v>233.72548055999997</v>
      </c>
      <c r="W243" s="96">
        <v>85.36</v>
      </c>
      <c r="X243" s="96">
        <f t="shared" si="525"/>
        <v>412.98792400800005</v>
      </c>
      <c r="Y243" s="96">
        <f t="shared" si="526"/>
        <v>154.96800000000002</v>
      </c>
      <c r="Z243" s="96">
        <f t="shared" si="527"/>
        <v>748.70114433840001</v>
      </c>
      <c r="AA243" s="96">
        <v>69.695999999999998</v>
      </c>
      <c r="AB243" s="96">
        <f t="shared" si="528"/>
        <v>334.12555123200002</v>
      </c>
      <c r="AC243" s="96">
        <v>53.283999999999999</v>
      </c>
      <c r="AD243" s="96">
        <f t="shared" si="529"/>
        <v>246.35143394399998</v>
      </c>
      <c r="AE243" s="96">
        <v>70.664000000000001</v>
      </c>
      <c r="AF243" s="95">
        <f t="shared" si="530"/>
        <v>318.50420051999993</v>
      </c>
      <c r="AG243" s="96">
        <f t="shared" si="531"/>
        <v>193.64400000000001</v>
      </c>
      <c r="AH243" s="96">
        <f t="shared" si="532"/>
        <v>898.9811856959999</v>
      </c>
      <c r="AI243" s="96">
        <f t="shared" si="533"/>
        <v>348.61200000000002</v>
      </c>
      <c r="AJ243" s="96">
        <f t="shared" si="534"/>
        <v>1647.6823300343999</v>
      </c>
      <c r="AK243" s="96">
        <v>53.02</v>
      </c>
      <c r="AL243" s="96">
        <f t="shared" si="535"/>
        <v>221.52593185800001</v>
      </c>
      <c r="AM243" s="96">
        <v>58.607999999999997</v>
      </c>
      <c r="AN243" s="96">
        <f t="shared" si="536"/>
        <v>246.81267626399995</v>
      </c>
      <c r="AO243" s="96">
        <v>58.08</v>
      </c>
      <c r="AP243" s="96">
        <f t="shared" si="537"/>
        <v>245.67143039999999</v>
      </c>
      <c r="AQ243" s="96">
        <f t="shared" si="538"/>
        <v>169.708</v>
      </c>
      <c r="AR243" s="96">
        <f t="shared" si="539"/>
        <v>714.01003852199995</v>
      </c>
      <c r="AS243" s="96">
        <v>41.448</v>
      </c>
      <c r="AT243" s="96">
        <f t="shared" si="540"/>
        <v>179.01484872479998</v>
      </c>
      <c r="AU243" s="96">
        <v>28.512</v>
      </c>
      <c r="AV243" s="96">
        <f t="shared" si="541"/>
        <v>126.57111762239998</v>
      </c>
      <c r="AW243" s="96">
        <v>69.168000000000006</v>
      </c>
      <c r="AX243" s="96">
        <f t="shared" si="542"/>
        <v>305.19318962879998</v>
      </c>
      <c r="AY243" s="96">
        <f t="shared" si="543"/>
        <v>139.12800000000001</v>
      </c>
      <c r="AZ243" s="96">
        <f t="shared" si="544"/>
        <v>610.77915597599986</v>
      </c>
      <c r="BA243" s="96">
        <f t="shared" si="545"/>
        <v>308.83600000000001</v>
      </c>
      <c r="BB243" s="96">
        <f t="shared" si="546"/>
        <v>1324.7891944979997</v>
      </c>
      <c r="BC243" s="1" t="s">
        <v>1721</v>
      </c>
    </row>
    <row r="244" spans="1:55">
      <c r="A244" s="494">
        <v>133</v>
      </c>
      <c r="B244" s="13"/>
      <c r="C244" s="23"/>
      <c r="D244" s="36"/>
      <c r="E244" s="21" t="s">
        <v>1774</v>
      </c>
      <c r="F244" s="45" t="s">
        <v>592</v>
      </c>
      <c r="G244" s="45" t="s">
        <v>1061</v>
      </c>
      <c r="H244" s="266" t="s">
        <v>360</v>
      </c>
      <c r="I244" s="18">
        <v>2.5</v>
      </c>
      <c r="J244" s="157"/>
      <c r="K244" s="18">
        <v>2.5</v>
      </c>
      <c r="L244" s="157"/>
      <c r="M244" s="18">
        <v>2.5</v>
      </c>
      <c r="N244" s="157"/>
      <c r="O244" s="18">
        <v>2.5</v>
      </c>
      <c r="P244" s="157"/>
      <c r="Q244" s="96">
        <f t="shared" si="521"/>
        <v>233.1</v>
      </c>
      <c r="R244" s="338">
        <f t="shared" si="522"/>
        <v>824.82443325000008</v>
      </c>
      <c r="S244" s="96">
        <v>49.52</v>
      </c>
      <c r="T244" s="96">
        <f t="shared" si="523"/>
        <v>180.65638799999999</v>
      </c>
      <c r="U244" s="96">
        <v>51.755000000000003</v>
      </c>
      <c r="V244" s="96">
        <f t="shared" si="524"/>
        <v>186.78379500000003</v>
      </c>
      <c r="W244" s="96">
        <v>4.7089999999999996</v>
      </c>
      <c r="X244" s="96">
        <f t="shared" si="525"/>
        <v>17.104382975</v>
      </c>
      <c r="Y244" s="96">
        <f t="shared" si="526"/>
        <v>105.98400000000001</v>
      </c>
      <c r="Z244" s="96">
        <f t="shared" si="527"/>
        <v>384.54456597500007</v>
      </c>
      <c r="AA244" s="96"/>
      <c r="AB244" s="96">
        <f t="shared" si="528"/>
        <v>0</v>
      </c>
      <c r="AC244" s="96">
        <v>44.548000000000002</v>
      </c>
      <c r="AD244" s="96">
        <f t="shared" si="529"/>
        <v>156.03159740000001</v>
      </c>
      <c r="AE244" s="96">
        <v>44.265999999999998</v>
      </c>
      <c r="AF244" s="95">
        <f t="shared" si="530"/>
        <v>151.15179025</v>
      </c>
      <c r="AG244" s="96">
        <f t="shared" si="531"/>
        <v>88.813999999999993</v>
      </c>
      <c r="AH244" s="96">
        <f t="shared" si="532"/>
        <v>307.18338764999999</v>
      </c>
      <c r="AI244" s="96">
        <f t="shared" si="533"/>
        <v>194.798</v>
      </c>
      <c r="AJ244" s="96">
        <f t="shared" si="534"/>
        <v>691.72795362500005</v>
      </c>
      <c r="AK244" s="96"/>
      <c r="AL244" s="96">
        <f t="shared" si="535"/>
        <v>0</v>
      </c>
      <c r="AM244" s="96">
        <v>37.561</v>
      </c>
      <c r="AN244" s="96">
        <f t="shared" si="536"/>
        <v>130.51038962499999</v>
      </c>
      <c r="AO244" s="96">
        <v>0.74099999999999999</v>
      </c>
      <c r="AP244" s="96">
        <f t="shared" si="537"/>
        <v>2.58609</v>
      </c>
      <c r="AQ244" s="96">
        <f t="shared" si="538"/>
        <v>38.302</v>
      </c>
      <c r="AR244" s="96">
        <f t="shared" si="539"/>
        <v>133.096479625</v>
      </c>
      <c r="AS244" s="96"/>
      <c r="AT244" s="96">
        <f t="shared" si="540"/>
        <v>0</v>
      </c>
      <c r="AU244" s="96"/>
      <c r="AV244" s="96">
        <f t="shared" si="541"/>
        <v>0</v>
      </c>
      <c r="AW244" s="96"/>
      <c r="AX244" s="96">
        <f t="shared" si="542"/>
        <v>0</v>
      </c>
      <c r="AY244" s="96">
        <f t="shared" si="543"/>
        <v>0</v>
      </c>
      <c r="AZ244" s="96">
        <f t="shared" si="544"/>
        <v>0</v>
      </c>
      <c r="BA244" s="96">
        <f t="shared" si="545"/>
        <v>38.302</v>
      </c>
      <c r="BB244" s="96">
        <f t="shared" si="546"/>
        <v>133.096479625</v>
      </c>
      <c r="BC244" s="1" t="s">
        <v>1721</v>
      </c>
    </row>
    <row r="245" spans="1:55">
      <c r="A245" s="494">
        <v>134</v>
      </c>
      <c r="B245" s="13"/>
      <c r="C245" s="23"/>
      <c r="D245" s="36"/>
      <c r="E245" s="62" t="s">
        <v>1775</v>
      </c>
      <c r="F245" s="421" t="s">
        <v>586</v>
      </c>
      <c r="G245" s="421" t="s">
        <v>1061</v>
      </c>
      <c r="H245" s="282" t="s">
        <v>359</v>
      </c>
      <c r="I245" s="422">
        <v>3.36</v>
      </c>
      <c r="J245" s="423"/>
      <c r="K245" s="422">
        <v>3.36</v>
      </c>
      <c r="L245" s="423"/>
      <c r="M245" s="422">
        <v>3.36</v>
      </c>
      <c r="N245" s="423"/>
      <c r="O245" s="422">
        <v>3.36</v>
      </c>
      <c r="P245" s="423"/>
      <c r="Q245" s="128">
        <f t="shared" si="521"/>
        <v>0</v>
      </c>
      <c r="R245" s="346">
        <f t="shared" si="522"/>
        <v>0</v>
      </c>
      <c r="S245" s="128"/>
      <c r="T245" s="128">
        <f t="shared" si="523"/>
        <v>0</v>
      </c>
      <c r="U245" s="128"/>
      <c r="V245" s="128">
        <f t="shared" si="524"/>
        <v>0</v>
      </c>
      <c r="W245" s="128"/>
      <c r="X245" s="128">
        <f t="shared" si="525"/>
        <v>0</v>
      </c>
      <c r="Y245" s="128">
        <f t="shared" si="526"/>
        <v>0</v>
      </c>
      <c r="Z245" s="128">
        <f t="shared" si="527"/>
        <v>0</v>
      </c>
      <c r="AA245" s="128"/>
      <c r="AB245" s="128">
        <f t="shared" si="528"/>
        <v>0</v>
      </c>
      <c r="AC245" s="128"/>
      <c r="AD245" s="128">
        <f t="shared" si="529"/>
        <v>0</v>
      </c>
      <c r="AE245" s="128"/>
      <c r="AF245" s="424">
        <f t="shared" si="530"/>
        <v>0</v>
      </c>
      <c r="AG245" s="128">
        <f t="shared" si="531"/>
        <v>0</v>
      </c>
      <c r="AH245" s="128">
        <f t="shared" si="532"/>
        <v>0</v>
      </c>
      <c r="AI245" s="128">
        <f t="shared" si="533"/>
        <v>0</v>
      </c>
      <c r="AJ245" s="128">
        <f t="shared" si="534"/>
        <v>0</v>
      </c>
      <c r="AK245" s="128"/>
      <c r="AL245" s="128">
        <f t="shared" si="535"/>
        <v>0</v>
      </c>
      <c r="AM245" s="128"/>
      <c r="AN245" s="128">
        <f t="shared" si="536"/>
        <v>0</v>
      </c>
      <c r="AO245" s="128"/>
      <c r="AP245" s="128">
        <f t="shared" si="537"/>
        <v>0</v>
      </c>
      <c r="AQ245" s="128">
        <f t="shared" si="538"/>
        <v>0</v>
      </c>
      <c r="AR245" s="128">
        <f t="shared" si="539"/>
        <v>0</v>
      </c>
      <c r="AS245" s="128"/>
      <c r="AT245" s="128">
        <f t="shared" si="540"/>
        <v>0</v>
      </c>
      <c r="AU245" s="128"/>
      <c r="AV245" s="128">
        <f t="shared" si="541"/>
        <v>0</v>
      </c>
      <c r="AW245" s="128"/>
      <c r="AX245" s="128">
        <f t="shared" si="542"/>
        <v>0</v>
      </c>
      <c r="AY245" s="128">
        <f t="shared" si="543"/>
        <v>0</v>
      </c>
      <c r="AZ245" s="128">
        <f t="shared" si="544"/>
        <v>0</v>
      </c>
      <c r="BA245" s="128">
        <f t="shared" si="545"/>
        <v>0</v>
      </c>
      <c r="BB245" s="128">
        <f t="shared" si="546"/>
        <v>0</v>
      </c>
      <c r="BC245" s="1" t="s">
        <v>1721</v>
      </c>
    </row>
    <row r="246" spans="1:55">
      <c r="A246" s="494">
        <v>136</v>
      </c>
      <c r="B246" s="13"/>
      <c r="C246" s="23"/>
      <c r="D246" s="36"/>
      <c r="E246" s="21" t="s">
        <v>587</v>
      </c>
      <c r="F246" s="45" t="s">
        <v>586</v>
      </c>
      <c r="G246" s="45" t="s">
        <v>1061</v>
      </c>
      <c r="H246" s="266" t="s">
        <v>359</v>
      </c>
      <c r="I246" s="18">
        <v>3.36</v>
      </c>
      <c r="J246" s="18"/>
      <c r="K246" s="18">
        <v>3.36</v>
      </c>
      <c r="L246" s="157"/>
      <c r="M246" s="18">
        <v>3.36</v>
      </c>
      <c r="N246" s="157"/>
      <c r="O246" s="18">
        <v>3.36</v>
      </c>
      <c r="P246" s="18"/>
      <c r="Q246" s="96">
        <f t="shared" si="521"/>
        <v>0</v>
      </c>
      <c r="R246" s="338">
        <f t="shared" si="522"/>
        <v>0</v>
      </c>
      <c r="S246" s="96"/>
      <c r="T246" s="96">
        <f t="shared" si="523"/>
        <v>0</v>
      </c>
      <c r="U246" s="96"/>
      <c r="V246" s="96">
        <f t="shared" si="524"/>
        <v>0</v>
      </c>
      <c r="W246" s="96"/>
      <c r="X246" s="96">
        <f t="shared" si="525"/>
        <v>0</v>
      </c>
      <c r="Y246" s="96">
        <f t="shared" si="526"/>
        <v>0</v>
      </c>
      <c r="Z246" s="96">
        <f t="shared" si="527"/>
        <v>0</v>
      </c>
      <c r="AA246" s="96"/>
      <c r="AB246" s="96">
        <f t="shared" si="528"/>
        <v>0</v>
      </c>
      <c r="AC246" s="96"/>
      <c r="AD246" s="96">
        <f t="shared" si="529"/>
        <v>0</v>
      </c>
      <c r="AE246" s="96"/>
      <c r="AF246" s="95">
        <f t="shared" si="530"/>
        <v>0</v>
      </c>
      <c r="AG246" s="96">
        <f t="shared" si="531"/>
        <v>0</v>
      </c>
      <c r="AH246" s="96">
        <f t="shared" si="532"/>
        <v>0</v>
      </c>
      <c r="AI246" s="96">
        <f t="shared" si="533"/>
        <v>0</v>
      </c>
      <c r="AJ246" s="96">
        <f t="shared" si="534"/>
        <v>0</v>
      </c>
      <c r="AK246" s="96"/>
      <c r="AL246" s="96">
        <f t="shared" si="535"/>
        <v>0</v>
      </c>
      <c r="AM246" s="96"/>
      <c r="AN246" s="96">
        <f t="shared" si="536"/>
        <v>0</v>
      </c>
      <c r="AO246" s="96"/>
      <c r="AP246" s="96">
        <f t="shared" si="537"/>
        <v>0</v>
      </c>
      <c r="AQ246" s="96">
        <f t="shared" si="538"/>
        <v>0</v>
      </c>
      <c r="AR246" s="96">
        <f t="shared" si="539"/>
        <v>0</v>
      </c>
      <c r="AS246" s="96"/>
      <c r="AT246" s="96">
        <f t="shared" si="540"/>
        <v>0</v>
      </c>
      <c r="AU246" s="96"/>
      <c r="AV246" s="96">
        <f t="shared" si="541"/>
        <v>0</v>
      </c>
      <c r="AW246" s="96"/>
      <c r="AX246" s="96">
        <f t="shared" si="542"/>
        <v>0</v>
      </c>
      <c r="AY246" s="96">
        <f t="shared" si="543"/>
        <v>0</v>
      </c>
      <c r="AZ246" s="96">
        <f t="shared" si="544"/>
        <v>0</v>
      </c>
      <c r="BA246" s="96">
        <f t="shared" si="545"/>
        <v>0</v>
      </c>
      <c r="BB246" s="96">
        <f t="shared" si="546"/>
        <v>0</v>
      </c>
      <c r="BC246" s="1" t="s">
        <v>1721</v>
      </c>
    </row>
    <row r="247" spans="1:55">
      <c r="A247" s="494">
        <v>137</v>
      </c>
      <c r="B247" s="13"/>
      <c r="C247" s="23"/>
      <c r="D247" s="36"/>
      <c r="E247" s="21" t="s">
        <v>670</v>
      </c>
      <c r="F247" s="45" t="s">
        <v>671</v>
      </c>
      <c r="G247" s="45" t="s">
        <v>1061</v>
      </c>
      <c r="H247" s="266" t="s">
        <v>359</v>
      </c>
      <c r="I247" s="18">
        <v>3.52</v>
      </c>
      <c r="J247" s="157"/>
      <c r="K247" s="18">
        <v>3.5</v>
      </c>
      <c r="L247" s="157"/>
      <c r="M247" s="18">
        <v>3.5</v>
      </c>
      <c r="N247" s="157"/>
      <c r="O247" s="18">
        <v>3.5</v>
      </c>
      <c r="P247" s="157"/>
      <c r="Q247" s="96">
        <f t="shared" si="521"/>
        <v>7.0919999999999987</v>
      </c>
      <c r="R247" s="338">
        <f t="shared" si="522"/>
        <v>35.514943128799999</v>
      </c>
      <c r="S247" s="96">
        <v>1.496</v>
      </c>
      <c r="T247" s="96">
        <f t="shared" si="523"/>
        <v>7.6843464191999997</v>
      </c>
      <c r="U247" s="96">
        <v>1.98</v>
      </c>
      <c r="V247" s="96">
        <f t="shared" si="524"/>
        <v>10.06131456</v>
      </c>
      <c r="W247" s="96">
        <v>0.52800000000000002</v>
      </c>
      <c r="X247" s="96">
        <f t="shared" si="525"/>
        <v>2.7003204095999997</v>
      </c>
      <c r="Y247" s="96">
        <f t="shared" si="526"/>
        <v>4.0039999999999996</v>
      </c>
      <c r="Z247" s="96">
        <f t="shared" si="527"/>
        <v>20.4459813888</v>
      </c>
      <c r="AA247" s="96">
        <v>0.26400000000000001</v>
      </c>
      <c r="AB247" s="96">
        <f t="shared" si="528"/>
        <v>1.34233176</v>
      </c>
      <c r="AC247" s="96">
        <v>0.36</v>
      </c>
      <c r="AD247" s="96">
        <f t="shared" si="529"/>
        <v>1.7652852000000001</v>
      </c>
      <c r="AE247" s="96">
        <v>0.39600000000000002</v>
      </c>
      <c r="AF247" s="95">
        <f t="shared" si="530"/>
        <v>1.8930681</v>
      </c>
      <c r="AG247" s="96">
        <f t="shared" si="531"/>
        <v>1.02</v>
      </c>
      <c r="AH247" s="96">
        <f t="shared" si="532"/>
        <v>5.0006850600000003</v>
      </c>
      <c r="AI247" s="96">
        <f t="shared" si="533"/>
        <v>5.0239999999999991</v>
      </c>
      <c r="AJ247" s="96">
        <f t="shared" si="534"/>
        <v>25.446666448800002</v>
      </c>
      <c r="AK247" s="96">
        <v>0.39600000000000002</v>
      </c>
      <c r="AL247" s="96">
        <f t="shared" si="535"/>
        <v>1.9111969800000002</v>
      </c>
      <c r="AM247" s="96">
        <v>0.57199999999999995</v>
      </c>
      <c r="AN247" s="96">
        <f t="shared" si="536"/>
        <v>2.7824796999999992</v>
      </c>
      <c r="AO247" s="96">
        <v>1.1000000000000001</v>
      </c>
      <c r="AP247" s="96">
        <f t="shared" si="537"/>
        <v>5.3746</v>
      </c>
      <c r="AQ247" s="96">
        <f t="shared" si="538"/>
        <v>2.0680000000000001</v>
      </c>
      <c r="AR247" s="96">
        <f t="shared" si="539"/>
        <v>10.06827668</v>
      </c>
      <c r="AS247" s="96"/>
      <c r="AT247" s="96">
        <f t="shared" si="540"/>
        <v>0</v>
      </c>
      <c r="AU247" s="96"/>
      <c r="AV247" s="96">
        <f t="shared" si="541"/>
        <v>0</v>
      </c>
      <c r="AW247" s="96"/>
      <c r="AX247" s="96">
        <f t="shared" si="542"/>
        <v>0</v>
      </c>
      <c r="AY247" s="96">
        <f t="shared" si="543"/>
        <v>0</v>
      </c>
      <c r="AZ247" s="96">
        <f t="shared" si="544"/>
        <v>0</v>
      </c>
      <c r="BA247" s="96">
        <f t="shared" si="545"/>
        <v>2.0680000000000001</v>
      </c>
      <c r="BB247" s="96">
        <f t="shared" si="546"/>
        <v>10.06827668</v>
      </c>
      <c r="BC247" s="1" t="s">
        <v>1721</v>
      </c>
    </row>
    <row r="248" spans="1:55">
      <c r="A248" s="494">
        <v>137</v>
      </c>
      <c r="B248" s="13"/>
      <c r="C248" s="23"/>
      <c r="D248" s="36"/>
      <c r="E248" s="24" t="s">
        <v>1699</v>
      </c>
      <c r="F248" s="367" t="s">
        <v>1698</v>
      </c>
      <c r="G248" s="367" t="s">
        <v>1061</v>
      </c>
      <c r="H248" s="283" t="s">
        <v>359</v>
      </c>
      <c r="I248" s="307">
        <v>3.36</v>
      </c>
      <c r="J248" s="308"/>
      <c r="K248" s="307">
        <v>3.34</v>
      </c>
      <c r="L248" s="308"/>
      <c r="M248" s="307">
        <v>3.34</v>
      </c>
      <c r="N248" s="308"/>
      <c r="O248" s="307">
        <v>3.34</v>
      </c>
      <c r="P248" s="308"/>
      <c r="Q248" s="133">
        <f t="shared" si="521"/>
        <v>280.53700000000003</v>
      </c>
      <c r="R248" s="343">
        <f t="shared" si="522"/>
        <v>1334.0947875460001</v>
      </c>
      <c r="S248" s="133">
        <v>19.844000000000001</v>
      </c>
      <c r="T248" s="133">
        <f t="shared" si="523"/>
        <v>97.297386278400012</v>
      </c>
      <c r="U248" s="133">
        <v>22.616</v>
      </c>
      <c r="V248" s="133">
        <f t="shared" si="524"/>
        <v>109.69881753599998</v>
      </c>
      <c r="W248" s="133">
        <v>22.175999999999998</v>
      </c>
      <c r="X248" s="133">
        <f t="shared" si="525"/>
        <v>108.25830005760001</v>
      </c>
      <c r="Y248" s="133">
        <f t="shared" si="526"/>
        <v>64.635999999999996</v>
      </c>
      <c r="Z248" s="133">
        <f t="shared" si="527"/>
        <v>315.25450387199999</v>
      </c>
      <c r="AA248" s="133">
        <v>38.896000000000001</v>
      </c>
      <c r="AB248" s="133">
        <f t="shared" si="528"/>
        <v>188.72928863360002</v>
      </c>
      <c r="AC248" s="133">
        <v>26.356000000000002</v>
      </c>
      <c r="AD248" s="133">
        <f t="shared" si="529"/>
        <v>123.33044562079999</v>
      </c>
      <c r="AE248" s="133">
        <v>29.378</v>
      </c>
      <c r="AF248" s="407">
        <f t="shared" si="530"/>
        <v>134.02064394199999</v>
      </c>
      <c r="AG248" s="133">
        <f t="shared" si="531"/>
        <v>94.63000000000001</v>
      </c>
      <c r="AH248" s="133">
        <f t="shared" si="532"/>
        <v>446.08037819640003</v>
      </c>
      <c r="AI248" s="133">
        <f t="shared" si="533"/>
        <v>159.26600000000002</v>
      </c>
      <c r="AJ248" s="133">
        <f t="shared" si="534"/>
        <v>761.33488206840002</v>
      </c>
      <c r="AK248" s="133">
        <v>28.248000000000001</v>
      </c>
      <c r="AL248" s="133">
        <f t="shared" si="535"/>
        <v>130.09972889760002</v>
      </c>
      <c r="AM248" s="133">
        <v>20.724</v>
      </c>
      <c r="AN248" s="133">
        <f t="shared" si="536"/>
        <v>96.202859675999989</v>
      </c>
      <c r="AO248" s="133">
        <v>18.574999999999999</v>
      </c>
      <c r="AP248" s="133">
        <f t="shared" si="537"/>
        <v>86.608537999999982</v>
      </c>
      <c r="AQ248" s="133">
        <f t="shared" si="538"/>
        <v>67.546999999999997</v>
      </c>
      <c r="AR248" s="133">
        <f t="shared" si="539"/>
        <v>312.91112657359997</v>
      </c>
      <c r="AS248" s="133">
        <v>18.48</v>
      </c>
      <c r="AT248" s="133">
        <f t="shared" si="540"/>
        <v>87.981483744000002</v>
      </c>
      <c r="AU248" s="133">
        <v>15.135999999999999</v>
      </c>
      <c r="AV248" s="133">
        <f t="shared" si="541"/>
        <v>74.066511481599989</v>
      </c>
      <c r="AW248" s="133">
        <v>20.108000000000001</v>
      </c>
      <c r="AX248" s="133">
        <f t="shared" si="542"/>
        <v>97.800783678399995</v>
      </c>
      <c r="AY248" s="133">
        <f t="shared" si="543"/>
        <v>53.724000000000004</v>
      </c>
      <c r="AZ248" s="133">
        <f t="shared" si="544"/>
        <v>259.84877890400003</v>
      </c>
      <c r="BA248" s="133">
        <f t="shared" si="545"/>
        <v>121.271</v>
      </c>
      <c r="BB248" s="133">
        <f t="shared" si="546"/>
        <v>572.7599054776</v>
      </c>
      <c r="BC248" s="1" t="s">
        <v>1723</v>
      </c>
    </row>
    <row r="249" spans="1:55">
      <c r="A249" s="494">
        <v>138</v>
      </c>
      <c r="B249" s="26"/>
      <c r="C249" s="26"/>
      <c r="D249" s="27"/>
      <c r="E249" s="350" t="s">
        <v>330</v>
      </c>
      <c r="F249" s="552"/>
      <c r="G249" s="552"/>
      <c r="H249" s="274"/>
      <c r="I249" s="140"/>
      <c r="J249" s="315"/>
      <c r="K249" s="47"/>
      <c r="L249" s="316"/>
      <c r="M249" s="47"/>
      <c r="N249" s="316"/>
      <c r="O249" s="140"/>
      <c r="P249" s="315"/>
      <c r="Q249" s="215">
        <f t="shared" ref="Q249:BB249" si="599">SUM(Q151:Q248)</f>
        <v>4682.0670000000009</v>
      </c>
      <c r="R249" s="215">
        <f t="shared" si="599"/>
        <v>35041.329065946404</v>
      </c>
      <c r="S249" s="215">
        <f t="shared" si="599"/>
        <v>304.52099999999996</v>
      </c>
      <c r="T249" s="215">
        <f t="shared" si="599"/>
        <v>2468.3765663897998</v>
      </c>
      <c r="U249" s="215">
        <f t="shared" si="599"/>
        <v>478.14499999999998</v>
      </c>
      <c r="V249" s="215">
        <f t="shared" si="599"/>
        <v>3579.4862620560007</v>
      </c>
      <c r="W249" s="215">
        <f t="shared" si="599"/>
        <v>472.54200000000003</v>
      </c>
      <c r="X249" s="215">
        <f t="shared" si="599"/>
        <v>3479.1658477027004</v>
      </c>
      <c r="Y249" s="215">
        <f t="shared" si="599"/>
        <v>1255.2079999999999</v>
      </c>
      <c r="Z249" s="215">
        <f t="shared" si="599"/>
        <v>9527.0286761485004</v>
      </c>
      <c r="AA249" s="215">
        <f t="shared" si="599"/>
        <v>393.73200000000003</v>
      </c>
      <c r="AB249" s="215">
        <f t="shared" si="599"/>
        <v>3514.7576160956</v>
      </c>
      <c r="AC249" s="215">
        <f t="shared" si="599"/>
        <v>399.81100000000004</v>
      </c>
      <c r="AD249" s="215">
        <f t="shared" si="599"/>
        <v>2661.3945303317996</v>
      </c>
      <c r="AE249" s="215">
        <f t="shared" si="599"/>
        <v>563.87399999999991</v>
      </c>
      <c r="AF249" s="406">
        <f t="shared" si="599"/>
        <v>3663.0405531359997</v>
      </c>
      <c r="AG249" s="215">
        <f t="shared" si="599"/>
        <v>1357.4170000000001</v>
      </c>
      <c r="AH249" s="215">
        <f t="shared" si="599"/>
        <v>9839.1926995634021</v>
      </c>
      <c r="AI249" s="215">
        <f t="shared" si="599"/>
        <v>2612.625</v>
      </c>
      <c r="AJ249" s="215">
        <f t="shared" si="599"/>
        <v>19366.221375711903</v>
      </c>
      <c r="AK249" s="215">
        <f t="shared" si="599"/>
        <v>433.93499999999995</v>
      </c>
      <c r="AL249" s="215">
        <f t="shared" si="599"/>
        <v>3117.9054349142002</v>
      </c>
      <c r="AM249" s="215">
        <f t="shared" si="599"/>
        <v>441.28299999999996</v>
      </c>
      <c r="AN249" s="215">
        <f t="shared" si="599"/>
        <v>3261.7575614854991</v>
      </c>
      <c r="AO249" s="215">
        <f t="shared" si="599"/>
        <v>302.48899999999998</v>
      </c>
      <c r="AP249" s="215">
        <f t="shared" si="599"/>
        <v>2252.3685220000002</v>
      </c>
      <c r="AQ249" s="215">
        <f t="shared" si="599"/>
        <v>1177.7069999999999</v>
      </c>
      <c r="AR249" s="215">
        <f t="shared" si="599"/>
        <v>8632.0315183996972</v>
      </c>
      <c r="AS249" s="215">
        <f t="shared" si="599"/>
        <v>380.52600000000001</v>
      </c>
      <c r="AT249" s="215">
        <f t="shared" si="599"/>
        <v>2510.7709366511995</v>
      </c>
      <c r="AU249" s="215">
        <f t="shared" si="599"/>
        <v>124.16399999999999</v>
      </c>
      <c r="AV249" s="215">
        <f t="shared" si="599"/>
        <v>1400.4869736572</v>
      </c>
      <c r="AW249" s="215">
        <f t="shared" si="599"/>
        <v>387.04500000000002</v>
      </c>
      <c r="AX249" s="215">
        <f t="shared" si="599"/>
        <v>3131.8182615264009</v>
      </c>
      <c r="AY249" s="215">
        <f t="shared" si="599"/>
        <v>891.73500000000013</v>
      </c>
      <c r="AZ249" s="215">
        <f t="shared" si="599"/>
        <v>7043.0761718347985</v>
      </c>
      <c r="BA249" s="215">
        <f t="shared" si="599"/>
        <v>2069.442</v>
      </c>
      <c r="BB249" s="215">
        <f t="shared" si="599"/>
        <v>15675.107690234501</v>
      </c>
      <c r="BC249" s="1" t="s">
        <v>1722</v>
      </c>
    </row>
    <row r="250" spans="1:55" hidden="1">
      <c r="A250" s="494">
        <v>139</v>
      </c>
      <c r="B250" s="13"/>
      <c r="C250" s="13"/>
      <c r="D250" s="351" t="s">
        <v>236</v>
      </c>
      <c r="E250" s="31" t="s">
        <v>464</v>
      </c>
      <c r="F250" s="311" t="s">
        <v>427</v>
      </c>
      <c r="G250" s="311" t="s">
        <v>1061</v>
      </c>
      <c r="H250" s="272" t="s">
        <v>358</v>
      </c>
      <c r="I250" s="61">
        <v>15.27</v>
      </c>
      <c r="J250" s="163"/>
      <c r="K250" s="61"/>
      <c r="L250" s="163"/>
      <c r="M250" s="61"/>
      <c r="N250" s="163"/>
      <c r="O250" s="61"/>
      <c r="P250" s="163"/>
      <c r="Q250" s="121">
        <f t="shared" ref="Q250:Q265" si="600">SUM(AI250+BA250)</f>
        <v>0</v>
      </c>
      <c r="R250" s="342">
        <f t="shared" ref="R250:R265" si="601">SUM(AJ250+BB250)</f>
        <v>0</v>
      </c>
      <c r="S250" s="121"/>
      <c r="T250" s="121">
        <f t="shared" ref="T250:T265" si="602">I250*S250*$T$2/1000</f>
        <v>0</v>
      </c>
      <c r="U250" s="121"/>
      <c r="V250" s="121">
        <f t="shared" ref="V250:V265" si="603">I250*U250*$V$2/1000</f>
        <v>0</v>
      </c>
      <c r="W250" s="121"/>
      <c r="X250" s="121">
        <f t="shared" ref="X250:X265" si="604">I250*W250*$X$2/1000</f>
        <v>0</v>
      </c>
      <c r="Y250" s="121">
        <f t="shared" ref="Y250:Y265" si="605">SUM(S250+U250+W250)</f>
        <v>0</v>
      </c>
      <c r="Z250" s="121">
        <f t="shared" ref="Z250:Z265" si="606">SUM(T250+V250+X250)</f>
        <v>0</v>
      </c>
      <c r="AA250" s="121"/>
      <c r="AB250" s="121">
        <f t="shared" ref="AB250:AB265" si="607">K250*AA250*$AB$2/1000</f>
        <v>0</v>
      </c>
      <c r="AC250" s="121"/>
      <c r="AD250" s="121">
        <f t="shared" ref="AD250:AD265" si="608">K250*AC250*$AD$2/1000</f>
        <v>0</v>
      </c>
      <c r="AE250" s="121"/>
      <c r="AF250" s="124">
        <f t="shared" ref="AF250:AF265" si="609">K250*AE250*$AF$2/1000</f>
        <v>0</v>
      </c>
      <c r="AG250" s="121">
        <f t="shared" ref="AG250:AG265" si="610">SUM(AA250+AC250+AE250)</f>
        <v>0</v>
      </c>
      <c r="AH250" s="121">
        <f t="shared" ref="AH250:AH265" si="611">SUM(AB250+AD250+AF250)</f>
        <v>0</v>
      </c>
      <c r="AI250" s="121">
        <f t="shared" ref="AI250:AI265" si="612">SUM(Y250+AG250)</f>
        <v>0</v>
      </c>
      <c r="AJ250" s="121">
        <f t="shared" ref="AJ250:AJ265" si="613">SUM(Z250,AH250)</f>
        <v>0</v>
      </c>
      <c r="AK250" s="121"/>
      <c r="AL250" s="121">
        <f t="shared" ref="AL250:AL265" si="614">M250*AK250*$AL$2/1000</f>
        <v>0</v>
      </c>
      <c r="AM250" s="121"/>
      <c r="AN250" s="121">
        <f t="shared" ref="AN250:AN265" si="615">M250*AM250*$AN$2/1000</f>
        <v>0</v>
      </c>
      <c r="AO250" s="121"/>
      <c r="AP250" s="121">
        <f t="shared" ref="AP250:AP265" si="616">M250*AO250*$AP$2/1000</f>
        <v>0</v>
      </c>
      <c r="AQ250" s="121">
        <f t="shared" ref="AQ250:AQ265" si="617">SUM(AK250+AM250+AO250)</f>
        <v>0</v>
      </c>
      <c r="AR250" s="121">
        <f t="shared" ref="AR250:AR265" si="618">SUM(AL250+AN250+AP250)</f>
        <v>0</v>
      </c>
      <c r="AS250" s="121"/>
      <c r="AT250" s="121">
        <f t="shared" ref="AT250:AT265" si="619">O250*AS250*$AT$2/1000</f>
        <v>0</v>
      </c>
      <c r="AU250" s="121"/>
      <c r="AV250" s="121">
        <f t="shared" ref="AV250:AV265" si="620">O250*AU250*$AV$2/1000</f>
        <v>0</v>
      </c>
      <c r="AW250" s="121"/>
      <c r="AX250" s="121">
        <f t="shared" ref="AX250:AX265" si="621">O250*AW250*$AX$2/1000</f>
        <v>0</v>
      </c>
      <c r="AY250" s="121">
        <f t="shared" ref="AY250:AY265" si="622">SUM(AS250+AU250+AW250)</f>
        <v>0</v>
      </c>
      <c r="AZ250" s="121">
        <f t="shared" ref="AZ250:AZ265" si="623">SUM(AT250+AV250+AX250)</f>
        <v>0</v>
      </c>
      <c r="BA250" s="121">
        <f t="shared" ref="BA250:BA265" si="624">SUM(AQ250+AY250)</f>
        <v>0</v>
      </c>
      <c r="BB250" s="121">
        <f t="shared" ref="BB250:BB265" si="625">SUM(AR250,AZ250)</f>
        <v>0</v>
      </c>
      <c r="BC250" s="1" t="s">
        <v>1721</v>
      </c>
    </row>
    <row r="251" spans="1:55" hidden="1">
      <c r="A251" s="494">
        <v>140</v>
      </c>
      <c r="B251" s="13"/>
      <c r="C251" s="13"/>
      <c r="D251" s="13"/>
      <c r="E251" s="21" t="s">
        <v>512</v>
      </c>
      <c r="F251" s="45" t="s">
        <v>511</v>
      </c>
      <c r="G251" s="45" t="s">
        <v>1061</v>
      </c>
      <c r="H251" s="266" t="s">
        <v>358</v>
      </c>
      <c r="I251" s="54">
        <v>15.47</v>
      </c>
      <c r="J251" s="162"/>
      <c r="K251" s="54"/>
      <c r="L251" s="162"/>
      <c r="M251" s="54"/>
      <c r="N251" s="162"/>
      <c r="O251" s="54"/>
      <c r="P251" s="162"/>
      <c r="Q251" s="96">
        <f t="shared" si="600"/>
        <v>0</v>
      </c>
      <c r="R251" s="338">
        <f t="shared" si="601"/>
        <v>0</v>
      </c>
      <c r="S251" s="96"/>
      <c r="T251" s="96">
        <f t="shared" si="602"/>
        <v>0</v>
      </c>
      <c r="U251" s="96"/>
      <c r="V251" s="96">
        <f t="shared" si="603"/>
        <v>0</v>
      </c>
      <c r="W251" s="96"/>
      <c r="X251" s="96">
        <f t="shared" si="604"/>
        <v>0</v>
      </c>
      <c r="Y251" s="96">
        <f t="shared" si="605"/>
        <v>0</v>
      </c>
      <c r="Z251" s="96">
        <f t="shared" si="606"/>
        <v>0</v>
      </c>
      <c r="AA251" s="96"/>
      <c r="AB251" s="96">
        <f t="shared" si="607"/>
        <v>0</v>
      </c>
      <c r="AC251" s="96"/>
      <c r="AD251" s="96">
        <f t="shared" si="608"/>
        <v>0</v>
      </c>
      <c r="AE251" s="96"/>
      <c r="AF251" s="95">
        <f t="shared" si="609"/>
        <v>0</v>
      </c>
      <c r="AG251" s="96">
        <f t="shared" si="610"/>
        <v>0</v>
      </c>
      <c r="AH251" s="96">
        <f t="shared" si="611"/>
        <v>0</v>
      </c>
      <c r="AI251" s="96">
        <f t="shared" si="612"/>
        <v>0</v>
      </c>
      <c r="AJ251" s="96">
        <f t="shared" si="613"/>
        <v>0</v>
      </c>
      <c r="AK251" s="96"/>
      <c r="AL251" s="96">
        <f t="shared" si="614"/>
        <v>0</v>
      </c>
      <c r="AM251" s="96"/>
      <c r="AN251" s="96">
        <f t="shared" si="615"/>
        <v>0</v>
      </c>
      <c r="AO251" s="96"/>
      <c r="AP251" s="96">
        <f t="shared" si="616"/>
        <v>0</v>
      </c>
      <c r="AQ251" s="96">
        <f t="shared" si="617"/>
        <v>0</v>
      </c>
      <c r="AR251" s="96">
        <f t="shared" si="618"/>
        <v>0</v>
      </c>
      <c r="AS251" s="96"/>
      <c r="AT251" s="96">
        <f t="shared" si="619"/>
        <v>0</v>
      </c>
      <c r="AU251" s="96"/>
      <c r="AV251" s="96">
        <f t="shared" si="620"/>
        <v>0</v>
      </c>
      <c r="AW251" s="96"/>
      <c r="AX251" s="96">
        <f t="shared" si="621"/>
        <v>0</v>
      </c>
      <c r="AY251" s="96">
        <f t="shared" si="622"/>
        <v>0</v>
      </c>
      <c r="AZ251" s="96">
        <f t="shared" si="623"/>
        <v>0</v>
      </c>
      <c r="BA251" s="96">
        <f t="shared" si="624"/>
        <v>0</v>
      </c>
      <c r="BB251" s="96">
        <f t="shared" si="625"/>
        <v>0</v>
      </c>
      <c r="BC251" s="1" t="s">
        <v>1721</v>
      </c>
    </row>
    <row r="252" spans="1:55" hidden="1">
      <c r="A252" s="494">
        <v>141</v>
      </c>
      <c r="B252" s="13"/>
      <c r="C252" s="13"/>
      <c r="D252" s="13"/>
      <c r="E252" s="352" t="s">
        <v>463</v>
      </c>
      <c r="F252" s="45" t="s">
        <v>461</v>
      </c>
      <c r="G252" s="45" t="s">
        <v>1061</v>
      </c>
      <c r="H252" s="266" t="s">
        <v>358</v>
      </c>
      <c r="I252" s="54">
        <v>15.3</v>
      </c>
      <c r="J252" s="162"/>
      <c r="K252" s="54"/>
      <c r="L252" s="162"/>
      <c r="M252" s="54"/>
      <c r="N252" s="162"/>
      <c r="O252" s="54"/>
      <c r="P252" s="162"/>
      <c r="Q252" s="96">
        <f t="shared" si="600"/>
        <v>0</v>
      </c>
      <c r="R252" s="338">
        <f t="shared" si="601"/>
        <v>0</v>
      </c>
      <c r="S252" s="96"/>
      <c r="T252" s="96">
        <f t="shared" si="602"/>
        <v>0</v>
      </c>
      <c r="U252" s="96"/>
      <c r="V252" s="96">
        <f t="shared" si="603"/>
        <v>0</v>
      </c>
      <c r="W252" s="96"/>
      <c r="X252" s="96">
        <f t="shared" si="604"/>
        <v>0</v>
      </c>
      <c r="Y252" s="96">
        <f t="shared" si="605"/>
        <v>0</v>
      </c>
      <c r="Z252" s="96">
        <f t="shared" si="606"/>
        <v>0</v>
      </c>
      <c r="AA252" s="96"/>
      <c r="AB252" s="96">
        <f t="shared" si="607"/>
        <v>0</v>
      </c>
      <c r="AC252" s="96"/>
      <c r="AD252" s="96">
        <f t="shared" si="608"/>
        <v>0</v>
      </c>
      <c r="AE252" s="96"/>
      <c r="AF252" s="95">
        <f t="shared" si="609"/>
        <v>0</v>
      </c>
      <c r="AG252" s="96">
        <f t="shared" si="610"/>
        <v>0</v>
      </c>
      <c r="AH252" s="96">
        <f t="shared" si="611"/>
        <v>0</v>
      </c>
      <c r="AI252" s="96">
        <f t="shared" si="612"/>
        <v>0</v>
      </c>
      <c r="AJ252" s="96">
        <f t="shared" si="613"/>
        <v>0</v>
      </c>
      <c r="AK252" s="96"/>
      <c r="AL252" s="96">
        <f t="shared" si="614"/>
        <v>0</v>
      </c>
      <c r="AM252" s="96"/>
      <c r="AN252" s="96">
        <f t="shared" si="615"/>
        <v>0</v>
      </c>
      <c r="AO252" s="96"/>
      <c r="AP252" s="96">
        <f t="shared" si="616"/>
        <v>0</v>
      </c>
      <c r="AQ252" s="96">
        <f t="shared" si="617"/>
        <v>0</v>
      </c>
      <c r="AR252" s="96">
        <f t="shared" si="618"/>
        <v>0</v>
      </c>
      <c r="AS252" s="96"/>
      <c r="AT252" s="96">
        <f t="shared" si="619"/>
        <v>0</v>
      </c>
      <c r="AU252" s="96"/>
      <c r="AV252" s="96">
        <f t="shared" si="620"/>
        <v>0</v>
      </c>
      <c r="AW252" s="96"/>
      <c r="AX252" s="96">
        <f t="shared" si="621"/>
        <v>0</v>
      </c>
      <c r="AY252" s="96">
        <f t="shared" si="622"/>
        <v>0</v>
      </c>
      <c r="AZ252" s="96">
        <f t="shared" si="623"/>
        <v>0</v>
      </c>
      <c r="BA252" s="96">
        <f t="shared" si="624"/>
        <v>0</v>
      </c>
      <c r="BB252" s="96">
        <f t="shared" si="625"/>
        <v>0</v>
      </c>
      <c r="BC252" s="1" t="s">
        <v>1721</v>
      </c>
    </row>
    <row r="253" spans="1:55" hidden="1">
      <c r="A253" s="494">
        <v>142</v>
      </c>
      <c r="B253" s="13"/>
      <c r="C253" s="13"/>
      <c r="D253" s="13"/>
      <c r="E253" s="21" t="s">
        <v>467</v>
      </c>
      <c r="F253" s="45" t="s">
        <v>462</v>
      </c>
      <c r="G253" s="45" t="s">
        <v>1061</v>
      </c>
      <c r="H253" s="266" t="s">
        <v>358</v>
      </c>
      <c r="I253" s="54">
        <v>15.75</v>
      </c>
      <c r="J253" s="162"/>
      <c r="K253" s="54"/>
      <c r="L253" s="162"/>
      <c r="M253" s="54"/>
      <c r="N253" s="162"/>
      <c r="O253" s="54"/>
      <c r="P253" s="162"/>
      <c r="Q253" s="96">
        <f t="shared" si="600"/>
        <v>0</v>
      </c>
      <c r="R253" s="338">
        <f t="shared" si="601"/>
        <v>0</v>
      </c>
      <c r="S253" s="96"/>
      <c r="T253" s="96">
        <f t="shared" si="602"/>
        <v>0</v>
      </c>
      <c r="U253" s="96"/>
      <c r="V253" s="96">
        <f t="shared" si="603"/>
        <v>0</v>
      </c>
      <c r="W253" s="96"/>
      <c r="X253" s="96">
        <f t="shared" si="604"/>
        <v>0</v>
      </c>
      <c r="Y253" s="96">
        <f t="shared" si="605"/>
        <v>0</v>
      </c>
      <c r="Z253" s="96">
        <f t="shared" si="606"/>
        <v>0</v>
      </c>
      <c r="AA253" s="96"/>
      <c r="AB253" s="96">
        <f t="shared" si="607"/>
        <v>0</v>
      </c>
      <c r="AC253" s="96"/>
      <c r="AD253" s="96">
        <f t="shared" si="608"/>
        <v>0</v>
      </c>
      <c r="AE253" s="96"/>
      <c r="AF253" s="95">
        <f t="shared" si="609"/>
        <v>0</v>
      </c>
      <c r="AG253" s="96">
        <f t="shared" si="610"/>
        <v>0</v>
      </c>
      <c r="AH253" s="96">
        <f t="shared" si="611"/>
        <v>0</v>
      </c>
      <c r="AI253" s="96">
        <f t="shared" si="612"/>
        <v>0</v>
      </c>
      <c r="AJ253" s="96">
        <f t="shared" si="613"/>
        <v>0</v>
      </c>
      <c r="AK253" s="96"/>
      <c r="AL253" s="96">
        <f t="shared" si="614"/>
        <v>0</v>
      </c>
      <c r="AM253" s="96"/>
      <c r="AN253" s="96">
        <f t="shared" si="615"/>
        <v>0</v>
      </c>
      <c r="AO253" s="96"/>
      <c r="AP253" s="96">
        <f t="shared" si="616"/>
        <v>0</v>
      </c>
      <c r="AQ253" s="96">
        <f t="shared" si="617"/>
        <v>0</v>
      </c>
      <c r="AR253" s="96">
        <f t="shared" si="618"/>
        <v>0</v>
      </c>
      <c r="AS253" s="96"/>
      <c r="AT253" s="96">
        <f t="shared" si="619"/>
        <v>0</v>
      </c>
      <c r="AU253" s="96"/>
      <c r="AV253" s="96">
        <f t="shared" si="620"/>
        <v>0</v>
      </c>
      <c r="AW253" s="96"/>
      <c r="AX253" s="96">
        <f t="shared" si="621"/>
        <v>0</v>
      </c>
      <c r="AY253" s="96">
        <f t="shared" si="622"/>
        <v>0</v>
      </c>
      <c r="AZ253" s="96">
        <f t="shared" si="623"/>
        <v>0</v>
      </c>
      <c r="BA253" s="96">
        <f t="shared" si="624"/>
        <v>0</v>
      </c>
      <c r="BB253" s="96">
        <f t="shared" si="625"/>
        <v>0</v>
      </c>
      <c r="BC253" s="1" t="s">
        <v>1721</v>
      </c>
    </row>
    <row r="254" spans="1:55" hidden="1">
      <c r="A254" s="494">
        <v>143</v>
      </c>
      <c r="B254" s="13"/>
      <c r="C254" s="13"/>
      <c r="D254" s="351"/>
      <c r="E254" s="21" t="s">
        <v>150</v>
      </c>
      <c r="F254" s="45" t="s">
        <v>239</v>
      </c>
      <c r="G254" s="45" t="s">
        <v>1061</v>
      </c>
      <c r="H254" s="266" t="s">
        <v>358</v>
      </c>
      <c r="I254" s="18">
        <v>5.77</v>
      </c>
      <c r="J254" s="157"/>
      <c r="K254" s="18"/>
      <c r="L254" s="157"/>
      <c r="M254" s="18"/>
      <c r="N254" s="157"/>
      <c r="O254" s="18"/>
      <c r="P254" s="157"/>
      <c r="Q254" s="96">
        <f t="shared" si="600"/>
        <v>0</v>
      </c>
      <c r="R254" s="338">
        <f t="shared" si="601"/>
        <v>0</v>
      </c>
      <c r="S254" s="96"/>
      <c r="T254" s="96">
        <f t="shared" si="602"/>
        <v>0</v>
      </c>
      <c r="U254" s="96"/>
      <c r="V254" s="96">
        <f t="shared" si="603"/>
        <v>0</v>
      </c>
      <c r="W254" s="96"/>
      <c r="X254" s="96">
        <f t="shared" si="604"/>
        <v>0</v>
      </c>
      <c r="Y254" s="96">
        <f t="shared" si="605"/>
        <v>0</v>
      </c>
      <c r="Z254" s="96">
        <f t="shared" si="606"/>
        <v>0</v>
      </c>
      <c r="AA254" s="96"/>
      <c r="AB254" s="96">
        <f t="shared" si="607"/>
        <v>0</v>
      </c>
      <c r="AC254" s="96"/>
      <c r="AD254" s="96">
        <f t="shared" si="608"/>
        <v>0</v>
      </c>
      <c r="AE254" s="96"/>
      <c r="AF254" s="95">
        <f t="shared" si="609"/>
        <v>0</v>
      </c>
      <c r="AG254" s="96">
        <f t="shared" si="610"/>
        <v>0</v>
      </c>
      <c r="AH254" s="96">
        <f t="shared" si="611"/>
        <v>0</v>
      </c>
      <c r="AI254" s="96">
        <f t="shared" si="612"/>
        <v>0</v>
      </c>
      <c r="AJ254" s="96">
        <f t="shared" si="613"/>
        <v>0</v>
      </c>
      <c r="AK254" s="96"/>
      <c r="AL254" s="96">
        <f t="shared" si="614"/>
        <v>0</v>
      </c>
      <c r="AM254" s="96"/>
      <c r="AN254" s="96">
        <f t="shared" si="615"/>
        <v>0</v>
      </c>
      <c r="AO254" s="96"/>
      <c r="AP254" s="96">
        <f t="shared" si="616"/>
        <v>0</v>
      </c>
      <c r="AQ254" s="96">
        <f t="shared" si="617"/>
        <v>0</v>
      </c>
      <c r="AR254" s="96">
        <f t="shared" si="618"/>
        <v>0</v>
      </c>
      <c r="AS254" s="96"/>
      <c r="AT254" s="96">
        <f t="shared" si="619"/>
        <v>0</v>
      </c>
      <c r="AU254" s="96"/>
      <c r="AV254" s="96">
        <f t="shared" si="620"/>
        <v>0</v>
      </c>
      <c r="AW254" s="96"/>
      <c r="AX254" s="96">
        <f t="shared" si="621"/>
        <v>0</v>
      </c>
      <c r="AY254" s="96">
        <f t="shared" si="622"/>
        <v>0</v>
      </c>
      <c r="AZ254" s="96">
        <f t="shared" si="623"/>
        <v>0</v>
      </c>
      <c r="BA254" s="96">
        <f t="shared" si="624"/>
        <v>0</v>
      </c>
      <c r="BB254" s="96">
        <f t="shared" si="625"/>
        <v>0</v>
      </c>
      <c r="BC254" s="1" t="s">
        <v>1721</v>
      </c>
    </row>
    <row r="255" spans="1:55" hidden="1">
      <c r="A255" s="494">
        <v>144</v>
      </c>
      <c r="B255" s="13"/>
      <c r="C255" s="23"/>
      <c r="D255" s="36"/>
      <c r="E255" s="21" t="s">
        <v>73</v>
      </c>
      <c r="F255" s="45" t="s">
        <v>240</v>
      </c>
      <c r="G255" s="45" t="s">
        <v>1061</v>
      </c>
      <c r="H255" s="266" t="s">
        <v>358</v>
      </c>
      <c r="I255" s="18">
        <v>6.97</v>
      </c>
      <c r="J255" s="157"/>
      <c r="K255" s="18"/>
      <c r="L255" s="157"/>
      <c r="M255" s="18"/>
      <c r="N255" s="157"/>
      <c r="O255" s="18"/>
      <c r="P255" s="157"/>
      <c r="Q255" s="96">
        <f t="shared" si="600"/>
        <v>0</v>
      </c>
      <c r="R255" s="338">
        <f t="shared" si="601"/>
        <v>0</v>
      </c>
      <c r="S255" s="96"/>
      <c r="T255" s="96">
        <f t="shared" si="602"/>
        <v>0</v>
      </c>
      <c r="U255" s="96"/>
      <c r="V255" s="96">
        <f t="shared" si="603"/>
        <v>0</v>
      </c>
      <c r="W255" s="96"/>
      <c r="X255" s="96">
        <f t="shared" si="604"/>
        <v>0</v>
      </c>
      <c r="Y255" s="96">
        <f t="shared" si="605"/>
        <v>0</v>
      </c>
      <c r="Z255" s="96">
        <f t="shared" si="606"/>
        <v>0</v>
      </c>
      <c r="AA255" s="96"/>
      <c r="AB255" s="96">
        <f t="shared" si="607"/>
        <v>0</v>
      </c>
      <c r="AC255" s="96"/>
      <c r="AD255" s="96">
        <f t="shared" si="608"/>
        <v>0</v>
      </c>
      <c r="AE255" s="96"/>
      <c r="AF255" s="95">
        <f t="shared" si="609"/>
        <v>0</v>
      </c>
      <c r="AG255" s="96">
        <f t="shared" si="610"/>
        <v>0</v>
      </c>
      <c r="AH255" s="96">
        <f t="shared" si="611"/>
        <v>0</v>
      </c>
      <c r="AI255" s="96">
        <f t="shared" si="612"/>
        <v>0</v>
      </c>
      <c r="AJ255" s="96">
        <f t="shared" si="613"/>
        <v>0</v>
      </c>
      <c r="AK255" s="96"/>
      <c r="AL255" s="96">
        <f t="shared" si="614"/>
        <v>0</v>
      </c>
      <c r="AM255" s="96"/>
      <c r="AN255" s="96">
        <f t="shared" si="615"/>
        <v>0</v>
      </c>
      <c r="AO255" s="96"/>
      <c r="AP255" s="96">
        <f t="shared" si="616"/>
        <v>0</v>
      </c>
      <c r="AQ255" s="96">
        <f t="shared" si="617"/>
        <v>0</v>
      </c>
      <c r="AR255" s="96">
        <f t="shared" si="618"/>
        <v>0</v>
      </c>
      <c r="AS255" s="96"/>
      <c r="AT255" s="96">
        <f t="shared" si="619"/>
        <v>0</v>
      </c>
      <c r="AU255" s="96"/>
      <c r="AV255" s="96">
        <f t="shared" si="620"/>
        <v>0</v>
      </c>
      <c r="AW255" s="96"/>
      <c r="AX255" s="96">
        <f t="shared" si="621"/>
        <v>0</v>
      </c>
      <c r="AY255" s="96">
        <f t="shared" si="622"/>
        <v>0</v>
      </c>
      <c r="AZ255" s="96">
        <f t="shared" si="623"/>
        <v>0</v>
      </c>
      <c r="BA255" s="96">
        <f t="shared" si="624"/>
        <v>0</v>
      </c>
      <c r="BB255" s="96">
        <f t="shared" si="625"/>
        <v>0</v>
      </c>
      <c r="BC255" s="1" t="s">
        <v>1721</v>
      </c>
    </row>
    <row r="256" spans="1:55" hidden="1">
      <c r="A256" s="494">
        <v>145</v>
      </c>
      <c r="B256" s="13"/>
      <c r="C256" s="23"/>
      <c r="D256" s="36"/>
      <c r="E256" s="21" t="s">
        <v>74</v>
      </c>
      <c r="F256" s="45" t="s">
        <v>241</v>
      </c>
      <c r="G256" s="45" t="s">
        <v>1061</v>
      </c>
      <c r="H256" s="266" t="s">
        <v>358</v>
      </c>
      <c r="I256" s="18">
        <v>5.71</v>
      </c>
      <c r="J256" s="157"/>
      <c r="K256" s="18"/>
      <c r="L256" s="157"/>
      <c r="M256" s="18"/>
      <c r="N256" s="157"/>
      <c r="O256" s="18"/>
      <c r="P256" s="157"/>
      <c r="Q256" s="96">
        <f t="shared" si="600"/>
        <v>0</v>
      </c>
      <c r="R256" s="338">
        <f t="shared" si="601"/>
        <v>0</v>
      </c>
      <c r="S256" s="96"/>
      <c r="T256" s="96">
        <f t="shared" si="602"/>
        <v>0</v>
      </c>
      <c r="U256" s="96"/>
      <c r="V256" s="96">
        <f t="shared" si="603"/>
        <v>0</v>
      </c>
      <c r="W256" s="96"/>
      <c r="X256" s="96">
        <f t="shared" si="604"/>
        <v>0</v>
      </c>
      <c r="Y256" s="96">
        <f t="shared" si="605"/>
        <v>0</v>
      </c>
      <c r="Z256" s="96">
        <f t="shared" si="606"/>
        <v>0</v>
      </c>
      <c r="AA256" s="96"/>
      <c r="AB256" s="96">
        <f t="shared" si="607"/>
        <v>0</v>
      </c>
      <c r="AC256" s="96"/>
      <c r="AD256" s="96">
        <f t="shared" si="608"/>
        <v>0</v>
      </c>
      <c r="AE256" s="96"/>
      <c r="AF256" s="95">
        <f t="shared" si="609"/>
        <v>0</v>
      </c>
      <c r="AG256" s="96">
        <f t="shared" si="610"/>
        <v>0</v>
      </c>
      <c r="AH256" s="96">
        <f t="shared" si="611"/>
        <v>0</v>
      </c>
      <c r="AI256" s="96">
        <f t="shared" si="612"/>
        <v>0</v>
      </c>
      <c r="AJ256" s="96">
        <f t="shared" si="613"/>
        <v>0</v>
      </c>
      <c r="AK256" s="96"/>
      <c r="AL256" s="96">
        <f t="shared" si="614"/>
        <v>0</v>
      </c>
      <c r="AM256" s="96"/>
      <c r="AN256" s="96">
        <f t="shared" si="615"/>
        <v>0</v>
      </c>
      <c r="AO256" s="96"/>
      <c r="AP256" s="96">
        <f t="shared" si="616"/>
        <v>0</v>
      </c>
      <c r="AQ256" s="96">
        <f t="shared" si="617"/>
        <v>0</v>
      </c>
      <c r="AR256" s="96">
        <f t="shared" si="618"/>
        <v>0</v>
      </c>
      <c r="AS256" s="96"/>
      <c r="AT256" s="96">
        <f t="shared" si="619"/>
        <v>0</v>
      </c>
      <c r="AU256" s="96"/>
      <c r="AV256" s="96">
        <f t="shared" si="620"/>
        <v>0</v>
      </c>
      <c r="AW256" s="96"/>
      <c r="AX256" s="96">
        <f t="shared" si="621"/>
        <v>0</v>
      </c>
      <c r="AY256" s="96">
        <f t="shared" si="622"/>
        <v>0</v>
      </c>
      <c r="AZ256" s="96">
        <f t="shared" si="623"/>
        <v>0</v>
      </c>
      <c r="BA256" s="96">
        <f t="shared" si="624"/>
        <v>0</v>
      </c>
      <c r="BB256" s="96">
        <f t="shared" si="625"/>
        <v>0</v>
      </c>
      <c r="BC256" s="1" t="s">
        <v>1721</v>
      </c>
    </row>
    <row r="257" spans="1:55" hidden="1">
      <c r="A257" s="494">
        <v>146</v>
      </c>
      <c r="B257" s="13"/>
      <c r="C257" s="23"/>
      <c r="D257" s="13"/>
      <c r="E257" s="21" t="s">
        <v>75</v>
      </c>
      <c r="F257" s="45" t="s">
        <v>242</v>
      </c>
      <c r="G257" s="45" t="s">
        <v>1061</v>
      </c>
      <c r="H257" s="266" t="s">
        <v>358</v>
      </c>
      <c r="I257" s="18">
        <v>6.45</v>
      </c>
      <c r="J257" s="157"/>
      <c r="K257" s="18"/>
      <c r="L257" s="157"/>
      <c r="M257" s="18"/>
      <c r="N257" s="157"/>
      <c r="O257" s="18"/>
      <c r="P257" s="157"/>
      <c r="Q257" s="96">
        <f t="shared" si="600"/>
        <v>0</v>
      </c>
      <c r="R257" s="338">
        <f t="shared" si="601"/>
        <v>0</v>
      </c>
      <c r="S257" s="96"/>
      <c r="T257" s="96">
        <f t="shared" si="602"/>
        <v>0</v>
      </c>
      <c r="U257" s="96"/>
      <c r="V257" s="96">
        <f t="shared" si="603"/>
        <v>0</v>
      </c>
      <c r="W257" s="96"/>
      <c r="X257" s="96">
        <f t="shared" si="604"/>
        <v>0</v>
      </c>
      <c r="Y257" s="96">
        <f t="shared" si="605"/>
        <v>0</v>
      </c>
      <c r="Z257" s="96">
        <f t="shared" si="606"/>
        <v>0</v>
      </c>
      <c r="AA257" s="96"/>
      <c r="AB257" s="96">
        <f t="shared" si="607"/>
        <v>0</v>
      </c>
      <c r="AC257" s="96"/>
      <c r="AD257" s="96">
        <f t="shared" si="608"/>
        <v>0</v>
      </c>
      <c r="AE257" s="96"/>
      <c r="AF257" s="95">
        <f t="shared" si="609"/>
        <v>0</v>
      </c>
      <c r="AG257" s="96">
        <f t="shared" si="610"/>
        <v>0</v>
      </c>
      <c r="AH257" s="96">
        <f t="shared" si="611"/>
        <v>0</v>
      </c>
      <c r="AI257" s="96">
        <f t="shared" si="612"/>
        <v>0</v>
      </c>
      <c r="AJ257" s="96">
        <f t="shared" si="613"/>
        <v>0</v>
      </c>
      <c r="AK257" s="96"/>
      <c r="AL257" s="96">
        <f t="shared" si="614"/>
        <v>0</v>
      </c>
      <c r="AM257" s="96"/>
      <c r="AN257" s="96">
        <f t="shared" si="615"/>
        <v>0</v>
      </c>
      <c r="AO257" s="96"/>
      <c r="AP257" s="96">
        <f t="shared" si="616"/>
        <v>0</v>
      </c>
      <c r="AQ257" s="96">
        <f t="shared" si="617"/>
        <v>0</v>
      </c>
      <c r="AR257" s="96">
        <f t="shared" si="618"/>
        <v>0</v>
      </c>
      <c r="AS257" s="96"/>
      <c r="AT257" s="96">
        <f t="shared" si="619"/>
        <v>0</v>
      </c>
      <c r="AU257" s="96"/>
      <c r="AV257" s="96">
        <f t="shared" si="620"/>
        <v>0</v>
      </c>
      <c r="AW257" s="96"/>
      <c r="AX257" s="96">
        <f t="shared" si="621"/>
        <v>0</v>
      </c>
      <c r="AY257" s="96">
        <f t="shared" si="622"/>
        <v>0</v>
      </c>
      <c r="AZ257" s="96">
        <f t="shared" si="623"/>
        <v>0</v>
      </c>
      <c r="BA257" s="96">
        <f t="shared" si="624"/>
        <v>0</v>
      </c>
      <c r="BB257" s="96">
        <f t="shared" si="625"/>
        <v>0</v>
      </c>
      <c r="BC257" s="1" t="s">
        <v>1721</v>
      </c>
    </row>
    <row r="258" spans="1:55" ht="12" hidden="1" customHeight="1">
      <c r="A258" s="494">
        <v>147</v>
      </c>
      <c r="B258" s="13"/>
      <c r="C258" s="23"/>
      <c r="D258" s="351"/>
      <c r="E258" s="21" t="s">
        <v>237</v>
      </c>
      <c r="F258" s="45" t="s">
        <v>148</v>
      </c>
      <c r="G258" s="45" t="s">
        <v>1061</v>
      </c>
      <c r="H258" s="266" t="s">
        <v>360</v>
      </c>
      <c r="I258" s="18">
        <v>4.2699999999999996</v>
      </c>
      <c r="J258" s="157"/>
      <c r="K258" s="18"/>
      <c r="L258" s="157"/>
      <c r="M258" s="18"/>
      <c r="N258" s="157"/>
      <c r="O258" s="18"/>
      <c r="P258" s="157"/>
      <c r="Q258" s="96">
        <f t="shared" si="600"/>
        <v>0</v>
      </c>
      <c r="R258" s="338">
        <f t="shared" si="601"/>
        <v>0</v>
      </c>
      <c r="S258" s="96"/>
      <c r="T258" s="96">
        <f t="shared" si="602"/>
        <v>0</v>
      </c>
      <c r="U258" s="96"/>
      <c r="V258" s="96">
        <f t="shared" si="603"/>
        <v>0</v>
      </c>
      <c r="W258" s="96"/>
      <c r="X258" s="96">
        <f t="shared" si="604"/>
        <v>0</v>
      </c>
      <c r="Y258" s="96">
        <f t="shared" si="605"/>
        <v>0</v>
      </c>
      <c r="Z258" s="96">
        <f t="shared" si="606"/>
        <v>0</v>
      </c>
      <c r="AA258" s="96"/>
      <c r="AB258" s="96">
        <f t="shared" si="607"/>
        <v>0</v>
      </c>
      <c r="AC258" s="96"/>
      <c r="AD258" s="96">
        <f t="shared" si="608"/>
        <v>0</v>
      </c>
      <c r="AE258" s="96"/>
      <c r="AF258" s="95">
        <f t="shared" si="609"/>
        <v>0</v>
      </c>
      <c r="AG258" s="96">
        <f t="shared" si="610"/>
        <v>0</v>
      </c>
      <c r="AH258" s="96">
        <f t="shared" si="611"/>
        <v>0</v>
      </c>
      <c r="AI258" s="96">
        <f t="shared" si="612"/>
        <v>0</v>
      </c>
      <c r="AJ258" s="96">
        <f t="shared" si="613"/>
        <v>0</v>
      </c>
      <c r="AK258" s="96"/>
      <c r="AL258" s="96">
        <f t="shared" si="614"/>
        <v>0</v>
      </c>
      <c r="AM258" s="96"/>
      <c r="AN258" s="96">
        <f t="shared" si="615"/>
        <v>0</v>
      </c>
      <c r="AO258" s="96"/>
      <c r="AP258" s="96">
        <f t="shared" si="616"/>
        <v>0</v>
      </c>
      <c r="AQ258" s="96">
        <f t="shared" si="617"/>
        <v>0</v>
      </c>
      <c r="AR258" s="96">
        <f t="shared" si="618"/>
        <v>0</v>
      </c>
      <c r="AS258" s="96"/>
      <c r="AT258" s="96">
        <f t="shared" si="619"/>
        <v>0</v>
      </c>
      <c r="AU258" s="96"/>
      <c r="AV258" s="96">
        <f t="shared" si="620"/>
        <v>0</v>
      </c>
      <c r="AW258" s="96"/>
      <c r="AX258" s="96">
        <f t="shared" si="621"/>
        <v>0</v>
      </c>
      <c r="AY258" s="96">
        <f t="shared" si="622"/>
        <v>0</v>
      </c>
      <c r="AZ258" s="96">
        <f t="shared" si="623"/>
        <v>0</v>
      </c>
      <c r="BA258" s="96">
        <f t="shared" si="624"/>
        <v>0</v>
      </c>
      <c r="BB258" s="96">
        <f t="shared" si="625"/>
        <v>0</v>
      </c>
      <c r="BC258" s="1" t="s">
        <v>1721</v>
      </c>
    </row>
    <row r="259" spans="1:55">
      <c r="A259" s="494">
        <v>148</v>
      </c>
      <c r="B259" s="13"/>
      <c r="C259" s="23"/>
      <c r="D259" s="36"/>
      <c r="E259" s="21" t="s">
        <v>149</v>
      </c>
      <c r="F259" s="45" t="s">
        <v>238</v>
      </c>
      <c r="G259" s="45" t="s">
        <v>1061</v>
      </c>
      <c r="H259" s="266" t="s">
        <v>358</v>
      </c>
      <c r="I259" s="18">
        <v>4.92</v>
      </c>
      <c r="J259" s="157"/>
      <c r="K259" s="18">
        <v>4.92</v>
      </c>
      <c r="L259" s="157"/>
      <c r="M259" s="18">
        <v>4.92</v>
      </c>
      <c r="N259" s="157"/>
      <c r="O259" s="18">
        <v>4.92</v>
      </c>
      <c r="P259" s="157"/>
      <c r="Q259" s="96">
        <f t="shared" si="600"/>
        <v>1.4E-2</v>
      </c>
      <c r="R259" s="338">
        <f t="shared" si="601"/>
        <v>0.10091539919999999</v>
      </c>
      <c r="S259" s="96"/>
      <c r="T259" s="96">
        <f t="shared" si="602"/>
        <v>0</v>
      </c>
      <c r="U259" s="96"/>
      <c r="V259" s="96">
        <f t="shared" si="603"/>
        <v>0</v>
      </c>
      <c r="W259" s="96"/>
      <c r="X259" s="96">
        <f t="shared" si="604"/>
        <v>0</v>
      </c>
      <c r="Y259" s="96">
        <f t="shared" si="605"/>
        <v>0</v>
      </c>
      <c r="Z259" s="96">
        <f t="shared" si="606"/>
        <v>0</v>
      </c>
      <c r="AA259" s="96"/>
      <c r="AB259" s="96">
        <f t="shared" si="607"/>
        <v>0</v>
      </c>
      <c r="AC259" s="96"/>
      <c r="AD259" s="96">
        <f t="shared" si="608"/>
        <v>0</v>
      </c>
      <c r="AE259" s="96"/>
      <c r="AF259" s="95">
        <f t="shared" si="609"/>
        <v>0</v>
      </c>
      <c r="AG259" s="96">
        <f t="shared" si="610"/>
        <v>0</v>
      </c>
      <c r="AH259" s="96">
        <f t="shared" si="611"/>
        <v>0</v>
      </c>
      <c r="AI259" s="96">
        <f t="shared" si="612"/>
        <v>0</v>
      </c>
      <c r="AJ259" s="96">
        <f t="shared" si="613"/>
        <v>0</v>
      </c>
      <c r="AK259" s="96"/>
      <c r="AL259" s="96">
        <f t="shared" si="614"/>
        <v>0</v>
      </c>
      <c r="AM259" s="96"/>
      <c r="AN259" s="96">
        <f t="shared" si="615"/>
        <v>0</v>
      </c>
      <c r="AO259" s="96"/>
      <c r="AP259" s="96">
        <f t="shared" si="616"/>
        <v>0</v>
      </c>
      <c r="AQ259" s="96">
        <f t="shared" si="617"/>
        <v>0</v>
      </c>
      <c r="AR259" s="96">
        <f t="shared" si="618"/>
        <v>0</v>
      </c>
      <c r="AS259" s="96"/>
      <c r="AT259" s="96">
        <f t="shared" si="619"/>
        <v>0</v>
      </c>
      <c r="AU259" s="96">
        <v>1.4E-2</v>
      </c>
      <c r="AV259" s="96">
        <f t="shared" si="620"/>
        <v>0.10091539919999999</v>
      </c>
      <c r="AW259" s="96"/>
      <c r="AX259" s="96">
        <f t="shared" si="621"/>
        <v>0</v>
      </c>
      <c r="AY259" s="96">
        <f t="shared" si="622"/>
        <v>1.4E-2</v>
      </c>
      <c r="AZ259" s="96">
        <f t="shared" si="623"/>
        <v>0.10091539919999999</v>
      </c>
      <c r="BA259" s="96">
        <f t="shared" si="624"/>
        <v>1.4E-2</v>
      </c>
      <c r="BB259" s="96">
        <f t="shared" si="625"/>
        <v>0.10091539919999999</v>
      </c>
      <c r="BC259" s="1" t="s">
        <v>1721</v>
      </c>
    </row>
    <row r="260" spans="1:55">
      <c r="A260" s="494">
        <v>149</v>
      </c>
      <c r="B260" s="13"/>
      <c r="C260" s="23"/>
      <c r="D260" s="36"/>
      <c r="E260" s="21" t="s">
        <v>1772</v>
      </c>
      <c r="F260" s="45"/>
      <c r="G260" s="45" t="s">
        <v>1061</v>
      </c>
      <c r="H260" s="266" t="s">
        <v>358</v>
      </c>
      <c r="I260" s="18">
        <v>7.8</v>
      </c>
      <c r="J260" s="157"/>
      <c r="K260" s="18">
        <v>7.8</v>
      </c>
      <c r="L260" s="157"/>
      <c r="M260" s="18">
        <v>7.8</v>
      </c>
      <c r="N260" s="157"/>
      <c r="O260" s="18">
        <v>7.8</v>
      </c>
      <c r="P260" s="157"/>
      <c r="Q260" s="96">
        <f t="shared" si="600"/>
        <v>0.69000000000000006</v>
      </c>
      <c r="R260" s="338">
        <f t="shared" si="601"/>
        <v>7.8195085800000017</v>
      </c>
      <c r="S260" s="96"/>
      <c r="T260" s="96">
        <f t="shared" si="602"/>
        <v>0</v>
      </c>
      <c r="U260" s="96"/>
      <c r="V260" s="96">
        <f t="shared" si="603"/>
        <v>0</v>
      </c>
      <c r="W260" s="96">
        <v>0.65</v>
      </c>
      <c r="X260" s="96">
        <f t="shared" si="604"/>
        <v>7.3662537000000015</v>
      </c>
      <c r="Y260" s="96">
        <f t="shared" si="605"/>
        <v>0.65</v>
      </c>
      <c r="Z260" s="96">
        <f t="shared" si="606"/>
        <v>7.3662537000000015</v>
      </c>
      <c r="AA260" s="96">
        <v>0.04</v>
      </c>
      <c r="AB260" s="96">
        <f t="shared" si="607"/>
        <v>0.45325488000000003</v>
      </c>
      <c r="AC260" s="96"/>
      <c r="AD260" s="96">
        <f t="shared" si="608"/>
        <v>0</v>
      </c>
      <c r="AE260" s="96"/>
      <c r="AF260" s="95">
        <f t="shared" si="609"/>
        <v>0</v>
      </c>
      <c r="AG260" s="96">
        <f t="shared" si="610"/>
        <v>0.04</v>
      </c>
      <c r="AH260" s="96">
        <f t="shared" si="611"/>
        <v>0.45325488000000003</v>
      </c>
      <c r="AI260" s="96">
        <f t="shared" si="612"/>
        <v>0.69000000000000006</v>
      </c>
      <c r="AJ260" s="96">
        <f t="shared" si="613"/>
        <v>7.8195085800000017</v>
      </c>
      <c r="AK260" s="96"/>
      <c r="AL260" s="96">
        <f t="shared" si="614"/>
        <v>0</v>
      </c>
      <c r="AM260" s="96"/>
      <c r="AN260" s="96">
        <f t="shared" si="615"/>
        <v>0</v>
      </c>
      <c r="AO260" s="96"/>
      <c r="AP260" s="96">
        <f t="shared" si="616"/>
        <v>0</v>
      </c>
      <c r="AQ260" s="96">
        <f t="shared" si="617"/>
        <v>0</v>
      </c>
      <c r="AR260" s="96">
        <f t="shared" si="618"/>
        <v>0</v>
      </c>
      <c r="AS260" s="96"/>
      <c r="AT260" s="96">
        <f t="shared" si="619"/>
        <v>0</v>
      </c>
      <c r="AU260" s="96"/>
      <c r="AV260" s="96">
        <f t="shared" si="620"/>
        <v>0</v>
      </c>
      <c r="AW260" s="96"/>
      <c r="AX260" s="96">
        <f t="shared" si="621"/>
        <v>0</v>
      </c>
      <c r="AY260" s="96">
        <f t="shared" si="622"/>
        <v>0</v>
      </c>
      <c r="AZ260" s="96">
        <f t="shared" si="623"/>
        <v>0</v>
      </c>
      <c r="BA260" s="96">
        <f t="shared" si="624"/>
        <v>0</v>
      </c>
      <c r="BB260" s="96">
        <f t="shared" si="625"/>
        <v>0</v>
      </c>
      <c r="BC260" s="1" t="s">
        <v>1721</v>
      </c>
    </row>
    <row r="261" spans="1:55">
      <c r="A261" s="494">
        <v>150</v>
      </c>
      <c r="B261" s="13"/>
      <c r="C261" s="23"/>
      <c r="D261" s="36"/>
      <c r="E261" s="21" t="s">
        <v>1773</v>
      </c>
      <c r="F261" s="45"/>
      <c r="G261" s="45" t="s">
        <v>1061</v>
      </c>
      <c r="H261" s="266" t="s">
        <v>358</v>
      </c>
      <c r="I261" s="18">
        <v>10.199999999999999</v>
      </c>
      <c r="J261" s="157"/>
      <c r="K261" s="18">
        <v>10.199999999999999</v>
      </c>
      <c r="L261" s="157"/>
      <c r="M261" s="18">
        <v>10.199999999999999</v>
      </c>
      <c r="N261" s="157"/>
      <c r="O261" s="18">
        <v>10.199999999999999</v>
      </c>
      <c r="P261" s="157"/>
      <c r="Q261" s="96">
        <f t="shared" si="600"/>
        <v>0.54</v>
      </c>
      <c r="R261" s="338">
        <f t="shared" si="601"/>
        <v>8.0026282800000015</v>
      </c>
      <c r="S261" s="96"/>
      <c r="T261" s="96">
        <f t="shared" si="602"/>
        <v>0</v>
      </c>
      <c r="U261" s="96"/>
      <c r="V261" s="96">
        <f t="shared" si="603"/>
        <v>0</v>
      </c>
      <c r="W261" s="96">
        <v>0.54</v>
      </c>
      <c r="X261" s="96">
        <f t="shared" si="604"/>
        <v>8.0026282800000015</v>
      </c>
      <c r="Y261" s="96">
        <f t="shared" si="605"/>
        <v>0.54</v>
      </c>
      <c r="Z261" s="96">
        <f t="shared" si="606"/>
        <v>8.0026282800000015</v>
      </c>
      <c r="AA261" s="96"/>
      <c r="AB261" s="96">
        <f t="shared" si="607"/>
        <v>0</v>
      </c>
      <c r="AC261" s="96"/>
      <c r="AD261" s="96">
        <f t="shared" si="608"/>
        <v>0</v>
      </c>
      <c r="AE261" s="96"/>
      <c r="AF261" s="95">
        <f t="shared" si="609"/>
        <v>0</v>
      </c>
      <c r="AG261" s="96">
        <f t="shared" si="610"/>
        <v>0</v>
      </c>
      <c r="AH261" s="96">
        <f t="shared" si="611"/>
        <v>0</v>
      </c>
      <c r="AI261" s="96">
        <f t="shared" si="612"/>
        <v>0.54</v>
      </c>
      <c r="AJ261" s="96">
        <f t="shared" si="613"/>
        <v>8.0026282800000015</v>
      </c>
      <c r="AK261" s="96"/>
      <c r="AL261" s="96">
        <f t="shared" si="614"/>
        <v>0</v>
      </c>
      <c r="AM261" s="96"/>
      <c r="AN261" s="96">
        <f t="shared" si="615"/>
        <v>0</v>
      </c>
      <c r="AO261" s="96"/>
      <c r="AP261" s="96">
        <f t="shared" si="616"/>
        <v>0</v>
      </c>
      <c r="AQ261" s="96">
        <f t="shared" si="617"/>
        <v>0</v>
      </c>
      <c r="AR261" s="96">
        <f t="shared" si="618"/>
        <v>0</v>
      </c>
      <c r="AS261" s="96"/>
      <c r="AT261" s="96">
        <f t="shared" si="619"/>
        <v>0</v>
      </c>
      <c r="AU261" s="96"/>
      <c r="AV261" s="96">
        <f t="shared" si="620"/>
        <v>0</v>
      </c>
      <c r="AW261" s="96"/>
      <c r="AX261" s="96">
        <f t="shared" si="621"/>
        <v>0</v>
      </c>
      <c r="AY261" s="96">
        <f t="shared" si="622"/>
        <v>0</v>
      </c>
      <c r="AZ261" s="96">
        <f t="shared" si="623"/>
        <v>0</v>
      </c>
      <c r="BA261" s="96">
        <f t="shared" si="624"/>
        <v>0</v>
      </c>
      <c r="BB261" s="96">
        <f t="shared" si="625"/>
        <v>0</v>
      </c>
      <c r="BC261" s="1" t="s">
        <v>1721</v>
      </c>
    </row>
    <row r="262" spans="1:55">
      <c r="A262" s="494">
        <v>151</v>
      </c>
      <c r="B262" s="13"/>
      <c r="C262" s="23"/>
      <c r="D262" s="13"/>
      <c r="E262" s="21" t="s">
        <v>2348</v>
      </c>
      <c r="F262" s="45"/>
      <c r="G262" s="45" t="s">
        <v>1061</v>
      </c>
      <c r="H262" s="266" t="s">
        <v>358</v>
      </c>
      <c r="I262" s="18"/>
      <c r="J262" s="157"/>
      <c r="K262" s="18">
        <v>10.050000000000001</v>
      </c>
      <c r="L262" s="157"/>
      <c r="M262" s="18">
        <v>10.050000000000001</v>
      </c>
      <c r="N262" s="157"/>
      <c r="O262" s="18">
        <v>10.050000000000001</v>
      </c>
      <c r="P262" s="157"/>
      <c r="Q262" s="96">
        <f t="shared" si="600"/>
        <v>0.27</v>
      </c>
      <c r="R262" s="338">
        <f t="shared" si="601"/>
        <v>3.9420099900000003</v>
      </c>
      <c r="S262" s="96"/>
      <c r="T262" s="96">
        <f t="shared" si="602"/>
        <v>0</v>
      </c>
      <c r="U262" s="96"/>
      <c r="V262" s="96">
        <f t="shared" si="603"/>
        <v>0</v>
      </c>
      <c r="W262" s="96"/>
      <c r="X262" s="96">
        <f t="shared" si="604"/>
        <v>0</v>
      </c>
      <c r="Y262" s="96">
        <f t="shared" si="605"/>
        <v>0</v>
      </c>
      <c r="Z262" s="96">
        <f t="shared" si="606"/>
        <v>0</v>
      </c>
      <c r="AA262" s="96">
        <v>0.27</v>
      </c>
      <c r="AB262" s="96">
        <f t="shared" si="607"/>
        <v>3.9420099900000003</v>
      </c>
      <c r="AC262" s="96"/>
      <c r="AD262" s="96">
        <f t="shared" si="608"/>
        <v>0</v>
      </c>
      <c r="AE262" s="96"/>
      <c r="AF262" s="95">
        <f t="shared" si="609"/>
        <v>0</v>
      </c>
      <c r="AG262" s="96">
        <f t="shared" si="610"/>
        <v>0.27</v>
      </c>
      <c r="AH262" s="96">
        <f t="shared" si="611"/>
        <v>3.9420099900000003</v>
      </c>
      <c r="AI262" s="96">
        <f t="shared" si="612"/>
        <v>0.27</v>
      </c>
      <c r="AJ262" s="96">
        <f t="shared" si="613"/>
        <v>3.9420099900000003</v>
      </c>
      <c r="AK262" s="96"/>
      <c r="AL262" s="96">
        <f t="shared" si="614"/>
        <v>0</v>
      </c>
      <c r="AM262" s="96"/>
      <c r="AN262" s="96">
        <f t="shared" si="615"/>
        <v>0</v>
      </c>
      <c r="AO262" s="96"/>
      <c r="AP262" s="96">
        <f t="shared" si="616"/>
        <v>0</v>
      </c>
      <c r="AQ262" s="96">
        <f t="shared" si="617"/>
        <v>0</v>
      </c>
      <c r="AR262" s="96">
        <f t="shared" si="618"/>
        <v>0</v>
      </c>
      <c r="AS262" s="96"/>
      <c r="AT262" s="96">
        <f t="shared" si="619"/>
        <v>0</v>
      </c>
      <c r="AU262" s="96"/>
      <c r="AV262" s="96">
        <f t="shared" si="620"/>
        <v>0</v>
      </c>
      <c r="AW262" s="96"/>
      <c r="AX262" s="96">
        <f t="shared" si="621"/>
        <v>0</v>
      </c>
      <c r="AY262" s="96">
        <f t="shared" si="622"/>
        <v>0</v>
      </c>
      <c r="AZ262" s="96">
        <f t="shared" si="623"/>
        <v>0</v>
      </c>
      <c r="BA262" s="96">
        <f t="shared" si="624"/>
        <v>0</v>
      </c>
      <c r="BB262" s="96">
        <f t="shared" si="625"/>
        <v>0</v>
      </c>
      <c r="BC262" s="1" t="s">
        <v>1721</v>
      </c>
    </row>
    <row r="263" spans="1:55" ht="12" customHeight="1">
      <c r="A263" s="494">
        <v>152</v>
      </c>
      <c r="B263" s="13"/>
      <c r="C263" s="13"/>
      <c r="D263" s="13"/>
      <c r="E263" s="21" t="s">
        <v>465</v>
      </c>
      <c r="F263" s="45" t="s">
        <v>425</v>
      </c>
      <c r="G263" s="45" t="s">
        <v>1061</v>
      </c>
      <c r="H263" s="266" t="s">
        <v>358</v>
      </c>
      <c r="I263" s="18">
        <v>6.72</v>
      </c>
      <c r="J263" s="162"/>
      <c r="K263" s="18">
        <v>6.72</v>
      </c>
      <c r="L263" s="162"/>
      <c r="M263" s="18">
        <v>6.72</v>
      </c>
      <c r="N263" s="162"/>
      <c r="O263" s="18">
        <v>6.72</v>
      </c>
      <c r="P263" s="162"/>
      <c r="Q263" s="96">
        <f t="shared" si="600"/>
        <v>0</v>
      </c>
      <c r="R263" s="338">
        <f t="shared" si="601"/>
        <v>0</v>
      </c>
      <c r="S263" s="96"/>
      <c r="T263" s="96">
        <f t="shared" si="602"/>
        <v>0</v>
      </c>
      <c r="U263" s="96"/>
      <c r="V263" s="96">
        <f t="shared" si="603"/>
        <v>0</v>
      </c>
      <c r="W263" s="96"/>
      <c r="X263" s="96">
        <f t="shared" si="604"/>
        <v>0</v>
      </c>
      <c r="Y263" s="96">
        <f t="shared" si="605"/>
        <v>0</v>
      </c>
      <c r="Z263" s="96">
        <f t="shared" si="606"/>
        <v>0</v>
      </c>
      <c r="AA263" s="96"/>
      <c r="AB263" s="96">
        <f t="shared" si="607"/>
        <v>0</v>
      </c>
      <c r="AC263" s="96"/>
      <c r="AD263" s="96">
        <f t="shared" si="608"/>
        <v>0</v>
      </c>
      <c r="AE263" s="96"/>
      <c r="AF263" s="95">
        <f t="shared" si="609"/>
        <v>0</v>
      </c>
      <c r="AG263" s="96">
        <f t="shared" si="610"/>
        <v>0</v>
      </c>
      <c r="AH263" s="96">
        <f t="shared" si="611"/>
        <v>0</v>
      </c>
      <c r="AI263" s="96">
        <f t="shared" si="612"/>
        <v>0</v>
      </c>
      <c r="AJ263" s="96">
        <f t="shared" si="613"/>
        <v>0</v>
      </c>
      <c r="AK263" s="96"/>
      <c r="AL263" s="96">
        <f t="shared" si="614"/>
        <v>0</v>
      </c>
      <c r="AM263" s="96"/>
      <c r="AN263" s="96">
        <f t="shared" si="615"/>
        <v>0</v>
      </c>
      <c r="AO263" s="96"/>
      <c r="AP263" s="96">
        <f t="shared" si="616"/>
        <v>0</v>
      </c>
      <c r="AQ263" s="96">
        <f t="shared" si="617"/>
        <v>0</v>
      </c>
      <c r="AR263" s="96">
        <f t="shared" si="618"/>
        <v>0</v>
      </c>
      <c r="AS263" s="96"/>
      <c r="AT263" s="96">
        <f t="shared" si="619"/>
        <v>0</v>
      </c>
      <c r="AU263" s="96"/>
      <c r="AV263" s="96">
        <f t="shared" si="620"/>
        <v>0</v>
      </c>
      <c r="AW263" s="96"/>
      <c r="AX263" s="96">
        <f t="shared" si="621"/>
        <v>0</v>
      </c>
      <c r="AY263" s="96">
        <f t="shared" si="622"/>
        <v>0</v>
      </c>
      <c r="AZ263" s="96">
        <f t="shared" si="623"/>
        <v>0</v>
      </c>
      <c r="BA263" s="96">
        <f t="shared" si="624"/>
        <v>0</v>
      </c>
      <c r="BB263" s="96">
        <f t="shared" si="625"/>
        <v>0</v>
      </c>
      <c r="BC263" s="1" t="s">
        <v>1721</v>
      </c>
    </row>
    <row r="264" spans="1:55">
      <c r="A264" s="494">
        <v>153</v>
      </c>
      <c r="B264" s="13"/>
      <c r="C264" s="13"/>
      <c r="D264" s="13"/>
      <c r="E264" s="21" t="s">
        <v>466</v>
      </c>
      <c r="F264" s="45" t="s">
        <v>426</v>
      </c>
      <c r="G264" s="45" t="s">
        <v>1061</v>
      </c>
      <c r="H264" s="266" t="s">
        <v>358</v>
      </c>
      <c r="I264" s="18">
        <v>6.72</v>
      </c>
      <c r="J264" s="162"/>
      <c r="K264" s="18">
        <v>6.72</v>
      </c>
      <c r="L264" s="162"/>
      <c r="M264" s="18">
        <v>6.72</v>
      </c>
      <c r="N264" s="162"/>
      <c r="O264" s="18">
        <v>6.72</v>
      </c>
      <c r="P264" s="162"/>
      <c r="Q264" s="96">
        <f t="shared" si="600"/>
        <v>0</v>
      </c>
      <c r="R264" s="338">
        <f t="shared" si="601"/>
        <v>0</v>
      </c>
      <c r="S264" s="96"/>
      <c r="T264" s="96">
        <f t="shared" si="602"/>
        <v>0</v>
      </c>
      <c r="U264" s="96"/>
      <c r="V264" s="96">
        <f t="shared" si="603"/>
        <v>0</v>
      </c>
      <c r="W264" s="96"/>
      <c r="X264" s="96">
        <f t="shared" si="604"/>
        <v>0</v>
      </c>
      <c r="Y264" s="96">
        <f t="shared" si="605"/>
        <v>0</v>
      </c>
      <c r="Z264" s="96">
        <f t="shared" si="606"/>
        <v>0</v>
      </c>
      <c r="AA264" s="96"/>
      <c r="AB264" s="96">
        <f t="shared" si="607"/>
        <v>0</v>
      </c>
      <c r="AC264" s="96"/>
      <c r="AD264" s="96">
        <f t="shared" si="608"/>
        <v>0</v>
      </c>
      <c r="AE264" s="96"/>
      <c r="AF264" s="95">
        <f t="shared" si="609"/>
        <v>0</v>
      </c>
      <c r="AG264" s="96">
        <f t="shared" si="610"/>
        <v>0</v>
      </c>
      <c r="AH264" s="96">
        <f t="shared" si="611"/>
        <v>0</v>
      </c>
      <c r="AI264" s="96">
        <f t="shared" si="612"/>
        <v>0</v>
      </c>
      <c r="AJ264" s="96">
        <f t="shared" si="613"/>
        <v>0</v>
      </c>
      <c r="AK264" s="96"/>
      <c r="AL264" s="96">
        <f t="shared" si="614"/>
        <v>0</v>
      </c>
      <c r="AM264" s="96"/>
      <c r="AN264" s="96">
        <f t="shared" si="615"/>
        <v>0</v>
      </c>
      <c r="AO264" s="96"/>
      <c r="AP264" s="96">
        <f t="shared" si="616"/>
        <v>0</v>
      </c>
      <c r="AQ264" s="96">
        <f t="shared" si="617"/>
        <v>0</v>
      </c>
      <c r="AR264" s="96">
        <f t="shared" si="618"/>
        <v>0</v>
      </c>
      <c r="AS264" s="96"/>
      <c r="AT264" s="96">
        <f t="shared" si="619"/>
        <v>0</v>
      </c>
      <c r="AU264" s="96"/>
      <c r="AV264" s="96">
        <f t="shared" si="620"/>
        <v>0</v>
      </c>
      <c r="AW264" s="96"/>
      <c r="AX264" s="96">
        <f t="shared" si="621"/>
        <v>0</v>
      </c>
      <c r="AY264" s="96">
        <f t="shared" si="622"/>
        <v>0</v>
      </c>
      <c r="AZ264" s="96">
        <f t="shared" si="623"/>
        <v>0</v>
      </c>
      <c r="BA264" s="96">
        <f t="shared" si="624"/>
        <v>0</v>
      </c>
      <c r="BB264" s="96">
        <f t="shared" si="625"/>
        <v>0</v>
      </c>
      <c r="BC264" s="1" t="s">
        <v>1721</v>
      </c>
    </row>
    <row r="265" spans="1:55">
      <c r="A265" s="494">
        <v>154</v>
      </c>
      <c r="B265" s="13"/>
      <c r="C265" s="23"/>
      <c r="D265" s="13"/>
      <c r="E265" s="50" t="s">
        <v>514</v>
      </c>
      <c r="F265" s="64" t="s">
        <v>513</v>
      </c>
      <c r="G265" s="64" t="s">
        <v>1061</v>
      </c>
      <c r="H265" s="273" t="s">
        <v>358</v>
      </c>
      <c r="I265" s="38">
        <v>7.12</v>
      </c>
      <c r="J265" s="158"/>
      <c r="K265" s="38">
        <v>7.12</v>
      </c>
      <c r="L265" s="158"/>
      <c r="M265" s="38">
        <v>7.12</v>
      </c>
      <c r="N265" s="158"/>
      <c r="O265" s="38">
        <v>7.12</v>
      </c>
      <c r="P265" s="158"/>
      <c r="Q265" s="94">
        <f t="shared" si="600"/>
        <v>0</v>
      </c>
      <c r="R265" s="339">
        <f t="shared" si="601"/>
        <v>0</v>
      </c>
      <c r="S265" s="94"/>
      <c r="T265" s="94">
        <f t="shared" si="602"/>
        <v>0</v>
      </c>
      <c r="U265" s="94"/>
      <c r="V265" s="94">
        <f t="shared" si="603"/>
        <v>0</v>
      </c>
      <c r="W265" s="94"/>
      <c r="X265" s="94">
        <f t="shared" si="604"/>
        <v>0</v>
      </c>
      <c r="Y265" s="94">
        <f t="shared" si="605"/>
        <v>0</v>
      </c>
      <c r="Z265" s="94">
        <f t="shared" si="606"/>
        <v>0</v>
      </c>
      <c r="AA265" s="94"/>
      <c r="AB265" s="94">
        <f t="shared" si="607"/>
        <v>0</v>
      </c>
      <c r="AC265" s="94"/>
      <c r="AD265" s="94">
        <f t="shared" si="608"/>
        <v>0</v>
      </c>
      <c r="AE265" s="94"/>
      <c r="AF265" s="119">
        <f t="shared" si="609"/>
        <v>0</v>
      </c>
      <c r="AG265" s="94">
        <f t="shared" si="610"/>
        <v>0</v>
      </c>
      <c r="AH265" s="94">
        <f t="shared" si="611"/>
        <v>0</v>
      </c>
      <c r="AI265" s="94">
        <f t="shared" si="612"/>
        <v>0</v>
      </c>
      <c r="AJ265" s="94">
        <f t="shared" si="613"/>
        <v>0</v>
      </c>
      <c r="AK265" s="94"/>
      <c r="AL265" s="94">
        <f t="shared" si="614"/>
        <v>0</v>
      </c>
      <c r="AM265" s="94"/>
      <c r="AN265" s="94">
        <f t="shared" si="615"/>
        <v>0</v>
      </c>
      <c r="AO265" s="94"/>
      <c r="AP265" s="94">
        <f t="shared" si="616"/>
        <v>0</v>
      </c>
      <c r="AQ265" s="94">
        <f t="shared" si="617"/>
        <v>0</v>
      </c>
      <c r="AR265" s="94">
        <f t="shared" si="618"/>
        <v>0</v>
      </c>
      <c r="AS265" s="94"/>
      <c r="AT265" s="94">
        <f t="shared" si="619"/>
        <v>0</v>
      </c>
      <c r="AU265" s="94"/>
      <c r="AV265" s="94">
        <f t="shared" si="620"/>
        <v>0</v>
      </c>
      <c r="AW265" s="94"/>
      <c r="AX265" s="94">
        <f t="shared" si="621"/>
        <v>0</v>
      </c>
      <c r="AY265" s="94">
        <f t="shared" si="622"/>
        <v>0</v>
      </c>
      <c r="AZ265" s="94">
        <f t="shared" si="623"/>
        <v>0</v>
      </c>
      <c r="BA265" s="94">
        <f t="shared" si="624"/>
        <v>0</v>
      </c>
      <c r="BB265" s="94">
        <f t="shared" si="625"/>
        <v>0</v>
      </c>
      <c r="BC265" s="1" t="s">
        <v>1721</v>
      </c>
    </row>
    <row r="266" spans="1:55">
      <c r="A266" s="494">
        <v>155</v>
      </c>
      <c r="B266" s="26"/>
      <c r="C266" s="26"/>
      <c r="D266" s="27"/>
      <c r="E266" s="350" t="s">
        <v>330</v>
      </c>
      <c r="F266" s="28"/>
      <c r="G266" s="28"/>
      <c r="H266" s="270"/>
      <c r="I266" s="138"/>
      <c r="J266" s="98"/>
      <c r="K266" s="29"/>
      <c r="L266" s="159"/>
      <c r="M266" s="29"/>
      <c r="N266" s="159"/>
      <c r="O266" s="138"/>
      <c r="P266" s="98"/>
      <c r="Q266" s="120">
        <f t="shared" ref="Q266:BB266" si="626">SUM(Q250:Q265)</f>
        <v>1.5140000000000002</v>
      </c>
      <c r="R266" s="120">
        <f t="shared" si="626"/>
        <v>19.865062249200001</v>
      </c>
      <c r="S266" s="120">
        <f t="shared" si="626"/>
        <v>0</v>
      </c>
      <c r="T266" s="120">
        <f t="shared" si="626"/>
        <v>0</v>
      </c>
      <c r="U266" s="120">
        <f t="shared" si="626"/>
        <v>0</v>
      </c>
      <c r="V266" s="120">
        <f t="shared" si="626"/>
        <v>0</v>
      </c>
      <c r="W266" s="120">
        <f t="shared" si="626"/>
        <v>1.19</v>
      </c>
      <c r="X266" s="120">
        <f t="shared" si="626"/>
        <v>15.368881980000003</v>
      </c>
      <c r="Y266" s="120">
        <f t="shared" si="626"/>
        <v>1.19</v>
      </c>
      <c r="Z266" s="120">
        <f t="shared" si="626"/>
        <v>15.368881980000003</v>
      </c>
      <c r="AA266" s="120">
        <f t="shared" si="626"/>
        <v>0.31</v>
      </c>
      <c r="AB266" s="120">
        <f t="shared" si="626"/>
        <v>4.3952648700000001</v>
      </c>
      <c r="AC266" s="120">
        <f t="shared" si="626"/>
        <v>0</v>
      </c>
      <c r="AD266" s="120">
        <f t="shared" si="626"/>
        <v>0</v>
      </c>
      <c r="AE266" s="120">
        <f t="shared" si="626"/>
        <v>0</v>
      </c>
      <c r="AF266" s="129">
        <f t="shared" si="626"/>
        <v>0</v>
      </c>
      <c r="AG266" s="120">
        <f t="shared" si="626"/>
        <v>0.31</v>
      </c>
      <c r="AH266" s="120">
        <f t="shared" si="626"/>
        <v>4.3952648700000001</v>
      </c>
      <c r="AI266" s="120">
        <f t="shared" si="626"/>
        <v>1.5</v>
      </c>
      <c r="AJ266" s="120">
        <f t="shared" si="626"/>
        <v>19.764146850000003</v>
      </c>
      <c r="AK266" s="120">
        <f t="shared" si="626"/>
        <v>0</v>
      </c>
      <c r="AL266" s="120">
        <f t="shared" si="626"/>
        <v>0</v>
      </c>
      <c r="AM266" s="120">
        <f t="shared" si="626"/>
        <v>0</v>
      </c>
      <c r="AN266" s="120">
        <f t="shared" si="626"/>
        <v>0</v>
      </c>
      <c r="AO266" s="120">
        <f t="shared" si="626"/>
        <v>0</v>
      </c>
      <c r="AP266" s="120">
        <f t="shared" si="626"/>
        <v>0</v>
      </c>
      <c r="AQ266" s="120">
        <f t="shared" si="626"/>
        <v>0</v>
      </c>
      <c r="AR266" s="120">
        <f t="shared" si="626"/>
        <v>0</v>
      </c>
      <c r="AS266" s="120">
        <f t="shared" si="626"/>
        <v>0</v>
      </c>
      <c r="AT266" s="120">
        <f t="shared" si="626"/>
        <v>0</v>
      </c>
      <c r="AU266" s="120">
        <f t="shared" si="626"/>
        <v>1.4E-2</v>
      </c>
      <c r="AV266" s="120">
        <f t="shared" si="626"/>
        <v>0.10091539919999999</v>
      </c>
      <c r="AW266" s="120">
        <f t="shared" si="626"/>
        <v>0</v>
      </c>
      <c r="AX266" s="120">
        <f t="shared" si="626"/>
        <v>0</v>
      </c>
      <c r="AY266" s="120">
        <f t="shared" si="626"/>
        <v>1.4E-2</v>
      </c>
      <c r="AZ266" s="120">
        <f t="shared" si="626"/>
        <v>0.10091539919999999</v>
      </c>
      <c r="BA266" s="120">
        <f t="shared" si="626"/>
        <v>1.4E-2</v>
      </c>
      <c r="BB266" s="120">
        <f t="shared" si="626"/>
        <v>0.10091539919999999</v>
      </c>
      <c r="BC266" s="1" t="s">
        <v>1722</v>
      </c>
    </row>
    <row r="267" spans="1:55" hidden="1">
      <c r="A267" s="494">
        <v>156</v>
      </c>
      <c r="B267" s="13"/>
      <c r="C267" s="13"/>
      <c r="D267" s="353" t="s">
        <v>575</v>
      </c>
      <c r="E267" s="31" t="s">
        <v>243</v>
      </c>
      <c r="F267" s="311" t="s">
        <v>44</v>
      </c>
      <c r="G267" s="311" t="s">
        <v>1061</v>
      </c>
      <c r="H267" s="272" t="s">
        <v>358</v>
      </c>
      <c r="I267" s="43"/>
      <c r="J267" s="161"/>
      <c r="K267" s="43"/>
      <c r="L267" s="161"/>
      <c r="M267" s="43"/>
      <c r="N267" s="161"/>
      <c r="O267" s="43"/>
      <c r="P267" s="161"/>
      <c r="Q267" s="121">
        <f t="shared" ref="Q267:Q279" si="627">SUM(AI267+BA267)</f>
        <v>0</v>
      </c>
      <c r="R267" s="342">
        <f t="shared" ref="R267:R279" si="628">SUM(AJ267+BB267)</f>
        <v>0</v>
      </c>
      <c r="S267" s="121"/>
      <c r="T267" s="121">
        <f t="shared" ref="T267:T279" si="629">I267*S267*$T$2/1000</f>
        <v>0</v>
      </c>
      <c r="U267" s="121"/>
      <c r="V267" s="121">
        <f t="shared" ref="V267:V279" si="630">I267*U267*$V$2/1000</f>
        <v>0</v>
      </c>
      <c r="W267" s="121"/>
      <c r="X267" s="121">
        <f t="shared" ref="X267:X279" si="631">I267*W267*$X$2/1000</f>
        <v>0</v>
      </c>
      <c r="Y267" s="121">
        <f t="shared" ref="Y267:Y279" si="632">SUM(S267+U267+W267)</f>
        <v>0</v>
      </c>
      <c r="Z267" s="121">
        <f t="shared" ref="Z267:Z279" si="633">SUM(T267+V267+X267)</f>
        <v>0</v>
      </c>
      <c r="AA267" s="121"/>
      <c r="AB267" s="121">
        <f t="shared" ref="AB267:AB279" si="634">K267*AA267*$AB$2/1000</f>
        <v>0</v>
      </c>
      <c r="AC267" s="121"/>
      <c r="AD267" s="121">
        <f t="shared" ref="AD267:AD279" si="635">K267*AC267*$AD$2/1000</f>
        <v>0</v>
      </c>
      <c r="AE267" s="121"/>
      <c r="AF267" s="124">
        <f t="shared" ref="AF267:AF279" si="636">K267*AE267*$AF$2/1000</f>
        <v>0</v>
      </c>
      <c r="AG267" s="121">
        <f t="shared" ref="AG267:AG279" si="637">SUM(AA267+AC267+AE267)</f>
        <v>0</v>
      </c>
      <c r="AH267" s="121">
        <f t="shared" ref="AH267:AH279" si="638">SUM(AB267+AD267+AF267)</f>
        <v>0</v>
      </c>
      <c r="AI267" s="121">
        <f t="shared" ref="AI267:AI279" si="639">SUM(Y267+AG267)</f>
        <v>0</v>
      </c>
      <c r="AJ267" s="121">
        <f t="shared" ref="AJ267:AJ279" si="640">SUM(Z267,AH267)</f>
        <v>0</v>
      </c>
      <c r="AK267" s="121"/>
      <c r="AL267" s="121">
        <f t="shared" ref="AL267:AL279" si="641">M267*AK267*$AL$2/1000</f>
        <v>0</v>
      </c>
      <c r="AM267" s="121"/>
      <c r="AN267" s="121">
        <f t="shared" ref="AN267:AN279" si="642">M267*AM267*$AN$2/1000</f>
        <v>0</v>
      </c>
      <c r="AO267" s="121"/>
      <c r="AP267" s="121">
        <f t="shared" ref="AP267:AP279" si="643">M267*AO267*$AP$2/1000</f>
        <v>0</v>
      </c>
      <c r="AQ267" s="121">
        <f t="shared" ref="AQ267:AQ279" si="644">SUM(AK267+AM267+AO267)</f>
        <v>0</v>
      </c>
      <c r="AR267" s="121">
        <f t="shared" ref="AR267:AR279" si="645">SUM(AL267+AN267+AP267)</f>
        <v>0</v>
      </c>
      <c r="AS267" s="121"/>
      <c r="AT267" s="121">
        <f t="shared" ref="AT267:AT279" si="646">O267*AS267*$AT$2/1000</f>
        <v>0</v>
      </c>
      <c r="AU267" s="121"/>
      <c r="AV267" s="121">
        <f t="shared" ref="AV267:AV279" si="647">O267*AU267*$AV$2/1000</f>
        <v>0</v>
      </c>
      <c r="AW267" s="121"/>
      <c r="AX267" s="121">
        <f t="shared" ref="AX267:AX279" si="648">O267*AW267*$AX$2/1000</f>
        <v>0</v>
      </c>
      <c r="AY267" s="121">
        <f t="shared" ref="AY267:AY279" si="649">SUM(AS267+AU267+AW267)</f>
        <v>0</v>
      </c>
      <c r="AZ267" s="121">
        <f t="shared" ref="AZ267:AZ279" si="650">SUM(AT267+AV267+AX267)</f>
        <v>0</v>
      </c>
      <c r="BA267" s="121">
        <f t="shared" ref="BA267:BA279" si="651">SUM(AQ267+AY267)</f>
        <v>0</v>
      </c>
      <c r="BB267" s="121">
        <f t="shared" ref="BB267:BB279" si="652">SUM(AR267,AZ267)</f>
        <v>0</v>
      </c>
      <c r="BC267" s="1" t="s">
        <v>1721</v>
      </c>
    </row>
    <row r="268" spans="1:55" hidden="1">
      <c r="A268" s="494">
        <v>157</v>
      </c>
      <c r="B268" s="13"/>
      <c r="C268" s="13"/>
      <c r="D268" s="13"/>
      <c r="E268" s="21" t="s">
        <v>262</v>
      </c>
      <c r="F268" s="45" t="s">
        <v>263</v>
      </c>
      <c r="G268" s="45" t="s">
        <v>1061</v>
      </c>
      <c r="H268" s="266" t="s">
        <v>358</v>
      </c>
      <c r="I268" s="18"/>
      <c r="J268" s="157"/>
      <c r="K268" s="18"/>
      <c r="L268" s="157"/>
      <c r="M268" s="18"/>
      <c r="N268" s="157"/>
      <c r="O268" s="18"/>
      <c r="P268" s="157"/>
      <c r="Q268" s="96">
        <f t="shared" si="627"/>
        <v>0</v>
      </c>
      <c r="R268" s="338">
        <f t="shared" si="628"/>
        <v>0</v>
      </c>
      <c r="S268" s="96"/>
      <c r="T268" s="96">
        <f t="shared" si="629"/>
        <v>0</v>
      </c>
      <c r="U268" s="96"/>
      <c r="V268" s="96">
        <f t="shared" si="630"/>
        <v>0</v>
      </c>
      <c r="W268" s="96"/>
      <c r="X268" s="96">
        <f t="shared" si="631"/>
        <v>0</v>
      </c>
      <c r="Y268" s="96">
        <f t="shared" si="632"/>
        <v>0</v>
      </c>
      <c r="Z268" s="96">
        <f t="shared" si="633"/>
        <v>0</v>
      </c>
      <c r="AA268" s="96"/>
      <c r="AB268" s="96">
        <f t="shared" si="634"/>
        <v>0</v>
      </c>
      <c r="AC268" s="96"/>
      <c r="AD268" s="96">
        <f t="shared" si="635"/>
        <v>0</v>
      </c>
      <c r="AE268" s="96"/>
      <c r="AF268" s="95">
        <f t="shared" si="636"/>
        <v>0</v>
      </c>
      <c r="AG268" s="96">
        <f t="shared" si="637"/>
        <v>0</v>
      </c>
      <c r="AH268" s="96">
        <f t="shared" si="638"/>
        <v>0</v>
      </c>
      <c r="AI268" s="96">
        <f t="shared" si="639"/>
        <v>0</v>
      </c>
      <c r="AJ268" s="96">
        <f t="shared" si="640"/>
        <v>0</v>
      </c>
      <c r="AK268" s="96"/>
      <c r="AL268" s="96">
        <f t="shared" si="641"/>
        <v>0</v>
      </c>
      <c r="AM268" s="96"/>
      <c r="AN268" s="96">
        <f t="shared" si="642"/>
        <v>0</v>
      </c>
      <c r="AO268" s="96"/>
      <c r="AP268" s="96">
        <f t="shared" si="643"/>
        <v>0</v>
      </c>
      <c r="AQ268" s="96">
        <f t="shared" si="644"/>
        <v>0</v>
      </c>
      <c r="AR268" s="96">
        <f t="shared" si="645"/>
        <v>0</v>
      </c>
      <c r="AS268" s="96"/>
      <c r="AT268" s="96">
        <f t="shared" si="646"/>
        <v>0</v>
      </c>
      <c r="AU268" s="96"/>
      <c r="AV268" s="96">
        <f t="shared" si="647"/>
        <v>0</v>
      </c>
      <c r="AW268" s="96"/>
      <c r="AX268" s="96">
        <f t="shared" si="648"/>
        <v>0</v>
      </c>
      <c r="AY268" s="96">
        <f t="shared" si="649"/>
        <v>0</v>
      </c>
      <c r="AZ268" s="96">
        <f t="shared" si="650"/>
        <v>0</v>
      </c>
      <c r="BA268" s="96">
        <f t="shared" si="651"/>
        <v>0</v>
      </c>
      <c r="BB268" s="96">
        <f t="shared" si="652"/>
        <v>0</v>
      </c>
      <c r="BC268" s="1" t="s">
        <v>1721</v>
      </c>
    </row>
    <row r="269" spans="1:55" hidden="1">
      <c r="A269" s="494">
        <v>158</v>
      </c>
      <c r="B269" s="13"/>
      <c r="C269" s="13"/>
      <c r="D269" s="13"/>
      <c r="E269" s="21" t="s">
        <v>706</v>
      </c>
      <c r="F269" s="45" t="s">
        <v>705</v>
      </c>
      <c r="G269" s="45" t="s">
        <v>1061</v>
      </c>
      <c r="H269" s="266" t="s">
        <v>358</v>
      </c>
      <c r="I269" s="18"/>
      <c r="J269" s="157"/>
      <c r="K269" s="18"/>
      <c r="L269" s="157"/>
      <c r="M269" s="18"/>
      <c r="N269" s="157"/>
      <c r="O269" s="18"/>
      <c r="P269" s="157"/>
      <c r="Q269" s="96">
        <f t="shared" si="627"/>
        <v>0</v>
      </c>
      <c r="R269" s="338">
        <f t="shared" si="628"/>
        <v>0</v>
      </c>
      <c r="S269" s="96"/>
      <c r="T269" s="96">
        <f t="shared" si="629"/>
        <v>0</v>
      </c>
      <c r="U269" s="96"/>
      <c r="V269" s="96">
        <f t="shared" si="630"/>
        <v>0</v>
      </c>
      <c r="W269" s="96"/>
      <c r="X269" s="96">
        <f t="shared" si="631"/>
        <v>0</v>
      </c>
      <c r="Y269" s="96">
        <f t="shared" si="632"/>
        <v>0</v>
      </c>
      <c r="Z269" s="96">
        <f t="shared" si="633"/>
        <v>0</v>
      </c>
      <c r="AA269" s="96"/>
      <c r="AB269" s="96">
        <f t="shared" si="634"/>
        <v>0</v>
      </c>
      <c r="AC269" s="96"/>
      <c r="AD269" s="96">
        <f t="shared" si="635"/>
        <v>0</v>
      </c>
      <c r="AE269" s="96"/>
      <c r="AF269" s="95">
        <f t="shared" si="636"/>
        <v>0</v>
      </c>
      <c r="AG269" s="96">
        <f t="shared" si="637"/>
        <v>0</v>
      </c>
      <c r="AH269" s="96">
        <f t="shared" si="638"/>
        <v>0</v>
      </c>
      <c r="AI269" s="96">
        <f t="shared" si="639"/>
        <v>0</v>
      </c>
      <c r="AJ269" s="96">
        <f t="shared" si="640"/>
        <v>0</v>
      </c>
      <c r="AK269" s="96"/>
      <c r="AL269" s="96">
        <f t="shared" si="641"/>
        <v>0</v>
      </c>
      <c r="AM269" s="96"/>
      <c r="AN269" s="96">
        <f t="shared" si="642"/>
        <v>0</v>
      </c>
      <c r="AO269" s="96"/>
      <c r="AP269" s="96">
        <f t="shared" si="643"/>
        <v>0</v>
      </c>
      <c r="AQ269" s="96">
        <f t="shared" si="644"/>
        <v>0</v>
      </c>
      <c r="AR269" s="96">
        <f t="shared" si="645"/>
        <v>0</v>
      </c>
      <c r="AS269" s="96"/>
      <c r="AT269" s="96">
        <f t="shared" si="646"/>
        <v>0</v>
      </c>
      <c r="AU269" s="96"/>
      <c r="AV269" s="96">
        <f t="shared" si="647"/>
        <v>0</v>
      </c>
      <c r="AW269" s="96"/>
      <c r="AX269" s="96">
        <f t="shared" si="648"/>
        <v>0</v>
      </c>
      <c r="AY269" s="96">
        <f t="shared" si="649"/>
        <v>0</v>
      </c>
      <c r="AZ269" s="96">
        <f t="shared" si="650"/>
        <v>0</v>
      </c>
      <c r="BA269" s="96">
        <f t="shared" si="651"/>
        <v>0</v>
      </c>
      <c r="BB269" s="96">
        <f t="shared" si="652"/>
        <v>0</v>
      </c>
      <c r="BC269" s="1" t="s">
        <v>1721</v>
      </c>
    </row>
    <row r="270" spans="1:55" hidden="1">
      <c r="A270" s="494">
        <v>159</v>
      </c>
      <c r="B270" s="13"/>
      <c r="C270" s="13"/>
      <c r="D270" s="13"/>
      <c r="E270" s="21" t="s">
        <v>723</v>
      </c>
      <c r="F270" s="45" t="s">
        <v>724</v>
      </c>
      <c r="G270" s="45" t="s">
        <v>1061</v>
      </c>
      <c r="H270" s="266" t="s">
        <v>358</v>
      </c>
      <c r="I270" s="18"/>
      <c r="J270" s="157"/>
      <c r="K270" s="18"/>
      <c r="L270" s="157"/>
      <c r="M270" s="18"/>
      <c r="N270" s="157"/>
      <c r="O270" s="18"/>
      <c r="P270" s="157"/>
      <c r="Q270" s="96">
        <f t="shared" si="627"/>
        <v>0</v>
      </c>
      <c r="R270" s="338">
        <f t="shared" si="628"/>
        <v>0</v>
      </c>
      <c r="S270" s="96"/>
      <c r="T270" s="96">
        <f t="shared" si="629"/>
        <v>0</v>
      </c>
      <c r="U270" s="96"/>
      <c r="V270" s="96">
        <f t="shared" si="630"/>
        <v>0</v>
      </c>
      <c r="W270" s="96"/>
      <c r="X270" s="96">
        <f t="shared" si="631"/>
        <v>0</v>
      </c>
      <c r="Y270" s="96">
        <f t="shared" si="632"/>
        <v>0</v>
      </c>
      <c r="Z270" s="96">
        <f t="shared" si="633"/>
        <v>0</v>
      </c>
      <c r="AA270" s="96"/>
      <c r="AB270" s="96">
        <f t="shared" si="634"/>
        <v>0</v>
      </c>
      <c r="AC270" s="96"/>
      <c r="AD270" s="96">
        <f t="shared" si="635"/>
        <v>0</v>
      </c>
      <c r="AE270" s="96"/>
      <c r="AF270" s="95">
        <f t="shared" si="636"/>
        <v>0</v>
      </c>
      <c r="AG270" s="96">
        <f t="shared" si="637"/>
        <v>0</v>
      </c>
      <c r="AH270" s="96">
        <f t="shared" si="638"/>
        <v>0</v>
      </c>
      <c r="AI270" s="96">
        <f t="shared" si="639"/>
        <v>0</v>
      </c>
      <c r="AJ270" s="96">
        <f t="shared" si="640"/>
        <v>0</v>
      </c>
      <c r="AK270" s="96"/>
      <c r="AL270" s="96">
        <f t="shared" si="641"/>
        <v>0</v>
      </c>
      <c r="AM270" s="96"/>
      <c r="AN270" s="96">
        <f t="shared" si="642"/>
        <v>0</v>
      </c>
      <c r="AO270" s="96"/>
      <c r="AP270" s="96">
        <f t="shared" si="643"/>
        <v>0</v>
      </c>
      <c r="AQ270" s="96">
        <f t="shared" si="644"/>
        <v>0</v>
      </c>
      <c r="AR270" s="96">
        <f t="shared" si="645"/>
        <v>0</v>
      </c>
      <c r="AS270" s="96"/>
      <c r="AT270" s="96">
        <f t="shared" si="646"/>
        <v>0</v>
      </c>
      <c r="AU270" s="96"/>
      <c r="AV270" s="96">
        <f t="shared" si="647"/>
        <v>0</v>
      </c>
      <c r="AW270" s="96"/>
      <c r="AX270" s="96">
        <f t="shared" si="648"/>
        <v>0</v>
      </c>
      <c r="AY270" s="96">
        <f t="shared" si="649"/>
        <v>0</v>
      </c>
      <c r="AZ270" s="96">
        <f t="shared" si="650"/>
        <v>0</v>
      </c>
      <c r="BA270" s="96">
        <f t="shared" si="651"/>
        <v>0</v>
      </c>
      <c r="BB270" s="96">
        <f t="shared" si="652"/>
        <v>0</v>
      </c>
      <c r="BC270" s="1" t="s">
        <v>1721</v>
      </c>
    </row>
    <row r="271" spans="1:55" hidden="1">
      <c r="A271" s="494">
        <v>160</v>
      </c>
      <c r="B271" s="13"/>
      <c r="C271" s="13"/>
      <c r="D271" s="13"/>
      <c r="E271" s="21" t="s">
        <v>725</v>
      </c>
      <c r="F271" s="45" t="s">
        <v>726</v>
      </c>
      <c r="G271" s="45" t="s">
        <v>1061</v>
      </c>
      <c r="H271" s="266" t="s">
        <v>358</v>
      </c>
      <c r="I271" s="18"/>
      <c r="J271" s="157"/>
      <c r="K271" s="18"/>
      <c r="L271" s="157"/>
      <c r="M271" s="18"/>
      <c r="N271" s="157"/>
      <c r="O271" s="18"/>
      <c r="P271" s="157"/>
      <c r="Q271" s="96">
        <f t="shared" si="627"/>
        <v>0</v>
      </c>
      <c r="R271" s="338">
        <f t="shared" si="628"/>
        <v>0</v>
      </c>
      <c r="S271" s="96"/>
      <c r="T271" s="96">
        <f t="shared" si="629"/>
        <v>0</v>
      </c>
      <c r="U271" s="96"/>
      <c r="V271" s="96">
        <f t="shared" si="630"/>
        <v>0</v>
      </c>
      <c r="W271" s="96"/>
      <c r="X271" s="96">
        <f t="shared" si="631"/>
        <v>0</v>
      </c>
      <c r="Y271" s="96">
        <f t="shared" si="632"/>
        <v>0</v>
      </c>
      <c r="Z271" s="96">
        <f t="shared" si="633"/>
        <v>0</v>
      </c>
      <c r="AA271" s="96"/>
      <c r="AB271" s="96">
        <f t="shared" si="634"/>
        <v>0</v>
      </c>
      <c r="AC271" s="96"/>
      <c r="AD271" s="96">
        <f t="shared" si="635"/>
        <v>0</v>
      </c>
      <c r="AE271" s="96"/>
      <c r="AF271" s="95">
        <f t="shared" si="636"/>
        <v>0</v>
      </c>
      <c r="AG271" s="96">
        <f t="shared" si="637"/>
        <v>0</v>
      </c>
      <c r="AH271" s="96">
        <f t="shared" si="638"/>
        <v>0</v>
      </c>
      <c r="AI271" s="96">
        <f t="shared" si="639"/>
        <v>0</v>
      </c>
      <c r="AJ271" s="96">
        <f t="shared" si="640"/>
        <v>0</v>
      </c>
      <c r="AK271" s="96"/>
      <c r="AL271" s="96">
        <f t="shared" si="641"/>
        <v>0</v>
      </c>
      <c r="AM271" s="96"/>
      <c r="AN271" s="96">
        <f t="shared" si="642"/>
        <v>0</v>
      </c>
      <c r="AO271" s="96"/>
      <c r="AP271" s="96">
        <f t="shared" si="643"/>
        <v>0</v>
      </c>
      <c r="AQ271" s="96">
        <f t="shared" si="644"/>
        <v>0</v>
      </c>
      <c r="AR271" s="96">
        <f t="shared" si="645"/>
        <v>0</v>
      </c>
      <c r="AS271" s="96"/>
      <c r="AT271" s="96">
        <f t="shared" si="646"/>
        <v>0</v>
      </c>
      <c r="AU271" s="96"/>
      <c r="AV271" s="96">
        <f t="shared" si="647"/>
        <v>0</v>
      </c>
      <c r="AW271" s="96"/>
      <c r="AX271" s="96">
        <f t="shared" si="648"/>
        <v>0</v>
      </c>
      <c r="AY271" s="96">
        <f t="shared" si="649"/>
        <v>0</v>
      </c>
      <c r="AZ271" s="96">
        <f t="shared" si="650"/>
        <v>0</v>
      </c>
      <c r="BA271" s="96">
        <f t="shared" si="651"/>
        <v>0</v>
      </c>
      <c r="BB271" s="96">
        <f t="shared" si="652"/>
        <v>0</v>
      </c>
      <c r="BC271" s="1" t="s">
        <v>1721</v>
      </c>
    </row>
    <row r="272" spans="1:55" hidden="1">
      <c r="A272" s="494">
        <v>161</v>
      </c>
      <c r="B272" s="13"/>
      <c r="C272" s="13"/>
      <c r="D272" s="13"/>
      <c r="E272" s="21" t="s">
        <v>45</v>
      </c>
      <c r="F272" s="45" t="s">
        <v>46</v>
      </c>
      <c r="G272" s="45" t="s">
        <v>1061</v>
      </c>
      <c r="H272" s="266" t="s">
        <v>358</v>
      </c>
      <c r="I272" s="18"/>
      <c r="J272" s="157"/>
      <c r="K272" s="18"/>
      <c r="L272" s="157"/>
      <c r="M272" s="18"/>
      <c r="N272" s="157"/>
      <c r="O272" s="18"/>
      <c r="P272" s="157"/>
      <c r="Q272" s="96">
        <f t="shared" si="627"/>
        <v>0</v>
      </c>
      <c r="R272" s="338">
        <f t="shared" si="628"/>
        <v>0</v>
      </c>
      <c r="S272" s="96"/>
      <c r="T272" s="96">
        <f t="shared" si="629"/>
        <v>0</v>
      </c>
      <c r="U272" s="96"/>
      <c r="V272" s="96">
        <f t="shared" si="630"/>
        <v>0</v>
      </c>
      <c r="W272" s="96"/>
      <c r="X272" s="96">
        <f t="shared" si="631"/>
        <v>0</v>
      </c>
      <c r="Y272" s="96">
        <f t="shared" si="632"/>
        <v>0</v>
      </c>
      <c r="Z272" s="96">
        <f t="shared" si="633"/>
        <v>0</v>
      </c>
      <c r="AA272" s="96"/>
      <c r="AB272" s="96">
        <f t="shared" si="634"/>
        <v>0</v>
      </c>
      <c r="AC272" s="96"/>
      <c r="AD272" s="96">
        <f t="shared" si="635"/>
        <v>0</v>
      </c>
      <c r="AE272" s="96"/>
      <c r="AF272" s="95">
        <f t="shared" si="636"/>
        <v>0</v>
      </c>
      <c r="AG272" s="96">
        <f t="shared" si="637"/>
        <v>0</v>
      </c>
      <c r="AH272" s="96">
        <f t="shared" si="638"/>
        <v>0</v>
      </c>
      <c r="AI272" s="96">
        <f t="shared" si="639"/>
        <v>0</v>
      </c>
      <c r="AJ272" s="96">
        <f t="shared" si="640"/>
        <v>0</v>
      </c>
      <c r="AK272" s="96"/>
      <c r="AL272" s="96">
        <f t="shared" si="641"/>
        <v>0</v>
      </c>
      <c r="AM272" s="96"/>
      <c r="AN272" s="96">
        <f t="shared" si="642"/>
        <v>0</v>
      </c>
      <c r="AO272" s="96"/>
      <c r="AP272" s="96">
        <f t="shared" si="643"/>
        <v>0</v>
      </c>
      <c r="AQ272" s="96">
        <f t="shared" si="644"/>
        <v>0</v>
      </c>
      <c r="AR272" s="96">
        <f t="shared" si="645"/>
        <v>0</v>
      </c>
      <c r="AS272" s="96"/>
      <c r="AT272" s="96">
        <f t="shared" si="646"/>
        <v>0</v>
      </c>
      <c r="AU272" s="96"/>
      <c r="AV272" s="96">
        <f t="shared" si="647"/>
        <v>0</v>
      </c>
      <c r="AW272" s="96"/>
      <c r="AX272" s="96">
        <f t="shared" si="648"/>
        <v>0</v>
      </c>
      <c r="AY272" s="96">
        <f t="shared" si="649"/>
        <v>0</v>
      </c>
      <c r="AZ272" s="96">
        <f t="shared" si="650"/>
        <v>0</v>
      </c>
      <c r="BA272" s="96">
        <f t="shared" si="651"/>
        <v>0</v>
      </c>
      <c r="BB272" s="96">
        <f t="shared" si="652"/>
        <v>0</v>
      </c>
      <c r="BC272" s="1" t="s">
        <v>1721</v>
      </c>
    </row>
    <row r="273" spans="1:55" hidden="1">
      <c r="A273" s="494">
        <v>162</v>
      </c>
      <c r="B273" s="13"/>
      <c r="C273" s="13"/>
      <c r="D273" s="13"/>
      <c r="E273" s="21" t="s">
        <v>151</v>
      </c>
      <c r="F273" s="45" t="s">
        <v>47</v>
      </c>
      <c r="G273" s="45" t="s">
        <v>1061</v>
      </c>
      <c r="H273" s="266" t="s">
        <v>358</v>
      </c>
      <c r="I273" s="18"/>
      <c r="J273" s="157"/>
      <c r="K273" s="18"/>
      <c r="L273" s="157"/>
      <c r="M273" s="18"/>
      <c r="N273" s="157"/>
      <c r="O273" s="18"/>
      <c r="P273" s="157"/>
      <c r="Q273" s="96">
        <f t="shared" si="627"/>
        <v>0</v>
      </c>
      <c r="R273" s="338">
        <f t="shared" si="628"/>
        <v>0</v>
      </c>
      <c r="S273" s="96"/>
      <c r="T273" s="96">
        <f t="shared" si="629"/>
        <v>0</v>
      </c>
      <c r="U273" s="96"/>
      <c r="V273" s="96">
        <f t="shared" si="630"/>
        <v>0</v>
      </c>
      <c r="W273" s="96"/>
      <c r="X273" s="96">
        <f t="shared" si="631"/>
        <v>0</v>
      </c>
      <c r="Y273" s="96">
        <f t="shared" si="632"/>
        <v>0</v>
      </c>
      <c r="Z273" s="96">
        <f t="shared" si="633"/>
        <v>0</v>
      </c>
      <c r="AA273" s="96"/>
      <c r="AB273" s="96">
        <f t="shared" si="634"/>
        <v>0</v>
      </c>
      <c r="AC273" s="96"/>
      <c r="AD273" s="96">
        <f t="shared" si="635"/>
        <v>0</v>
      </c>
      <c r="AE273" s="96"/>
      <c r="AF273" s="95">
        <f t="shared" si="636"/>
        <v>0</v>
      </c>
      <c r="AG273" s="96">
        <f t="shared" si="637"/>
        <v>0</v>
      </c>
      <c r="AH273" s="96">
        <f t="shared" si="638"/>
        <v>0</v>
      </c>
      <c r="AI273" s="96">
        <f t="shared" si="639"/>
        <v>0</v>
      </c>
      <c r="AJ273" s="96">
        <f t="shared" si="640"/>
        <v>0</v>
      </c>
      <c r="AK273" s="96"/>
      <c r="AL273" s="96">
        <f t="shared" si="641"/>
        <v>0</v>
      </c>
      <c r="AM273" s="96"/>
      <c r="AN273" s="96">
        <f t="shared" si="642"/>
        <v>0</v>
      </c>
      <c r="AO273" s="96"/>
      <c r="AP273" s="96">
        <f t="shared" si="643"/>
        <v>0</v>
      </c>
      <c r="AQ273" s="96">
        <f t="shared" si="644"/>
        <v>0</v>
      </c>
      <c r="AR273" s="96">
        <f t="shared" si="645"/>
        <v>0</v>
      </c>
      <c r="AS273" s="96"/>
      <c r="AT273" s="96">
        <f t="shared" si="646"/>
        <v>0</v>
      </c>
      <c r="AU273" s="96"/>
      <c r="AV273" s="96">
        <f t="shared" si="647"/>
        <v>0</v>
      </c>
      <c r="AW273" s="96"/>
      <c r="AX273" s="96">
        <f t="shared" si="648"/>
        <v>0</v>
      </c>
      <c r="AY273" s="96">
        <f t="shared" si="649"/>
        <v>0</v>
      </c>
      <c r="AZ273" s="96">
        <f t="shared" si="650"/>
        <v>0</v>
      </c>
      <c r="BA273" s="96">
        <f t="shared" si="651"/>
        <v>0</v>
      </c>
      <c r="BB273" s="96">
        <f t="shared" si="652"/>
        <v>0</v>
      </c>
      <c r="BC273" s="1" t="s">
        <v>1721</v>
      </c>
    </row>
    <row r="274" spans="1:55" hidden="1">
      <c r="A274" s="494">
        <v>163</v>
      </c>
      <c r="B274" s="13"/>
      <c r="C274" s="23"/>
      <c r="D274" s="13"/>
      <c r="E274" s="21" t="s">
        <v>244</v>
      </c>
      <c r="F274" s="45" t="s">
        <v>245</v>
      </c>
      <c r="G274" s="45" t="s">
        <v>1061</v>
      </c>
      <c r="H274" s="266" t="s">
        <v>358</v>
      </c>
      <c r="I274" s="18"/>
      <c r="J274" s="157"/>
      <c r="K274" s="18"/>
      <c r="L274" s="157"/>
      <c r="M274" s="18"/>
      <c r="N274" s="157"/>
      <c r="O274" s="18"/>
      <c r="P274" s="157"/>
      <c r="Q274" s="96">
        <f t="shared" si="627"/>
        <v>0</v>
      </c>
      <c r="R274" s="338">
        <f t="shared" si="628"/>
        <v>0</v>
      </c>
      <c r="S274" s="96"/>
      <c r="T274" s="96">
        <f t="shared" si="629"/>
        <v>0</v>
      </c>
      <c r="U274" s="96"/>
      <c r="V274" s="96">
        <f t="shared" si="630"/>
        <v>0</v>
      </c>
      <c r="W274" s="96"/>
      <c r="X274" s="96">
        <f t="shared" si="631"/>
        <v>0</v>
      </c>
      <c r="Y274" s="96">
        <f t="shared" si="632"/>
        <v>0</v>
      </c>
      <c r="Z274" s="96">
        <f t="shared" si="633"/>
        <v>0</v>
      </c>
      <c r="AA274" s="96"/>
      <c r="AB274" s="96">
        <f t="shared" si="634"/>
        <v>0</v>
      </c>
      <c r="AC274" s="96"/>
      <c r="AD274" s="96">
        <f t="shared" si="635"/>
        <v>0</v>
      </c>
      <c r="AE274" s="96"/>
      <c r="AF274" s="95">
        <f t="shared" si="636"/>
        <v>0</v>
      </c>
      <c r="AG274" s="96">
        <f t="shared" si="637"/>
        <v>0</v>
      </c>
      <c r="AH274" s="96">
        <f t="shared" si="638"/>
        <v>0</v>
      </c>
      <c r="AI274" s="96">
        <f t="shared" si="639"/>
        <v>0</v>
      </c>
      <c r="AJ274" s="96">
        <f t="shared" si="640"/>
        <v>0</v>
      </c>
      <c r="AK274" s="96"/>
      <c r="AL274" s="96">
        <f t="shared" si="641"/>
        <v>0</v>
      </c>
      <c r="AM274" s="96"/>
      <c r="AN274" s="96">
        <f t="shared" si="642"/>
        <v>0</v>
      </c>
      <c r="AO274" s="96"/>
      <c r="AP274" s="96">
        <f t="shared" si="643"/>
        <v>0</v>
      </c>
      <c r="AQ274" s="96">
        <f t="shared" si="644"/>
        <v>0</v>
      </c>
      <c r="AR274" s="96">
        <f t="shared" si="645"/>
        <v>0</v>
      </c>
      <c r="AS274" s="96"/>
      <c r="AT274" s="96">
        <f t="shared" si="646"/>
        <v>0</v>
      </c>
      <c r="AU274" s="96"/>
      <c r="AV274" s="96">
        <f t="shared" si="647"/>
        <v>0</v>
      </c>
      <c r="AW274" s="96"/>
      <c r="AX274" s="96">
        <f t="shared" si="648"/>
        <v>0</v>
      </c>
      <c r="AY274" s="96">
        <f t="shared" si="649"/>
        <v>0</v>
      </c>
      <c r="AZ274" s="96">
        <f t="shared" si="650"/>
        <v>0</v>
      </c>
      <c r="BA274" s="96">
        <f t="shared" si="651"/>
        <v>0</v>
      </c>
      <c r="BB274" s="96">
        <f t="shared" si="652"/>
        <v>0</v>
      </c>
      <c r="BC274" s="1" t="s">
        <v>1724</v>
      </c>
    </row>
    <row r="275" spans="1:55" hidden="1">
      <c r="A275" s="494">
        <v>164</v>
      </c>
      <c r="B275" s="13"/>
      <c r="C275" s="13"/>
      <c r="D275" s="13"/>
      <c r="E275" s="21" t="s">
        <v>152</v>
      </c>
      <c r="F275" s="45" t="s">
        <v>39</v>
      </c>
      <c r="G275" s="45" t="s">
        <v>1061</v>
      </c>
      <c r="H275" s="266" t="s">
        <v>358</v>
      </c>
      <c r="I275" s="18"/>
      <c r="J275" s="157"/>
      <c r="K275" s="18"/>
      <c r="L275" s="157"/>
      <c r="M275" s="18"/>
      <c r="N275" s="157"/>
      <c r="O275" s="18"/>
      <c r="P275" s="157"/>
      <c r="Q275" s="96">
        <f t="shared" si="627"/>
        <v>0</v>
      </c>
      <c r="R275" s="338">
        <f t="shared" si="628"/>
        <v>0</v>
      </c>
      <c r="S275" s="96"/>
      <c r="T275" s="96">
        <f t="shared" si="629"/>
        <v>0</v>
      </c>
      <c r="U275" s="96"/>
      <c r="V275" s="96">
        <f t="shared" si="630"/>
        <v>0</v>
      </c>
      <c r="W275" s="96"/>
      <c r="X275" s="96">
        <f t="shared" si="631"/>
        <v>0</v>
      </c>
      <c r="Y275" s="96">
        <f t="shared" si="632"/>
        <v>0</v>
      </c>
      <c r="Z275" s="96">
        <f t="shared" si="633"/>
        <v>0</v>
      </c>
      <c r="AA275" s="96"/>
      <c r="AB275" s="96">
        <f t="shared" si="634"/>
        <v>0</v>
      </c>
      <c r="AC275" s="96"/>
      <c r="AD275" s="96">
        <f t="shared" si="635"/>
        <v>0</v>
      </c>
      <c r="AE275" s="96"/>
      <c r="AF275" s="95">
        <f t="shared" si="636"/>
        <v>0</v>
      </c>
      <c r="AG275" s="96">
        <f t="shared" si="637"/>
        <v>0</v>
      </c>
      <c r="AH275" s="96">
        <f t="shared" si="638"/>
        <v>0</v>
      </c>
      <c r="AI275" s="96">
        <f t="shared" si="639"/>
        <v>0</v>
      </c>
      <c r="AJ275" s="96">
        <f t="shared" si="640"/>
        <v>0</v>
      </c>
      <c r="AK275" s="96"/>
      <c r="AL275" s="96">
        <f t="shared" si="641"/>
        <v>0</v>
      </c>
      <c r="AM275" s="96"/>
      <c r="AN275" s="96">
        <f t="shared" si="642"/>
        <v>0</v>
      </c>
      <c r="AO275" s="96"/>
      <c r="AP275" s="96">
        <f t="shared" si="643"/>
        <v>0</v>
      </c>
      <c r="AQ275" s="96">
        <f t="shared" si="644"/>
        <v>0</v>
      </c>
      <c r="AR275" s="96">
        <f t="shared" si="645"/>
        <v>0</v>
      </c>
      <c r="AS275" s="96"/>
      <c r="AT275" s="96">
        <f t="shared" si="646"/>
        <v>0</v>
      </c>
      <c r="AU275" s="96"/>
      <c r="AV275" s="96">
        <f t="shared" si="647"/>
        <v>0</v>
      </c>
      <c r="AW275" s="96"/>
      <c r="AX275" s="96">
        <f t="shared" si="648"/>
        <v>0</v>
      </c>
      <c r="AY275" s="96">
        <f t="shared" si="649"/>
        <v>0</v>
      </c>
      <c r="AZ275" s="96">
        <f t="shared" si="650"/>
        <v>0</v>
      </c>
      <c r="BA275" s="96">
        <f t="shared" si="651"/>
        <v>0</v>
      </c>
      <c r="BB275" s="96">
        <f t="shared" si="652"/>
        <v>0</v>
      </c>
      <c r="BC275" s="1" t="s">
        <v>1724</v>
      </c>
    </row>
    <row r="276" spans="1:55" hidden="1">
      <c r="A276" s="494">
        <v>165</v>
      </c>
      <c r="B276" s="13"/>
      <c r="C276" s="33"/>
      <c r="D276" s="354"/>
      <c r="E276" s="355" t="s">
        <v>71</v>
      </c>
      <c r="F276" s="45" t="s">
        <v>144</v>
      </c>
      <c r="G276" s="45" t="s">
        <v>1061</v>
      </c>
      <c r="H276" s="266" t="s">
        <v>360</v>
      </c>
      <c r="I276" s="18"/>
      <c r="J276" s="157"/>
      <c r="K276" s="18"/>
      <c r="L276" s="157"/>
      <c r="M276" s="18"/>
      <c r="N276" s="157"/>
      <c r="O276" s="18"/>
      <c r="P276" s="157"/>
      <c r="Q276" s="96">
        <f t="shared" si="627"/>
        <v>0</v>
      </c>
      <c r="R276" s="338">
        <f t="shared" si="628"/>
        <v>0</v>
      </c>
      <c r="S276" s="96"/>
      <c r="T276" s="96">
        <f t="shared" si="629"/>
        <v>0</v>
      </c>
      <c r="U276" s="96"/>
      <c r="V276" s="96">
        <f t="shared" si="630"/>
        <v>0</v>
      </c>
      <c r="W276" s="96"/>
      <c r="X276" s="96">
        <f t="shared" si="631"/>
        <v>0</v>
      </c>
      <c r="Y276" s="96">
        <f t="shared" si="632"/>
        <v>0</v>
      </c>
      <c r="Z276" s="96">
        <f t="shared" si="633"/>
        <v>0</v>
      </c>
      <c r="AA276" s="96"/>
      <c r="AB276" s="96">
        <f t="shared" si="634"/>
        <v>0</v>
      </c>
      <c r="AC276" s="96"/>
      <c r="AD276" s="96">
        <f t="shared" si="635"/>
        <v>0</v>
      </c>
      <c r="AE276" s="96"/>
      <c r="AF276" s="95">
        <f t="shared" si="636"/>
        <v>0</v>
      </c>
      <c r="AG276" s="96">
        <f t="shared" si="637"/>
        <v>0</v>
      </c>
      <c r="AH276" s="96">
        <f t="shared" si="638"/>
        <v>0</v>
      </c>
      <c r="AI276" s="96">
        <f t="shared" si="639"/>
        <v>0</v>
      </c>
      <c r="AJ276" s="96">
        <f t="shared" si="640"/>
        <v>0</v>
      </c>
      <c r="AK276" s="96"/>
      <c r="AL276" s="96">
        <f t="shared" si="641"/>
        <v>0</v>
      </c>
      <c r="AM276" s="96"/>
      <c r="AN276" s="96">
        <f t="shared" si="642"/>
        <v>0</v>
      </c>
      <c r="AO276" s="96"/>
      <c r="AP276" s="96">
        <f t="shared" si="643"/>
        <v>0</v>
      </c>
      <c r="AQ276" s="96">
        <f t="shared" si="644"/>
        <v>0</v>
      </c>
      <c r="AR276" s="96">
        <f t="shared" si="645"/>
        <v>0</v>
      </c>
      <c r="AS276" s="96"/>
      <c r="AT276" s="96">
        <f t="shared" si="646"/>
        <v>0</v>
      </c>
      <c r="AU276" s="96"/>
      <c r="AV276" s="96">
        <f t="shared" si="647"/>
        <v>0</v>
      </c>
      <c r="AW276" s="96"/>
      <c r="AX276" s="96">
        <f t="shared" si="648"/>
        <v>0</v>
      </c>
      <c r="AY276" s="96">
        <f t="shared" si="649"/>
        <v>0</v>
      </c>
      <c r="AZ276" s="96">
        <f t="shared" si="650"/>
        <v>0</v>
      </c>
      <c r="BA276" s="96">
        <f t="shared" si="651"/>
        <v>0</v>
      </c>
      <c r="BB276" s="96">
        <f t="shared" si="652"/>
        <v>0</v>
      </c>
      <c r="BC276" s="1" t="s">
        <v>1724</v>
      </c>
    </row>
    <row r="277" spans="1:55" hidden="1">
      <c r="A277" s="494">
        <v>166</v>
      </c>
      <c r="B277" s="13"/>
      <c r="C277" s="33"/>
      <c r="D277" s="354"/>
      <c r="E277" s="355" t="s">
        <v>145</v>
      </c>
      <c r="F277" s="45" t="s">
        <v>146</v>
      </c>
      <c r="G277" s="45" t="s">
        <v>1061</v>
      </c>
      <c r="H277" s="266" t="s">
        <v>360</v>
      </c>
      <c r="I277" s="18"/>
      <c r="J277" s="157"/>
      <c r="K277" s="18"/>
      <c r="L277" s="157"/>
      <c r="M277" s="18"/>
      <c r="N277" s="157"/>
      <c r="O277" s="18"/>
      <c r="P277" s="157"/>
      <c r="Q277" s="96">
        <f t="shared" si="627"/>
        <v>0</v>
      </c>
      <c r="R277" s="338">
        <f t="shared" si="628"/>
        <v>0</v>
      </c>
      <c r="S277" s="96"/>
      <c r="T277" s="96">
        <f t="shared" si="629"/>
        <v>0</v>
      </c>
      <c r="U277" s="96"/>
      <c r="V277" s="96">
        <f t="shared" si="630"/>
        <v>0</v>
      </c>
      <c r="W277" s="96"/>
      <c r="X277" s="96">
        <f t="shared" si="631"/>
        <v>0</v>
      </c>
      <c r="Y277" s="96">
        <f t="shared" si="632"/>
        <v>0</v>
      </c>
      <c r="Z277" s="96">
        <f t="shared" si="633"/>
        <v>0</v>
      </c>
      <c r="AA277" s="96"/>
      <c r="AB277" s="96">
        <f t="shared" si="634"/>
        <v>0</v>
      </c>
      <c r="AC277" s="96"/>
      <c r="AD277" s="96">
        <f t="shared" si="635"/>
        <v>0</v>
      </c>
      <c r="AE277" s="96"/>
      <c r="AF277" s="95">
        <f t="shared" si="636"/>
        <v>0</v>
      </c>
      <c r="AG277" s="96">
        <f t="shared" si="637"/>
        <v>0</v>
      </c>
      <c r="AH277" s="96">
        <f t="shared" si="638"/>
        <v>0</v>
      </c>
      <c r="AI277" s="96">
        <f t="shared" si="639"/>
        <v>0</v>
      </c>
      <c r="AJ277" s="96">
        <f t="shared" si="640"/>
        <v>0</v>
      </c>
      <c r="AK277" s="96"/>
      <c r="AL277" s="96">
        <f t="shared" si="641"/>
        <v>0</v>
      </c>
      <c r="AM277" s="96"/>
      <c r="AN277" s="96">
        <f t="shared" si="642"/>
        <v>0</v>
      </c>
      <c r="AO277" s="96"/>
      <c r="AP277" s="96">
        <f t="shared" si="643"/>
        <v>0</v>
      </c>
      <c r="AQ277" s="96">
        <f t="shared" si="644"/>
        <v>0</v>
      </c>
      <c r="AR277" s="96">
        <f t="shared" si="645"/>
        <v>0</v>
      </c>
      <c r="AS277" s="96"/>
      <c r="AT277" s="96">
        <f t="shared" si="646"/>
        <v>0</v>
      </c>
      <c r="AU277" s="96"/>
      <c r="AV277" s="96">
        <f t="shared" si="647"/>
        <v>0</v>
      </c>
      <c r="AW277" s="96"/>
      <c r="AX277" s="96">
        <f t="shared" si="648"/>
        <v>0</v>
      </c>
      <c r="AY277" s="96">
        <f t="shared" si="649"/>
        <v>0</v>
      </c>
      <c r="AZ277" s="96">
        <f t="shared" si="650"/>
        <v>0</v>
      </c>
      <c r="BA277" s="96">
        <f t="shared" si="651"/>
        <v>0</v>
      </c>
      <c r="BB277" s="96">
        <f t="shared" si="652"/>
        <v>0</v>
      </c>
      <c r="BC277" s="1" t="s">
        <v>1724</v>
      </c>
    </row>
    <row r="278" spans="1:55" hidden="1">
      <c r="A278" s="494">
        <v>167</v>
      </c>
      <c r="B278" s="13"/>
      <c r="C278" s="33"/>
      <c r="D278" s="354"/>
      <c r="E278" s="355" t="s">
        <v>343</v>
      </c>
      <c r="F278" s="45" t="s">
        <v>342</v>
      </c>
      <c r="G278" s="45" t="s">
        <v>1061</v>
      </c>
      <c r="H278" s="266" t="s">
        <v>360</v>
      </c>
      <c r="I278" s="18"/>
      <c r="J278" s="157"/>
      <c r="K278" s="18"/>
      <c r="L278" s="157"/>
      <c r="M278" s="18"/>
      <c r="N278" s="157"/>
      <c r="O278" s="18"/>
      <c r="P278" s="157"/>
      <c r="Q278" s="96">
        <f t="shared" si="627"/>
        <v>0</v>
      </c>
      <c r="R278" s="338">
        <f t="shared" si="628"/>
        <v>0</v>
      </c>
      <c r="S278" s="96"/>
      <c r="T278" s="96">
        <f t="shared" si="629"/>
        <v>0</v>
      </c>
      <c r="U278" s="96"/>
      <c r="V278" s="96">
        <f t="shared" si="630"/>
        <v>0</v>
      </c>
      <c r="W278" s="96"/>
      <c r="X278" s="96">
        <f t="shared" si="631"/>
        <v>0</v>
      </c>
      <c r="Y278" s="96">
        <f t="shared" si="632"/>
        <v>0</v>
      </c>
      <c r="Z278" s="96">
        <f t="shared" si="633"/>
        <v>0</v>
      </c>
      <c r="AA278" s="96"/>
      <c r="AB278" s="96">
        <f t="shared" si="634"/>
        <v>0</v>
      </c>
      <c r="AC278" s="96"/>
      <c r="AD278" s="96">
        <f t="shared" si="635"/>
        <v>0</v>
      </c>
      <c r="AE278" s="96"/>
      <c r="AF278" s="95">
        <f t="shared" si="636"/>
        <v>0</v>
      </c>
      <c r="AG278" s="96">
        <f t="shared" si="637"/>
        <v>0</v>
      </c>
      <c r="AH278" s="96">
        <f t="shared" si="638"/>
        <v>0</v>
      </c>
      <c r="AI278" s="96">
        <f t="shared" si="639"/>
        <v>0</v>
      </c>
      <c r="AJ278" s="96">
        <f t="shared" si="640"/>
        <v>0</v>
      </c>
      <c r="AK278" s="96"/>
      <c r="AL278" s="96">
        <f t="shared" si="641"/>
        <v>0</v>
      </c>
      <c r="AM278" s="96"/>
      <c r="AN278" s="96">
        <f t="shared" si="642"/>
        <v>0</v>
      </c>
      <c r="AO278" s="96"/>
      <c r="AP278" s="96">
        <f t="shared" si="643"/>
        <v>0</v>
      </c>
      <c r="AQ278" s="96">
        <f t="shared" si="644"/>
        <v>0</v>
      </c>
      <c r="AR278" s="96">
        <f t="shared" si="645"/>
        <v>0</v>
      </c>
      <c r="AS278" s="96"/>
      <c r="AT278" s="96">
        <f t="shared" si="646"/>
        <v>0</v>
      </c>
      <c r="AU278" s="96"/>
      <c r="AV278" s="96">
        <f t="shared" si="647"/>
        <v>0</v>
      </c>
      <c r="AW278" s="96"/>
      <c r="AX278" s="96">
        <f t="shared" si="648"/>
        <v>0</v>
      </c>
      <c r="AY278" s="96">
        <f t="shared" si="649"/>
        <v>0</v>
      </c>
      <c r="AZ278" s="96">
        <f t="shared" si="650"/>
        <v>0</v>
      </c>
      <c r="BA278" s="96">
        <f t="shared" si="651"/>
        <v>0</v>
      </c>
      <c r="BB278" s="96">
        <f t="shared" si="652"/>
        <v>0</v>
      </c>
      <c r="BC278" s="1" t="s">
        <v>1724</v>
      </c>
    </row>
    <row r="279" spans="1:55" hidden="1">
      <c r="A279" s="494">
        <v>168</v>
      </c>
      <c r="B279" s="13"/>
      <c r="C279" s="33"/>
      <c r="D279" s="354"/>
      <c r="E279" s="356" t="s">
        <v>443</v>
      </c>
      <c r="F279" s="64" t="s">
        <v>442</v>
      </c>
      <c r="G279" s="64" t="s">
        <v>1061</v>
      </c>
      <c r="H279" s="273" t="s">
        <v>360</v>
      </c>
      <c r="I279" s="38"/>
      <c r="J279" s="158"/>
      <c r="K279" s="38"/>
      <c r="L279" s="158"/>
      <c r="M279" s="38"/>
      <c r="N279" s="158"/>
      <c r="O279" s="38"/>
      <c r="P279" s="158"/>
      <c r="Q279" s="94">
        <f t="shared" si="627"/>
        <v>0</v>
      </c>
      <c r="R279" s="339">
        <f t="shared" si="628"/>
        <v>0</v>
      </c>
      <c r="S279" s="94"/>
      <c r="T279" s="94">
        <f t="shared" si="629"/>
        <v>0</v>
      </c>
      <c r="U279" s="94"/>
      <c r="V279" s="94">
        <f t="shared" si="630"/>
        <v>0</v>
      </c>
      <c r="W279" s="94"/>
      <c r="X279" s="94">
        <f t="shared" si="631"/>
        <v>0</v>
      </c>
      <c r="Y279" s="94">
        <f t="shared" si="632"/>
        <v>0</v>
      </c>
      <c r="Z279" s="94">
        <f t="shared" si="633"/>
        <v>0</v>
      </c>
      <c r="AA279" s="94"/>
      <c r="AB279" s="94">
        <f t="shared" si="634"/>
        <v>0</v>
      </c>
      <c r="AC279" s="94"/>
      <c r="AD279" s="94">
        <f t="shared" si="635"/>
        <v>0</v>
      </c>
      <c r="AE279" s="94"/>
      <c r="AF279" s="119">
        <f t="shared" si="636"/>
        <v>0</v>
      </c>
      <c r="AG279" s="94">
        <f t="shared" si="637"/>
        <v>0</v>
      </c>
      <c r="AH279" s="94">
        <f t="shared" si="638"/>
        <v>0</v>
      </c>
      <c r="AI279" s="94">
        <f t="shared" si="639"/>
        <v>0</v>
      </c>
      <c r="AJ279" s="94">
        <f t="shared" si="640"/>
        <v>0</v>
      </c>
      <c r="AK279" s="94"/>
      <c r="AL279" s="94">
        <f t="shared" si="641"/>
        <v>0</v>
      </c>
      <c r="AM279" s="94"/>
      <c r="AN279" s="94">
        <f t="shared" si="642"/>
        <v>0</v>
      </c>
      <c r="AO279" s="94"/>
      <c r="AP279" s="94">
        <f t="shared" si="643"/>
        <v>0</v>
      </c>
      <c r="AQ279" s="94">
        <f t="shared" si="644"/>
        <v>0</v>
      </c>
      <c r="AR279" s="94">
        <f t="shared" si="645"/>
        <v>0</v>
      </c>
      <c r="AS279" s="94"/>
      <c r="AT279" s="94">
        <f t="shared" si="646"/>
        <v>0</v>
      </c>
      <c r="AU279" s="94"/>
      <c r="AV279" s="94">
        <f t="shared" si="647"/>
        <v>0</v>
      </c>
      <c r="AW279" s="94"/>
      <c r="AX279" s="94">
        <f t="shared" si="648"/>
        <v>0</v>
      </c>
      <c r="AY279" s="94">
        <f t="shared" si="649"/>
        <v>0</v>
      </c>
      <c r="AZ279" s="94">
        <f t="shared" si="650"/>
        <v>0</v>
      </c>
      <c r="BA279" s="94">
        <f t="shared" si="651"/>
        <v>0</v>
      </c>
      <c r="BB279" s="94">
        <f t="shared" si="652"/>
        <v>0</v>
      </c>
      <c r="BC279" s="1" t="s">
        <v>1724</v>
      </c>
    </row>
    <row r="280" spans="1:55" hidden="1">
      <c r="A280" s="494">
        <v>169</v>
      </c>
      <c r="B280" s="26"/>
      <c r="C280" s="26"/>
      <c r="D280" s="27"/>
      <c r="E280" s="350" t="s">
        <v>330</v>
      </c>
      <c r="F280" s="28"/>
      <c r="G280" s="28"/>
      <c r="H280" s="270"/>
      <c r="I280" s="138"/>
      <c r="J280" s="98"/>
      <c r="K280" s="29"/>
      <c r="L280" s="159"/>
      <c r="M280" s="29"/>
      <c r="N280" s="159"/>
      <c r="O280" s="138"/>
      <c r="P280" s="98"/>
      <c r="Q280" s="120">
        <f t="shared" ref="Q280:BB280" si="653">SUM(Q267:Q279)</f>
        <v>0</v>
      </c>
      <c r="R280" s="120">
        <f t="shared" si="653"/>
        <v>0</v>
      </c>
      <c r="S280" s="120">
        <f t="shared" si="653"/>
        <v>0</v>
      </c>
      <c r="T280" s="120">
        <f t="shared" si="653"/>
        <v>0</v>
      </c>
      <c r="U280" s="120">
        <f t="shared" si="653"/>
        <v>0</v>
      </c>
      <c r="V280" s="120">
        <f t="shared" si="653"/>
        <v>0</v>
      </c>
      <c r="W280" s="120">
        <f t="shared" si="653"/>
        <v>0</v>
      </c>
      <c r="X280" s="120">
        <f t="shared" si="653"/>
        <v>0</v>
      </c>
      <c r="Y280" s="120">
        <f t="shared" si="653"/>
        <v>0</v>
      </c>
      <c r="Z280" s="120">
        <f t="shared" si="653"/>
        <v>0</v>
      </c>
      <c r="AA280" s="120">
        <f t="shared" si="653"/>
        <v>0</v>
      </c>
      <c r="AB280" s="120">
        <f t="shared" si="653"/>
        <v>0</v>
      </c>
      <c r="AC280" s="120">
        <f t="shared" si="653"/>
        <v>0</v>
      </c>
      <c r="AD280" s="120">
        <f t="shared" si="653"/>
        <v>0</v>
      </c>
      <c r="AE280" s="120">
        <f t="shared" si="653"/>
        <v>0</v>
      </c>
      <c r="AF280" s="129">
        <f t="shared" si="653"/>
        <v>0</v>
      </c>
      <c r="AG280" s="120">
        <f t="shared" si="653"/>
        <v>0</v>
      </c>
      <c r="AH280" s="120">
        <f t="shared" si="653"/>
        <v>0</v>
      </c>
      <c r="AI280" s="120">
        <f t="shared" si="653"/>
        <v>0</v>
      </c>
      <c r="AJ280" s="120">
        <f t="shared" si="653"/>
        <v>0</v>
      </c>
      <c r="AK280" s="120">
        <f t="shared" si="653"/>
        <v>0</v>
      </c>
      <c r="AL280" s="120">
        <f t="shared" si="653"/>
        <v>0</v>
      </c>
      <c r="AM280" s="120">
        <f t="shared" si="653"/>
        <v>0</v>
      </c>
      <c r="AN280" s="120">
        <f t="shared" si="653"/>
        <v>0</v>
      </c>
      <c r="AO280" s="120">
        <f t="shared" si="653"/>
        <v>0</v>
      </c>
      <c r="AP280" s="120">
        <f t="shared" si="653"/>
        <v>0</v>
      </c>
      <c r="AQ280" s="120">
        <f t="shared" si="653"/>
        <v>0</v>
      </c>
      <c r="AR280" s="120">
        <f t="shared" si="653"/>
        <v>0</v>
      </c>
      <c r="AS280" s="120">
        <f t="shared" si="653"/>
        <v>0</v>
      </c>
      <c r="AT280" s="120">
        <f t="shared" si="653"/>
        <v>0</v>
      </c>
      <c r="AU280" s="120">
        <f t="shared" si="653"/>
        <v>0</v>
      </c>
      <c r="AV280" s="120">
        <f t="shared" si="653"/>
        <v>0</v>
      </c>
      <c r="AW280" s="120">
        <f t="shared" si="653"/>
        <v>0</v>
      </c>
      <c r="AX280" s="120">
        <f t="shared" si="653"/>
        <v>0</v>
      </c>
      <c r="AY280" s="120">
        <f t="shared" si="653"/>
        <v>0</v>
      </c>
      <c r="AZ280" s="120">
        <f t="shared" si="653"/>
        <v>0</v>
      </c>
      <c r="BA280" s="120">
        <f t="shared" si="653"/>
        <v>0</v>
      </c>
      <c r="BB280" s="120">
        <f t="shared" si="653"/>
        <v>0</v>
      </c>
      <c r="BC280" s="1" t="s">
        <v>1722</v>
      </c>
    </row>
    <row r="281" spans="1:55">
      <c r="A281" s="494">
        <v>170</v>
      </c>
      <c r="B281" s="26"/>
      <c r="C281" s="27" t="s">
        <v>134</v>
      </c>
      <c r="D281" s="28"/>
      <c r="E281" s="28"/>
      <c r="F281" s="28"/>
      <c r="G281" s="28"/>
      <c r="H281" s="270"/>
      <c r="I281" s="139"/>
      <c r="J281" s="99"/>
      <c r="K281" s="30"/>
      <c r="L281" s="160"/>
      <c r="M281" s="30"/>
      <c r="N281" s="160"/>
      <c r="O281" s="139"/>
      <c r="P281" s="99"/>
      <c r="Q281" s="120">
        <f t="shared" ref="Q281:BB281" si="654">SUM(Q280,Q266,Q249,Q150)</f>
        <v>4777.7870000000012</v>
      </c>
      <c r="R281" s="120">
        <f t="shared" si="654"/>
        <v>35849.969902862205</v>
      </c>
      <c r="S281" s="120">
        <f t="shared" si="654"/>
        <v>316.57499999999993</v>
      </c>
      <c r="T281" s="120">
        <f t="shared" si="654"/>
        <v>2575.1994766145999</v>
      </c>
      <c r="U281" s="120">
        <f t="shared" si="654"/>
        <v>485.91499999999996</v>
      </c>
      <c r="V281" s="120">
        <f t="shared" si="654"/>
        <v>3647.5823754000007</v>
      </c>
      <c r="W281" s="120">
        <f t="shared" si="654"/>
        <v>480.87200000000001</v>
      </c>
      <c r="X281" s="120">
        <f t="shared" si="654"/>
        <v>3557.4986767231003</v>
      </c>
      <c r="Y281" s="120">
        <f t="shared" si="654"/>
        <v>1283.3619999999999</v>
      </c>
      <c r="Z281" s="120">
        <f t="shared" si="654"/>
        <v>9780.2805287377014</v>
      </c>
      <c r="AA281" s="120">
        <f t="shared" si="654"/>
        <v>409.37200000000001</v>
      </c>
      <c r="AB281" s="120">
        <f t="shared" si="654"/>
        <v>3652.1572132544002</v>
      </c>
      <c r="AC281" s="120">
        <f t="shared" si="654"/>
        <v>408.29500000000002</v>
      </c>
      <c r="AD281" s="120">
        <f t="shared" si="654"/>
        <v>2732.3225128109998</v>
      </c>
      <c r="AE281" s="120">
        <f t="shared" si="654"/>
        <v>575.42399999999986</v>
      </c>
      <c r="AF281" s="129">
        <f t="shared" si="654"/>
        <v>3757.1111226239996</v>
      </c>
      <c r="AG281" s="120">
        <f t="shared" si="654"/>
        <v>1393.0910000000001</v>
      </c>
      <c r="AH281" s="120">
        <f t="shared" si="654"/>
        <v>10141.590848689402</v>
      </c>
      <c r="AI281" s="120">
        <f t="shared" si="654"/>
        <v>2676.453</v>
      </c>
      <c r="AJ281" s="120">
        <f t="shared" si="654"/>
        <v>19921.871377427102</v>
      </c>
      <c r="AK281" s="120">
        <f t="shared" si="654"/>
        <v>449.05499999999995</v>
      </c>
      <c r="AL281" s="120">
        <f t="shared" si="654"/>
        <v>3236.1025434164003</v>
      </c>
      <c r="AM281" s="120">
        <f t="shared" si="654"/>
        <v>447.41499999999996</v>
      </c>
      <c r="AN281" s="120">
        <f t="shared" si="654"/>
        <v>3310.6402816024993</v>
      </c>
      <c r="AO281" s="120">
        <f t="shared" si="654"/>
        <v>303.24499999999995</v>
      </c>
      <c r="AP281" s="120">
        <f t="shared" si="654"/>
        <v>2258.6796704800004</v>
      </c>
      <c r="AQ281" s="120">
        <f t="shared" si="654"/>
        <v>1199.7149999999999</v>
      </c>
      <c r="AR281" s="120">
        <f t="shared" si="654"/>
        <v>8805.4224954988968</v>
      </c>
      <c r="AS281" s="120">
        <f t="shared" si="654"/>
        <v>384.13800000000003</v>
      </c>
      <c r="AT281" s="120">
        <f t="shared" si="654"/>
        <v>2539.4008394519997</v>
      </c>
      <c r="AU281" s="120">
        <f t="shared" si="654"/>
        <v>126.99199999999999</v>
      </c>
      <c r="AV281" s="120">
        <f t="shared" si="654"/>
        <v>1423.5221442002</v>
      </c>
      <c r="AW281" s="120">
        <f t="shared" si="654"/>
        <v>390.48900000000003</v>
      </c>
      <c r="AX281" s="120">
        <f t="shared" si="654"/>
        <v>3159.7530462840009</v>
      </c>
      <c r="AY281" s="120">
        <f t="shared" si="654"/>
        <v>901.61900000000014</v>
      </c>
      <c r="AZ281" s="120">
        <f t="shared" si="654"/>
        <v>7122.6760299361986</v>
      </c>
      <c r="BA281" s="120">
        <f t="shared" si="654"/>
        <v>2101.3340000000003</v>
      </c>
      <c r="BB281" s="120">
        <f t="shared" si="654"/>
        <v>15928.098525435102</v>
      </c>
      <c r="BC281" s="1" t="s">
        <v>1722</v>
      </c>
    </row>
    <row r="282" spans="1:55" hidden="1">
      <c r="A282" s="494">
        <v>171</v>
      </c>
      <c r="B282" s="13"/>
      <c r="C282" s="52" t="s">
        <v>258</v>
      </c>
      <c r="D282" s="52" t="s">
        <v>258</v>
      </c>
      <c r="E282" s="357" t="s">
        <v>259</v>
      </c>
      <c r="F282" s="470" t="s">
        <v>260</v>
      </c>
      <c r="G282" s="469" t="s">
        <v>1063</v>
      </c>
      <c r="H282" s="279" t="s">
        <v>358</v>
      </c>
      <c r="I282" s="143"/>
      <c r="J282" s="358"/>
      <c r="K282" s="56"/>
      <c r="L282" s="359"/>
      <c r="M282" s="56"/>
      <c r="N282" s="359"/>
      <c r="O282" s="143"/>
      <c r="P282" s="358"/>
      <c r="Q282" s="97">
        <f>SUM(AI282+BA282)</f>
        <v>0</v>
      </c>
      <c r="R282" s="360">
        <f>SUM(AJ282+BB282)</f>
        <v>0</v>
      </c>
      <c r="S282" s="97"/>
      <c r="T282" s="97">
        <f>I282*S282*$T$2/1000</f>
        <v>0</v>
      </c>
      <c r="U282" s="97"/>
      <c r="V282" s="361">
        <f>I282*U282*$V$2/1000</f>
        <v>0</v>
      </c>
      <c r="W282" s="218"/>
      <c r="X282" s="362">
        <f>I282*W282*$X$2/1000</f>
        <v>0</v>
      </c>
      <c r="Y282" s="194">
        <f>SUM(S282+U282+W282)</f>
        <v>0</v>
      </c>
      <c r="Z282" s="361">
        <f>SUM(T282+V282+X282)</f>
        <v>0</v>
      </c>
      <c r="AA282" s="218"/>
      <c r="AB282" s="362">
        <f>K282*AA282*$AB$2/1000</f>
        <v>0</v>
      </c>
      <c r="AC282" s="218"/>
      <c r="AD282" s="361">
        <f>K282*AC282*$AD$2/1000</f>
        <v>0</v>
      </c>
      <c r="AE282" s="218"/>
      <c r="AF282" s="227">
        <f>K282*AE282*$AF$2/1000</f>
        <v>0</v>
      </c>
      <c r="AG282" s="194">
        <f>SUM(AA282+AC282+AE282)</f>
        <v>0</v>
      </c>
      <c r="AH282" s="97">
        <f>SUM(AB282+AD282+AF282)</f>
        <v>0</v>
      </c>
      <c r="AI282" s="97">
        <f>SUM(Y282+AG282)</f>
        <v>0</v>
      </c>
      <c r="AJ282" s="361">
        <f>SUM(Z282,AH282)</f>
        <v>0</v>
      </c>
      <c r="AK282" s="218"/>
      <c r="AL282" s="361">
        <f>M282*AK282*$AL$2/1000</f>
        <v>0</v>
      </c>
      <c r="AM282" s="363"/>
      <c r="AN282" s="361">
        <f>M282*AM282*$AN$2/1000</f>
        <v>0</v>
      </c>
      <c r="AO282" s="218"/>
      <c r="AP282" s="362">
        <f>M282*AO282*$AP$2/1000</f>
        <v>0</v>
      </c>
      <c r="AQ282" s="194">
        <f>SUM(AK282+AM282+AO282)</f>
        <v>0</v>
      </c>
      <c r="AR282" s="97">
        <f>SUM(AL282+AN282+AP282)</f>
        <v>0</v>
      </c>
      <c r="AS282" s="97"/>
      <c r="AT282" s="361">
        <f>O282*AS282*$AT$2/1000</f>
        <v>0</v>
      </c>
      <c r="AU282" s="218"/>
      <c r="AV282" s="361">
        <f>O282*AU282*$AV$2/1000</f>
        <v>0</v>
      </c>
      <c r="AW282" s="218"/>
      <c r="AX282" s="362">
        <f>O282*AW282*$AX$2/1000</f>
        <v>0</v>
      </c>
      <c r="AY282" s="194">
        <f>SUM(AS282+AU282+AW282)</f>
        <v>0</v>
      </c>
      <c r="AZ282" s="97">
        <f>SUM(AT282+AV282+AX282)</f>
        <v>0</v>
      </c>
      <c r="BA282" s="97">
        <f>SUM(AQ282+AY282)</f>
        <v>0</v>
      </c>
      <c r="BB282" s="97">
        <f>SUM(AR282,AZ282)</f>
        <v>0</v>
      </c>
      <c r="BC282" s="1" t="s">
        <v>1725</v>
      </c>
    </row>
    <row r="283" spans="1:55" hidden="1">
      <c r="A283" s="494">
        <v>172</v>
      </c>
      <c r="B283" s="26"/>
      <c r="C283" s="27" t="s">
        <v>134</v>
      </c>
      <c r="D283" s="51"/>
      <c r="E283" s="325"/>
      <c r="F283" s="91"/>
      <c r="G283" s="28"/>
      <c r="H283" s="270"/>
      <c r="I283" s="139"/>
      <c r="J283" s="100"/>
      <c r="K283" s="30"/>
      <c r="L283" s="30"/>
      <c r="M283" s="30"/>
      <c r="N283" s="30"/>
      <c r="O283" s="139"/>
      <c r="P283" s="100"/>
      <c r="Q283" s="120">
        <f t="shared" ref="Q283:BB283" si="655">SUM(Q282)</f>
        <v>0</v>
      </c>
      <c r="R283" s="120">
        <f t="shared" si="655"/>
        <v>0</v>
      </c>
      <c r="S283" s="120">
        <f t="shared" si="655"/>
        <v>0</v>
      </c>
      <c r="T283" s="120">
        <f t="shared" si="655"/>
        <v>0</v>
      </c>
      <c r="U283" s="120">
        <f t="shared" si="655"/>
        <v>0</v>
      </c>
      <c r="V283" s="120">
        <f t="shared" si="655"/>
        <v>0</v>
      </c>
      <c r="W283" s="120">
        <f t="shared" si="655"/>
        <v>0</v>
      </c>
      <c r="X283" s="120">
        <f t="shared" si="655"/>
        <v>0</v>
      </c>
      <c r="Y283" s="120">
        <f t="shared" si="655"/>
        <v>0</v>
      </c>
      <c r="Z283" s="120">
        <f t="shared" si="655"/>
        <v>0</v>
      </c>
      <c r="AA283" s="120">
        <f t="shared" si="655"/>
        <v>0</v>
      </c>
      <c r="AB283" s="120">
        <f t="shared" si="655"/>
        <v>0</v>
      </c>
      <c r="AC283" s="120">
        <f t="shared" si="655"/>
        <v>0</v>
      </c>
      <c r="AD283" s="120">
        <f t="shared" si="655"/>
        <v>0</v>
      </c>
      <c r="AE283" s="120">
        <f t="shared" si="655"/>
        <v>0</v>
      </c>
      <c r="AF283" s="129">
        <f t="shared" si="655"/>
        <v>0</v>
      </c>
      <c r="AG283" s="120">
        <f t="shared" si="655"/>
        <v>0</v>
      </c>
      <c r="AH283" s="120">
        <f t="shared" si="655"/>
        <v>0</v>
      </c>
      <c r="AI283" s="120">
        <f t="shared" si="655"/>
        <v>0</v>
      </c>
      <c r="AJ283" s="120">
        <f t="shared" si="655"/>
        <v>0</v>
      </c>
      <c r="AK283" s="120">
        <f t="shared" si="655"/>
        <v>0</v>
      </c>
      <c r="AL283" s="120">
        <f t="shared" si="655"/>
        <v>0</v>
      </c>
      <c r="AM283" s="120">
        <f t="shared" si="655"/>
        <v>0</v>
      </c>
      <c r="AN283" s="120">
        <f t="shared" si="655"/>
        <v>0</v>
      </c>
      <c r="AO283" s="120">
        <f t="shared" si="655"/>
        <v>0</v>
      </c>
      <c r="AP283" s="120">
        <f t="shared" si="655"/>
        <v>0</v>
      </c>
      <c r="AQ283" s="120">
        <f t="shared" si="655"/>
        <v>0</v>
      </c>
      <c r="AR283" s="120">
        <f t="shared" si="655"/>
        <v>0</v>
      </c>
      <c r="AS283" s="120">
        <f t="shared" si="655"/>
        <v>0</v>
      </c>
      <c r="AT283" s="120">
        <f t="shared" si="655"/>
        <v>0</v>
      </c>
      <c r="AU283" s="120">
        <f t="shared" si="655"/>
        <v>0</v>
      </c>
      <c r="AV283" s="120">
        <f t="shared" si="655"/>
        <v>0</v>
      </c>
      <c r="AW283" s="120">
        <f t="shared" si="655"/>
        <v>0</v>
      </c>
      <c r="AX283" s="120">
        <f t="shared" si="655"/>
        <v>0</v>
      </c>
      <c r="AY283" s="120">
        <f t="shared" si="655"/>
        <v>0</v>
      </c>
      <c r="AZ283" s="120">
        <f t="shared" si="655"/>
        <v>0</v>
      </c>
      <c r="BA283" s="120">
        <f t="shared" si="655"/>
        <v>0</v>
      </c>
      <c r="BB283" s="120">
        <f t="shared" si="655"/>
        <v>0</v>
      </c>
      <c r="BC283" s="1" t="s">
        <v>1725</v>
      </c>
    </row>
    <row r="284" spans="1:55" hidden="1">
      <c r="A284" s="494">
        <v>173</v>
      </c>
      <c r="B284" s="14"/>
      <c r="C284" s="40" t="s">
        <v>364</v>
      </c>
      <c r="D284" s="40" t="s">
        <v>364</v>
      </c>
      <c r="E284" s="21" t="s">
        <v>509</v>
      </c>
      <c r="F284" s="45" t="s">
        <v>510</v>
      </c>
      <c r="G284" s="549" t="s">
        <v>1062</v>
      </c>
      <c r="H284" s="272" t="s">
        <v>358</v>
      </c>
      <c r="I284" s="142"/>
      <c r="J284" s="101"/>
      <c r="K284" s="54"/>
      <c r="L284" s="162"/>
      <c r="M284" s="54"/>
      <c r="N284" s="162"/>
      <c r="O284" s="142"/>
      <c r="P284" s="101"/>
      <c r="Q284" s="121">
        <f t="shared" ref="Q284:R287" si="656">SUM(AI284+BA284)</f>
        <v>0</v>
      </c>
      <c r="R284" s="342">
        <f t="shared" si="656"/>
        <v>0</v>
      </c>
      <c r="S284" s="96"/>
      <c r="T284" s="121">
        <f>I284*S284*$T$2/1000</f>
        <v>0</v>
      </c>
      <c r="U284" s="96"/>
      <c r="V284" s="212">
        <f>I284*U284*$V$2/1000</f>
        <v>0</v>
      </c>
      <c r="W284" s="206"/>
      <c r="X284" s="205">
        <f>I284*W284*$X$2/1000</f>
        <v>0</v>
      </c>
      <c r="Y284" s="194">
        <f>SUM(S284+U284+W284)</f>
        <v>0</v>
      </c>
      <c r="Z284" s="212">
        <f>SUM(T284+V284+X284)</f>
        <v>0</v>
      </c>
      <c r="AA284" s="206"/>
      <c r="AB284" s="212">
        <f>K284*AA284*$AB$2/1000</f>
        <v>0</v>
      </c>
      <c r="AC284" s="206"/>
      <c r="AD284" s="212">
        <f>K284*AC284*$AD$2/1000</f>
        <v>0</v>
      </c>
      <c r="AE284" s="206"/>
      <c r="AF284" s="212">
        <f>K284*AE284*$AF$2/1000</f>
        <v>0</v>
      </c>
      <c r="AG284" s="188">
        <f t="shared" ref="AG284:AH287" si="657">SUM(AA284+AC284+AE284)</f>
        <v>0</v>
      </c>
      <c r="AH284" s="95">
        <f t="shared" si="657"/>
        <v>0</v>
      </c>
      <c r="AI284" s="121">
        <f>SUM(Y284+AG284)</f>
        <v>0</v>
      </c>
      <c r="AJ284" s="212">
        <f>SUM(Z284,AH284)</f>
        <v>0</v>
      </c>
      <c r="AK284" s="206"/>
      <c r="AL284" s="180">
        <f>M284*AK284*$AL$2/1000</f>
        <v>0</v>
      </c>
      <c r="AM284" s="244"/>
      <c r="AN284" s="180">
        <f>M284*AM284*$AN$2/1000</f>
        <v>0</v>
      </c>
      <c r="AO284" s="206"/>
      <c r="AP284" s="214">
        <f>M284*AO284*$AP$2/1000</f>
        <v>0</v>
      </c>
      <c r="AQ284" s="192">
        <f t="shared" ref="AQ284:AR287" si="658">SUM(AK284+AM284+AO284)</f>
        <v>0</v>
      </c>
      <c r="AR284" s="94">
        <f t="shared" si="658"/>
        <v>0</v>
      </c>
      <c r="AS284" s="96"/>
      <c r="AT284" s="180">
        <f>O284*AS284*$AT$2/1000</f>
        <v>0</v>
      </c>
      <c r="AU284" s="206"/>
      <c r="AV284" s="180">
        <f>O284*AU284*$AV$2/1000</f>
        <v>0</v>
      </c>
      <c r="AW284" s="206"/>
      <c r="AX284" s="214">
        <f>O284*AW284*$AX$2/1000</f>
        <v>0</v>
      </c>
      <c r="AY284" s="192">
        <f t="shared" ref="AY284:AZ287" si="659">SUM(AS284+AU284+AW284)</f>
        <v>0</v>
      </c>
      <c r="AZ284" s="97">
        <f t="shared" si="659"/>
        <v>0</v>
      </c>
      <c r="BA284" s="97">
        <f>SUM(AQ284+AY284)</f>
        <v>0</v>
      </c>
      <c r="BB284" s="97">
        <f>SUM(AR284,AZ284)</f>
        <v>0</v>
      </c>
      <c r="BC284" s="1" t="s">
        <v>1724</v>
      </c>
    </row>
    <row r="285" spans="1:55" hidden="1">
      <c r="A285" s="494">
        <v>174</v>
      </c>
      <c r="B285" s="14"/>
      <c r="C285" s="40"/>
      <c r="D285" s="40"/>
      <c r="E285" s="21" t="s">
        <v>719</v>
      </c>
      <c r="F285" s="45" t="s">
        <v>720</v>
      </c>
      <c r="G285" s="549" t="s">
        <v>1063</v>
      </c>
      <c r="H285" s="285" t="s">
        <v>358</v>
      </c>
      <c r="I285" s="142"/>
      <c r="J285" s="101"/>
      <c r="K285" s="54"/>
      <c r="L285" s="162"/>
      <c r="M285" s="54"/>
      <c r="N285" s="162"/>
      <c r="O285" s="142"/>
      <c r="P285" s="101"/>
      <c r="Q285" s="130">
        <f t="shared" si="656"/>
        <v>0</v>
      </c>
      <c r="R285" s="348">
        <f t="shared" si="656"/>
        <v>0</v>
      </c>
      <c r="S285" s="96"/>
      <c r="T285" s="121">
        <f>I285*S285*$T$2/1000</f>
        <v>0</v>
      </c>
      <c r="U285" s="96"/>
      <c r="V285" s="212">
        <f>I285*U285*$V$2/1000</f>
        <v>0</v>
      </c>
      <c r="W285" s="206"/>
      <c r="X285" s="205">
        <f>I285*W285*$X$2/1000</f>
        <v>0</v>
      </c>
      <c r="Y285" s="194">
        <f>SUM(S285+U285+W285)</f>
        <v>0</v>
      </c>
      <c r="Z285" s="212">
        <f>SUM(T285+V285+X285)</f>
        <v>0</v>
      </c>
      <c r="AA285" s="206"/>
      <c r="AB285" s="205">
        <f>K285*AA285*$AB$2/1000</f>
        <v>0</v>
      </c>
      <c r="AC285" s="206"/>
      <c r="AD285" s="205">
        <f>K285*AC285*$AD$2/1000</f>
        <v>0</v>
      </c>
      <c r="AE285" s="206"/>
      <c r="AF285" s="205">
        <f>K285*AE285*$AF$2/1000</f>
        <v>0</v>
      </c>
      <c r="AG285" s="188">
        <f t="shared" si="657"/>
        <v>0</v>
      </c>
      <c r="AH285" s="95">
        <f t="shared" si="657"/>
        <v>0</v>
      </c>
      <c r="AI285" s="96">
        <f>SUM(Y285+AG285)</f>
        <v>0</v>
      </c>
      <c r="AJ285" s="205">
        <f>SUM(Z285,AH285)</f>
        <v>0</v>
      </c>
      <c r="AK285" s="206"/>
      <c r="AL285" s="180">
        <f>M285*AK285*$AL$2/1000</f>
        <v>0</v>
      </c>
      <c r="AM285" s="244"/>
      <c r="AN285" s="180">
        <f>M285*AM285*$AN$2/1000</f>
        <v>0</v>
      </c>
      <c r="AO285" s="206"/>
      <c r="AP285" s="214">
        <f>M285*AO285*$AP$2/1000</f>
        <v>0</v>
      </c>
      <c r="AQ285" s="192">
        <f t="shared" si="658"/>
        <v>0</v>
      </c>
      <c r="AR285" s="94">
        <f t="shared" si="658"/>
        <v>0</v>
      </c>
      <c r="AS285" s="96"/>
      <c r="AT285" s="180">
        <f>O285*AS285*$AT$2/1000</f>
        <v>0</v>
      </c>
      <c r="AU285" s="206"/>
      <c r="AV285" s="180">
        <f>O285*AU285*$AV$2/1000</f>
        <v>0</v>
      </c>
      <c r="AW285" s="206"/>
      <c r="AX285" s="214">
        <f>O285*AW285*$AX$2/1000</f>
        <v>0</v>
      </c>
      <c r="AY285" s="192">
        <f t="shared" si="659"/>
        <v>0</v>
      </c>
      <c r="AZ285" s="97">
        <f t="shared" si="659"/>
        <v>0</v>
      </c>
      <c r="BA285" s="97">
        <f>SUM(AQ285+AY285)</f>
        <v>0</v>
      </c>
      <c r="BB285" s="97">
        <f>SUM(AR285,AZ285)</f>
        <v>0</v>
      </c>
      <c r="BC285" s="1" t="s">
        <v>1724</v>
      </c>
    </row>
    <row r="286" spans="1:55" hidden="1">
      <c r="A286" s="494">
        <v>175</v>
      </c>
      <c r="B286" s="14"/>
      <c r="C286" s="14"/>
      <c r="D286" s="13"/>
      <c r="E286" s="21" t="s">
        <v>666</v>
      </c>
      <c r="F286" s="45" t="s">
        <v>667</v>
      </c>
      <c r="G286" s="509" t="s">
        <v>1063</v>
      </c>
      <c r="H286" s="266" t="s">
        <v>357</v>
      </c>
      <c r="I286" s="142"/>
      <c r="J286" s="101"/>
      <c r="K286" s="54"/>
      <c r="L286" s="162"/>
      <c r="M286" s="54"/>
      <c r="N286" s="162"/>
      <c r="O286" s="142"/>
      <c r="P286" s="101"/>
      <c r="Q286" s="96">
        <f t="shared" si="656"/>
        <v>0</v>
      </c>
      <c r="R286" s="338">
        <f t="shared" si="656"/>
        <v>0</v>
      </c>
      <c r="S286" s="96"/>
      <c r="T286" s="96">
        <f>I286*S286*$T$2/1000</f>
        <v>0</v>
      </c>
      <c r="U286" s="96"/>
      <c r="V286" s="205">
        <f>I286*U286*$V$2/1000</f>
        <v>0</v>
      </c>
      <c r="W286" s="206"/>
      <c r="X286" s="205">
        <f>I286*W286*$X$2/1000</f>
        <v>0</v>
      </c>
      <c r="Y286" s="188"/>
      <c r="Z286" s="205">
        <f>SUM(T286+V286+X286)</f>
        <v>0</v>
      </c>
      <c r="AA286" s="206"/>
      <c r="AB286" s="205">
        <f>K286*AA286*$AB$2/1000</f>
        <v>0</v>
      </c>
      <c r="AC286" s="206"/>
      <c r="AD286" s="205">
        <f>K286*AC286*$AD$2/1000</f>
        <v>0</v>
      </c>
      <c r="AE286" s="206"/>
      <c r="AF286" s="205">
        <f>M286*AE286*$AF$2/1000</f>
        <v>0</v>
      </c>
      <c r="AG286" s="188">
        <f t="shared" si="657"/>
        <v>0</v>
      </c>
      <c r="AH286" s="95">
        <f t="shared" si="657"/>
        <v>0</v>
      </c>
      <c r="AI286" s="96">
        <f>SUM(Y286+AG286)</f>
        <v>0</v>
      </c>
      <c r="AJ286" s="205">
        <f>SUM(Z286,AH286)</f>
        <v>0</v>
      </c>
      <c r="AK286" s="206"/>
      <c r="AL286" s="180">
        <f>M286*AK286*$AL$2/1000</f>
        <v>0</v>
      </c>
      <c r="AM286" s="244"/>
      <c r="AN286" s="180">
        <f>M286*AM286*$AN$2/1000</f>
        <v>0</v>
      </c>
      <c r="AO286" s="206"/>
      <c r="AP286" s="214">
        <f>M286*AO286*$AP$2/1000</f>
        <v>0</v>
      </c>
      <c r="AQ286" s="192">
        <f t="shared" si="658"/>
        <v>0</v>
      </c>
      <c r="AR286" s="94">
        <f t="shared" si="658"/>
        <v>0</v>
      </c>
      <c r="AS286" s="96"/>
      <c r="AT286" s="180">
        <f>O286*AS286*$AT$2/1000</f>
        <v>0</v>
      </c>
      <c r="AU286" s="206"/>
      <c r="AV286" s="180">
        <f>O286*AU286*$AV$2/1000</f>
        <v>0</v>
      </c>
      <c r="AW286" s="206"/>
      <c r="AX286" s="214">
        <f>O286*AW286*$AX$2/1000</f>
        <v>0</v>
      </c>
      <c r="AY286" s="192">
        <f t="shared" si="659"/>
        <v>0</v>
      </c>
      <c r="AZ286" s="97">
        <f t="shared" si="659"/>
        <v>0</v>
      </c>
      <c r="BA286" s="97">
        <f>SUM(AQ286+AY286)</f>
        <v>0</v>
      </c>
      <c r="BB286" s="97">
        <f>SUM(AR286,AZ286)</f>
        <v>0</v>
      </c>
      <c r="BC286" s="1" t="s">
        <v>1724</v>
      </c>
    </row>
    <row r="287" spans="1:55" hidden="1">
      <c r="A287" s="494">
        <v>176</v>
      </c>
      <c r="B287" s="14"/>
      <c r="C287" s="40"/>
      <c r="D287" s="24"/>
      <c r="E287" s="50"/>
      <c r="F287" s="64"/>
      <c r="G287" s="550"/>
      <c r="H287" s="273"/>
      <c r="I287" s="144"/>
      <c r="J287" s="107"/>
      <c r="K287" s="57"/>
      <c r="L287" s="166"/>
      <c r="M287" s="57"/>
      <c r="N287" s="166"/>
      <c r="O287" s="144"/>
      <c r="P287" s="107"/>
      <c r="Q287" s="133">
        <f t="shared" si="656"/>
        <v>0</v>
      </c>
      <c r="R287" s="343">
        <f t="shared" si="656"/>
        <v>0</v>
      </c>
      <c r="S287" s="94"/>
      <c r="T287" s="133">
        <f>I287*S287*$T$2/1000</f>
        <v>0</v>
      </c>
      <c r="U287" s="94"/>
      <c r="V287" s="186">
        <f>I287*U287*$V$2/1000</f>
        <v>0</v>
      </c>
      <c r="W287" s="213"/>
      <c r="X287" s="214">
        <f>I287*W287*$X$2/1000</f>
        <v>0</v>
      </c>
      <c r="Y287" s="192"/>
      <c r="Z287" s="186">
        <f>SUM(T287+V287+X287)</f>
        <v>0</v>
      </c>
      <c r="AA287" s="213"/>
      <c r="AB287" s="370">
        <f>K287*AA287*$AB$2/1000</f>
        <v>0</v>
      </c>
      <c r="AC287" s="213"/>
      <c r="AD287" s="186">
        <f>K287*AC287*$AD$2/1000</f>
        <v>0</v>
      </c>
      <c r="AE287" s="213"/>
      <c r="AF287" s="370">
        <f>M287*AE287*$AF$2/1000</f>
        <v>0</v>
      </c>
      <c r="AG287" s="196">
        <f t="shared" si="657"/>
        <v>0</v>
      </c>
      <c r="AH287" s="424">
        <f t="shared" si="657"/>
        <v>0</v>
      </c>
      <c r="AI287" s="133">
        <f>SUM(Y287+AG287)</f>
        <v>0</v>
      </c>
      <c r="AJ287" s="186">
        <f>SUM(Z287,AH287)</f>
        <v>0</v>
      </c>
      <c r="AK287" s="213"/>
      <c r="AL287" s="180">
        <f>M287*AK287*$AL$2/1000</f>
        <v>0</v>
      </c>
      <c r="AM287" s="248"/>
      <c r="AN287" s="180">
        <f>M287*AM287*$AN$2/1000</f>
        <v>0</v>
      </c>
      <c r="AO287" s="213"/>
      <c r="AP287" s="214">
        <f>M287*AO287*$AP$2/1000</f>
        <v>0</v>
      </c>
      <c r="AQ287" s="192">
        <f t="shared" si="658"/>
        <v>0</v>
      </c>
      <c r="AR287" s="94">
        <f t="shared" si="658"/>
        <v>0</v>
      </c>
      <c r="AS287" s="94"/>
      <c r="AT287" s="180">
        <f>O287*AS287*$AT$2/1000</f>
        <v>0</v>
      </c>
      <c r="AU287" s="213"/>
      <c r="AV287" s="180">
        <f>O287*AU287*$AV$2/1000</f>
        <v>0</v>
      </c>
      <c r="AW287" s="213"/>
      <c r="AX287" s="214">
        <f>O287*AW287*$AX$2/1000</f>
        <v>0</v>
      </c>
      <c r="AY287" s="192">
        <f t="shared" si="659"/>
        <v>0</v>
      </c>
      <c r="AZ287" s="97">
        <f t="shared" si="659"/>
        <v>0</v>
      </c>
      <c r="BA287" s="97">
        <f>SUM(AQ287+AY287)</f>
        <v>0</v>
      </c>
      <c r="BB287" s="97">
        <f>SUM(AR287,AZ287)</f>
        <v>0</v>
      </c>
      <c r="BC287" s="1" t="s">
        <v>1724</v>
      </c>
    </row>
    <row r="288" spans="1:55" hidden="1">
      <c r="A288" s="494">
        <v>177</v>
      </c>
      <c r="B288" s="26"/>
      <c r="C288" s="27" t="s">
        <v>134</v>
      </c>
      <c r="D288" s="28"/>
      <c r="E288" s="28"/>
      <c r="F288" s="28"/>
      <c r="G288" s="28"/>
      <c r="H288" s="270"/>
      <c r="I288" s="138"/>
      <c r="J288" s="102"/>
      <c r="K288" s="29"/>
      <c r="L288" s="29"/>
      <c r="M288" s="29"/>
      <c r="N288" s="29"/>
      <c r="O288" s="138"/>
      <c r="P288" s="102"/>
      <c r="Q288" s="120">
        <f t="shared" ref="Q288:BB288" si="660">SUM(Q284:Q287)</f>
        <v>0</v>
      </c>
      <c r="R288" s="120">
        <f t="shared" si="660"/>
        <v>0</v>
      </c>
      <c r="S288" s="120">
        <f t="shared" si="660"/>
        <v>0</v>
      </c>
      <c r="T288" s="120">
        <f t="shared" si="660"/>
        <v>0</v>
      </c>
      <c r="U288" s="120">
        <f t="shared" si="660"/>
        <v>0</v>
      </c>
      <c r="V288" s="120">
        <f t="shared" si="660"/>
        <v>0</v>
      </c>
      <c r="W288" s="120">
        <f t="shared" si="660"/>
        <v>0</v>
      </c>
      <c r="X288" s="120">
        <f t="shared" si="660"/>
        <v>0</v>
      </c>
      <c r="Y288" s="120">
        <f t="shared" si="660"/>
        <v>0</v>
      </c>
      <c r="Z288" s="120">
        <f t="shared" si="660"/>
        <v>0</v>
      </c>
      <c r="AA288" s="120">
        <f t="shared" si="660"/>
        <v>0</v>
      </c>
      <c r="AB288" s="120">
        <f t="shared" si="660"/>
        <v>0</v>
      </c>
      <c r="AC288" s="120">
        <f t="shared" si="660"/>
        <v>0</v>
      </c>
      <c r="AD288" s="120">
        <f t="shared" si="660"/>
        <v>0</v>
      </c>
      <c r="AE288" s="120">
        <f t="shared" si="660"/>
        <v>0</v>
      </c>
      <c r="AF288" s="120">
        <f t="shared" si="660"/>
        <v>0</v>
      </c>
      <c r="AG288" s="125">
        <f t="shared" si="660"/>
        <v>0</v>
      </c>
      <c r="AH288" s="125">
        <f t="shared" si="660"/>
        <v>0</v>
      </c>
      <c r="AI288" s="120">
        <f t="shared" si="660"/>
        <v>0</v>
      </c>
      <c r="AJ288" s="120">
        <f t="shared" si="660"/>
        <v>0</v>
      </c>
      <c r="AK288" s="120">
        <f t="shared" si="660"/>
        <v>0</v>
      </c>
      <c r="AL288" s="120">
        <f t="shared" si="660"/>
        <v>0</v>
      </c>
      <c r="AM288" s="120">
        <f t="shared" si="660"/>
        <v>0</v>
      </c>
      <c r="AN288" s="120">
        <f t="shared" si="660"/>
        <v>0</v>
      </c>
      <c r="AO288" s="120">
        <f t="shared" si="660"/>
        <v>0</v>
      </c>
      <c r="AP288" s="120">
        <f t="shared" si="660"/>
        <v>0</v>
      </c>
      <c r="AQ288" s="120">
        <f t="shared" si="660"/>
        <v>0</v>
      </c>
      <c r="AR288" s="120">
        <f t="shared" si="660"/>
        <v>0</v>
      </c>
      <c r="AS288" s="120">
        <f t="shared" si="660"/>
        <v>0</v>
      </c>
      <c r="AT288" s="120">
        <f t="shared" si="660"/>
        <v>0</v>
      </c>
      <c r="AU288" s="120">
        <f t="shared" si="660"/>
        <v>0</v>
      </c>
      <c r="AV288" s="120">
        <f t="shared" si="660"/>
        <v>0</v>
      </c>
      <c r="AW288" s="120">
        <f t="shared" si="660"/>
        <v>0</v>
      </c>
      <c r="AX288" s="120">
        <f t="shared" si="660"/>
        <v>0</v>
      </c>
      <c r="AY288" s="120">
        <f t="shared" si="660"/>
        <v>0</v>
      </c>
      <c r="AZ288" s="120">
        <f t="shared" si="660"/>
        <v>0</v>
      </c>
      <c r="BA288" s="120">
        <f t="shared" si="660"/>
        <v>0</v>
      </c>
      <c r="BB288" s="120">
        <f t="shared" si="660"/>
        <v>0</v>
      </c>
      <c r="BC288" s="1" t="s">
        <v>1725</v>
      </c>
    </row>
    <row r="289" spans="1:55">
      <c r="A289" s="494">
        <v>178</v>
      </c>
      <c r="B289" s="58" t="s">
        <v>153</v>
      </c>
      <c r="C289" s="59"/>
      <c r="D289" s="59"/>
      <c r="E289" s="59"/>
      <c r="F289" s="59"/>
      <c r="G289" s="59"/>
      <c r="H289" s="280"/>
      <c r="I289" s="145"/>
      <c r="J289" s="103"/>
      <c r="K289" s="60"/>
      <c r="L289" s="60"/>
      <c r="M289" s="60"/>
      <c r="N289" s="60"/>
      <c r="O289" s="145"/>
      <c r="P289" s="103"/>
      <c r="Q289" s="126">
        <f t="shared" ref="Q289:BB289" si="661">SUM(Q288,Q281,Q145,Q29,Q283)</f>
        <v>9554.2200000000012</v>
      </c>
      <c r="R289" s="126">
        <f t="shared" si="661"/>
        <v>102948.97303609346</v>
      </c>
      <c r="S289" s="126">
        <f t="shared" si="661"/>
        <v>809.18399999999997</v>
      </c>
      <c r="T289" s="126">
        <f t="shared" si="661"/>
        <v>9926.2941277994996</v>
      </c>
      <c r="U289" s="126">
        <f t="shared" si="661"/>
        <v>965.20400000000006</v>
      </c>
      <c r="V289" s="126">
        <f t="shared" si="661"/>
        <v>10343.391105582001</v>
      </c>
      <c r="W289" s="126">
        <f t="shared" si="661"/>
        <v>954.99</v>
      </c>
      <c r="X289" s="126">
        <f t="shared" si="661"/>
        <v>10201.816239198752</v>
      </c>
      <c r="Y289" s="126">
        <f t="shared" si="661"/>
        <v>2729.3780000000002</v>
      </c>
      <c r="Z289" s="126">
        <f t="shared" si="661"/>
        <v>30471.501472580254</v>
      </c>
      <c r="AA289" s="126">
        <f t="shared" si="661"/>
        <v>867.86800000000005</v>
      </c>
      <c r="AB289" s="126">
        <f t="shared" si="661"/>
        <v>10375.583541384602</v>
      </c>
      <c r="AC289" s="126">
        <f t="shared" si="661"/>
        <v>800.04700000000014</v>
      </c>
      <c r="AD289" s="126">
        <f t="shared" si="661"/>
        <v>7995.8646793065991</v>
      </c>
      <c r="AE289" s="126">
        <f t="shared" si="661"/>
        <v>936.87299999999993</v>
      </c>
      <c r="AF289" s="126">
        <f t="shared" si="661"/>
        <v>9118.0773033424994</v>
      </c>
      <c r="AG289" s="126">
        <f t="shared" si="661"/>
        <v>2604.7880000000005</v>
      </c>
      <c r="AH289" s="126">
        <f t="shared" si="661"/>
        <v>27489.525524033703</v>
      </c>
      <c r="AI289" s="126">
        <f t="shared" si="661"/>
        <v>5334.1660000000002</v>
      </c>
      <c r="AJ289" s="126">
        <f t="shared" si="661"/>
        <v>57961.026996613946</v>
      </c>
      <c r="AK289" s="126">
        <f t="shared" si="661"/>
        <v>794.4319999999999</v>
      </c>
      <c r="AL289" s="126">
        <f t="shared" si="661"/>
        <v>8377.0467715129998</v>
      </c>
      <c r="AM289" s="126">
        <f t="shared" si="661"/>
        <v>777.49099999999999</v>
      </c>
      <c r="AN289" s="126">
        <f t="shared" si="661"/>
        <v>8066.6325551349992</v>
      </c>
      <c r="AO289" s="126">
        <f t="shared" si="661"/>
        <v>652.18700000000001</v>
      </c>
      <c r="AP289" s="126">
        <f t="shared" si="661"/>
        <v>6936.3038598400017</v>
      </c>
      <c r="AQ289" s="126">
        <f t="shared" si="661"/>
        <v>2224.1099999999997</v>
      </c>
      <c r="AR289" s="126">
        <f t="shared" si="661"/>
        <v>23379.983186487996</v>
      </c>
      <c r="AS289" s="126">
        <f t="shared" si="661"/>
        <v>704.89499999999998</v>
      </c>
      <c r="AT289" s="126">
        <f t="shared" si="661"/>
        <v>6590.7624051288003</v>
      </c>
      <c r="AU289" s="126">
        <f t="shared" si="661"/>
        <v>490.80600000000004</v>
      </c>
      <c r="AV289" s="126">
        <f t="shared" si="661"/>
        <v>6033.4365464857001</v>
      </c>
      <c r="AW289" s="126">
        <f t="shared" si="661"/>
        <v>800.24300000000005</v>
      </c>
      <c r="AX289" s="126">
        <f t="shared" si="661"/>
        <v>8983.7639013770004</v>
      </c>
      <c r="AY289" s="126">
        <f t="shared" si="661"/>
        <v>1995.944</v>
      </c>
      <c r="AZ289" s="126">
        <f t="shared" si="661"/>
        <v>21607.962852991499</v>
      </c>
      <c r="BA289" s="126">
        <f t="shared" si="661"/>
        <v>4220.054000000001</v>
      </c>
      <c r="BB289" s="126">
        <f t="shared" si="661"/>
        <v>44987.94603947951</v>
      </c>
      <c r="BC289" s="1" t="s">
        <v>1722</v>
      </c>
    </row>
    <row r="290" spans="1:55">
      <c r="A290" s="494">
        <v>179</v>
      </c>
      <c r="B290" s="52" t="s">
        <v>154</v>
      </c>
      <c r="C290" s="52" t="s">
        <v>33</v>
      </c>
      <c r="D290" s="52" t="s">
        <v>15</v>
      </c>
      <c r="E290" s="21" t="s">
        <v>155</v>
      </c>
      <c r="F290" s="22" t="s">
        <v>35</v>
      </c>
      <c r="G290" s="22" t="s">
        <v>1061</v>
      </c>
      <c r="H290" s="266" t="s">
        <v>358</v>
      </c>
      <c r="I290" s="54">
        <v>2.63</v>
      </c>
      <c r="J290" s="101"/>
      <c r="K290" s="54">
        <v>2.63</v>
      </c>
      <c r="L290" s="162"/>
      <c r="M290" s="54">
        <v>2.63</v>
      </c>
      <c r="N290" s="162"/>
      <c r="O290" s="54">
        <v>2.63</v>
      </c>
      <c r="P290" s="101"/>
      <c r="Q290" s="96">
        <f t="shared" ref="Q290:Q321" si="662">SUM(AI290+BA290)</f>
        <v>0</v>
      </c>
      <c r="R290" s="338">
        <f t="shared" ref="R290:R321" si="663">SUM(AJ290+BB290)</f>
        <v>0</v>
      </c>
      <c r="S290" s="96"/>
      <c r="T290" s="96">
        <f t="shared" ref="T290:T321" si="664">I290*S290*$T$2/1000</f>
        <v>0</v>
      </c>
      <c r="U290" s="96"/>
      <c r="V290" s="176">
        <f t="shared" ref="V290:V321" si="665">I290*U290*$V$2/1000</f>
        <v>0</v>
      </c>
      <c r="W290" s="206"/>
      <c r="X290" s="205">
        <f t="shared" ref="X290:X321" si="666">I290*W290*$X$2/1000</f>
        <v>0</v>
      </c>
      <c r="Y290" s="188">
        <f t="shared" ref="Y290:Y321" si="667">SUM(S290+U290+W290)</f>
        <v>0</v>
      </c>
      <c r="Z290" s="176">
        <f t="shared" ref="Z290:Z321" si="668">SUM(T290+V290+X290)</f>
        <v>0</v>
      </c>
      <c r="AA290" s="206"/>
      <c r="AB290" s="205">
        <f t="shared" ref="AB290:AB321" si="669">K290*AA290*$AB$2/1000</f>
        <v>0</v>
      </c>
      <c r="AC290" s="206"/>
      <c r="AD290" s="176">
        <f t="shared" ref="AD290:AD321" si="670">K290*AC290*$AD$2/1000</f>
        <v>0</v>
      </c>
      <c r="AE290" s="206"/>
      <c r="AF290" s="204">
        <f t="shared" ref="AF290:AF321" si="671">K290*AE290*$AF$2/1000</f>
        <v>0</v>
      </c>
      <c r="AG290" s="188">
        <f t="shared" ref="AG290:AG321" si="672">SUM(AA290+AC290+AE290)</f>
        <v>0</v>
      </c>
      <c r="AH290" s="96">
        <f t="shared" ref="AH290:AH321" si="673">SUM(AB290+AD290+AF290)</f>
        <v>0</v>
      </c>
      <c r="AI290" s="96">
        <f t="shared" ref="AI290:AI321" si="674">SUM(Y290+AG290)</f>
        <v>0</v>
      </c>
      <c r="AJ290" s="176">
        <f t="shared" ref="AJ290:AJ321" si="675">SUM(Z290,AH290)</f>
        <v>0</v>
      </c>
      <c r="AK290" s="206"/>
      <c r="AL290" s="176">
        <f t="shared" ref="AL290:AL321" si="676">M290*AK290*$AL$2/1000</f>
        <v>0</v>
      </c>
      <c r="AM290" s="244"/>
      <c r="AN290" s="176">
        <f t="shared" ref="AN290:AN321" si="677">M290*AM290*$AN$2/1000</f>
        <v>0</v>
      </c>
      <c r="AO290" s="206"/>
      <c r="AP290" s="205">
        <f t="shared" ref="AP290:AP321" si="678">M290*AO290*$AP$2/1000</f>
        <v>0</v>
      </c>
      <c r="AQ290" s="188">
        <f t="shared" ref="AQ290:AQ321" si="679">SUM(AK290+AM290+AO290)</f>
        <v>0</v>
      </c>
      <c r="AR290" s="96">
        <f t="shared" ref="AR290:AR321" si="680">SUM(AL290+AN290+AP290)</f>
        <v>0</v>
      </c>
      <c r="AS290" s="96"/>
      <c r="AT290" s="176">
        <f t="shared" ref="AT290:AT321" si="681">O290*AS290*$AT$2/1000</f>
        <v>0</v>
      </c>
      <c r="AU290" s="206"/>
      <c r="AV290" s="176">
        <f t="shared" ref="AV290:AV321" si="682">O290*AU290*$AV$2/1000</f>
        <v>0</v>
      </c>
      <c r="AW290" s="206"/>
      <c r="AX290" s="205">
        <f t="shared" ref="AX290:AX321" si="683">O290*AW290*$AX$2/1000</f>
        <v>0</v>
      </c>
      <c r="AY290" s="188">
        <f t="shared" ref="AY290:AY321" si="684">SUM(AS290+AU290+AW290)</f>
        <v>0</v>
      </c>
      <c r="AZ290" s="96">
        <f t="shared" ref="AZ290:AZ321" si="685">SUM(AT290+AV290+AX290)</f>
        <v>0</v>
      </c>
      <c r="BA290" s="96">
        <f t="shared" ref="BA290:BA321" si="686">SUM(AQ290+AY290)</f>
        <v>0</v>
      </c>
      <c r="BB290" s="96">
        <f t="shared" ref="BB290:BB321" si="687">SUM(AR290,AZ290)</f>
        <v>0</v>
      </c>
      <c r="BC290" s="1" t="s">
        <v>1721</v>
      </c>
    </row>
    <row r="291" spans="1:55">
      <c r="A291" s="494">
        <v>180</v>
      </c>
      <c r="B291" s="13"/>
      <c r="C291" s="13"/>
      <c r="D291" s="13"/>
      <c r="E291" s="21" t="s">
        <v>156</v>
      </c>
      <c r="F291" s="22" t="s">
        <v>59</v>
      </c>
      <c r="G291" s="22" t="s">
        <v>1061</v>
      </c>
      <c r="H291" s="266" t="s">
        <v>358</v>
      </c>
      <c r="I291" s="54">
        <v>2.76</v>
      </c>
      <c r="J291" s="101"/>
      <c r="K291" s="54">
        <v>2.76</v>
      </c>
      <c r="L291" s="162"/>
      <c r="M291" s="54">
        <v>2.76</v>
      </c>
      <c r="N291" s="162"/>
      <c r="O291" s="54">
        <v>2.76</v>
      </c>
      <c r="P291" s="101"/>
      <c r="Q291" s="96">
        <f t="shared" si="662"/>
        <v>0</v>
      </c>
      <c r="R291" s="338">
        <f t="shared" si="663"/>
        <v>0</v>
      </c>
      <c r="S291" s="96"/>
      <c r="T291" s="96">
        <f t="shared" si="664"/>
        <v>0</v>
      </c>
      <c r="U291" s="96"/>
      <c r="V291" s="176">
        <f t="shared" si="665"/>
        <v>0</v>
      </c>
      <c r="W291" s="206"/>
      <c r="X291" s="205">
        <f t="shared" si="666"/>
        <v>0</v>
      </c>
      <c r="Y291" s="188">
        <f t="shared" si="667"/>
        <v>0</v>
      </c>
      <c r="Z291" s="176">
        <f t="shared" si="668"/>
        <v>0</v>
      </c>
      <c r="AA291" s="206"/>
      <c r="AB291" s="205">
        <f t="shared" si="669"/>
        <v>0</v>
      </c>
      <c r="AC291" s="206"/>
      <c r="AD291" s="176">
        <f t="shared" si="670"/>
        <v>0</v>
      </c>
      <c r="AE291" s="206"/>
      <c r="AF291" s="204">
        <f t="shared" si="671"/>
        <v>0</v>
      </c>
      <c r="AG291" s="188">
        <f t="shared" si="672"/>
        <v>0</v>
      </c>
      <c r="AH291" s="96">
        <f t="shared" si="673"/>
        <v>0</v>
      </c>
      <c r="AI291" s="96">
        <f t="shared" si="674"/>
        <v>0</v>
      </c>
      <c r="AJ291" s="176">
        <f t="shared" si="675"/>
        <v>0</v>
      </c>
      <c r="AK291" s="206"/>
      <c r="AL291" s="176">
        <f t="shared" si="676"/>
        <v>0</v>
      </c>
      <c r="AM291" s="244"/>
      <c r="AN291" s="176">
        <f t="shared" si="677"/>
        <v>0</v>
      </c>
      <c r="AO291" s="206"/>
      <c r="AP291" s="205">
        <f t="shared" si="678"/>
        <v>0</v>
      </c>
      <c r="AQ291" s="188">
        <f t="shared" si="679"/>
        <v>0</v>
      </c>
      <c r="AR291" s="96">
        <f t="shared" si="680"/>
        <v>0</v>
      </c>
      <c r="AS291" s="96"/>
      <c r="AT291" s="176">
        <f t="shared" si="681"/>
        <v>0</v>
      </c>
      <c r="AU291" s="206"/>
      <c r="AV291" s="176">
        <f t="shared" si="682"/>
        <v>0</v>
      </c>
      <c r="AW291" s="206"/>
      <c r="AX291" s="205">
        <f t="shared" si="683"/>
        <v>0</v>
      </c>
      <c r="AY291" s="188">
        <f t="shared" si="684"/>
        <v>0</v>
      </c>
      <c r="AZ291" s="96">
        <f t="shared" si="685"/>
        <v>0</v>
      </c>
      <c r="BA291" s="96">
        <f t="shared" si="686"/>
        <v>0</v>
      </c>
      <c r="BB291" s="96">
        <f t="shared" si="687"/>
        <v>0</v>
      </c>
      <c r="BC291" s="1" t="s">
        <v>1721</v>
      </c>
    </row>
    <row r="292" spans="1:55">
      <c r="A292" s="494">
        <v>181</v>
      </c>
      <c r="B292" s="13"/>
      <c r="C292" s="13"/>
      <c r="D292" s="13"/>
      <c r="E292" s="21" t="s">
        <v>141</v>
      </c>
      <c r="F292" s="22" t="s">
        <v>41</v>
      </c>
      <c r="G292" s="22" t="s">
        <v>1061</v>
      </c>
      <c r="H292" s="266" t="s">
        <v>358</v>
      </c>
      <c r="I292" s="54">
        <v>3.29</v>
      </c>
      <c r="J292" s="101"/>
      <c r="K292" s="54">
        <v>3.29</v>
      </c>
      <c r="L292" s="162"/>
      <c r="M292" s="54">
        <v>3.29</v>
      </c>
      <c r="N292" s="162"/>
      <c r="O292" s="54">
        <v>3.29</v>
      </c>
      <c r="P292" s="101"/>
      <c r="Q292" s="96">
        <f t="shared" si="662"/>
        <v>0</v>
      </c>
      <c r="R292" s="338">
        <f t="shared" si="663"/>
        <v>0</v>
      </c>
      <c r="S292" s="96"/>
      <c r="T292" s="96">
        <f t="shared" si="664"/>
        <v>0</v>
      </c>
      <c r="U292" s="96"/>
      <c r="V292" s="176">
        <f t="shared" si="665"/>
        <v>0</v>
      </c>
      <c r="W292" s="206"/>
      <c r="X292" s="205">
        <f t="shared" si="666"/>
        <v>0</v>
      </c>
      <c r="Y292" s="188">
        <f t="shared" si="667"/>
        <v>0</v>
      </c>
      <c r="Z292" s="176">
        <f t="shared" si="668"/>
        <v>0</v>
      </c>
      <c r="AA292" s="206"/>
      <c r="AB292" s="205">
        <f t="shared" si="669"/>
        <v>0</v>
      </c>
      <c r="AC292" s="206"/>
      <c r="AD292" s="176">
        <f t="shared" si="670"/>
        <v>0</v>
      </c>
      <c r="AE292" s="206"/>
      <c r="AF292" s="204">
        <f t="shared" si="671"/>
        <v>0</v>
      </c>
      <c r="AG292" s="188">
        <f t="shared" si="672"/>
        <v>0</v>
      </c>
      <c r="AH292" s="96">
        <f t="shared" si="673"/>
        <v>0</v>
      </c>
      <c r="AI292" s="96">
        <f t="shared" si="674"/>
        <v>0</v>
      </c>
      <c r="AJ292" s="176">
        <f t="shared" si="675"/>
        <v>0</v>
      </c>
      <c r="AK292" s="206"/>
      <c r="AL292" s="176">
        <f t="shared" si="676"/>
        <v>0</v>
      </c>
      <c r="AM292" s="244"/>
      <c r="AN292" s="176">
        <f t="shared" si="677"/>
        <v>0</v>
      </c>
      <c r="AO292" s="206"/>
      <c r="AP292" s="205">
        <f t="shared" si="678"/>
        <v>0</v>
      </c>
      <c r="AQ292" s="188">
        <f t="shared" si="679"/>
        <v>0</v>
      </c>
      <c r="AR292" s="96">
        <f t="shared" si="680"/>
        <v>0</v>
      </c>
      <c r="AS292" s="96"/>
      <c r="AT292" s="176">
        <f t="shared" si="681"/>
        <v>0</v>
      </c>
      <c r="AU292" s="206"/>
      <c r="AV292" s="176">
        <f t="shared" si="682"/>
        <v>0</v>
      </c>
      <c r="AW292" s="206"/>
      <c r="AX292" s="205">
        <f t="shared" si="683"/>
        <v>0</v>
      </c>
      <c r="AY292" s="188">
        <f t="shared" si="684"/>
        <v>0</v>
      </c>
      <c r="AZ292" s="96">
        <f t="shared" si="685"/>
        <v>0</v>
      </c>
      <c r="BA292" s="96">
        <f t="shared" si="686"/>
        <v>0</v>
      </c>
      <c r="BB292" s="96">
        <f t="shared" si="687"/>
        <v>0</v>
      </c>
      <c r="BC292" s="1" t="s">
        <v>1721</v>
      </c>
    </row>
    <row r="293" spans="1:55">
      <c r="A293" s="494">
        <v>183</v>
      </c>
      <c r="B293" s="13"/>
      <c r="C293" s="13"/>
      <c r="D293" s="13"/>
      <c r="E293" s="89" t="s">
        <v>915</v>
      </c>
      <c r="F293" s="90" t="s">
        <v>677</v>
      </c>
      <c r="G293" s="45" t="s">
        <v>1061</v>
      </c>
      <c r="H293" s="266" t="s">
        <v>358</v>
      </c>
      <c r="I293" s="54">
        <v>3.25</v>
      </c>
      <c r="J293" s="101"/>
      <c r="K293" s="54">
        <v>3.25</v>
      </c>
      <c r="L293" s="162"/>
      <c r="M293" s="54">
        <v>3.25</v>
      </c>
      <c r="N293" s="162"/>
      <c r="O293" s="54">
        <v>3.25</v>
      </c>
      <c r="P293" s="101"/>
      <c r="Q293" s="96">
        <f t="shared" si="662"/>
        <v>207.87200000000001</v>
      </c>
      <c r="R293" s="338">
        <f t="shared" si="663"/>
        <v>948.16577856000004</v>
      </c>
      <c r="S293" s="96">
        <v>15.68</v>
      </c>
      <c r="T293" s="96">
        <f t="shared" si="664"/>
        <v>74.363889599999993</v>
      </c>
      <c r="U293" s="96"/>
      <c r="V293" s="176">
        <f t="shared" si="665"/>
        <v>0</v>
      </c>
      <c r="W293" s="206"/>
      <c r="X293" s="205">
        <f t="shared" si="666"/>
        <v>0</v>
      </c>
      <c r="Y293" s="188">
        <f t="shared" si="667"/>
        <v>15.68</v>
      </c>
      <c r="Z293" s="176">
        <f t="shared" si="668"/>
        <v>74.363889599999993</v>
      </c>
      <c r="AA293" s="206"/>
      <c r="AB293" s="205">
        <f t="shared" si="669"/>
        <v>0</v>
      </c>
      <c r="AC293" s="206">
        <v>8.4480000000000004</v>
      </c>
      <c r="AD293" s="176">
        <f t="shared" si="670"/>
        <v>38.466405120000005</v>
      </c>
      <c r="AE293" s="206">
        <v>51.744</v>
      </c>
      <c r="AF293" s="204">
        <f t="shared" si="671"/>
        <v>229.69226280000001</v>
      </c>
      <c r="AG293" s="188">
        <f t="shared" si="672"/>
        <v>60.192</v>
      </c>
      <c r="AH293" s="96">
        <f t="shared" si="673"/>
        <v>268.15866792000003</v>
      </c>
      <c r="AI293" s="96">
        <f t="shared" si="674"/>
        <v>75.872</v>
      </c>
      <c r="AJ293" s="176">
        <f t="shared" si="675"/>
        <v>342.52255752000002</v>
      </c>
      <c r="AK293" s="206">
        <v>42.24</v>
      </c>
      <c r="AL293" s="176">
        <f t="shared" si="676"/>
        <v>189.2995104</v>
      </c>
      <c r="AM293" s="244">
        <v>9.5039999999999996</v>
      </c>
      <c r="AN293" s="176">
        <f t="shared" si="677"/>
        <v>42.929686799999999</v>
      </c>
      <c r="AO293" s="206">
        <v>35.904000000000003</v>
      </c>
      <c r="AP293" s="205">
        <f t="shared" si="678"/>
        <v>162.89644800000002</v>
      </c>
      <c r="AQ293" s="188">
        <f t="shared" si="679"/>
        <v>87.647999999999996</v>
      </c>
      <c r="AR293" s="96">
        <f t="shared" si="680"/>
        <v>395.12564520000001</v>
      </c>
      <c r="AS293" s="96">
        <v>4.2240000000000002</v>
      </c>
      <c r="AT293" s="176">
        <f t="shared" si="681"/>
        <v>19.568165760000003</v>
      </c>
      <c r="AU293" s="206">
        <v>35.904000000000003</v>
      </c>
      <c r="AV293" s="176">
        <f t="shared" si="682"/>
        <v>170.95842192000003</v>
      </c>
      <c r="AW293" s="206">
        <v>4.2240000000000002</v>
      </c>
      <c r="AX293" s="205">
        <f t="shared" si="683"/>
        <v>19.990988160000004</v>
      </c>
      <c r="AY293" s="188">
        <f t="shared" si="684"/>
        <v>44.352000000000004</v>
      </c>
      <c r="AZ293" s="96">
        <f t="shared" si="685"/>
        <v>210.51757584000003</v>
      </c>
      <c r="BA293" s="96">
        <f t="shared" si="686"/>
        <v>132</v>
      </c>
      <c r="BB293" s="96">
        <f t="shared" si="687"/>
        <v>605.64322104000007</v>
      </c>
      <c r="BC293" s="1" t="s">
        <v>1721</v>
      </c>
    </row>
    <row r="294" spans="1:55">
      <c r="A294" s="494">
        <v>184</v>
      </c>
      <c r="B294" s="13"/>
      <c r="C294" s="13"/>
      <c r="D294" s="13"/>
      <c r="E294" s="21" t="s">
        <v>782</v>
      </c>
      <c r="F294" s="45" t="s">
        <v>678</v>
      </c>
      <c r="G294" s="45" t="s">
        <v>1061</v>
      </c>
      <c r="H294" s="266" t="s">
        <v>358</v>
      </c>
      <c r="I294" s="54">
        <v>3.89</v>
      </c>
      <c r="J294" s="101"/>
      <c r="K294" s="54">
        <v>3.89</v>
      </c>
      <c r="L294" s="162"/>
      <c r="M294" s="54">
        <v>3.89</v>
      </c>
      <c r="N294" s="162"/>
      <c r="O294" s="54">
        <v>3.89</v>
      </c>
      <c r="P294" s="101"/>
      <c r="Q294" s="96">
        <f t="shared" si="662"/>
        <v>50.697000000000003</v>
      </c>
      <c r="R294" s="338">
        <f t="shared" si="663"/>
        <v>276.73808345610001</v>
      </c>
      <c r="S294" s="96"/>
      <c r="T294" s="96">
        <f t="shared" si="664"/>
        <v>0</v>
      </c>
      <c r="U294" s="96"/>
      <c r="V294" s="176">
        <f t="shared" si="665"/>
        <v>0</v>
      </c>
      <c r="W294" s="206"/>
      <c r="X294" s="205">
        <f t="shared" si="666"/>
        <v>0</v>
      </c>
      <c r="Y294" s="188">
        <f t="shared" si="667"/>
        <v>0</v>
      </c>
      <c r="Z294" s="176">
        <f t="shared" si="668"/>
        <v>0</v>
      </c>
      <c r="AA294" s="206"/>
      <c r="AB294" s="205">
        <f t="shared" si="669"/>
        <v>0</v>
      </c>
      <c r="AC294" s="206"/>
      <c r="AD294" s="176">
        <f t="shared" si="670"/>
        <v>0</v>
      </c>
      <c r="AE294" s="206"/>
      <c r="AF294" s="204">
        <f t="shared" si="671"/>
        <v>0</v>
      </c>
      <c r="AG294" s="188">
        <f t="shared" si="672"/>
        <v>0</v>
      </c>
      <c r="AH294" s="96">
        <f t="shared" si="673"/>
        <v>0</v>
      </c>
      <c r="AI294" s="96">
        <f t="shared" si="674"/>
        <v>0</v>
      </c>
      <c r="AJ294" s="176">
        <f t="shared" si="675"/>
        <v>0</v>
      </c>
      <c r="AK294" s="206">
        <v>4.2329999999999997</v>
      </c>
      <c r="AL294" s="176">
        <f t="shared" si="676"/>
        <v>22.705971584099995</v>
      </c>
      <c r="AM294" s="244">
        <v>14.784000000000001</v>
      </c>
      <c r="AN294" s="176">
        <f t="shared" si="677"/>
        <v>79.929939936000011</v>
      </c>
      <c r="AO294" s="206">
        <v>15.84</v>
      </c>
      <c r="AP294" s="205">
        <f t="shared" si="678"/>
        <v>86.018169600000007</v>
      </c>
      <c r="AQ294" s="188">
        <f t="shared" si="679"/>
        <v>34.856999999999999</v>
      </c>
      <c r="AR294" s="96">
        <f t="shared" si="680"/>
        <v>188.65408112010002</v>
      </c>
      <c r="AS294" s="96">
        <v>13.728</v>
      </c>
      <c r="AT294" s="176">
        <f t="shared" si="681"/>
        <v>76.120164806399998</v>
      </c>
      <c r="AU294" s="206"/>
      <c r="AV294" s="176">
        <f t="shared" si="682"/>
        <v>0</v>
      </c>
      <c r="AW294" s="206">
        <v>2.1120000000000001</v>
      </c>
      <c r="AX294" s="205">
        <f t="shared" si="683"/>
        <v>11.963837529600001</v>
      </c>
      <c r="AY294" s="188">
        <f t="shared" si="684"/>
        <v>15.84</v>
      </c>
      <c r="AZ294" s="96">
        <f t="shared" si="685"/>
        <v>88.084002335999998</v>
      </c>
      <c r="BA294" s="96">
        <f t="shared" si="686"/>
        <v>50.697000000000003</v>
      </c>
      <c r="BB294" s="96">
        <f t="shared" si="687"/>
        <v>276.73808345610001</v>
      </c>
      <c r="BC294" s="1" t="s">
        <v>1721</v>
      </c>
    </row>
    <row r="295" spans="1:55">
      <c r="B295" s="13"/>
      <c r="C295" s="13"/>
      <c r="D295" s="13"/>
      <c r="E295" s="21" t="s">
        <v>1736</v>
      </c>
      <c r="F295" s="22" t="s">
        <v>1184</v>
      </c>
      <c r="G295" s="45" t="s">
        <v>1061</v>
      </c>
      <c r="H295" s="266" t="s">
        <v>358</v>
      </c>
      <c r="I295" s="54">
        <v>4</v>
      </c>
      <c r="J295" s="101"/>
      <c r="K295" s="54">
        <v>4</v>
      </c>
      <c r="L295" s="162"/>
      <c r="M295" s="54">
        <v>4</v>
      </c>
      <c r="N295" s="162"/>
      <c r="O295" s="54">
        <v>4</v>
      </c>
      <c r="P295" s="101"/>
      <c r="Q295" s="96">
        <f t="shared" si="662"/>
        <v>12.862</v>
      </c>
      <c r="R295" s="338">
        <f t="shared" si="663"/>
        <v>72.542375920000012</v>
      </c>
      <c r="S295" s="96"/>
      <c r="T295" s="96">
        <f t="shared" si="664"/>
        <v>0</v>
      </c>
      <c r="U295" s="96">
        <v>4.2240000000000002</v>
      </c>
      <c r="V295" s="176">
        <f t="shared" si="665"/>
        <v>24.391065599999997</v>
      </c>
      <c r="W295" s="206"/>
      <c r="X295" s="205">
        <f t="shared" si="666"/>
        <v>0</v>
      </c>
      <c r="Y295" s="188">
        <f t="shared" si="667"/>
        <v>4.2240000000000002</v>
      </c>
      <c r="Z295" s="176">
        <f t="shared" si="668"/>
        <v>24.391065599999997</v>
      </c>
      <c r="AA295" s="206"/>
      <c r="AB295" s="205">
        <f t="shared" si="669"/>
        <v>0</v>
      </c>
      <c r="AC295" s="206">
        <v>6.3360000000000003</v>
      </c>
      <c r="AD295" s="176">
        <f t="shared" si="670"/>
        <v>35.507450880000007</v>
      </c>
      <c r="AE295" s="206">
        <v>1.056</v>
      </c>
      <c r="AF295" s="205">
        <f t="shared" si="671"/>
        <v>5.7693504000000004</v>
      </c>
      <c r="AG295" s="188">
        <f t="shared" si="672"/>
        <v>7.3920000000000003</v>
      </c>
      <c r="AH295" s="96">
        <f t="shared" si="673"/>
        <v>41.276801280000008</v>
      </c>
      <c r="AI295" s="96">
        <f t="shared" si="674"/>
        <v>11.616</v>
      </c>
      <c r="AJ295" s="176">
        <f t="shared" si="675"/>
        <v>65.667866880000005</v>
      </c>
      <c r="AK295" s="206">
        <v>1.202</v>
      </c>
      <c r="AL295" s="176">
        <f t="shared" si="676"/>
        <v>6.6298954400000003</v>
      </c>
      <c r="AM295" s="244">
        <v>4.3999999999999997E-2</v>
      </c>
      <c r="AN295" s="176">
        <f t="shared" si="677"/>
        <v>0.24461359999999996</v>
      </c>
      <c r="AO295" s="206"/>
      <c r="AP295" s="205">
        <f t="shared" si="678"/>
        <v>0</v>
      </c>
      <c r="AQ295" s="188">
        <f t="shared" si="679"/>
        <v>1.246</v>
      </c>
      <c r="AR295" s="96">
        <f t="shared" si="680"/>
        <v>6.8745090400000004</v>
      </c>
      <c r="AS295" s="96"/>
      <c r="AT295" s="176">
        <f t="shared" si="681"/>
        <v>0</v>
      </c>
      <c r="AU295" s="206"/>
      <c r="AV295" s="176">
        <f t="shared" si="682"/>
        <v>0</v>
      </c>
      <c r="AW295" s="206"/>
      <c r="AX295" s="205">
        <f t="shared" si="683"/>
        <v>0</v>
      </c>
      <c r="AY295" s="188">
        <f t="shared" si="684"/>
        <v>0</v>
      </c>
      <c r="AZ295" s="96">
        <f t="shared" si="685"/>
        <v>0</v>
      </c>
      <c r="BA295" s="96">
        <f t="shared" si="686"/>
        <v>1.246</v>
      </c>
      <c r="BB295" s="96">
        <f t="shared" si="687"/>
        <v>6.8745090400000004</v>
      </c>
      <c r="BC295" s="1" t="s">
        <v>1721</v>
      </c>
    </row>
    <row r="296" spans="1:55">
      <c r="B296" s="13"/>
      <c r="C296" s="13"/>
      <c r="D296" s="13"/>
      <c r="E296" s="21" t="s">
        <v>1737</v>
      </c>
      <c r="F296" s="22" t="s">
        <v>1185</v>
      </c>
      <c r="G296" s="45" t="s">
        <v>1061</v>
      </c>
      <c r="H296" s="266" t="s">
        <v>358</v>
      </c>
      <c r="I296" s="54">
        <v>4.76</v>
      </c>
      <c r="J296" s="101"/>
      <c r="K296" s="54">
        <v>4.76</v>
      </c>
      <c r="L296" s="162"/>
      <c r="M296" s="54">
        <v>4.76</v>
      </c>
      <c r="N296" s="162"/>
      <c r="O296" s="54">
        <v>4.76</v>
      </c>
      <c r="P296" s="101"/>
      <c r="Q296" s="96">
        <f t="shared" si="662"/>
        <v>0</v>
      </c>
      <c r="R296" s="338">
        <f t="shared" si="663"/>
        <v>0</v>
      </c>
      <c r="S296" s="96"/>
      <c r="T296" s="96">
        <f t="shared" si="664"/>
        <v>0</v>
      </c>
      <c r="U296" s="96"/>
      <c r="V296" s="176">
        <f t="shared" si="665"/>
        <v>0</v>
      </c>
      <c r="W296" s="206"/>
      <c r="X296" s="205">
        <f t="shared" si="666"/>
        <v>0</v>
      </c>
      <c r="Y296" s="188">
        <f t="shared" si="667"/>
        <v>0</v>
      </c>
      <c r="Z296" s="176">
        <f t="shared" si="668"/>
        <v>0</v>
      </c>
      <c r="AA296" s="206"/>
      <c r="AB296" s="205">
        <f t="shared" si="669"/>
        <v>0</v>
      </c>
      <c r="AC296" s="206"/>
      <c r="AD296" s="176">
        <f t="shared" si="670"/>
        <v>0</v>
      </c>
      <c r="AE296" s="206"/>
      <c r="AF296" s="205">
        <f t="shared" si="671"/>
        <v>0</v>
      </c>
      <c r="AG296" s="188">
        <f t="shared" si="672"/>
        <v>0</v>
      </c>
      <c r="AH296" s="96">
        <f t="shared" si="673"/>
        <v>0</v>
      </c>
      <c r="AI296" s="96">
        <f t="shared" si="674"/>
        <v>0</v>
      </c>
      <c r="AJ296" s="176">
        <f t="shared" si="675"/>
        <v>0</v>
      </c>
      <c r="AK296" s="206"/>
      <c r="AL296" s="176">
        <f t="shared" si="676"/>
        <v>0</v>
      </c>
      <c r="AM296" s="244"/>
      <c r="AN296" s="176">
        <f t="shared" si="677"/>
        <v>0</v>
      </c>
      <c r="AO296" s="206"/>
      <c r="AP296" s="205">
        <f t="shared" si="678"/>
        <v>0</v>
      </c>
      <c r="AQ296" s="188">
        <f t="shared" si="679"/>
        <v>0</v>
      </c>
      <c r="AR296" s="96">
        <f t="shared" si="680"/>
        <v>0</v>
      </c>
      <c r="AS296" s="96"/>
      <c r="AT296" s="176">
        <f t="shared" si="681"/>
        <v>0</v>
      </c>
      <c r="AU296" s="206"/>
      <c r="AV296" s="176">
        <f t="shared" si="682"/>
        <v>0</v>
      </c>
      <c r="AW296" s="206"/>
      <c r="AX296" s="205">
        <f t="shared" si="683"/>
        <v>0</v>
      </c>
      <c r="AY296" s="188">
        <f t="shared" si="684"/>
        <v>0</v>
      </c>
      <c r="AZ296" s="96">
        <f t="shared" si="685"/>
        <v>0</v>
      </c>
      <c r="BA296" s="96">
        <f t="shared" si="686"/>
        <v>0</v>
      </c>
      <c r="BB296" s="96">
        <f t="shared" si="687"/>
        <v>0</v>
      </c>
      <c r="BC296" s="1" t="s">
        <v>1721</v>
      </c>
    </row>
    <row r="297" spans="1:55">
      <c r="A297" s="494">
        <v>186</v>
      </c>
      <c r="B297" s="52" t="s">
        <v>1652</v>
      </c>
      <c r="C297" s="52" t="s">
        <v>33</v>
      </c>
      <c r="D297" s="52" t="s">
        <v>15</v>
      </c>
      <c r="E297" s="89" t="s">
        <v>1653</v>
      </c>
      <c r="F297" s="90" t="s">
        <v>677</v>
      </c>
      <c r="G297" s="90" t="s">
        <v>1061</v>
      </c>
      <c r="H297" s="266" t="s">
        <v>358</v>
      </c>
      <c r="I297" s="54">
        <v>3.23</v>
      </c>
      <c r="J297" s="101"/>
      <c r="K297" s="54">
        <v>3.23</v>
      </c>
      <c r="L297" s="162"/>
      <c r="M297" s="54">
        <v>3.23</v>
      </c>
      <c r="N297" s="162"/>
      <c r="O297" s="54">
        <v>3.23</v>
      </c>
      <c r="P297" s="101"/>
      <c r="Q297" s="96">
        <f t="shared" si="662"/>
        <v>0</v>
      </c>
      <c r="R297" s="338">
        <f t="shared" si="663"/>
        <v>0</v>
      </c>
      <c r="S297" s="96"/>
      <c r="T297" s="96">
        <f t="shared" si="664"/>
        <v>0</v>
      </c>
      <c r="U297" s="96"/>
      <c r="V297" s="176">
        <f t="shared" si="665"/>
        <v>0</v>
      </c>
      <c r="W297" s="206"/>
      <c r="X297" s="205">
        <f t="shared" si="666"/>
        <v>0</v>
      </c>
      <c r="Y297" s="188">
        <f t="shared" si="667"/>
        <v>0</v>
      </c>
      <c r="Z297" s="176">
        <f t="shared" si="668"/>
        <v>0</v>
      </c>
      <c r="AA297" s="206"/>
      <c r="AB297" s="205">
        <f t="shared" si="669"/>
        <v>0</v>
      </c>
      <c r="AC297" s="206"/>
      <c r="AD297" s="176">
        <f t="shared" si="670"/>
        <v>0</v>
      </c>
      <c r="AE297" s="206"/>
      <c r="AF297" s="204">
        <f t="shared" si="671"/>
        <v>0</v>
      </c>
      <c r="AG297" s="188">
        <f t="shared" si="672"/>
        <v>0</v>
      </c>
      <c r="AH297" s="96">
        <f t="shared" si="673"/>
        <v>0</v>
      </c>
      <c r="AI297" s="96">
        <f t="shared" si="674"/>
        <v>0</v>
      </c>
      <c r="AJ297" s="176">
        <f t="shared" si="675"/>
        <v>0</v>
      </c>
      <c r="AK297" s="206"/>
      <c r="AL297" s="176">
        <f t="shared" si="676"/>
        <v>0</v>
      </c>
      <c r="AM297" s="244"/>
      <c r="AN297" s="176">
        <f t="shared" si="677"/>
        <v>0</v>
      </c>
      <c r="AO297" s="206"/>
      <c r="AP297" s="205">
        <f t="shared" si="678"/>
        <v>0</v>
      </c>
      <c r="AQ297" s="188">
        <f t="shared" si="679"/>
        <v>0</v>
      </c>
      <c r="AR297" s="96">
        <f t="shared" si="680"/>
        <v>0</v>
      </c>
      <c r="AS297" s="96"/>
      <c r="AT297" s="176">
        <f t="shared" si="681"/>
        <v>0</v>
      </c>
      <c r="AU297" s="206"/>
      <c r="AV297" s="176">
        <f t="shared" si="682"/>
        <v>0</v>
      </c>
      <c r="AW297" s="206"/>
      <c r="AX297" s="205">
        <f t="shared" si="683"/>
        <v>0</v>
      </c>
      <c r="AY297" s="188">
        <f t="shared" si="684"/>
        <v>0</v>
      </c>
      <c r="AZ297" s="96">
        <f t="shared" si="685"/>
        <v>0</v>
      </c>
      <c r="BA297" s="96">
        <f t="shared" si="686"/>
        <v>0</v>
      </c>
      <c r="BB297" s="96">
        <f t="shared" si="687"/>
        <v>0</v>
      </c>
      <c r="BC297" s="1" t="s">
        <v>1721</v>
      </c>
    </row>
    <row r="298" spans="1:55">
      <c r="A298" s="494">
        <v>187</v>
      </c>
      <c r="B298" s="13"/>
      <c r="C298" s="13"/>
      <c r="D298" s="13"/>
      <c r="E298" s="21" t="s">
        <v>1654</v>
      </c>
      <c r="F298" s="45" t="s">
        <v>678</v>
      </c>
      <c r="G298" s="22" t="s">
        <v>1061</v>
      </c>
      <c r="H298" s="266" t="s">
        <v>358</v>
      </c>
      <c r="I298" s="54">
        <v>3.82</v>
      </c>
      <c r="J298" s="101"/>
      <c r="K298" s="54">
        <v>3.82</v>
      </c>
      <c r="L298" s="162"/>
      <c r="M298" s="54">
        <v>3.82</v>
      </c>
      <c r="N298" s="162"/>
      <c r="O298" s="54">
        <v>3.82</v>
      </c>
      <c r="P298" s="101"/>
      <c r="Q298" s="128">
        <f t="shared" si="662"/>
        <v>0</v>
      </c>
      <c r="R298" s="338">
        <f t="shared" si="663"/>
        <v>0</v>
      </c>
      <c r="S298" s="96"/>
      <c r="T298" s="96">
        <f t="shared" si="664"/>
        <v>0</v>
      </c>
      <c r="U298" s="96"/>
      <c r="V298" s="176">
        <f t="shared" si="665"/>
        <v>0</v>
      </c>
      <c r="W298" s="206"/>
      <c r="X298" s="205">
        <f t="shared" si="666"/>
        <v>0</v>
      </c>
      <c r="Y298" s="188">
        <f t="shared" si="667"/>
        <v>0</v>
      </c>
      <c r="Z298" s="176">
        <f t="shared" si="668"/>
        <v>0</v>
      </c>
      <c r="AA298" s="206"/>
      <c r="AB298" s="205">
        <f t="shared" si="669"/>
        <v>0</v>
      </c>
      <c r="AC298" s="206"/>
      <c r="AD298" s="176">
        <f t="shared" si="670"/>
        <v>0</v>
      </c>
      <c r="AE298" s="206"/>
      <c r="AF298" s="204">
        <f t="shared" si="671"/>
        <v>0</v>
      </c>
      <c r="AG298" s="188">
        <f t="shared" si="672"/>
        <v>0</v>
      </c>
      <c r="AH298" s="96">
        <f t="shared" si="673"/>
        <v>0</v>
      </c>
      <c r="AI298" s="96">
        <f t="shared" si="674"/>
        <v>0</v>
      </c>
      <c r="AJ298" s="176">
        <f t="shared" si="675"/>
        <v>0</v>
      </c>
      <c r="AK298" s="206"/>
      <c r="AL298" s="176">
        <f t="shared" si="676"/>
        <v>0</v>
      </c>
      <c r="AM298" s="244"/>
      <c r="AN298" s="176">
        <f t="shared" si="677"/>
        <v>0</v>
      </c>
      <c r="AO298" s="206"/>
      <c r="AP298" s="205">
        <f t="shared" si="678"/>
        <v>0</v>
      </c>
      <c r="AQ298" s="188">
        <f t="shared" si="679"/>
        <v>0</v>
      </c>
      <c r="AR298" s="96">
        <f t="shared" si="680"/>
        <v>0</v>
      </c>
      <c r="AS298" s="96"/>
      <c r="AT298" s="176">
        <f t="shared" si="681"/>
        <v>0</v>
      </c>
      <c r="AU298" s="206"/>
      <c r="AV298" s="176">
        <f t="shared" si="682"/>
        <v>0</v>
      </c>
      <c r="AW298" s="206"/>
      <c r="AX298" s="205">
        <f t="shared" si="683"/>
        <v>0</v>
      </c>
      <c r="AY298" s="188">
        <f t="shared" si="684"/>
        <v>0</v>
      </c>
      <c r="AZ298" s="96">
        <f t="shared" si="685"/>
        <v>0</v>
      </c>
      <c r="BA298" s="96">
        <f t="shared" si="686"/>
        <v>0</v>
      </c>
      <c r="BB298" s="96">
        <f t="shared" si="687"/>
        <v>0</v>
      </c>
      <c r="BC298" s="1" t="s">
        <v>1721</v>
      </c>
    </row>
    <row r="299" spans="1:55">
      <c r="A299" s="494">
        <v>187</v>
      </c>
      <c r="B299" s="13"/>
      <c r="C299" s="13"/>
      <c r="D299" s="13"/>
      <c r="E299" s="21" t="s">
        <v>587</v>
      </c>
      <c r="F299" s="45" t="s">
        <v>586</v>
      </c>
      <c r="G299" s="22" t="s">
        <v>1061</v>
      </c>
      <c r="H299" s="266" t="s">
        <v>358</v>
      </c>
      <c r="I299" s="54">
        <v>4.08</v>
      </c>
      <c r="J299" s="101"/>
      <c r="K299" s="54">
        <v>4.08</v>
      </c>
      <c r="L299" s="162"/>
      <c r="M299" s="54">
        <v>4.08</v>
      </c>
      <c r="N299" s="162"/>
      <c r="O299" s="54">
        <v>4.08</v>
      </c>
      <c r="P299" s="101"/>
      <c r="Q299" s="205">
        <f t="shared" si="662"/>
        <v>0</v>
      </c>
      <c r="R299" s="543">
        <f t="shared" si="663"/>
        <v>0</v>
      </c>
      <c r="S299" s="96"/>
      <c r="T299" s="96">
        <f t="shared" si="664"/>
        <v>0</v>
      </c>
      <c r="U299" s="96"/>
      <c r="V299" s="176">
        <f t="shared" si="665"/>
        <v>0</v>
      </c>
      <c r="W299" s="206"/>
      <c r="X299" s="205">
        <f t="shared" si="666"/>
        <v>0</v>
      </c>
      <c r="Y299" s="188">
        <f t="shared" si="667"/>
        <v>0</v>
      </c>
      <c r="Z299" s="176">
        <f t="shared" si="668"/>
        <v>0</v>
      </c>
      <c r="AA299" s="206"/>
      <c r="AB299" s="205">
        <f t="shared" si="669"/>
        <v>0</v>
      </c>
      <c r="AC299" s="206"/>
      <c r="AD299" s="176">
        <f t="shared" si="670"/>
        <v>0</v>
      </c>
      <c r="AE299" s="206"/>
      <c r="AF299" s="204">
        <f t="shared" si="671"/>
        <v>0</v>
      </c>
      <c r="AG299" s="188">
        <f t="shared" si="672"/>
        <v>0</v>
      </c>
      <c r="AH299" s="96">
        <f t="shared" si="673"/>
        <v>0</v>
      </c>
      <c r="AI299" s="96">
        <f t="shared" si="674"/>
        <v>0</v>
      </c>
      <c r="AJ299" s="176">
        <f t="shared" si="675"/>
        <v>0</v>
      </c>
      <c r="AK299" s="206"/>
      <c r="AL299" s="176">
        <f t="shared" si="676"/>
        <v>0</v>
      </c>
      <c r="AM299" s="244"/>
      <c r="AN299" s="176">
        <f t="shared" si="677"/>
        <v>0</v>
      </c>
      <c r="AO299" s="206"/>
      <c r="AP299" s="205">
        <f t="shared" si="678"/>
        <v>0</v>
      </c>
      <c r="AQ299" s="188">
        <f t="shared" si="679"/>
        <v>0</v>
      </c>
      <c r="AR299" s="96">
        <f t="shared" si="680"/>
        <v>0</v>
      </c>
      <c r="AS299" s="96"/>
      <c r="AT299" s="176">
        <f t="shared" si="681"/>
        <v>0</v>
      </c>
      <c r="AU299" s="206"/>
      <c r="AV299" s="176">
        <f t="shared" si="682"/>
        <v>0</v>
      </c>
      <c r="AW299" s="206"/>
      <c r="AX299" s="205">
        <f t="shared" si="683"/>
        <v>0</v>
      </c>
      <c r="AY299" s="188">
        <f t="shared" si="684"/>
        <v>0</v>
      </c>
      <c r="AZ299" s="96">
        <f t="shared" si="685"/>
        <v>0</v>
      </c>
      <c r="BA299" s="96">
        <f t="shared" si="686"/>
        <v>0</v>
      </c>
      <c r="BB299" s="96">
        <f t="shared" si="687"/>
        <v>0</v>
      </c>
      <c r="BC299" s="1" t="s">
        <v>1721</v>
      </c>
    </row>
    <row r="300" spans="1:55">
      <c r="A300" s="494">
        <v>187</v>
      </c>
      <c r="B300" s="24"/>
      <c r="C300" s="24"/>
      <c r="D300" s="24"/>
      <c r="E300" s="21" t="s">
        <v>670</v>
      </c>
      <c r="F300" s="45" t="s">
        <v>671</v>
      </c>
      <c r="G300" s="22" t="s">
        <v>1061</v>
      </c>
      <c r="H300" s="266" t="s">
        <v>358</v>
      </c>
      <c r="I300" s="54">
        <v>4.76</v>
      </c>
      <c r="J300" s="101"/>
      <c r="K300" s="54">
        <v>4.76</v>
      </c>
      <c r="L300" s="162"/>
      <c r="M300" s="54">
        <v>4.76</v>
      </c>
      <c r="N300" s="162"/>
      <c r="O300" s="54">
        <v>4.76</v>
      </c>
      <c r="P300" s="101"/>
      <c r="Q300" s="130">
        <f t="shared" si="662"/>
        <v>0</v>
      </c>
      <c r="R300" s="338">
        <f t="shared" si="663"/>
        <v>0</v>
      </c>
      <c r="S300" s="96"/>
      <c r="T300" s="96">
        <f t="shared" si="664"/>
        <v>0</v>
      </c>
      <c r="U300" s="96"/>
      <c r="V300" s="176">
        <f t="shared" si="665"/>
        <v>0</v>
      </c>
      <c r="W300" s="206"/>
      <c r="X300" s="205">
        <f t="shared" si="666"/>
        <v>0</v>
      </c>
      <c r="Y300" s="188">
        <f t="shared" si="667"/>
        <v>0</v>
      </c>
      <c r="Z300" s="176">
        <f t="shared" si="668"/>
        <v>0</v>
      </c>
      <c r="AA300" s="206"/>
      <c r="AB300" s="205">
        <f t="shared" si="669"/>
        <v>0</v>
      </c>
      <c r="AC300" s="206"/>
      <c r="AD300" s="176">
        <f t="shared" si="670"/>
        <v>0</v>
      </c>
      <c r="AE300" s="206"/>
      <c r="AF300" s="204">
        <f t="shared" si="671"/>
        <v>0</v>
      </c>
      <c r="AG300" s="188">
        <f t="shared" si="672"/>
        <v>0</v>
      </c>
      <c r="AH300" s="96">
        <f t="shared" si="673"/>
        <v>0</v>
      </c>
      <c r="AI300" s="96">
        <f t="shared" si="674"/>
        <v>0</v>
      </c>
      <c r="AJ300" s="176">
        <f t="shared" si="675"/>
        <v>0</v>
      </c>
      <c r="AK300" s="206"/>
      <c r="AL300" s="176">
        <f t="shared" si="676"/>
        <v>0</v>
      </c>
      <c r="AM300" s="244"/>
      <c r="AN300" s="176">
        <f t="shared" si="677"/>
        <v>0</v>
      </c>
      <c r="AO300" s="206"/>
      <c r="AP300" s="205">
        <f t="shared" si="678"/>
        <v>0</v>
      </c>
      <c r="AQ300" s="188">
        <f t="shared" si="679"/>
        <v>0</v>
      </c>
      <c r="AR300" s="96">
        <f t="shared" si="680"/>
        <v>0</v>
      </c>
      <c r="AS300" s="96"/>
      <c r="AT300" s="176">
        <f t="shared" si="681"/>
        <v>0</v>
      </c>
      <c r="AU300" s="206"/>
      <c r="AV300" s="176">
        <f t="shared" si="682"/>
        <v>0</v>
      </c>
      <c r="AW300" s="206"/>
      <c r="AX300" s="205">
        <f t="shared" si="683"/>
        <v>0</v>
      </c>
      <c r="AY300" s="188">
        <f t="shared" si="684"/>
        <v>0</v>
      </c>
      <c r="AZ300" s="96">
        <f t="shared" si="685"/>
        <v>0</v>
      </c>
      <c r="BA300" s="96">
        <f t="shared" si="686"/>
        <v>0</v>
      </c>
      <c r="BB300" s="96">
        <f t="shared" si="687"/>
        <v>0</v>
      </c>
      <c r="BC300" s="1" t="s">
        <v>1721</v>
      </c>
    </row>
    <row r="301" spans="1:55">
      <c r="A301" s="494">
        <v>186</v>
      </c>
      <c r="B301" s="52" t="s">
        <v>1453</v>
      </c>
      <c r="C301" s="52" t="s">
        <v>33</v>
      </c>
      <c r="D301" s="52" t="s">
        <v>15</v>
      </c>
      <c r="E301" s="89" t="s">
        <v>1655</v>
      </c>
      <c r="F301" s="90" t="s">
        <v>677</v>
      </c>
      <c r="G301" s="90" t="s">
        <v>1061</v>
      </c>
      <c r="H301" s="266" t="s">
        <v>358</v>
      </c>
      <c r="I301" s="54">
        <v>3.3</v>
      </c>
      <c r="J301" s="101"/>
      <c r="K301" s="54">
        <v>3.3</v>
      </c>
      <c r="L301" s="162"/>
      <c r="M301" s="54">
        <v>3.3</v>
      </c>
      <c r="N301" s="162"/>
      <c r="O301" s="54">
        <v>3.3</v>
      </c>
      <c r="P301" s="101"/>
      <c r="Q301" s="96">
        <f t="shared" si="662"/>
        <v>102.38800000000001</v>
      </c>
      <c r="R301" s="338">
        <f t="shared" si="663"/>
        <v>480.93373125599999</v>
      </c>
      <c r="S301" s="96">
        <v>14.96</v>
      </c>
      <c r="T301" s="96">
        <f t="shared" si="664"/>
        <v>72.040747679999996</v>
      </c>
      <c r="U301" s="96">
        <v>10.56</v>
      </c>
      <c r="V301" s="176">
        <f t="shared" si="665"/>
        <v>50.306572799999998</v>
      </c>
      <c r="W301" s="206">
        <v>19.007999999999999</v>
      </c>
      <c r="X301" s="205">
        <f t="shared" si="666"/>
        <v>91.135813823999996</v>
      </c>
      <c r="Y301" s="188">
        <f t="shared" si="667"/>
        <v>44.528000000000006</v>
      </c>
      <c r="Z301" s="176">
        <f t="shared" si="668"/>
        <v>213.48313430399998</v>
      </c>
      <c r="AA301" s="206">
        <v>9.5039999999999996</v>
      </c>
      <c r="AB301" s="205">
        <f t="shared" si="669"/>
        <v>45.562575167999995</v>
      </c>
      <c r="AC301" s="206">
        <v>12.672000000000001</v>
      </c>
      <c r="AD301" s="176">
        <f t="shared" si="670"/>
        <v>58.587293952000003</v>
      </c>
      <c r="AE301" s="206">
        <v>14.784000000000001</v>
      </c>
      <c r="AF301" s="204">
        <f t="shared" si="671"/>
        <v>66.635997119999999</v>
      </c>
      <c r="AG301" s="188">
        <f t="shared" si="672"/>
        <v>36.96</v>
      </c>
      <c r="AH301" s="96">
        <f t="shared" si="673"/>
        <v>170.78586624000002</v>
      </c>
      <c r="AI301" s="96">
        <f t="shared" si="674"/>
        <v>81.488</v>
      </c>
      <c r="AJ301" s="176">
        <f t="shared" si="675"/>
        <v>384.26900054399999</v>
      </c>
      <c r="AK301" s="206">
        <v>14.784000000000001</v>
      </c>
      <c r="AL301" s="176">
        <f t="shared" si="676"/>
        <v>67.274133696000007</v>
      </c>
      <c r="AM301" s="244"/>
      <c r="AN301" s="176">
        <f t="shared" si="677"/>
        <v>0</v>
      </c>
      <c r="AO301" s="206"/>
      <c r="AP301" s="205">
        <f t="shared" si="678"/>
        <v>0</v>
      </c>
      <c r="AQ301" s="188">
        <f t="shared" si="679"/>
        <v>14.784000000000001</v>
      </c>
      <c r="AR301" s="96">
        <f t="shared" si="680"/>
        <v>67.274133696000007</v>
      </c>
      <c r="AS301" s="96"/>
      <c r="AT301" s="176">
        <f t="shared" si="681"/>
        <v>0</v>
      </c>
      <c r="AU301" s="206"/>
      <c r="AV301" s="176">
        <f t="shared" si="682"/>
        <v>0</v>
      </c>
      <c r="AW301" s="206">
        <v>6.1159999999999997</v>
      </c>
      <c r="AX301" s="205">
        <f t="shared" si="683"/>
        <v>29.390597015999997</v>
      </c>
      <c r="AY301" s="188">
        <f t="shared" si="684"/>
        <v>6.1159999999999997</v>
      </c>
      <c r="AZ301" s="96">
        <f t="shared" si="685"/>
        <v>29.390597015999997</v>
      </c>
      <c r="BA301" s="96">
        <f t="shared" si="686"/>
        <v>20.9</v>
      </c>
      <c r="BB301" s="96">
        <f t="shared" si="687"/>
        <v>96.664730712000008</v>
      </c>
      <c r="BC301" s="1" t="s">
        <v>1721</v>
      </c>
    </row>
    <row r="302" spans="1:55">
      <c r="A302" s="494">
        <v>187</v>
      </c>
      <c r="B302" s="13"/>
      <c r="C302" s="13"/>
      <c r="D302" s="13"/>
      <c r="E302" s="21" t="s">
        <v>1656</v>
      </c>
      <c r="F302" s="45" t="s">
        <v>678</v>
      </c>
      <c r="G302" s="22" t="s">
        <v>1061</v>
      </c>
      <c r="H302" s="266" t="s">
        <v>358</v>
      </c>
      <c r="I302" s="54">
        <v>3.9</v>
      </c>
      <c r="J302" s="101"/>
      <c r="K302" s="54">
        <v>3.9</v>
      </c>
      <c r="L302" s="162"/>
      <c r="M302" s="54">
        <v>3.9</v>
      </c>
      <c r="N302" s="162"/>
      <c r="O302" s="54">
        <v>3.9</v>
      </c>
      <c r="P302" s="101"/>
      <c r="Q302" s="96">
        <f t="shared" si="662"/>
        <v>1.056</v>
      </c>
      <c r="R302" s="338">
        <f t="shared" si="663"/>
        <v>6.0338266560000005</v>
      </c>
      <c r="S302" s="96"/>
      <c r="T302" s="96">
        <f t="shared" si="664"/>
        <v>0</v>
      </c>
      <c r="U302" s="96"/>
      <c r="V302" s="176">
        <f t="shared" si="665"/>
        <v>0</v>
      </c>
      <c r="W302" s="206"/>
      <c r="X302" s="205">
        <f t="shared" si="666"/>
        <v>0</v>
      </c>
      <c r="Y302" s="188">
        <f t="shared" si="667"/>
        <v>0</v>
      </c>
      <c r="Z302" s="176">
        <f t="shared" si="668"/>
        <v>0</v>
      </c>
      <c r="AA302" s="206"/>
      <c r="AB302" s="205">
        <f t="shared" si="669"/>
        <v>0</v>
      </c>
      <c r="AC302" s="206"/>
      <c r="AD302" s="176">
        <f t="shared" si="670"/>
        <v>0</v>
      </c>
      <c r="AE302" s="206"/>
      <c r="AF302" s="204">
        <f t="shared" si="671"/>
        <v>0</v>
      </c>
      <c r="AG302" s="188">
        <f t="shared" si="672"/>
        <v>0</v>
      </c>
      <c r="AH302" s="96">
        <f t="shared" si="673"/>
        <v>0</v>
      </c>
      <c r="AI302" s="96">
        <f t="shared" si="674"/>
        <v>0</v>
      </c>
      <c r="AJ302" s="176">
        <f t="shared" si="675"/>
        <v>0</v>
      </c>
      <c r="AK302" s="206"/>
      <c r="AL302" s="176">
        <f t="shared" si="676"/>
        <v>0</v>
      </c>
      <c r="AM302" s="244"/>
      <c r="AN302" s="176">
        <f t="shared" si="677"/>
        <v>0</v>
      </c>
      <c r="AO302" s="206"/>
      <c r="AP302" s="205">
        <f t="shared" si="678"/>
        <v>0</v>
      </c>
      <c r="AQ302" s="188">
        <f t="shared" si="679"/>
        <v>0</v>
      </c>
      <c r="AR302" s="96">
        <f t="shared" si="680"/>
        <v>0</v>
      </c>
      <c r="AS302" s="96"/>
      <c r="AT302" s="176">
        <f t="shared" si="681"/>
        <v>0</v>
      </c>
      <c r="AU302" s="206">
        <v>1.056</v>
      </c>
      <c r="AV302" s="176">
        <f t="shared" si="682"/>
        <v>6.0338266560000005</v>
      </c>
      <c r="AW302" s="206"/>
      <c r="AX302" s="205">
        <f t="shared" si="683"/>
        <v>0</v>
      </c>
      <c r="AY302" s="188">
        <f t="shared" si="684"/>
        <v>1.056</v>
      </c>
      <c r="AZ302" s="96">
        <f t="shared" si="685"/>
        <v>6.0338266560000005</v>
      </c>
      <c r="BA302" s="96">
        <f t="shared" si="686"/>
        <v>1.056</v>
      </c>
      <c r="BB302" s="96">
        <f t="shared" si="687"/>
        <v>6.0338266560000005</v>
      </c>
      <c r="BC302" s="1" t="s">
        <v>1721</v>
      </c>
    </row>
    <row r="303" spans="1:55">
      <c r="A303" s="494">
        <v>187</v>
      </c>
      <c r="B303" s="13"/>
      <c r="C303" s="13"/>
      <c r="D303" s="13"/>
      <c r="E303" s="21" t="s">
        <v>1734</v>
      </c>
      <c r="F303" s="45" t="s">
        <v>586</v>
      </c>
      <c r="G303" s="22" t="s">
        <v>1061</v>
      </c>
      <c r="H303" s="266" t="s">
        <v>358</v>
      </c>
      <c r="I303" s="54">
        <v>4.0599999999999996</v>
      </c>
      <c r="J303" s="101"/>
      <c r="K303" s="54">
        <v>4.0599999999999996</v>
      </c>
      <c r="L303" s="162"/>
      <c r="M303" s="54">
        <v>4.0599999999999996</v>
      </c>
      <c r="N303" s="162"/>
      <c r="O303" s="54">
        <v>4.0599999999999996</v>
      </c>
      <c r="P303" s="101"/>
      <c r="Q303" s="96">
        <f t="shared" si="662"/>
        <v>286.61599999999999</v>
      </c>
      <c r="R303" s="338">
        <f t="shared" si="663"/>
        <v>1647.5244708383998</v>
      </c>
      <c r="S303" s="96">
        <v>5.72</v>
      </c>
      <c r="T303" s="96">
        <f t="shared" si="664"/>
        <v>33.888686831999998</v>
      </c>
      <c r="U303" s="96">
        <v>9.5039999999999996</v>
      </c>
      <c r="V303" s="176">
        <f t="shared" si="665"/>
        <v>55.703096063999993</v>
      </c>
      <c r="W303" s="206">
        <v>23.231999999999999</v>
      </c>
      <c r="X303" s="205">
        <f t="shared" si="666"/>
        <v>137.0412607872</v>
      </c>
      <c r="Y303" s="188">
        <f t="shared" si="667"/>
        <v>38.456000000000003</v>
      </c>
      <c r="Z303" s="176">
        <f t="shared" si="668"/>
        <v>226.63304368319999</v>
      </c>
      <c r="AA303" s="206">
        <v>32.735999999999997</v>
      </c>
      <c r="AB303" s="205">
        <f t="shared" si="669"/>
        <v>193.08100035839996</v>
      </c>
      <c r="AC303" s="206">
        <v>51.744</v>
      </c>
      <c r="AD303" s="176">
        <f t="shared" si="670"/>
        <v>294.32717825279997</v>
      </c>
      <c r="AE303" s="206">
        <v>63.36</v>
      </c>
      <c r="AF303" s="204">
        <f t="shared" si="671"/>
        <v>351.35343935999992</v>
      </c>
      <c r="AG303" s="188">
        <f t="shared" si="672"/>
        <v>147.83999999999997</v>
      </c>
      <c r="AH303" s="96">
        <f t="shared" si="673"/>
        <v>838.76161797119983</v>
      </c>
      <c r="AI303" s="96">
        <f t="shared" si="674"/>
        <v>186.29599999999999</v>
      </c>
      <c r="AJ303" s="176">
        <f t="shared" si="675"/>
        <v>1065.3946616543999</v>
      </c>
      <c r="AK303" s="206">
        <v>21.12</v>
      </c>
      <c r="AL303" s="176">
        <f t="shared" si="676"/>
        <v>118.23938649599999</v>
      </c>
      <c r="AM303" s="244">
        <v>21.12</v>
      </c>
      <c r="AN303" s="176">
        <f t="shared" si="677"/>
        <v>119.17574591999998</v>
      </c>
      <c r="AO303" s="206"/>
      <c r="AP303" s="205">
        <f t="shared" si="678"/>
        <v>0</v>
      </c>
      <c r="AQ303" s="188">
        <f t="shared" si="679"/>
        <v>42.24</v>
      </c>
      <c r="AR303" s="96">
        <f t="shared" si="680"/>
        <v>237.41513241599998</v>
      </c>
      <c r="AS303" s="96"/>
      <c r="AT303" s="176">
        <f t="shared" si="681"/>
        <v>0</v>
      </c>
      <c r="AU303" s="206">
        <v>36.96</v>
      </c>
      <c r="AV303" s="176">
        <f t="shared" si="682"/>
        <v>219.84788918399997</v>
      </c>
      <c r="AW303" s="206">
        <v>21.12</v>
      </c>
      <c r="AX303" s="205">
        <f t="shared" si="683"/>
        <v>124.86678758399999</v>
      </c>
      <c r="AY303" s="188">
        <f t="shared" si="684"/>
        <v>58.08</v>
      </c>
      <c r="AZ303" s="96">
        <f t="shared" si="685"/>
        <v>344.71467676799995</v>
      </c>
      <c r="BA303" s="96">
        <f t="shared" si="686"/>
        <v>100.32</v>
      </c>
      <c r="BB303" s="96">
        <f t="shared" si="687"/>
        <v>582.1298091839999</v>
      </c>
      <c r="BC303" s="1" t="s">
        <v>1721</v>
      </c>
    </row>
    <row r="304" spans="1:55">
      <c r="A304" s="494">
        <v>187</v>
      </c>
      <c r="B304" s="24"/>
      <c r="C304" s="24"/>
      <c r="D304" s="24"/>
      <c r="E304" s="21" t="s">
        <v>1735</v>
      </c>
      <c r="F304" s="45" t="s">
        <v>671</v>
      </c>
      <c r="G304" s="22" t="s">
        <v>1061</v>
      </c>
      <c r="H304" s="266" t="s">
        <v>358</v>
      </c>
      <c r="I304" s="54">
        <v>4.7699999999999996</v>
      </c>
      <c r="J304" s="101"/>
      <c r="K304" s="54">
        <v>4.7699999999999996</v>
      </c>
      <c r="L304" s="162"/>
      <c r="M304" s="54">
        <v>4.7699999999999996</v>
      </c>
      <c r="N304" s="162"/>
      <c r="O304" s="54">
        <v>4.7699999999999996</v>
      </c>
      <c r="P304" s="101"/>
      <c r="Q304" s="96">
        <f t="shared" si="662"/>
        <v>4.2240000000000002</v>
      </c>
      <c r="R304" s="338">
        <f t="shared" si="663"/>
        <v>28.220364057600001</v>
      </c>
      <c r="S304" s="96"/>
      <c r="T304" s="96">
        <f t="shared" si="664"/>
        <v>0</v>
      </c>
      <c r="U304" s="96">
        <v>1.056</v>
      </c>
      <c r="V304" s="176">
        <f t="shared" si="665"/>
        <v>7.2715864319999994</v>
      </c>
      <c r="W304" s="206"/>
      <c r="X304" s="205">
        <f t="shared" si="666"/>
        <v>0</v>
      </c>
      <c r="Y304" s="188">
        <f t="shared" si="667"/>
        <v>1.056</v>
      </c>
      <c r="Z304" s="176">
        <f t="shared" si="668"/>
        <v>7.2715864319999994</v>
      </c>
      <c r="AA304" s="206"/>
      <c r="AB304" s="205">
        <f t="shared" si="669"/>
        <v>0</v>
      </c>
      <c r="AC304" s="206">
        <v>1.056</v>
      </c>
      <c r="AD304" s="176">
        <f t="shared" si="670"/>
        <v>7.0571058623999994</v>
      </c>
      <c r="AE304" s="206"/>
      <c r="AF304" s="204">
        <f t="shared" si="671"/>
        <v>0</v>
      </c>
      <c r="AG304" s="188">
        <f t="shared" si="672"/>
        <v>1.056</v>
      </c>
      <c r="AH304" s="96">
        <f t="shared" si="673"/>
        <v>7.0571058623999994</v>
      </c>
      <c r="AI304" s="96">
        <f t="shared" si="674"/>
        <v>2.1120000000000001</v>
      </c>
      <c r="AJ304" s="176">
        <f t="shared" si="675"/>
        <v>14.3286922944</v>
      </c>
      <c r="AK304" s="206">
        <v>2.1120000000000001</v>
      </c>
      <c r="AL304" s="176">
        <f t="shared" si="676"/>
        <v>13.8916717632</v>
      </c>
      <c r="AM304" s="244"/>
      <c r="AN304" s="176">
        <f t="shared" si="677"/>
        <v>0</v>
      </c>
      <c r="AO304" s="206"/>
      <c r="AP304" s="205">
        <f t="shared" si="678"/>
        <v>0</v>
      </c>
      <c r="AQ304" s="188">
        <f t="shared" si="679"/>
        <v>2.1120000000000001</v>
      </c>
      <c r="AR304" s="96">
        <f t="shared" si="680"/>
        <v>13.8916717632</v>
      </c>
      <c r="AS304" s="96"/>
      <c r="AT304" s="176">
        <f t="shared" si="681"/>
        <v>0</v>
      </c>
      <c r="AU304" s="206"/>
      <c r="AV304" s="176">
        <f t="shared" si="682"/>
        <v>0</v>
      </c>
      <c r="AW304" s="206"/>
      <c r="AX304" s="205">
        <f t="shared" si="683"/>
        <v>0</v>
      </c>
      <c r="AY304" s="188">
        <f t="shared" si="684"/>
        <v>0</v>
      </c>
      <c r="AZ304" s="96">
        <f t="shared" si="685"/>
        <v>0</v>
      </c>
      <c r="BA304" s="96">
        <f t="shared" si="686"/>
        <v>2.1120000000000001</v>
      </c>
      <c r="BB304" s="96">
        <f t="shared" si="687"/>
        <v>13.8916717632</v>
      </c>
      <c r="BC304" s="1" t="s">
        <v>1721</v>
      </c>
    </row>
    <row r="305" spans="1:55">
      <c r="A305" s="494">
        <v>188</v>
      </c>
      <c r="B305" s="13" t="s">
        <v>651</v>
      </c>
      <c r="C305" s="13" t="s">
        <v>33</v>
      </c>
      <c r="D305" s="13" t="s">
        <v>15</v>
      </c>
      <c r="E305" s="89" t="s">
        <v>652</v>
      </c>
      <c r="F305" s="90" t="s">
        <v>43</v>
      </c>
      <c r="G305" s="90" t="s">
        <v>1061</v>
      </c>
      <c r="H305" s="266" t="s">
        <v>358</v>
      </c>
      <c r="I305" s="54">
        <v>3.54</v>
      </c>
      <c r="J305" s="101"/>
      <c r="K305" s="54">
        <v>3.54</v>
      </c>
      <c r="L305" s="162"/>
      <c r="M305" s="54">
        <v>3.54</v>
      </c>
      <c r="N305" s="162"/>
      <c r="O305" s="54">
        <v>3.54</v>
      </c>
      <c r="P305" s="101"/>
      <c r="Q305" s="96">
        <f t="shared" si="662"/>
        <v>0</v>
      </c>
      <c r="R305" s="338">
        <f t="shared" si="663"/>
        <v>0</v>
      </c>
      <c r="S305" s="96"/>
      <c r="T305" s="96">
        <f t="shared" si="664"/>
        <v>0</v>
      </c>
      <c r="U305" s="96"/>
      <c r="V305" s="176">
        <f t="shared" si="665"/>
        <v>0</v>
      </c>
      <c r="W305" s="206"/>
      <c r="X305" s="205">
        <f t="shared" si="666"/>
        <v>0</v>
      </c>
      <c r="Y305" s="188">
        <f t="shared" si="667"/>
        <v>0</v>
      </c>
      <c r="Z305" s="176">
        <f t="shared" si="668"/>
        <v>0</v>
      </c>
      <c r="AA305" s="206"/>
      <c r="AB305" s="205">
        <f t="shared" si="669"/>
        <v>0</v>
      </c>
      <c r="AC305" s="206"/>
      <c r="AD305" s="176">
        <f t="shared" si="670"/>
        <v>0</v>
      </c>
      <c r="AE305" s="206"/>
      <c r="AF305" s="204">
        <f t="shared" si="671"/>
        <v>0</v>
      </c>
      <c r="AG305" s="188">
        <f t="shared" si="672"/>
        <v>0</v>
      </c>
      <c r="AH305" s="96">
        <f t="shared" si="673"/>
        <v>0</v>
      </c>
      <c r="AI305" s="96">
        <f t="shared" si="674"/>
        <v>0</v>
      </c>
      <c r="AJ305" s="176">
        <f t="shared" si="675"/>
        <v>0</v>
      </c>
      <c r="AK305" s="206"/>
      <c r="AL305" s="176">
        <f t="shared" si="676"/>
        <v>0</v>
      </c>
      <c r="AM305" s="244"/>
      <c r="AN305" s="176">
        <f t="shared" si="677"/>
        <v>0</v>
      </c>
      <c r="AO305" s="206"/>
      <c r="AP305" s="205">
        <f t="shared" si="678"/>
        <v>0</v>
      </c>
      <c r="AQ305" s="188">
        <f t="shared" si="679"/>
        <v>0</v>
      </c>
      <c r="AR305" s="96">
        <f t="shared" si="680"/>
        <v>0</v>
      </c>
      <c r="AS305" s="96"/>
      <c r="AT305" s="176">
        <f t="shared" si="681"/>
        <v>0</v>
      </c>
      <c r="AU305" s="206"/>
      <c r="AV305" s="176">
        <f t="shared" si="682"/>
        <v>0</v>
      </c>
      <c r="AW305" s="206"/>
      <c r="AX305" s="205">
        <f t="shared" si="683"/>
        <v>0</v>
      </c>
      <c r="AY305" s="188">
        <f t="shared" si="684"/>
        <v>0</v>
      </c>
      <c r="AZ305" s="96">
        <f t="shared" si="685"/>
        <v>0</v>
      </c>
      <c r="BA305" s="96">
        <f t="shared" si="686"/>
        <v>0</v>
      </c>
      <c r="BB305" s="96">
        <f t="shared" si="687"/>
        <v>0</v>
      </c>
      <c r="BC305" s="1" t="s">
        <v>1721</v>
      </c>
    </row>
    <row r="306" spans="1:55">
      <c r="A306" s="494">
        <v>189</v>
      </c>
      <c r="B306" s="13"/>
      <c r="C306" s="13"/>
      <c r="D306" s="13"/>
      <c r="E306" s="21" t="s">
        <v>149</v>
      </c>
      <c r="F306" s="45" t="s">
        <v>653</v>
      </c>
      <c r="G306" s="45" t="s">
        <v>1061</v>
      </c>
      <c r="H306" s="266" t="s">
        <v>358</v>
      </c>
      <c r="I306" s="54">
        <v>5.43</v>
      </c>
      <c r="J306" s="101"/>
      <c r="K306" s="54">
        <v>5.43</v>
      </c>
      <c r="L306" s="162"/>
      <c r="M306" s="54">
        <v>5.43</v>
      </c>
      <c r="N306" s="162"/>
      <c r="O306" s="54">
        <v>5.43</v>
      </c>
      <c r="P306" s="101"/>
      <c r="Q306" s="96">
        <f t="shared" si="662"/>
        <v>0</v>
      </c>
      <c r="R306" s="338">
        <f t="shared" si="663"/>
        <v>0</v>
      </c>
      <c r="S306" s="96"/>
      <c r="T306" s="96">
        <f t="shared" si="664"/>
        <v>0</v>
      </c>
      <c r="U306" s="96"/>
      <c r="V306" s="176">
        <f t="shared" si="665"/>
        <v>0</v>
      </c>
      <c r="W306" s="206"/>
      <c r="X306" s="205">
        <f t="shared" si="666"/>
        <v>0</v>
      </c>
      <c r="Y306" s="188">
        <f t="shared" si="667"/>
        <v>0</v>
      </c>
      <c r="Z306" s="176">
        <f t="shared" si="668"/>
        <v>0</v>
      </c>
      <c r="AA306" s="206"/>
      <c r="AB306" s="205">
        <f t="shared" si="669"/>
        <v>0</v>
      </c>
      <c r="AC306" s="206"/>
      <c r="AD306" s="176">
        <f t="shared" si="670"/>
        <v>0</v>
      </c>
      <c r="AE306" s="206"/>
      <c r="AF306" s="204">
        <f t="shared" si="671"/>
        <v>0</v>
      </c>
      <c r="AG306" s="188">
        <f t="shared" si="672"/>
        <v>0</v>
      </c>
      <c r="AH306" s="96">
        <f t="shared" si="673"/>
        <v>0</v>
      </c>
      <c r="AI306" s="96">
        <f t="shared" si="674"/>
        <v>0</v>
      </c>
      <c r="AJ306" s="176">
        <f t="shared" si="675"/>
        <v>0</v>
      </c>
      <c r="AK306" s="206"/>
      <c r="AL306" s="176">
        <f t="shared" si="676"/>
        <v>0</v>
      </c>
      <c r="AM306" s="244"/>
      <c r="AN306" s="176">
        <f t="shared" si="677"/>
        <v>0</v>
      </c>
      <c r="AO306" s="206"/>
      <c r="AP306" s="205">
        <f t="shared" si="678"/>
        <v>0</v>
      </c>
      <c r="AQ306" s="188">
        <f t="shared" si="679"/>
        <v>0</v>
      </c>
      <c r="AR306" s="96">
        <f t="shared" si="680"/>
        <v>0</v>
      </c>
      <c r="AS306" s="96"/>
      <c r="AT306" s="176">
        <f t="shared" si="681"/>
        <v>0</v>
      </c>
      <c r="AU306" s="206"/>
      <c r="AV306" s="176">
        <f t="shared" si="682"/>
        <v>0</v>
      </c>
      <c r="AW306" s="206"/>
      <c r="AX306" s="205">
        <f t="shared" si="683"/>
        <v>0</v>
      </c>
      <c r="AY306" s="188">
        <f t="shared" si="684"/>
        <v>0</v>
      </c>
      <c r="AZ306" s="96">
        <f t="shared" si="685"/>
        <v>0</v>
      </c>
      <c r="BA306" s="96">
        <f t="shared" si="686"/>
        <v>0</v>
      </c>
      <c r="BB306" s="96">
        <f t="shared" si="687"/>
        <v>0</v>
      </c>
      <c r="BC306" s="1" t="s">
        <v>1721</v>
      </c>
    </row>
    <row r="307" spans="1:55">
      <c r="A307" s="494">
        <v>191</v>
      </c>
      <c r="B307" s="13"/>
      <c r="C307" s="13"/>
      <c r="D307" s="13"/>
      <c r="E307" s="21" t="s">
        <v>1657</v>
      </c>
      <c r="F307" s="45" t="s">
        <v>592</v>
      </c>
      <c r="G307" s="45" t="s">
        <v>1061</v>
      </c>
      <c r="H307" s="266" t="s">
        <v>358</v>
      </c>
      <c r="I307" s="54">
        <v>3.27</v>
      </c>
      <c r="J307" s="101"/>
      <c r="K307" s="54">
        <v>3.27</v>
      </c>
      <c r="L307" s="162"/>
      <c r="M307" s="54">
        <v>3.27</v>
      </c>
      <c r="N307" s="162"/>
      <c r="O307" s="54">
        <v>3.27</v>
      </c>
      <c r="P307" s="101"/>
      <c r="Q307" s="96">
        <f t="shared" si="662"/>
        <v>69.932000000000002</v>
      </c>
      <c r="R307" s="338">
        <f t="shared" si="663"/>
        <v>329.55760224719995</v>
      </c>
      <c r="S307" s="96">
        <v>35.816000000000003</v>
      </c>
      <c r="T307" s="96">
        <f t="shared" si="664"/>
        <v>170.9060796432</v>
      </c>
      <c r="U307" s="96">
        <v>4.3999999999999997E-2</v>
      </c>
      <c r="V307" s="176">
        <f t="shared" si="665"/>
        <v>0.20770516799999997</v>
      </c>
      <c r="W307" s="206"/>
      <c r="X307" s="205">
        <f t="shared" si="666"/>
        <v>0</v>
      </c>
      <c r="Y307" s="188">
        <f t="shared" si="667"/>
        <v>35.86</v>
      </c>
      <c r="Z307" s="176">
        <f t="shared" si="668"/>
        <v>171.11378481119999</v>
      </c>
      <c r="AA307" s="206"/>
      <c r="AB307" s="205">
        <f t="shared" si="669"/>
        <v>0</v>
      </c>
      <c r="AC307" s="206">
        <v>0.08</v>
      </c>
      <c r="AD307" s="176">
        <f t="shared" si="670"/>
        <v>0.36650683199999995</v>
      </c>
      <c r="AE307" s="206"/>
      <c r="AF307" s="204">
        <f t="shared" si="671"/>
        <v>0</v>
      </c>
      <c r="AG307" s="188">
        <f t="shared" si="672"/>
        <v>0.08</v>
      </c>
      <c r="AH307" s="96">
        <f t="shared" si="673"/>
        <v>0.36650683199999995</v>
      </c>
      <c r="AI307" s="96">
        <f t="shared" si="674"/>
        <v>35.94</v>
      </c>
      <c r="AJ307" s="176">
        <f t="shared" si="675"/>
        <v>171.48029164319999</v>
      </c>
      <c r="AK307" s="206">
        <v>0.2</v>
      </c>
      <c r="AL307" s="176">
        <f t="shared" si="676"/>
        <v>0.90182022000000006</v>
      </c>
      <c r="AM307" s="244"/>
      <c r="AN307" s="176">
        <f t="shared" si="677"/>
        <v>0</v>
      </c>
      <c r="AO307" s="206">
        <v>20.064</v>
      </c>
      <c r="AP307" s="205">
        <f t="shared" si="678"/>
        <v>91.590554879999999</v>
      </c>
      <c r="AQ307" s="188">
        <f t="shared" si="679"/>
        <v>20.263999999999999</v>
      </c>
      <c r="AR307" s="96">
        <f t="shared" si="680"/>
        <v>92.492375100000004</v>
      </c>
      <c r="AS307" s="96"/>
      <c r="AT307" s="176">
        <f t="shared" si="681"/>
        <v>0</v>
      </c>
      <c r="AU307" s="206">
        <v>7.3920000000000003</v>
      </c>
      <c r="AV307" s="176">
        <f t="shared" si="682"/>
        <v>35.4139210656</v>
      </c>
      <c r="AW307" s="206">
        <v>6.3360000000000003</v>
      </c>
      <c r="AX307" s="205">
        <f t="shared" si="683"/>
        <v>30.1710144384</v>
      </c>
      <c r="AY307" s="188">
        <f t="shared" si="684"/>
        <v>13.728000000000002</v>
      </c>
      <c r="AZ307" s="96">
        <f t="shared" si="685"/>
        <v>65.584935504000001</v>
      </c>
      <c r="BA307" s="96">
        <f t="shared" si="686"/>
        <v>33.992000000000004</v>
      </c>
      <c r="BB307" s="96">
        <f t="shared" si="687"/>
        <v>158.07731060399999</v>
      </c>
      <c r="BC307" s="1" t="s">
        <v>1721</v>
      </c>
    </row>
    <row r="308" spans="1:55">
      <c r="A308" s="494">
        <v>192</v>
      </c>
      <c r="B308" s="13"/>
      <c r="C308" s="13"/>
      <c r="D308" s="13"/>
      <c r="E308" s="21" t="s">
        <v>1658</v>
      </c>
      <c r="F308" s="510" t="s">
        <v>678</v>
      </c>
      <c r="G308" s="509" t="s">
        <v>1061</v>
      </c>
      <c r="H308" s="266" t="s">
        <v>358</v>
      </c>
      <c r="I308" s="460">
        <v>3.91</v>
      </c>
      <c r="J308" s="162"/>
      <c r="K308" s="460">
        <v>3.91</v>
      </c>
      <c r="L308" s="162"/>
      <c r="M308" s="460">
        <v>3.91</v>
      </c>
      <c r="N308" s="162"/>
      <c r="O308" s="460">
        <v>3.91</v>
      </c>
      <c r="P308" s="101"/>
      <c r="Q308" s="96">
        <f t="shared" si="662"/>
        <v>5.0000000000000001E-3</v>
      </c>
      <c r="R308" s="338">
        <f t="shared" si="663"/>
        <v>2.7389941000000001E-2</v>
      </c>
      <c r="S308" s="96"/>
      <c r="T308" s="96">
        <f t="shared" si="664"/>
        <v>0</v>
      </c>
      <c r="U308" s="96"/>
      <c r="V308" s="176">
        <f t="shared" si="665"/>
        <v>0</v>
      </c>
      <c r="W308" s="206"/>
      <c r="X308" s="205">
        <f t="shared" si="666"/>
        <v>0</v>
      </c>
      <c r="Y308" s="188">
        <f t="shared" si="667"/>
        <v>0</v>
      </c>
      <c r="Z308" s="176">
        <f t="shared" si="668"/>
        <v>0</v>
      </c>
      <c r="AA308" s="206"/>
      <c r="AB308" s="205">
        <f t="shared" si="669"/>
        <v>0</v>
      </c>
      <c r="AC308" s="206">
        <v>5.0000000000000001E-3</v>
      </c>
      <c r="AD308" s="176">
        <f t="shared" si="670"/>
        <v>2.7389941000000001E-2</v>
      </c>
      <c r="AE308" s="206"/>
      <c r="AF308" s="204">
        <f t="shared" si="671"/>
        <v>0</v>
      </c>
      <c r="AG308" s="188">
        <f t="shared" si="672"/>
        <v>5.0000000000000001E-3</v>
      </c>
      <c r="AH308" s="96">
        <f t="shared" si="673"/>
        <v>2.7389941000000001E-2</v>
      </c>
      <c r="AI308" s="96">
        <f t="shared" si="674"/>
        <v>5.0000000000000001E-3</v>
      </c>
      <c r="AJ308" s="176">
        <f t="shared" si="675"/>
        <v>2.7389941000000001E-2</v>
      </c>
      <c r="AK308" s="206"/>
      <c r="AL308" s="176">
        <f t="shared" si="676"/>
        <v>0</v>
      </c>
      <c r="AM308" s="244"/>
      <c r="AN308" s="176">
        <f t="shared" si="677"/>
        <v>0</v>
      </c>
      <c r="AO308" s="206"/>
      <c r="AP308" s="205">
        <f t="shared" si="678"/>
        <v>0</v>
      </c>
      <c r="AQ308" s="188">
        <f t="shared" si="679"/>
        <v>0</v>
      </c>
      <c r="AR308" s="96">
        <f t="shared" si="680"/>
        <v>0</v>
      </c>
      <c r="AS308" s="96"/>
      <c r="AT308" s="176">
        <f t="shared" si="681"/>
        <v>0</v>
      </c>
      <c r="AU308" s="206"/>
      <c r="AV308" s="176">
        <f t="shared" si="682"/>
        <v>0</v>
      </c>
      <c r="AW308" s="206"/>
      <c r="AX308" s="205">
        <f t="shared" si="683"/>
        <v>0</v>
      </c>
      <c r="AY308" s="188">
        <f t="shared" si="684"/>
        <v>0</v>
      </c>
      <c r="AZ308" s="96">
        <f t="shared" si="685"/>
        <v>0</v>
      </c>
      <c r="BA308" s="96">
        <f t="shared" si="686"/>
        <v>0</v>
      </c>
      <c r="BB308" s="96">
        <f t="shared" si="687"/>
        <v>0</v>
      </c>
      <c r="BC308" s="1" t="s">
        <v>1721</v>
      </c>
    </row>
    <row r="309" spans="1:55">
      <c r="A309" s="494">
        <v>194</v>
      </c>
      <c r="B309" s="13"/>
      <c r="C309" s="13"/>
      <c r="D309" s="13"/>
      <c r="E309" s="21" t="s">
        <v>1659</v>
      </c>
      <c r="F309" s="45" t="s">
        <v>697</v>
      </c>
      <c r="G309" s="45" t="s">
        <v>1061</v>
      </c>
      <c r="H309" s="266" t="s">
        <v>358</v>
      </c>
      <c r="I309" s="461">
        <v>4</v>
      </c>
      <c r="J309" s="162"/>
      <c r="K309" s="461">
        <v>4</v>
      </c>
      <c r="L309" s="162"/>
      <c r="M309" s="461">
        <v>4</v>
      </c>
      <c r="N309" s="162"/>
      <c r="O309" s="461">
        <v>4</v>
      </c>
      <c r="P309" s="101"/>
      <c r="Q309" s="96">
        <f t="shared" si="662"/>
        <v>60.191999999999993</v>
      </c>
      <c r="R309" s="338">
        <f t="shared" si="663"/>
        <v>345.08225664000008</v>
      </c>
      <c r="S309" s="96">
        <v>16.896000000000001</v>
      </c>
      <c r="T309" s="96">
        <f t="shared" si="664"/>
        <v>98.622627840000007</v>
      </c>
      <c r="U309" s="96">
        <v>6.3360000000000003</v>
      </c>
      <c r="V309" s="176">
        <f t="shared" si="665"/>
        <v>36.5865984</v>
      </c>
      <c r="W309" s="206">
        <v>12.672000000000001</v>
      </c>
      <c r="X309" s="205">
        <f t="shared" si="666"/>
        <v>73.645102080000015</v>
      </c>
      <c r="Y309" s="188">
        <f t="shared" si="667"/>
        <v>35.903999999999996</v>
      </c>
      <c r="Z309" s="176">
        <f t="shared" si="668"/>
        <v>208.85432832000004</v>
      </c>
      <c r="AA309" s="206"/>
      <c r="AB309" s="205">
        <f t="shared" si="669"/>
        <v>0</v>
      </c>
      <c r="AC309" s="206">
        <v>6.3360000000000003</v>
      </c>
      <c r="AD309" s="176">
        <f t="shared" si="670"/>
        <v>35.507450880000007</v>
      </c>
      <c r="AE309" s="206">
        <v>6.3360000000000003</v>
      </c>
      <c r="AF309" s="204">
        <f t="shared" si="671"/>
        <v>34.616102399999995</v>
      </c>
      <c r="AG309" s="188">
        <f t="shared" si="672"/>
        <v>12.672000000000001</v>
      </c>
      <c r="AH309" s="96">
        <f t="shared" si="673"/>
        <v>70.12355328000001</v>
      </c>
      <c r="AI309" s="96">
        <f t="shared" si="674"/>
        <v>48.575999999999993</v>
      </c>
      <c r="AJ309" s="176">
        <f t="shared" si="675"/>
        <v>278.97788160000005</v>
      </c>
      <c r="AK309" s="206">
        <v>5.28</v>
      </c>
      <c r="AL309" s="176">
        <f t="shared" si="676"/>
        <v>29.123001600000002</v>
      </c>
      <c r="AM309" s="244"/>
      <c r="AN309" s="176">
        <f t="shared" si="677"/>
        <v>0</v>
      </c>
      <c r="AO309" s="206"/>
      <c r="AP309" s="205">
        <f t="shared" si="678"/>
        <v>0</v>
      </c>
      <c r="AQ309" s="188">
        <f t="shared" si="679"/>
        <v>5.28</v>
      </c>
      <c r="AR309" s="96">
        <f t="shared" si="680"/>
        <v>29.123001600000002</v>
      </c>
      <c r="AS309" s="96"/>
      <c r="AT309" s="176">
        <f t="shared" si="681"/>
        <v>0</v>
      </c>
      <c r="AU309" s="206">
        <v>2.1120000000000001</v>
      </c>
      <c r="AV309" s="176">
        <f t="shared" si="682"/>
        <v>12.377080319999999</v>
      </c>
      <c r="AW309" s="206">
        <v>4.2240000000000002</v>
      </c>
      <c r="AX309" s="205">
        <f t="shared" si="683"/>
        <v>24.604293120000001</v>
      </c>
      <c r="AY309" s="188">
        <f t="shared" si="684"/>
        <v>6.3360000000000003</v>
      </c>
      <c r="AZ309" s="96">
        <f t="shared" si="685"/>
        <v>36.981373439999999</v>
      </c>
      <c r="BA309" s="96">
        <f t="shared" si="686"/>
        <v>11.616</v>
      </c>
      <c r="BB309" s="96">
        <f t="shared" si="687"/>
        <v>66.104375040000008</v>
      </c>
      <c r="BC309" s="1" t="s">
        <v>1721</v>
      </c>
    </row>
    <row r="310" spans="1:55">
      <c r="A310" s="494">
        <v>196</v>
      </c>
      <c r="B310" s="13"/>
      <c r="C310" s="13"/>
      <c r="D310" s="13"/>
      <c r="E310" s="62" t="s">
        <v>1660</v>
      </c>
      <c r="F310" s="421" t="s">
        <v>698</v>
      </c>
      <c r="G310" s="63" t="s">
        <v>1061</v>
      </c>
      <c r="H310" s="282" t="s">
        <v>358</v>
      </c>
      <c r="I310" s="462">
        <v>4.76</v>
      </c>
      <c r="J310" s="162"/>
      <c r="K310" s="462">
        <v>4.76</v>
      </c>
      <c r="L310" s="165"/>
      <c r="M310" s="462">
        <v>4.76</v>
      </c>
      <c r="N310" s="165"/>
      <c r="O310" s="462">
        <v>4.76</v>
      </c>
      <c r="P310" s="106"/>
      <c r="Q310" s="128">
        <f t="shared" si="662"/>
        <v>5.3160000000000007</v>
      </c>
      <c r="R310" s="346">
        <f t="shared" si="663"/>
        <v>35.708793052800004</v>
      </c>
      <c r="S310" s="96">
        <v>1.056</v>
      </c>
      <c r="T310" s="96">
        <f t="shared" si="664"/>
        <v>7.3350579456</v>
      </c>
      <c r="U310" s="96"/>
      <c r="V310" s="176">
        <f t="shared" si="665"/>
        <v>0</v>
      </c>
      <c r="W310" s="206"/>
      <c r="X310" s="205">
        <f t="shared" si="666"/>
        <v>0</v>
      </c>
      <c r="Y310" s="188">
        <f t="shared" si="667"/>
        <v>1.056</v>
      </c>
      <c r="Z310" s="176">
        <f t="shared" si="668"/>
        <v>7.3350579456</v>
      </c>
      <c r="AA310" s="206"/>
      <c r="AB310" s="205">
        <f t="shared" si="669"/>
        <v>0</v>
      </c>
      <c r="AC310" s="206">
        <v>3.5999999999999997E-2</v>
      </c>
      <c r="AD310" s="176">
        <f t="shared" si="670"/>
        <v>0.24007878719999998</v>
      </c>
      <c r="AE310" s="206">
        <v>1.056</v>
      </c>
      <c r="AF310" s="204">
        <f t="shared" si="671"/>
        <v>6.8655269759999991</v>
      </c>
      <c r="AG310" s="188">
        <f t="shared" si="672"/>
        <v>1.0920000000000001</v>
      </c>
      <c r="AH310" s="96">
        <f t="shared" si="673"/>
        <v>7.1056057631999989</v>
      </c>
      <c r="AI310" s="96">
        <f t="shared" si="674"/>
        <v>2.1480000000000001</v>
      </c>
      <c r="AJ310" s="176">
        <f t="shared" si="675"/>
        <v>14.440663708799999</v>
      </c>
      <c r="AK310" s="206">
        <v>1.056</v>
      </c>
      <c r="AL310" s="176">
        <f t="shared" si="676"/>
        <v>6.9312743808000006</v>
      </c>
      <c r="AM310" s="244"/>
      <c r="AN310" s="176">
        <f t="shared" si="677"/>
        <v>0</v>
      </c>
      <c r="AO310" s="206">
        <v>1.056</v>
      </c>
      <c r="AP310" s="205">
        <f t="shared" si="678"/>
        <v>7.0170777600000003</v>
      </c>
      <c r="AQ310" s="188">
        <f t="shared" si="679"/>
        <v>2.1120000000000001</v>
      </c>
      <c r="AR310" s="96">
        <f t="shared" si="680"/>
        <v>13.948352140800001</v>
      </c>
      <c r="AS310" s="96"/>
      <c r="AT310" s="176">
        <f t="shared" si="681"/>
        <v>0</v>
      </c>
      <c r="AU310" s="206"/>
      <c r="AV310" s="176">
        <f t="shared" si="682"/>
        <v>0</v>
      </c>
      <c r="AW310" s="206">
        <v>1.056</v>
      </c>
      <c r="AX310" s="205">
        <f t="shared" si="683"/>
        <v>7.3197772032000001</v>
      </c>
      <c r="AY310" s="188">
        <f t="shared" si="684"/>
        <v>1.056</v>
      </c>
      <c r="AZ310" s="96">
        <f t="shared" si="685"/>
        <v>7.3197772032000001</v>
      </c>
      <c r="BA310" s="96">
        <f t="shared" si="686"/>
        <v>3.1680000000000001</v>
      </c>
      <c r="BB310" s="96">
        <f t="shared" si="687"/>
        <v>21.268129344000002</v>
      </c>
      <c r="BC310" s="1" t="s">
        <v>1721</v>
      </c>
    </row>
    <row r="311" spans="1:55">
      <c r="A311" s="494">
        <v>198</v>
      </c>
      <c r="B311" s="52" t="s">
        <v>1229</v>
      </c>
      <c r="C311" s="52"/>
      <c r="D311" s="52" t="s">
        <v>1230</v>
      </c>
      <c r="E311" s="31" t="s">
        <v>1231</v>
      </c>
      <c r="F311" s="32" t="s">
        <v>1234</v>
      </c>
      <c r="G311" s="311" t="s">
        <v>1058</v>
      </c>
      <c r="H311" s="272" t="s">
        <v>358</v>
      </c>
      <c r="I311" s="61">
        <v>6.1</v>
      </c>
      <c r="J311" s="162"/>
      <c r="K311" s="61">
        <v>6.1</v>
      </c>
      <c r="L311" s="162"/>
      <c r="M311" s="61">
        <v>6.1</v>
      </c>
      <c r="N311" s="162"/>
      <c r="O311" s="61">
        <v>6.1</v>
      </c>
      <c r="P311" s="162"/>
      <c r="Q311" s="96">
        <f t="shared" si="662"/>
        <v>0</v>
      </c>
      <c r="R311" s="338">
        <f t="shared" si="663"/>
        <v>0</v>
      </c>
      <c r="S311" s="96"/>
      <c r="T311" s="96">
        <f t="shared" si="664"/>
        <v>0</v>
      </c>
      <c r="U311" s="96"/>
      <c r="V311" s="176">
        <f t="shared" si="665"/>
        <v>0</v>
      </c>
      <c r="W311" s="206"/>
      <c r="X311" s="205">
        <f t="shared" si="666"/>
        <v>0</v>
      </c>
      <c r="Y311" s="188">
        <f t="shared" si="667"/>
        <v>0</v>
      </c>
      <c r="Z311" s="176">
        <f t="shared" si="668"/>
        <v>0</v>
      </c>
      <c r="AA311" s="206"/>
      <c r="AB311" s="205">
        <f t="shared" si="669"/>
        <v>0</v>
      </c>
      <c r="AC311" s="206"/>
      <c r="AD311" s="176">
        <f t="shared" si="670"/>
        <v>0</v>
      </c>
      <c r="AE311" s="206"/>
      <c r="AF311" s="204">
        <f t="shared" si="671"/>
        <v>0</v>
      </c>
      <c r="AG311" s="188">
        <f t="shared" si="672"/>
        <v>0</v>
      </c>
      <c r="AH311" s="96">
        <f t="shared" si="673"/>
        <v>0</v>
      </c>
      <c r="AI311" s="96">
        <f t="shared" si="674"/>
        <v>0</v>
      </c>
      <c r="AJ311" s="176">
        <f t="shared" si="675"/>
        <v>0</v>
      </c>
      <c r="AK311" s="206"/>
      <c r="AL311" s="176">
        <f t="shared" si="676"/>
        <v>0</v>
      </c>
      <c r="AM311" s="244"/>
      <c r="AN311" s="176">
        <f t="shared" si="677"/>
        <v>0</v>
      </c>
      <c r="AO311" s="206"/>
      <c r="AP311" s="205">
        <f t="shared" si="678"/>
        <v>0</v>
      </c>
      <c r="AQ311" s="188">
        <f t="shared" si="679"/>
        <v>0</v>
      </c>
      <c r="AR311" s="96">
        <f t="shared" si="680"/>
        <v>0</v>
      </c>
      <c r="AS311" s="96"/>
      <c r="AT311" s="176">
        <f t="shared" si="681"/>
        <v>0</v>
      </c>
      <c r="AU311" s="206"/>
      <c r="AV311" s="176">
        <f t="shared" si="682"/>
        <v>0</v>
      </c>
      <c r="AW311" s="206"/>
      <c r="AX311" s="205">
        <f t="shared" si="683"/>
        <v>0</v>
      </c>
      <c r="AY311" s="188">
        <f t="shared" si="684"/>
        <v>0</v>
      </c>
      <c r="AZ311" s="96">
        <f t="shared" si="685"/>
        <v>0</v>
      </c>
      <c r="BA311" s="96">
        <f t="shared" si="686"/>
        <v>0</v>
      </c>
      <c r="BB311" s="96">
        <f t="shared" si="687"/>
        <v>0</v>
      </c>
      <c r="BC311" s="1" t="s">
        <v>1721</v>
      </c>
    </row>
    <row r="312" spans="1:55">
      <c r="A312" s="494">
        <v>199</v>
      </c>
      <c r="B312" s="13"/>
      <c r="C312" s="13"/>
      <c r="D312" s="13"/>
      <c r="E312" s="50" t="s">
        <v>1232</v>
      </c>
      <c r="F312" s="64" t="s">
        <v>1233</v>
      </c>
      <c r="G312" s="367" t="s">
        <v>1058</v>
      </c>
      <c r="H312" s="273" t="s">
        <v>358</v>
      </c>
      <c r="I312" s="57">
        <v>7.6</v>
      </c>
      <c r="J312" s="162"/>
      <c r="K312" s="57">
        <v>7.6</v>
      </c>
      <c r="L312" s="162"/>
      <c r="M312" s="57">
        <v>7.6</v>
      </c>
      <c r="N312" s="162"/>
      <c r="O312" s="57">
        <v>7.6</v>
      </c>
      <c r="P312" s="162"/>
      <c r="Q312" s="96">
        <f t="shared" si="662"/>
        <v>0</v>
      </c>
      <c r="R312" s="338">
        <f t="shared" si="663"/>
        <v>0</v>
      </c>
      <c r="S312" s="96"/>
      <c r="T312" s="96">
        <f t="shared" si="664"/>
        <v>0</v>
      </c>
      <c r="U312" s="96"/>
      <c r="V312" s="176">
        <f t="shared" si="665"/>
        <v>0</v>
      </c>
      <c r="W312" s="206"/>
      <c r="X312" s="205">
        <f t="shared" si="666"/>
        <v>0</v>
      </c>
      <c r="Y312" s="188">
        <f t="shared" si="667"/>
        <v>0</v>
      </c>
      <c r="Z312" s="176">
        <f t="shared" si="668"/>
        <v>0</v>
      </c>
      <c r="AA312" s="206"/>
      <c r="AB312" s="205">
        <f t="shared" si="669"/>
        <v>0</v>
      </c>
      <c r="AC312" s="206"/>
      <c r="AD312" s="176">
        <f t="shared" si="670"/>
        <v>0</v>
      </c>
      <c r="AE312" s="206"/>
      <c r="AF312" s="204">
        <f t="shared" si="671"/>
        <v>0</v>
      </c>
      <c r="AG312" s="188">
        <f t="shared" si="672"/>
        <v>0</v>
      </c>
      <c r="AH312" s="96">
        <f t="shared" si="673"/>
        <v>0</v>
      </c>
      <c r="AI312" s="96">
        <f t="shared" si="674"/>
        <v>0</v>
      </c>
      <c r="AJ312" s="176">
        <f t="shared" si="675"/>
        <v>0</v>
      </c>
      <c r="AK312" s="206"/>
      <c r="AL312" s="176">
        <f t="shared" si="676"/>
        <v>0</v>
      </c>
      <c r="AM312" s="244"/>
      <c r="AN312" s="176">
        <f t="shared" si="677"/>
        <v>0</v>
      </c>
      <c r="AO312" s="206"/>
      <c r="AP312" s="205">
        <f t="shared" si="678"/>
        <v>0</v>
      </c>
      <c r="AQ312" s="188">
        <f t="shared" si="679"/>
        <v>0</v>
      </c>
      <c r="AR312" s="96">
        <f t="shared" si="680"/>
        <v>0</v>
      </c>
      <c r="AS312" s="96"/>
      <c r="AT312" s="176">
        <f t="shared" si="681"/>
        <v>0</v>
      </c>
      <c r="AU312" s="206"/>
      <c r="AV312" s="176">
        <f t="shared" si="682"/>
        <v>0</v>
      </c>
      <c r="AW312" s="206"/>
      <c r="AX312" s="205">
        <f t="shared" si="683"/>
        <v>0</v>
      </c>
      <c r="AY312" s="188">
        <f t="shared" si="684"/>
        <v>0</v>
      </c>
      <c r="AZ312" s="96">
        <f t="shared" si="685"/>
        <v>0</v>
      </c>
      <c r="BA312" s="96">
        <f t="shared" si="686"/>
        <v>0</v>
      </c>
      <c r="BB312" s="96">
        <f t="shared" si="687"/>
        <v>0</v>
      </c>
      <c r="BC312" s="1" t="s">
        <v>1721</v>
      </c>
    </row>
    <row r="313" spans="1:55">
      <c r="B313" s="52" t="s">
        <v>1124</v>
      </c>
      <c r="C313" s="52" t="s">
        <v>1125</v>
      </c>
      <c r="D313" s="52" t="s">
        <v>1126</v>
      </c>
      <c r="E313" s="89" t="s">
        <v>1661</v>
      </c>
      <c r="F313" s="90" t="s">
        <v>677</v>
      </c>
      <c r="G313" s="426" t="s">
        <v>1058</v>
      </c>
      <c r="H313" s="285" t="s">
        <v>358</v>
      </c>
      <c r="I313" s="75">
        <v>3.37</v>
      </c>
      <c r="J313" s="111"/>
      <c r="K313" s="75">
        <v>3.37</v>
      </c>
      <c r="L313" s="167"/>
      <c r="M313" s="75">
        <v>3.37</v>
      </c>
      <c r="N313" s="167"/>
      <c r="O313" s="75">
        <v>3.37</v>
      </c>
      <c r="P313" s="111"/>
      <c r="Q313" s="130">
        <f t="shared" si="662"/>
        <v>120.38399999999999</v>
      </c>
      <c r="R313" s="348">
        <f t="shared" si="663"/>
        <v>577.21050499199998</v>
      </c>
      <c r="S313" s="96">
        <v>24.288</v>
      </c>
      <c r="T313" s="96">
        <f t="shared" si="664"/>
        <v>119.4412481856</v>
      </c>
      <c r="U313" s="96">
        <v>16.896000000000001</v>
      </c>
      <c r="V313" s="176">
        <f t="shared" si="665"/>
        <v>82.197891072000004</v>
      </c>
      <c r="W313" s="206"/>
      <c r="X313" s="205">
        <f t="shared" si="666"/>
        <v>0</v>
      </c>
      <c r="Y313" s="188">
        <f t="shared" si="667"/>
        <v>41.183999999999997</v>
      </c>
      <c r="Z313" s="176">
        <f t="shared" si="668"/>
        <v>201.63913925759999</v>
      </c>
      <c r="AA313" s="206">
        <v>16.896000000000001</v>
      </c>
      <c r="AB313" s="205">
        <f t="shared" si="669"/>
        <v>82.718318284800006</v>
      </c>
      <c r="AC313" s="206">
        <v>42.24</v>
      </c>
      <c r="AD313" s="176">
        <f t="shared" si="670"/>
        <v>199.43351577600001</v>
      </c>
      <c r="AE313" s="206"/>
      <c r="AF313" s="205">
        <f t="shared" si="671"/>
        <v>0</v>
      </c>
      <c r="AG313" s="188">
        <f t="shared" si="672"/>
        <v>59.136000000000003</v>
      </c>
      <c r="AH313" s="96">
        <f t="shared" si="673"/>
        <v>282.15183406080001</v>
      </c>
      <c r="AI313" s="96">
        <f t="shared" si="674"/>
        <v>100.32</v>
      </c>
      <c r="AJ313" s="176">
        <f t="shared" si="675"/>
        <v>483.79097331840001</v>
      </c>
      <c r="AK313" s="206">
        <v>16.896000000000001</v>
      </c>
      <c r="AL313" s="176">
        <f t="shared" si="676"/>
        <v>78.515612313600016</v>
      </c>
      <c r="AM313" s="244"/>
      <c r="AN313" s="176">
        <f t="shared" si="677"/>
        <v>0</v>
      </c>
      <c r="AO313" s="206">
        <v>3.1680000000000001</v>
      </c>
      <c r="AP313" s="205">
        <f t="shared" si="678"/>
        <v>14.903919360000002</v>
      </c>
      <c r="AQ313" s="188">
        <f t="shared" si="679"/>
        <v>20.064</v>
      </c>
      <c r="AR313" s="96">
        <f t="shared" si="680"/>
        <v>93.419531673600019</v>
      </c>
      <c r="AS313" s="96"/>
      <c r="AT313" s="176">
        <f t="shared" si="681"/>
        <v>0</v>
      </c>
      <c r="AU313" s="206"/>
      <c r="AV313" s="176">
        <f t="shared" si="682"/>
        <v>0</v>
      </c>
      <c r="AW313" s="206"/>
      <c r="AX313" s="205">
        <f t="shared" si="683"/>
        <v>0</v>
      </c>
      <c r="AY313" s="188">
        <f t="shared" si="684"/>
        <v>0</v>
      </c>
      <c r="AZ313" s="96">
        <f t="shared" si="685"/>
        <v>0</v>
      </c>
      <c r="BA313" s="96">
        <f t="shared" si="686"/>
        <v>20.064</v>
      </c>
      <c r="BB313" s="96">
        <f t="shared" si="687"/>
        <v>93.419531673600019</v>
      </c>
      <c r="BC313" s="1" t="s">
        <v>1721</v>
      </c>
    </row>
    <row r="314" spans="1:55">
      <c r="B314" s="13"/>
      <c r="C314" s="13"/>
      <c r="D314" s="13"/>
      <c r="E314" s="21" t="s">
        <v>1662</v>
      </c>
      <c r="F314" s="22" t="s">
        <v>678</v>
      </c>
      <c r="G314" s="426" t="s">
        <v>1058</v>
      </c>
      <c r="H314" s="266" t="s">
        <v>358</v>
      </c>
      <c r="I314" s="54">
        <v>4.03</v>
      </c>
      <c r="J314" s="101"/>
      <c r="K314" s="54">
        <v>4.03</v>
      </c>
      <c r="L314" s="162"/>
      <c r="M314" s="54">
        <v>4.03</v>
      </c>
      <c r="N314" s="162"/>
      <c r="O314" s="54">
        <v>4.03</v>
      </c>
      <c r="P314" s="101"/>
      <c r="Q314" s="96">
        <f t="shared" si="662"/>
        <v>5.28</v>
      </c>
      <c r="R314" s="338">
        <f t="shared" si="663"/>
        <v>30.586550966400001</v>
      </c>
      <c r="S314" s="96">
        <v>3.1680000000000001</v>
      </c>
      <c r="T314" s="96">
        <f t="shared" si="664"/>
        <v>18.630430790400002</v>
      </c>
      <c r="U314" s="96">
        <v>1.056</v>
      </c>
      <c r="V314" s="176">
        <f t="shared" si="665"/>
        <v>6.1434996480000006</v>
      </c>
      <c r="W314" s="206"/>
      <c r="X314" s="205">
        <f t="shared" si="666"/>
        <v>0</v>
      </c>
      <c r="Y314" s="188">
        <f t="shared" si="667"/>
        <v>4.2240000000000002</v>
      </c>
      <c r="Z314" s="176">
        <f t="shared" si="668"/>
        <v>24.773930438400001</v>
      </c>
      <c r="AA314" s="206"/>
      <c r="AB314" s="205">
        <f t="shared" si="669"/>
        <v>0</v>
      </c>
      <c r="AC314" s="206"/>
      <c r="AD314" s="176">
        <f t="shared" si="670"/>
        <v>0</v>
      </c>
      <c r="AE314" s="206">
        <v>1.056</v>
      </c>
      <c r="AF314" s="205">
        <f t="shared" si="671"/>
        <v>5.8126205280000001</v>
      </c>
      <c r="AG314" s="188">
        <f t="shared" si="672"/>
        <v>1.056</v>
      </c>
      <c r="AH314" s="96">
        <f t="shared" si="673"/>
        <v>5.8126205280000001</v>
      </c>
      <c r="AI314" s="96">
        <f t="shared" si="674"/>
        <v>5.28</v>
      </c>
      <c r="AJ314" s="176">
        <f t="shared" si="675"/>
        <v>30.586550966400001</v>
      </c>
      <c r="AK314" s="206"/>
      <c r="AL314" s="176">
        <f t="shared" si="676"/>
        <v>0</v>
      </c>
      <c r="AM314" s="244"/>
      <c r="AN314" s="176">
        <f t="shared" si="677"/>
        <v>0</v>
      </c>
      <c r="AO314" s="206"/>
      <c r="AP314" s="205">
        <f t="shared" si="678"/>
        <v>0</v>
      </c>
      <c r="AQ314" s="188">
        <f t="shared" si="679"/>
        <v>0</v>
      </c>
      <c r="AR314" s="96">
        <f t="shared" si="680"/>
        <v>0</v>
      </c>
      <c r="AS314" s="96"/>
      <c r="AT314" s="176">
        <f t="shared" si="681"/>
        <v>0</v>
      </c>
      <c r="AU314" s="206"/>
      <c r="AV314" s="176">
        <f t="shared" si="682"/>
        <v>0</v>
      </c>
      <c r="AW314" s="206"/>
      <c r="AX314" s="205">
        <f t="shared" si="683"/>
        <v>0</v>
      </c>
      <c r="AY314" s="188">
        <f t="shared" si="684"/>
        <v>0</v>
      </c>
      <c r="AZ314" s="96">
        <f t="shared" si="685"/>
        <v>0</v>
      </c>
      <c r="BA314" s="96">
        <f t="shared" si="686"/>
        <v>0</v>
      </c>
      <c r="BB314" s="96">
        <f t="shared" si="687"/>
        <v>0</v>
      </c>
      <c r="BC314" s="1" t="s">
        <v>1721</v>
      </c>
    </row>
    <row r="315" spans="1:55">
      <c r="B315" s="13"/>
      <c r="C315" s="13"/>
      <c r="D315" s="13"/>
      <c r="E315" s="21" t="s">
        <v>1663</v>
      </c>
      <c r="F315" s="22" t="s">
        <v>1112</v>
      </c>
      <c r="G315" s="426" t="s">
        <v>1058</v>
      </c>
      <c r="H315" s="266" t="s">
        <v>358</v>
      </c>
      <c r="I315" s="54">
        <v>4.13</v>
      </c>
      <c r="J315" s="101"/>
      <c r="K315" s="54">
        <v>4.13</v>
      </c>
      <c r="L315" s="162"/>
      <c r="M315" s="54">
        <v>4.13</v>
      </c>
      <c r="N315" s="162"/>
      <c r="O315" s="54">
        <v>4.13</v>
      </c>
      <c r="P315" s="101"/>
      <c r="Q315" s="96">
        <f t="shared" si="662"/>
        <v>105.6</v>
      </c>
      <c r="R315" s="338">
        <f t="shared" si="663"/>
        <v>625.49477759999991</v>
      </c>
      <c r="S315" s="96">
        <v>25.344000000000001</v>
      </c>
      <c r="T315" s="96">
        <f t="shared" si="664"/>
        <v>152.74179486719999</v>
      </c>
      <c r="U315" s="96">
        <v>16.896000000000001</v>
      </c>
      <c r="V315" s="176">
        <f t="shared" si="665"/>
        <v>100.73510092799998</v>
      </c>
      <c r="W315" s="206">
        <v>8.4480000000000004</v>
      </c>
      <c r="X315" s="205">
        <f t="shared" si="666"/>
        <v>50.692378598399998</v>
      </c>
      <c r="Y315" s="188">
        <f t="shared" si="667"/>
        <v>50.688000000000002</v>
      </c>
      <c r="Z315" s="176">
        <f t="shared" si="668"/>
        <v>304.16927439359995</v>
      </c>
      <c r="AA315" s="206">
        <v>16.896000000000001</v>
      </c>
      <c r="AB315" s="205">
        <f t="shared" si="669"/>
        <v>101.37289451519999</v>
      </c>
      <c r="AC315" s="206">
        <v>8.4480000000000004</v>
      </c>
      <c r="AD315" s="176">
        <f t="shared" si="670"/>
        <v>48.881924044800002</v>
      </c>
      <c r="AE315" s="206">
        <v>4.2240000000000002</v>
      </c>
      <c r="AF315" s="205">
        <f t="shared" si="671"/>
        <v>23.827417151999999</v>
      </c>
      <c r="AG315" s="188">
        <f t="shared" si="672"/>
        <v>29.568000000000001</v>
      </c>
      <c r="AH315" s="96">
        <f t="shared" si="673"/>
        <v>174.082235712</v>
      </c>
      <c r="AI315" s="96">
        <f t="shared" si="674"/>
        <v>80.256</v>
      </c>
      <c r="AJ315" s="176">
        <f t="shared" si="675"/>
        <v>478.25151010559995</v>
      </c>
      <c r="AK315" s="206">
        <v>8.4480000000000004</v>
      </c>
      <c r="AL315" s="176">
        <f t="shared" si="676"/>
        <v>48.111198643199998</v>
      </c>
      <c r="AM315" s="244"/>
      <c r="AN315" s="176">
        <f t="shared" si="677"/>
        <v>0</v>
      </c>
      <c r="AO315" s="206">
        <v>8.4480000000000004</v>
      </c>
      <c r="AP315" s="205">
        <f t="shared" si="678"/>
        <v>48.706775040000004</v>
      </c>
      <c r="AQ315" s="188">
        <f t="shared" si="679"/>
        <v>16.896000000000001</v>
      </c>
      <c r="AR315" s="96">
        <f t="shared" si="680"/>
        <v>96.817973683199995</v>
      </c>
      <c r="AS315" s="96">
        <v>4.2240000000000002</v>
      </c>
      <c r="AT315" s="176">
        <f t="shared" si="681"/>
        <v>24.8666229504</v>
      </c>
      <c r="AU315" s="206">
        <v>4.2240000000000002</v>
      </c>
      <c r="AV315" s="176">
        <f t="shared" si="682"/>
        <v>25.558670860799996</v>
      </c>
      <c r="AW315" s="206"/>
      <c r="AX315" s="205">
        <f t="shared" si="683"/>
        <v>0</v>
      </c>
      <c r="AY315" s="188">
        <f t="shared" si="684"/>
        <v>8.4480000000000004</v>
      </c>
      <c r="AZ315" s="96">
        <f t="shared" si="685"/>
        <v>50.425293811199992</v>
      </c>
      <c r="BA315" s="96">
        <f t="shared" si="686"/>
        <v>25.344000000000001</v>
      </c>
      <c r="BB315" s="96">
        <f t="shared" si="687"/>
        <v>147.24326749439999</v>
      </c>
      <c r="BC315" s="1" t="s">
        <v>1721</v>
      </c>
    </row>
    <row r="316" spans="1:55">
      <c r="B316" s="13"/>
      <c r="C316" s="13"/>
      <c r="D316" s="13"/>
      <c r="E316" s="21" t="s">
        <v>1664</v>
      </c>
      <c r="F316" s="22" t="s">
        <v>1113</v>
      </c>
      <c r="G316" s="426" t="s">
        <v>1058</v>
      </c>
      <c r="H316" s="266" t="s">
        <v>358</v>
      </c>
      <c r="I316" s="54">
        <v>4.96</v>
      </c>
      <c r="J316" s="101"/>
      <c r="K316" s="54">
        <v>4.96</v>
      </c>
      <c r="L316" s="162"/>
      <c r="M316" s="54">
        <v>4.96</v>
      </c>
      <c r="N316" s="162"/>
      <c r="O316" s="54">
        <v>4.96</v>
      </c>
      <c r="P316" s="101"/>
      <c r="Q316" s="96">
        <f t="shared" si="662"/>
        <v>5.28</v>
      </c>
      <c r="R316" s="338">
        <f t="shared" si="663"/>
        <v>37.155726643200005</v>
      </c>
      <c r="S316" s="96">
        <v>2.1120000000000001</v>
      </c>
      <c r="T316" s="96">
        <f t="shared" si="664"/>
        <v>15.286507315200001</v>
      </c>
      <c r="U316" s="96">
        <v>1.056</v>
      </c>
      <c r="V316" s="176">
        <f t="shared" si="665"/>
        <v>7.5612303360000004</v>
      </c>
      <c r="W316" s="206"/>
      <c r="X316" s="205">
        <f t="shared" si="666"/>
        <v>0</v>
      </c>
      <c r="Y316" s="188">
        <f t="shared" si="667"/>
        <v>3.1680000000000001</v>
      </c>
      <c r="Z316" s="176">
        <f t="shared" si="668"/>
        <v>22.847737651200003</v>
      </c>
      <c r="AA316" s="206"/>
      <c r="AB316" s="205">
        <f t="shared" si="669"/>
        <v>0</v>
      </c>
      <c r="AC316" s="206"/>
      <c r="AD316" s="176">
        <f t="shared" si="670"/>
        <v>0</v>
      </c>
      <c r="AE316" s="206">
        <v>2.1120000000000001</v>
      </c>
      <c r="AF316" s="205">
        <f t="shared" si="671"/>
        <v>14.307988992</v>
      </c>
      <c r="AG316" s="188">
        <f t="shared" si="672"/>
        <v>2.1120000000000001</v>
      </c>
      <c r="AH316" s="96">
        <f t="shared" si="673"/>
        <v>14.307988992</v>
      </c>
      <c r="AI316" s="96">
        <f t="shared" si="674"/>
        <v>5.28</v>
      </c>
      <c r="AJ316" s="176">
        <f t="shared" si="675"/>
        <v>37.155726643200005</v>
      </c>
      <c r="AK316" s="206"/>
      <c r="AL316" s="176">
        <f t="shared" si="676"/>
        <v>0</v>
      </c>
      <c r="AM316" s="244"/>
      <c r="AN316" s="176">
        <f t="shared" si="677"/>
        <v>0</v>
      </c>
      <c r="AO316" s="206"/>
      <c r="AP316" s="205">
        <f t="shared" si="678"/>
        <v>0</v>
      </c>
      <c r="AQ316" s="188">
        <f t="shared" si="679"/>
        <v>0</v>
      </c>
      <c r="AR316" s="96">
        <f t="shared" si="680"/>
        <v>0</v>
      </c>
      <c r="AS316" s="96"/>
      <c r="AT316" s="176">
        <f t="shared" si="681"/>
        <v>0</v>
      </c>
      <c r="AU316" s="206"/>
      <c r="AV316" s="176">
        <f t="shared" si="682"/>
        <v>0</v>
      </c>
      <c r="AW316" s="206"/>
      <c r="AX316" s="205">
        <f t="shared" si="683"/>
        <v>0</v>
      </c>
      <c r="AY316" s="188">
        <f t="shared" si="684"/>
        <v>0</v>
      </c>
      <c r="AZ316" s="96">
        <f t="shared" si="685"/>
        <v>0</v>
      </c>
      <c r="BA316" s="96">
        <f t="shared" si="686"/>
        <v>0</v>
      </c>
      <c r="BB316" s="96">
        <f t="shared" si="687"/>
        <v>0</v>
      </c>
      <c r="BC316" s="1" t="s">
        <v>1721</v>
      </c>
    </row>
    <row r="317" spans="1:55">
      <c r="A317" s="494">
        <v>179</v>
      </c>
      <c r="B317" s="52" t="s">
        <v>1428</v>
      </c>
      <c r="C317" s="52" t="s">
        <v>33</v>
      </c>
      <c r="D317" s="52" t="s">
        <v>573</v>
      </c>
      <c r="E317" s="21" t="s">
        <v>1665</v>
      </c>
      <c r="F317" s="22" t="s">
        <v>677</v>
      </c>
      <c r="G317" s="22" t="s">
        <v>1061</v>
      </c>
      <c r="H317" s="266" t="s">
        <v>358</v>
      </c>
      <c r="I317" s="54">
        <v>3.27</v>
      </c>
      <c r="J317" s="101"/>
      <c r="K317" s="54">
        <v>3.27</v>
      </c>
      <c r="L317" s="162"/>
      <c r="M317" s="54">
        <v>3.27</v>
      </c>
      <c r="N317" s="162"/>
      <c r="O317" s="54">
        <v>3.27</v>
      </c>
      <c r="P317" s="101"/>
      <c r="Q317" s="96">
        <f t="shared" si="662"/>
        <v>0</v>
      </c>
      <c r="R317" s="338">
        <f t="shared" si="663"/>
        <v>0</v>
      </c>
      <c r="S317" s="96"/>
      <c r="T317" s="96">
        <f t="shared" si="664"/>
        <v>0</v>
      </c>
      <c r="U317" s="96"/>
      <c r="V317" s="176">
        <f t="shared" si="665"/>
        <v>0</v>
      </c>
      <c r="W317" s="206"/>
      <c r="X317" s="205">
        <f t="shared" si="666"/>
        <v>0</v>
      </c>
      <c r="Y317" s="188">
        <f t="shared" si="667"/>
        <v>0</v>
      </c>
      <c r="Z317" s="176">
        <f t="shared" si="668"/>
        <v>0</v>
      </c>
      <c r="AA317" s="206"/>
      <c r="AB317" s="205">
        <f t="shared" si="669"/>
        <v>0</v>
      </c>
      <c r="AC317" s="206"/>
      <c r="AD317" s="176">
        <f t="shared" si="670"/>
        <v>0</v>
      </c>
      <c r="AE317" s="206"/>
      <c r="AF317" s="204">
        <f t="shared" si="671"/>
        <v>0</v>
      </c>
      <c r="AG317" s="188">
        <f t="shared" si="672"/>
        <v>0</v>
      </c>
      <c r="AH317" s="96">
        <f t="shared" si="673"/>
        <v>0</v>
      </c>
      <c r="AI317" s="96">
        <f t="shared" si="674"/>
        <v>0</v>
      </c>
      <c r="AJ317" s="176">
        <f t="shared" si="675"/>
        <v>0</v>
      </c>
      <c r="AK317" s="206"/>
      <c r="AL317" s="176">
        <f t="shared" si="676"/>
        <v>0</v>
      </c>
      <c r="AM317" s="244"/>
      <c r="AN317" s="176">
        <f t="shared" si="677"/>
        <v>0</v>
      </c>
      <c r="AO317" s="206"/>
      <c r="AP317" s="205">
        <f t="shared" si="678"/>
        <v>0</v>
      </c>
      <c r="AQ317" s="188">
        <f t="shared" si="679"/>
        <v>0</v>
      </c>
      <c r="AR317" s="96">
        <f t="shared" si="680"/>
        <v>0</v>
      </c>
      <c r="AS317" s="96"/>
      <c r="AT317" s="176">
        <f t="shared" si="681"/>
        <v>0</v>
      </c>
      <c r="AU317" s="206"/>
      <c r="AV317" s="176">
        <f t="shared" si="682"/>
        <v>0</v>
      </c>
      <c r="AW317" s="206"/>
      <c r="AX317" s="205">
        <f t="shared" si="683"/>
        <v>0</v>
      </c>
      <c r="AY317" s="188">
        <f t="shared" si="684"/>
        <v>0</v>
      </c>
      <c r="AZ317" s="96">
        <f t="shared" si="685"/>
        <v>0</v>
      </c>
      <c r="BA317" s="96">
        <f t="shared" si="686"/>
        <v>0</v>
      </c>
      <c r="BB317" s="96">
        <f t="shared" si="687"/>
        <v>0</v>
      </c>
      <c r="BC317" s="1" t="s">
        <v>1721</v>
      </c>
    </row>
    <row r="318" spans="1:55">
      <c r="A318" s="494">
        <v>180</v>
      </c>
      <c r="B318" s="13"/>
      <c r="C318" s="13"/>
      <c r="D318" s="13"/>
      <c r="E318" s="21" t="s">
        <v>1666</v>
      </c>
      <c r="F318" s="22" t="s">
        <v>678</v>
      </c>
      <c r="G318" s="22" t="s">
        <v>1061</v>
      </c>
      <c r="H318" s="266" t="s">
        <v>358</v>
      </c>
      <c r="I318" s="54">
        <v>3.91</v>
      </c>
      <c r="J318" s="101"/>
      <c r="K318" s="54">
        <v>3.91</v>
      </c>
      <c r="L318" s="162"/>
      <c r="M318" s="54">
        <v>3.91</v>
      </c>
      <c r="N318" s="162"/>
      <c r="O318" s="54">
        <v>3.91</v>
      </c>
      <c r="P318" s="101"/>
      <c r="Q318" s="96">
        <f t="shared" si="662"/>
        <v>0</v>
      </c>
      <c r="R318" s="338">
        <f t="shared" si="663"/>
        <v>0</v>
      </c>
      <c r="S318" s="96"/>
      <c r="T318" s="96">
        <f t="shared" si="664"/>
        <v>0</v>
      </c>
      <c r="U318" s="96"/>
      <c r="V318" s="176">
        <f t="shared" si="665"/>
        <v>0</v>
      </c>
      <c r="W318" s="206"/>
      <c r="X318" s="205">
        <f t="shared" si="666"/>
        <v>0</v>
      </c>
      <c r="Y318" s="188">
        <f t="shared" si="667"/>
        <v>0</v>
      </c>
      <c r="Z318" s="176">
        <f t="shared" si="668"/>
        <v>0</v>
      </c>
      <c r="AA318" s="206"/>
      <c r="AB318" s="205">
        <f t="shared" si="669"/>
        <v>0</v>
      </c>
      <c r="AC318" s="206"/>
      <c r="AD318" s="176">
        <f t="shared" si="670"/>
        <v>0</v>
      </c>
      <c r="AE318" s="206"/>
      <c r="AF318" s="204">
        <f t="shared" si="671"/>
        <v>0</v>
      </c>
      <c r="AG318" s="188">
        <f t="shared" si="672"/>
        <v>0</v>
      </c>
      <c r="AH318" s="96">
        <f t="shared" si="673"/>
        <v>0</v>
      </c>
      <c r="AI318" s="96">
        <f t="shared" si="674"/>
        <v>0</v>
      </c>
      <c r="AJ318" s="176">
        <f t="shared" si="675"/>
        <v>0</v>
      </c>
      <c r="AK318" s="206"/>
      <c r="AL318" s="176">
        <f t="shared" si="676"/>
        <v>0</v>
      </c>
      <c r="AM318" s="244"/>
      <c r="AN318" s="176">
        <f t="shared" si="677"/>
        <v>0</v>
      </c>
      <c r="AO318" s="206"/>
      <c r="AP318" s="205">
        <f t="shared" si="678"/>
        <v>0</v>
      </c>
      <c r="AQ318" s="188">
        <f t="shared" si="679"/>
        <v>0</v>
      </c>
      <c r="AR318" s="96">
        <f t="shared" si="680"/>
        <v>0</v>
      </c>
      <c r="AS318" s="96"/>
      <c r="AT318" s="176">
        <f t="shared" si="681"/>
        <v>0</v>
      </c>
      <c r="AU318" s="206"/>
      <c r="AV318" s="176">
        <f t="shared" si="682"/>
        <v>0</v>
      </c>
      <c r="AW318" s="206"/>
      <c r="AX318" s="205">
        <f t="shared" si="683"/>
        <v>0</v>
      </c>
      <c r="AY318" s="188">
        <f t="shared" si="684"/>
        <v>0</v>
      </c>
      <c r="AZ318" s="96">
        <f t="shared" si="685"/>
        <v>0</v>
      </c>
      <c r="BA318" s="96">
        <f t="shared" si="686"/>
        <v>0</v>
      </c>
      <c r="BB318" s="96">
        <f t="shared" si="687"/>
        <v>0</v>
      </c>
      <c r="BC318" s="1" t="s">
        <v>1721</v>
      </c>
    </row>
    <row r="319" spans="1:55">
      <c r="A319" s="494">
        <v>179</v>
      </c>
      <c r="B319" s="13"/>
      <c r="C319" s="13"/>
      <c r="D319" s="13"/>
      <c r="E319" s="21" t="s">
        <v>1667</v>
      </c>
      <c r="F319" s="22" t="s">
        <v>1112</v>
      </c>
      <c r="G319" s="22" t="s">
        <v>1061</v>
      </c>
      <c r="H319" s="266" t="s">
        <v>358</v>
      </c>
      <c r="I319" s="54">
        <v>4</v>
      </c>
      <c r="J319" s="101"/>
      <c r="K319" s="54">
        <v>4</v>
      </c>
      <c r="L319" s="162"/>
      <c r="M319" s="54">
        <v>4</v>
      </c>
      <c r="N319" s="162"/>
      <c r="O319" s="54">
        <v>4</v>
      </c>
      <c r="P319" s="101"/>
      <c r="Q319" s="96">
        <f t="shared" si="662"/>
        <v>0</v>
      </c>
      <c r="R319" s="338">
        <f t="shared" si="663"/>
        <v>0</v>
      </c>
      <c r="S319" s="96"/>
      <c r="T319" s="96">
        <f t="shared" si="664"/>
        <v>0</v>
      </c>
      <c r="U319" s="96"/>
      <c r="V319" s="176">
        <f t="shared" si="665"/>
        <v>0</v>
      </c>
      <c r="W319" s="206"/>
      <c r="X319" s="205">
        <f t="shared" si="666"/>
        <v>0</v>
      </c>
      <c r="Y319" s="188">
        <f t="shared" si="667"/>
        <v>0</v>
      </c>
      <c r="Z319" s="176">
        <f t="shared" si="668"/>
        <v>0</v>
      </c>
      <c r="AA319" s="206"/>
      <c r="AB319" s="205">
        <f t="shared" si="669"/>
        <v>0</v>
      </c>
      <c r="AC319" s="206"/>
      <c r="AD319" s="176">
        <f t="shared" si="670"/>
        <v>0</v>
      </c>
      <c r="AE319" s="206"/>
      <c r="AF319" s="204">
        <f t="shared" si="671"/>
        <v>0</v>
      </c>
      <c r="AG319" s="188">
        <f t="shared" si="672"/>
        <v>0</v>
      </c>
      <c r="AH319" s="96">
        <f t="shared" si="673"/>
        <v>0</v>
      </c>
      <c r="AI319" s="96">
        <f t="shared" si="674"/>
        <v>0</v>
      </c>
      <c r="AJ319" s="176">
        <f t="shared" si="675"/>
        <v>0</v>
      </c>
      <c r="AK319" s="206"/>
      <c r="AL319" s="176">
        <f t="shared" si="676"/>
        <v>0</v>
      </c>
      <c r="AM319" s="244"/>
      <c r="AN319" s="176">
        <f t="shared" si="677"/>
        <v>0</v>
      </c>
      <c r="AO319" s="206"/>
      <c r="AP319" s="205">
        <f t="shared" si="678"/>
        <v>0</v>
      </c>
      <c r="AQ319" s="188">
        <f t="shared" si="679"/>
        <v>0</v>
      </c>
      <c r="AR319" s="96">
        <f t="shared" si="680"/>
        <v>0</v>
      </c>
      <c r="AS319" s="96"/>
      <c r="AT319" s="176">
        <f t="shared" si="681"/>
        <v>0</v>
      </c>
      <c r="AU319" s="206"/>
      <c r="AV319" s="176">
        <f t="shared" si="682"/>
        <v>0</v>
      </c>
      <c r="AW319" s="206"/>
      <c r="AX319" s="205">
        <f t="shared" si="683"/>
        <v>0</v>
      </c>
      <c r="AY319" s="188">
        <f t="shared" si="684"/>
        <v>0</v>
      </c>
      <c r="AZ319" s="96">
        <f t="shared" si="685"/>
        <v>0</v>
      </c>
      <c r="BA319" s="96">
        <f t="shared" si="686"/>
        <v>0</v>
      </c>
      <c r="BB319" s="96">
        <f t="shared" si="687"/>
        <v>0</v>
      </c>
      <c r="BC319" s="1" t="s">
        <v>1721</v>
      </c>
    </row>
    <row r="320" spans="1:55">
      <c r="A320" s="494">
        <v>180</v>
      </c>
      <c r="B320" s="13"/>
      <c r="C320" s="13"/>
      <c r="D320" s="13"/>
      <c r="E320" s="21" t="s">
        <v>1668</v>
      </c>
      <c r="F320" s="22" t="s">
        <v>1113</v>
      </c>
      <c r="G320" s="22" t="s">
        <v>1061</v>
      </c>
      <c r="H320" s="266" t="s">
        <v>358</v>
      </c>
      <c r="I320" s="54">
        <v>4.76</v>
      </c>
      <c r="J320" s="101"/>
      <c r="K320" s="54">
        <v>4.76</v>
      </c>
      <c r="L320" s="162"/>
      <c r="M320" s="54">
        <v>4.76</v>
      </c>
      <c r="N320" s="162"/>
      <c r="O320" s="54">
        <v>4.76</v>
      </c>
      <c r="P320" s="101"/>
      <c r="Q320" s="96">
        <f t="shared" si="662"/>
        <v>0</v>
      </c>
      <c r="R320" s="338">
        <f t="shared" si="663"/>
        <v>0</v>
      </c>
      <c r="S320" s="96"/>
      <c r="T320" s="96">
        <f t="shared" si="664"/>
        <v>0</v>
      </c>
      <c r="U320" s="96"/>
      <c r="V320" s="176">
        <f t="shared" si="665"/>
        <v>0</v>
      </c>
      <c r="W320" s="206"/>
      <c r="X320" s="205">
        <f t="shared" si="666"/>
        <v>0</v>
      </c>
      <c r="Y320" s="188">
        <f t="shared" si="667"/>
        <v>0</v>
      </c>
      <c r="Z320" s="176">
        <f t="shared" si="668"/>
        <v>0</v>
      </c>
      <c r="AA320" s="206"/>
      <c r="AB320" s="205">
        <f t="shared" si="669"/>
        <v>0</v>
      </c>
      <c r="AC320" s="206"/>
      <c r="AD320" s="176">
        <f t="shared" si="670"/>
        <v>0</v>
      </c>
      <c r="AE320" s="206"/>
      <c r="AF320" s="204">
        <f t="shared" si="671"/>
        <v>0</v>
      </c>
      <c r="AG320" s="188">
        <f t="shared" si="672"/>
        <v>0</v>
      </c>
      <c r="AH320" s="96">
        <f t="shared" si="673"/>
        <v>0</v>
      </c>
      <c r="AI320" s="96">
        <f t="shared" si="674"/>
        <v>0</v>
      </c>
      <c r="AJ320" s="176">
        <f t="shared" si="675"/>
        <v>0</v>
      </c>
      <c r="AK320" s="206"/>
      <c r="AL320" s="176">
        <f t="shared" si="676"/>
        <v>0</v>
      </c>
      <c r="AM320" s="244"/>
      <c r="AN320" s="176">
        <f t="shared" si="677"/>
        <v>0</v>
      </c>
      <c r="AO320" s="206"/>
      <c r="AP320" s="205">
        <f t="shared" si="678"/>
        <v>0</v>
      </c>
      <c r="AQ320" s="188">
        <f t="shared" si="679"/>
        <v>0</v>
      </c>
      <c r="AR320" s="96">
        <f t="shared" si="680"/>
        <v>0</v>
      </c>
      <c r="AS320" s="96"/>
      <c r="AT320" s="176">
        <f t="shared" si="681"/>
        <v>0</v>
      </c>
      <c r="AU320" s="206"/>
      <c r="AV320" s="176">
        <f t="shared" si="682"/>
        <v>0</v>
      </c>
      <c r="AW320" s="206"/>
      <c r="AX320" s="205">
        <f t="shared" si="683"/>
        <v>0</v>
      </c>
      <c r="AY320" s="188">
        <f t="shared" si="684"/>
        <v>0</v>
      </c>
      <c r="AZ320" s="96">
        <f t="shared" si="685"/>
        <v>0</v>
      </c>
      <c r="BA320" s="96">
        <f t="shared" si="686"/>
        <v>0</v>
      </c>
      <c r="BB320" s="96">
        <f t="shared" si="687"/>
        <v>0</v>
      </c>
      <c r="BC320" s="1" t="s">
        <v>1721</v>
      </c>
    </row>
    <row r="321" spans="1:55">
      <c r="A321" s="494">
        <v>179</v>
      </c>
      <c r="B321" s="52" t="s">
        <v>1669</v>
      </c>
      <c r="C321" s="52" t="s">
        <v>33</v>
      </c>
      <c r="D321" s="52" t="s">
        <v>573</v>
      </c>
      <c r="E321" s="21" t="s">
        <v>1670</v>
      </c>
      <c r="F321" s="22" t="s">
        <v>677</v>
      </c>
      <c r="G321" s="22" t="s">
        <v>1061</v>
      </c>
      <c r="H321" s="266" t="s">
        <v>358</v>
      </c>
      <c r="I321" s="54">
        <v>3.37</v>
      </c>
      <c r="J321" s="101"/>
      <c r="K321" s="54">
        <v>3.37</v>
      </c>
      <c r="L321" s="162"/>
      <c r="M321" s="54">
        <v>3.37</v>
      </c>
      <c r="N321" s="162"/>
      <c r="O321" s="54">
        <v>3.37</v>
      </c>
      <c r="P321" s="101"/>
      <c r="Q321" s="96">
        <f t="shared" si="662"/>
        <v>64.416000000000011</v>
      </c>
      <c r="R321" s="338">
        <f t="shared" si="663"/>
        <v>313.73497584</v>
      </c>
      <c r="S321" s="96">
        <v>21.12</v>
      </c>
      <c r="T321" s="96">
        <f t="shared" si="664"/>
        <v>103.86195494400002</v>
      </c>
      <c r="U321" s="96"/>
      <c r="V321" s="176">
        <f t="shared" si="665"/>
        <v>0</v>
      </c>
      <c r="W321" s="206">
        <v>27.456</v>
      </c>
      <c r="X321" s="205">
        <f t="shared" si="666"/>
        <v>134.43299675520001</v>
      </c>
      <c r="Y321" s="188">
        <f t="shared" si="667"/>
        <v>48.576000000000001</v>
      </c>
      <c r="Z321" s="176">
        <f t="shared" si="668"/>
        <v>238.29495169920003</v>
      </c>
      <c r="AA321" s="206"/>
      <c r="AB321" s="205">
        <f t="shared" si="669"/>
        <v>0</v>
      </c>
      <c r="AC321" s="206">
        <v>12.672000000000001</v>
      </c>
      <c r="AD321" s="176">
        <f t="shared" si="670"/>
        <v>59.830054732800001</v>
      </c>
      <c r="AE321" s="206"/>
      <c r="AF321" s="204">
        <f t="shared" si="671"/>
        <v>0</v>
      </c>
      <c r="AG321" s="188">
        <f t="shared" si="672"/>
        <v>12.672000000000001</v>
      </c>
      <c r="AH321" s="96">
        <f t="shared" si="673"/>
        <v>59.830054732800001</v>
      </c>
      <c r="AI321" s="96">
        <f t="shared" si="674"/>
        <v>61.248000000000005</v>
      </c>
      <c r="AJ321" s="176">
        <f t="shared" si="675"/>
        <v>298.12500643200002</v>
      </c>
      <c r="AK321" s="206"/>
      <c r="AL321" s="176">
        <f t="shared" si="676"/>
        <v>0</v>
      </c>
      <c r="AM321" s="244"/>
      <c r="AN321" s="176">
        <f t="shared" si="677"/>
        <v>0</v>
      </c>
      <c r="AO321" s="206"/>
      <c r="AP321" s="205">
        <f t="shared" si="678"/>
        <v>0</v>
      </c>
      <c r="AQ321" s="188">
        <f t="shared" si="679"/>
        <v>0</v>
      </c>
      <c r="AR321" s="96">
        <f t="shared" si="680"/>
        <v>0</v>
      </c>
      <c r="AS321" s="96"/>
      <c r="AT321" s="176">
        <f t="shared" si="681"/>
        <v>0</v>
      </c>
      <c r="AU321" s="206">
        <v>2.1120000000000001</v>
      </c>
      <c r="AV321" s="176">
        <f t="shared" si="682"/>
        <v>10.4276901696</v>
      </c>
      <c r="AW321" s="206">
        <v>1.056</v>
      </c>
      <c r="AX321" s="205">
        <f t="shared" si="683"/>
        <v>5.1822792384000005</v>
      </c>
      <c r="AY321" s="188">
        <f t="shared" si="684"/>
        <v>3.1680000000000001</v>
      </c>
      <c r="AZ321" s="96">
        <f t="shared" si="685"/>
        <v>15.609969408000001</v>
      </c>
      <c r="BA321" s="96">
        <f t="shared" si="686"/>
        <v>3.1680000000000001</v>
      </c>
      <c r="BB321" s="96">
        <f t="shared" si="687"/>
        <v>15.609969408000001</v>
      </c>
      <c r="BC321" s="1" t="s">
        <v>1723</v>
      </c>
    </row>
    <row r="322" spans="1:55">
      <c r="A322" s="494">
        <v>180</v>
      </c>
      <c r="B322" s="13"/>
      <c r="C322" s="13"/>
      <c r="D322" s="13"/>
      <c r="E322" s="21" t="s">
        <v>1671</v>
      </c>
      <c r="F322" s="22" t="s">
        <v>678</v>
      </c>
      <c r="G322" s="22" t="s">
        <v>1061</v>
      </c>
      <c r="H322" s="266" t="s">
        <v>358</v>
      </c>
      <c r="I322" s="54">
        <v>4.03</v>
      </c>
      <c r="J322" s="101"/>
      <c r="K322" s="54">
        <v>4.03</v>
      </c>
      <c r="L322" s="162"/>
      <c r="M322" s="54">
        <v>4.03</v>
      </c>
      <c r="N322" s="162"/>
      <c r="O322" s="54">
        <v>4.03</v>
      </c>
      <c r="P322" s="101"/>
      <c r="Q322" s="96">
        <f t="shared" ref="Q322:Q365" si="688">SUM(AI322+BA322)</f>
        <v>5.28</v>
      </c>
      <c r="R322" s="338">
        <f t="shared" ref="R322:R365" si="689">SUM(AJ322+BB322)</f>
        <v>31.050717984000002</v>
      </c>
      <c r="S322" s="96">
        <v>5.28</v>
      </c>
      <c r="T322" s="96">
        <f t="shared" ref="T322:T365" si="690">I322*S322*$T$2/1000</f>
        <v>31.050717984000002</v>
      </c>
      <c r="U322" s="96"/>
      <c r="V322" s="176">
        <f t="shared" ref="V322:V365" si="691">I322*U322*$V$2/1000</f>
        <v>0</v>
      </c>
      <c r="W322" s="206"/>
      <c r="X322" s="205">
        <f t="shared" ref="X322:X365" si="692">I322*W322*$X$2/1000</f>
        <v>0</v>
      </c>
      <c r="Y322" s="188">
        <f t="shared" ref="Y322:Y365" si="693">SUM(S322+U322+W322)</f>
        <v>5.28</v>
      </c>
      <c r="Z322" s="176">
        <f t="shared" ref="Z322:Z365" si="694">SUM(T322+V322+X322)</f>
        <v>31.050717984000002</v>
      </c>
      <c r="AA322" s="206"/>
      <c r="AB322" s="205">
        <f t="shared" ref="AB322:AB365" si="695">K322*AA322*$AB$2/1000</f>
        <v>0</v>
      </c>
      <c r="AC322" s="206"/>
      <c r="AD322" s="176">
        <f t="shared" ref="AD322:AD365" si="696">K322*AC322*$AD$2/1000</f>
        <v>0</v>
      </c>
      <c r="AE322" s="206"/>
      <c r="AF322" s="204">
        <f t="shared" ref="AF322:AF365" si="697">K322*AE322*$AF$2/1000</f>
        <v>0</v>
      </c>
      <c r="AG322" s="188">
        <f t="shared" ref="AG322:AG365" si="698">SUM(AA322+AC322+AE322)</f>
        <v>0</v>
      </c>
      <c r="AH322" s="96">
        <f t="shared" ref="AH322:AH365" si="699">SUM(AB322+AD322+AF322)</f>
        <v>0</v>
      </c>
      <c r="AI322" s="96">
        <f t="shared" ref="AI322:AI365" si="700">SUM(Y322+AG322)</f>
        <v>5.28</v>
      </c>
      <c r="AJ322" s="176">
        <f t="shared" ref="AJ322:AJ365" si="701">SUM(Z322,AH322)</f>
        <v>31.050717984000002</v>
      </c>
      <c r="AK322" s="206"/>
      <c r="AL322" s="176">
        <f t="shared" ref="AL322:AL365" si="702">M322*AK322*$AL$2/1000</f>
        <v>0</v>
      </c>
      <c r="AM322" s="244"/>
      <c r="AN322" s="176">
        <f t="shared" ref="AN322:AN365" si="703">M322*AM322*$AN$2/1000</f>
        <v>0</v>
      </c>
      <c r="AO322" s="206"/>
      <c r="AP322" s="205">
        <f t="shared" ref="AP322:AP365" si="704">M322*AO322*$AP$2/1000</f>
        <v>0</v>
      </c>
      <c r="AQ322" s="188">
        <f t="shared" ref="AQ322:AQ365" si="705">SUM(AK322+AM322+AO322)</f>
        <v>0</v>
      </c>
      <c r="AR322" s="96">
        <f t="shared" ref="AR322:AR365" si="706">SUM(AL322+AN322+AP322)</f>
        <v>0</v>
      </c>
      <c r="AS322" s="96"/>
      <c r="AT322" s="176">
        <f t="shared" ref="AT322:AT365" si="707">O322*AS322*$AT$2/1000</f>
        <v>0</v>
      </c>
      <c r="AU322" s="206"/>
      <c r="AV322" s="176">
        <f t="shared" ref="AV322:AV365" si="708">O322*AU322*$AV$2/1000</f>
        <v>0</v>
      </c>
      <c r="AW322" s="206"/>
      <c r="AX322" s="205">
        <f t="shared" ref="AX322:AX365" si="709">O322*AW322*$AX$2/1000</f>
        <v>0</v>
      </c>
      <c r="AY322" s="188">
        <f t="shared" ref="AY322:AY365" si="710">SUM(AS322+AU322+AW322)</f>
        <v>0</v>
      </c>
      <c r="AZ322" s="96">
        <f t="shared" ref="AZ322:AZ365" si="711">SUM(AT322+AV322+AX322)</f>
        <v>0</v>
      </c>
      <c r="BA322" s="96">
        <f t="shared" ref="BA322:BA365" si="712">SUM(AQ322+AY322)</f>
        <v>0</v>
      </c>
      <c r="BB322" s="96">
        <f t="shared" ref="BB322:BB365" si="713">SUM(AR322,AZ322)</f>
        <v>0</v>
      </c>
      <c r="BC322" s="1" t="s">
        <v>1723</v>
      </c>
    </row>
    <row r="323" spans="1:55">
      <c r="A323" s="494">
        <v>180</v>
      </c>
      <c r="B323" s="13"/>
      <c r="C323" s="13"/>
      <c r="D323" s="13"/>
      <c r="E323" s="21" t="s">
        <v>1695</v>
      </c>
      <c r="F323" s="22" t="s">
        <v>1694</v>
      </c>
      <c r="G323" s="22" t="s">
        <v>1061</v>
      </c>
      <c r="H323" s="266" t="s">
        <v>358</v>
      </c>
      <c r="I323" s="54">
        <v>4.13</v>
      </c>
      <c r="J323" s="101"/>
      <c r="K323" s="54">
        <v>4.13</v>
      </c>
      <c r="L323" s="162"/>
      <c r="M323" s="54">
        <v>4.13</v>
      </c>
      <c r="N323" s="162"/>
      <c r="O323" s="54">
        <v>4.13</v>
      </c>
      <c r="P323" s="101"/>
      <c r="Q323" s="96">
        <f t="shared" si="688"/>
        <v>719.13599999999997</v>
      </c>
      <c r="R323" s="338">
        <f t="shared" si="689"/>
        <v>4247.5353752831998</v>
      </c>
      <c r="S323" s="96">
        <v>77.087999999999994</v>
      </c>
      <c r="T323" s="96">
        <f t="shared" si="690"/>
        <v>464.58962605439996</v>
      </c>
      <c r="U323" s="96">
        <v>29.568000000000001</v>
      </c>
      <c r="V323" s="176">
        <f t="shared" si="691"/>
        <v>176.28642662399997</v>
      </c>
      <c r="W323" s="206">
        <v>80.256</v>
      </c>
      <c r="X323" s="205">
        <f t="shared" si="692"/>
        <v>481.57759668479997</v>
      </c>
      <c r="Y323" s="188">
        <f t="shared" si="693"/>
        <v>186.91199999999998</v>
      </c>
      <c r="Z323" s="176">
        <f t="shared" si="694"/>
        <v>1122.4536493631999</v>
      </c>
      <c r="AA323" s="206">
        <v>130.94399999999999</v>
      </c>
      <c r="AB323" s="205">
        <f t="shared" si="695"/>
        <v>785.63993249279986</v>
      </c>
      <c r="AC323" s="206">
        <v>183.744</v>
      </c>
      <c r="AD323" s="176">
        <f t="shared" si="696"/>
        <v>1063.1818479743999</v>
      </c>
      <c r="AE323" s="206">
        <v>9.5039999999999996</v>
      </c>
      <c r="AF323" s="204">
        <f t="shared" si="697"/>
        <v>53.611688592</v>
      </c>
      <c r="AG323" s="188">
        <f t="shared" si="698"/>
        <v>324.19200000000001</v>
      </c>
      <c r="AH323" s="96">
        <f t="shared" si="699"/>
        <v>1902.4334690592</v>
      </c>
      <c r="AI323" s="96">
        <f t="shared" si="700"/>
        <v>511.10399999999998</v>
      </c>
      <c r="AJ323" s="176">
        <f t="shared" si="701"/>
        <v>3024.8871184223999</v>
      </c>
      <c r="AK323" s="206">
        <v>21.12</v>
      </c>
      <c r="AL323" s="176">
        <f t="shared" si="702"/>
        <v>120.277996608</v>
      </c>
      <c r="AM323" s="244">
        <v>15.84</v>
      </c>
      <c r="AN323" s="176">
        <f t="shared" si="703"/>
        <v>90.92287512</v>
      </c>
      <c r="AO323" s="206">
        <v>60.192</v>
      </c>
      <c r="AP323" s="205">
        <f t="shared" si="704"/>
        <v>347.03577215999996</v>
      </c>
      <c r="AQ323" s="188">
        <f t="shared" si="705"/>
        <v>97.152000000000001</v>
      </c>
      <c r="AR323" s="96">
        <f t="shared" si="706"/>
        <v>558.23664388799989</v>
      </c>
      <c r="AS323" s="96">
        <v>33.792000000000002</v>
      </c>
      <c r="AT323" s="176">
        <f t="shared" si="707"/>
        <v>198.9329836032</v>
      </c>
      <c r="AU323" s="206">
        <v>50.688000000000002</v>
      </c>
      <c r="AV323" s="176">
        <f t="shared" si="708"/>
        <v>306.70405032960002</v>
      </c>
      <c r="AW323" s="206">
        <v>26.4</v>
      </c>
      <c r="AX323" s="205">
        <f t="shared" si="709"/>
        <v>158.77457904000002</v>
      </c>
      <c r="AY323" s="188">
        <f t="shared" si="710"/>
        <v>110.88</v>
      </c>
      <c r="AZ323" s="96">
        <f t="shared" si="711"/>
        <v>664.41161297280007</v>
      </c>
      <c r="BA323" s="96">
        <f t="shared" si="712"/>
        <v>208.03199999999998</v>
      </c>
      <c r="BB323" s="96">
        <f t="shared" si="713"/>
        <v>1222.6482568607998</v>
      </c>
      <c r="BC323" s="1" t="s">
        <v>1723</v>
      </c>
    </row>
    <row r="324" spans="1:55">
      <c r="A324" s="494">
        <v>180</v>
      </c>
      <c r="B324" s="13"/>
      <c r="C324" s="13"/>
      <c r="D324" s="13"/>
      <c r="E324" s="21" t="s">
        <v>1696</v>
      </c>
      <c r="F324" s="22" t="s">
        <v>1113</v>
      </c>
      <c r="G324" s="22" t="s">
        <v>1061</v>
      </c>
      <c r="H324" s="266" t="s">
        <v>358</v>
      </c>
      <c r="I324" s="54">
        <v>4.96</v>
      </c>
      <c r="J324" s="101"/>
      <c r="K324" s="54">
        <v>4.96</v>
      </c>
      <c r="L324" s="162"/>
      <c r="M324" s="54">
        <v>4.96</v>
      </c>
      <c r="N324" s="162"/>
      <c r="O324" s="54">
        <v>4.96</v>
      </c>
      <c r="P324" s="101"/>
      <c r="Q324" s="96">
        <f t="shared" si="688"/>
        <v>22.176000000000002</v>
      </c>
      <c r="R324" s="338">
        <f t="shared" si="689"/>
        <v>157.5296650752</v>
      </c>
      <c r="S324" s="96">
        <v>10.56</v>
      </c>
      <c r="T324" s="96">
        <f t="shared" si="690"/>
        <v>76.432536576000004</v>
      </c>
      <c r="U324" s="96"/>
      <c r="V324" s="176">
        <f t="shared" si="691"/>
        <v>0</v>
      </c>
      <c r="W324" s="206"/>
      <c r="X324" s="205">
        <f t="shared" si="692"/>
        <v>0</v>
      </c>
      <c r="Y324" s="188">
        <f t="shared" si="693"/>
        <v>10.56</v>
      </c>
      <c r="Z324" s="176">
        <f t="shared" si="694"/>
        <v>76.432536576000004</v>
      </c>
      <c r="AA324" s="206">
        <v>3.1680000000000001</v>
      </c>
      <c r="AB324" s="205">
        <f t="shared" si="695"/>
        <v>22.827310387200004</v>
      </c>
      <c r="AC324" s="206"/>
      <c r="AD324" s="176">
        <f t="shared" si="696"/>
        <v>0</v>
      </c>
      <c r="AE324" s="206"/>
      <c r="AF324" s="204">
        <f t="shared" si="697"/>
        <v>0</v>
      </c>
      <c r="AG324" s="188">
        <f t="shared" si="698"/>
        <v>3.1680000000000001</v>
      </c>
      <c r="AH324" s="96">
        <f t="shared" si="699"/>
        <v>22.827310387200004</v>
      </c>
      <c r="AI324" s="96">
        <f t="shared" si="700"/>
        <v>13.728000000000002</v>
      </c>
      <c r="AJ324" s="176">
        <f t="shared" si="701"/>
        <v>99.259846963200005</v>
      </c>
      <c r="AK324" s="206"/>
      <c r="AL324" s="176">
        <f t="shared" si="702"/>
        <v>0</v>
      </c>
      <c r="AM324" s="244">
        <v>7.3920000000000003</v>
      </c>
      <c r="AN324" s="176">
        <f t="shared" si="703"/>
        <v>50.957905152000002</v>
      </c>
      <c r="AO324" s="206">
        <v>1.056</v>
      </c>
      <c r="AP324" s="205">
        <f t="shared" si="704"/>
        <v>7.3119129600000008</v>
      </c>
      <c r="AQ324" s="188">
        <f t="shared" si="705"/>
        <v>8.4480000000000004</v>
      </c>
      <c r="AR324" s="96">
        <f t="shared" si="706"/>
        <v>58.269818112000003</v>
      </c>
      <c r="AS324" s="96"/>
      <c r="AT324" s="176">
        <f t="shared" si="707"/>
        <v>0</v>
      </c>
      <c r="AU324" s="206"/>
      <c r="AV324" s="176">
        <f t="shared" si="708"/>
        <v>0</v>
      </c>
      <c r="AW324" s="206"/>
      <c r="AX324" s="205">
        <f t="shared" si="709"/>
        <v>0</v>
      </c>
      <c r="AY324" s="188">
        <f t="shared" si="710"/>
        <v>0</v>
      </c>
      <c r="AZ324" s="96">
        <f t="shared" si="711"/>
        <v>0</v>
      </c>
      <c r="BA324" s="96">
        <f t="shared" si="712"/>
        <v>8.4480000000000004</v>
      </c>
      <c r="BB324" s="96">
        <f t="shared" si="713"/>
        <v>58.269818112000003</v>
      </c>
      <c r="BC324" s="1" t="s">
        <v>1723</v>
      </c>
    </row>
    <row r="325" spans="1:55">
      <c r="A325" s="494">
        <v>186</v>
      </c>
      <c r="B325" s="52" t="s">
        <v>1710</v>
      </c>
      <c r="C325" s="52" t="s">
        <v>33</v>
      </c>
      <c r="D325" s="52" t="s">
        <v>15</v>
      </c>
      <c r="E325" s="21" t="s">
        <v>1711</v>
      </c>
      <c r="F325" s="90" t="s">
        <v>677</v>
      </c>
      <c r="G325" s="90" t="s">
        <v>1061</v>
      </c>
      <c r="H325" s="266" t="s">
        <v>358</v>
      </c>
      <c r="I325" s="54">
        <v>3.37</v>
      </c>
      <c r="J325" s="101"/>
      <c r="K325" s="54">
        <v>3.37</v>
      </c>
      <c r="L325" s="162"/>
      <c r="M325" s="54">
        <v>3.37</v>
      </c>
      <c r="N325" s="162"/>
      <c r="O325" s="54">
        <v>3.37</v>
      </c>
      <c r="P325" s="101"/>
      <c r="Q325" s="96">
        <f t="shared" si="688"/>
        <v>65.471999999999994</v>
      </c>
      <c r="R325" s="338">
        <f t="shared" si="689"/>
        <v>314.24600803200002</v>
      </c>
      <c r="S325" s="96">
        <v>43.295999999999999</v>
      </c>
      <c r="T325" s="96">
        <f t="shared" si="690"/>
        <v>212.91700763520001</v>
      </c>
      <c r="U325" s="96"/>
      <c r="V325" s="176">
        <f t="shared" si="691"/>
        <v>0</v>
      </c>
      <c r="W325" s="206"/>
      <c r="X325" s="205">
        <f t="shared" si="692"/>
        <v>0</v>
      </c>
      <c r="Y325" s="188">
        <f t="shared" si="693"/>
        <v>43.295999999999999</v>
      </c>
      <c r="Z325" s="176">
        <f t="shared" si="694"/>
        <v>212.91700763520001</v>
      </c>
      <c r="AA325" s="206"/>
      <c r="AB325" s="205">
        <f t="shared" si="695"/>
        <v>0</v>
      </c>
      <c r="AC325" s="206">
        <v>5.28</v>
      </c>
      <c r="AD325" s="176">
        <f t="shared" si="696"/>
        <v>24.929189472000001</v>
      </c>
      <c r="AE325" s="206">
        <v>10.56</v>
      </c>
      <c r="AF325" s="204">
        <f t="shared" si="697"/>
        <v>48.606777119999997</v>
      </c>
      <c r="AG325" s="188">
        <f t="shared" si="698"/>
        <v>15.84</v>
      </c>
      <c r="AH325" s="96">
        <f t="shared" si="699"/>
        <v>73.535966591999994</v>
      </c>
      <c r="AI325" s="96">
        <f t="shared" si="700"/>
        <v>59.135999999999996</v>
      </c>
      <c r="AJ325" s="176">
        <f t="shared" si="701"/>
        <v>286.4529742272</v>
      </c>
      <c r="AK325" s="206">
        <v>12.672000000000001</v>
      </c>
      <c r="AL325" s="176">
        <f t="shared" si="702"/>
        <v>58.886709235200009</v>
      </c>
      <c r="AM325" s="244"/>
      <c r="AN325" s="176">
        <f t="shared" si="703"/>
        <v>0</v>
      </c>
      <c r="AO325" s="206"/>
      <c r="AP325" s="205">
        <f t="shared" si="704"/>
        <v>0</v>
      </c>
      <c r="AQ325" s="188">
        <f t="shared" si="705"/>
        <v>12.672000000000001</v>
      </c>
      <c r="AR325" s="96">
        <f t="shared" si="706"/>
        <v>58.886709235200009</v>
      </c>
      <c r="AS325" s="96"/>
      <c r="AT325" s="176">
        <f t="shared" si="707"/>
        <v>0</v>
      </c>
      <c r="AU325" s="206"/>
      <c r="AV325" s="176">
        <f t="shared" si="708"/>
        <v>0</v>
      </c>
      <c r="AW325" s="206">
        <v>-6.3360000000000003</v>
      </c>
      <c r="AX325" s="205">
        <f t="shared" si="709"/>
        <v>-31.093675430400001</v>
      </c>
      <c r="AY325" s="188">
        <f t="shared" si="710"/>
        <v>-6.3360000000000003</v>
      </c>
      <c r="AZ325" s="96">
        <f t="shared" si="711"/>
        <v>-31.093675430400001</v>
      </c>
      <c r="BA325" s="96">
        <f t="shared" si="712"/>
        <v>6.3360000000000003</v>
      </c>
      <c r="BB325" s="96">
        <f t="shared" si="713"/>
        <v>27.793033804800007</v>
      </c>
      <c r="BC325" s="1" t="s">
        <v>1723</v>
      </c>
    </row>
    <row r="326" spans="1:55">
      <c r="A326" s="494">
        <v>187</v>
      </c>
      <c r="B326" s="13"/>
      <c r="C326" s="13"/>
      <c r="D326" s="13"/>
      <c r="E326" s="21" t="s">
        <v>1712</v>
      </c>
      <c r="F326" s="45" t="s">
        <v>678</v>
      </c>
      <c r="G326" s="22" t="s">
        <v>1061</v>
      </c>
      <c r="H326" s="266" t="s">
        <v>358</v>
      </c>
      <c r="I326" s="54">
        <v>4.03</v>
      </c>
      <c r="J326" s="101"/>
      <c r="K326" s="54">
        <v>4.03</v>
      </c>
      <c r="L326" s="162"/>
      <c r="M326" s="54">
        <v>4.03</v>
      </c>
      <c r="N326" s="162"/>
      <c r="O326" s="54">
        <v>4.03</v>
      </c>
      <c r="P326" s="101"/>
      <c r="Q326" s="128">
        <f t="shared" si="688"/>
        <v>5.28</v>
      </c>
      <c r="R326" s="338">
        <f t="shared" si="689"/>
        <v>31.050717984000002</v>
      </c>
      <c r="S326" s="96">
        <v>5.28</v>
      </c>
      <c r="T326" s="96">
        <f t="shared" si="690"/>
        <v>31.050717984000002</v>
      </c>
      <c r="U326" s="96"/>
      <c r="V326" s="176">
        <f t="shared" si="691"/>
        <v>0</v>
      </c>
      <c r="W326" s="206"/>
      <c r="X326" s="205">
        <f t="shared" si="692"/>
        <v>0</v>
      </c>
      <c r="Y326" s="188">
        <f t="shared" si="693"/>
        <v>5.28</v>
      </c>
      <c r="Z326" s="176">
        <f t="shared" si="694"/>
        <v>31.050717984000002</v>
      </c>
      <c r="AA326" s="206"/>
      <c r="AB326" s="205">
        <f t="shared" si="695"/>
        <v>0</v>
      </c>
      <c r="AC326" s="206"/>
      <c r="AD326" s="176">
        <f t="shared" si="696"/>
        <v>0</v>
      </c>
      <c r="AE326" s="206"/>
      <c r="AF326" s="204">
        <f t="shared" si="697"/>
        <v>0</v>
      </c>
      <c r="AG326" s="188">
        <f t="shared" si="698"/>
        <v>0</v>
      </c>
      <c r="AH326" s="96">
        <f t="shared" si="699"/>
        <v>0</v>
      </c>
      <c r="AI326" s="96">
        <f t="shared" si="700"/>
        <v>5.28</v>
      </c>
      <c r="AJ326" s="176">
        <f t="shared" si="701"/>
        <v>31.050717984000002</v>
      </c>
      <c r="AK326" s="206"/>
      <c r="AL326" s="176">
        <f t="shared" si="702"/>
        <v>0</v>
      </c>
      <c r="AM326" s="244"/>
      <c r="AN326" s="176">
        <f t="shared" si="703"/>
        <v>0</v>
      </c>
      <c r="AO326" s="206"/>
      <c r="AP326" s="205">
        <f t="shared" si="704"/>
        <v>0</v>
      </c>
      <c r="AQ326" s="188">
        <f t="shared" si="705"/>
        <v>0</v>
      </c>
      <c r="AR326" s="96">
        <f t="shared" si="706"/>
        <v>0</v>
      </c>
      <c r="AS326" s="96"/>
      <c r="AT326" s="176">
        <f t="shared" si="707"/>
        <v>0</v>
      </c>
      <c r="AU326" s="206"/>
      <c r="AV326" s="176">
        <f t="shared" si="708"/>
        <v>0</v>
      </c>
      <c r="AW326" s="206"/>
      <c r="AX326" s="205">
        <f t="shared" si="709"/>
        <v>0</v>
      </c>
      <c r="AY326" s="188">
        <f t="shared" si="710"/>
        <v>0</v>
      </c>
      <c r="AZ326" s="96">
        <f t="shared" si="711"/>
        <v>0</v>
      </c>
      <c r="BA326" s="96">
        <f t="shared" si="712"/>
        <v>0</v>
      </c>
      <c r="BB326" s="96">
        <f t="shared" si="713"/>
        <v>0</v>
      </c>
      <c r="BC326" s="1" t="s">
        <v>1723</v>
      </c>
    </row>
    <row r="327" spans="1:55">
      <c r="A327" s="494">
        <v>201</v>
      </c>
      <c r="B327" s="82" t="s">
        <v>854</v>
      </c>
      <c r="C327" s="82" t="s">
        <v>33</v>
      </c>
      <c r="D327" s="82" t="s">
        <v>575</v>
      </c>
      <c r="E327" s="21" t="s">
        <v>855</v>
      </c>
      <c r="F327" s="45" t="s">
        <v>1002</v>
      </c>
      <c r="G327" s="426" t="s">
        <v>1061</v>
      </c>
      <c r="H327" s="266" t="s">
        <v>358</v>
      </c>
      <c r="I327" s="54">
        <v>6.03</v>
      </c>
      <c r="J327" s="101"/>
      <c r="K327" s="54">
        <v>6.03</v>
      </c>
      <c r="L327" s="162"/>
      <c r="M327" s="54">
        <v>6.03</v>
      </c>
      <c r="N327" s="162"/>
      <c r="O327" s="54">
        <v>6.03</v>
      </c>
      <c r="P327" s="101"/>
      <c r="Q327" s="96">
        <f t="shared" si="688"/>
        <v>0</v>
      </c>
      <c r="R327" s="338">
        <f t="shared" si="689"/>
        <v>0</v>
      </c>
      <c r="S327" s="96"/>
      <c r="T327" s="96">
        <f t="shared" si="690"/>
        <v>0</v>
      </c>
      <c r="U327" s="96"/>
      <c r="V327" s="176">
        <f t="shared" si="691"/>
        <v>0</v>
      </c>
      <c r="W327" s="206"/>
      <c r="X327" s="205">
        <f t="shared" si="692"/>
        <v>0</v>
      </c>
      <c r="Y327" s="188">
        <f t="shared" si="693"/>
        <v>0</v>
      </c>
      <c r="Z327" s="176">
        <f t="shared" si="694"/>
        <v>0</v>
      </c>
      <c r="AA327" s="206"/>
      <c r="AB327" s="205">
        <f t="shared" si="695"/>
        <v>0</v>
      </c>
      <c r="AC327" s="206"/>
      <c r="AD327" s="176">
        <f t="shared" si="696"/>
        <v>0</v>
      </c>
      <c r="AE327" s="206"/>
      <c r="AF327" s="204">
        <f t="shared" si="697"/>
        <v>0</v>
      </c>
      <c r="AG327" s="188">
        <f t="shared" si="698"/>
        <v>0</v>
      </c>
      <c r="AH327" s="96">
        <f t="shared" si="699"/>
        <v>0</v>
      </c>
      <c r="AI327" s="96">
        <f t="shared" si="700"/>
        <v>0</v>
      </c>
      <c r="AJ327" s="176">
        <f t="shared" si="701"/>
        <v>0</v>
      </c>
      <c r="AK327" s="206"/>
      <c r="AL327" s="176">
        <f t="shared" si="702"/>
        <v>0</v>
      </c>
      <c r="AM327" s="244"/>
      <c r="AN327" s="176">
        <f t="shared" si="703"/>
        <v>0</v>
      </c>
      <c r="AO327" s="206"/>
      <c r="AP327" s="205">
        <f t="shared" si="704"/>
        <v>0</v>
      </c>
      <c r="AQ327" s="188">
        <f t="shared" si="705"/>
        <v>0</v>
      </c>
      <c r="AR327" s="96">
        <f t="shared" si="706"/>
        <v>0</v>
      </c>
      <c r="AS327" s="96"/>
      <c r="AT327" s="176">
        <f t="shared" si="707"/>
        <v>0</v>
      </c>
      <c r="AU327" s="206"/>
      <c r="AV327" s="176">
        <f t="shared" si="708"/>
        <v>0</v>
      </c>
      <c r="AW327" s="206"/>
      <c r="AX327" s="205">
        <f t="shared" si="709"/>
        <v>0</v>
      </c>
      <c r="AY327" s="188">
        <f t="shared" si="710"/>
        <v>0</v>
      </c>
      <c r="AZ327" s="96">
        <f t="shared" si="711"/>
        <v>0</v>
      </c>
      <c r="BA327" s="96">
        <f t="shared" si="712"/>
        <v>0</v>
      </c>
      <c r="BB327" s="96">
        <f t="shared" si="713"/>
        <v>0</v>
      </c>
      <c r="BC327" s="1" t="s">
        <v>1721</v>
      </c>
    </row>
    <row r="328" spans="1:55">
      <c r="A328" s="494">
        <v>201</v>
      </c>
      <c r="B328" s="52" t="s">
        <v>1684</v>
      </c>
      <c r="C328" s="52" t="s">
        <v>33</v>
      </c>
      <c r="D328" s="52"/>
      <c r="E328" s="21" t="s">
        <v>1675</v>
      </c>
      <c r="F328" s="45" t="s">
        <v>1742</v>
      </c>
      <c r="G328" s="45" t="s">
        <v>1061</v>
      </c>
      <c r="H328" s="266" t="s">
        <v>360</v>
      </c>
      <c r="I328" s="18">
        <v>28.5</v>
      </c>
      <c r="J328" s="101"/>
      <c r="K328" s="18">
        <v>20.7</v>
      </c>
      <c r="L328" s="162"/>
      <c r="M328" s="18">
        <v>20.7</v>
      </c>
      <c r="N328" s="162"/>
      <c r="O328" s="18">
        <v>20.7</v>
      </c>
      <c r="P328" s="101"/>
      <c r="Q328" s="96">
        <f t="shared" si="688"/>
        <v>1.1289999999999998</v>
      </c>
      <c r="R328" s="338">
        <f t="shared" si="689"/>
        <v>37.108046087999995</v>
      </c>
      <c r="S328" s="96">
        <v>0.36</v>
      </c>
      <c r="T328" s="96">
        <f t="shared" si="690"/>
        <v>14.9720076</v>
      </c>
      <c r="U328" s="96"/>
      <c r="V328" s="176">
        <f t="shared" si="691"/>
        <v>0</v>
      </c>
      <c r="W328" s="206"/>
      <c r="X328" s="205">
        <f t="shared" si="692"/>
        <v>0</v>
      </c>
      <c r="Y328" s="188">
        <f t="shared" si="693"/>
        <v>0.36</v>
      </c>
      <c r="Z328" s="176">
        <f t="shared" si="694"/>
        <v>14.9720076</v>
      </c>
      <c r="AA328" s="206"/>
      <c r="AB328" s="205">
        <f t="shared" si="695"/>
        <v>0</v>
      </c>
      <c r="AC328" s="206">
        <v>0.36</v>
      </c>
      <c r="AD328" s="176">
        <f t="shared" si="696"/>
        <v>10.440401039999999</v>
      </c>
      <c r="AE328" s="206">
        <v>0.30199999999999999</v>
      </c>
      <c r="AF328" s="204">
        <f t="shared" si="697"/>
        <v>8.5384746899999993</v>
      </c>
      <c r="AG328" s="188">
        <f t="shared" si="698"/>
        <v>0.66199999999999992</v>
      </c>
      <c r="AH328" s="96">
        <f t="shared" si="699"/>
        <v>18.978875729999999</v>
      </c>
      <c r="AI328" s="96">
        <f t="shared" si="700"/>
        <v>1.0219999999999998</v>
      </c>
      <c r="AJ328" s="176">
        <f t="shared" si="701"/>
        <v>33.950883329999996</v>
      </c>
      <c r="AK328" s="206"/>
      <c r="AL328" s="176">
        <f t="shared" si="702"/>
        <v>0</v>
      </c>
      <c r="AM328" s="244"/>
      <c r="AN328" s="176">
        <f t="shared" si="703"/>
        <v>0</v>
      </c>
      <c r="AO328" s="206"/>
      <c r="AP328" s="205">
        <f t="shared" si="704"/>
        <v>0</v>
      </c>
      <c r="AQ328" s="188">
        <f t="shared" si="705"/>
        <v>0</v>
      </c>
      <c r="AR328" s="96">
        <f t="shared" si="706"/>
        <v>0</v>
      </c>
      <c r="AS328" s="96">
        <v>0.107</v>
      </c>
      <c r="AT328" s="176">
        <f t="shared" si="707"/>
        <v>3.1571627580000006</v>
      </c>
      <c r="AU328" s="206"/>
      <c r="AV328" s="176">
        <f t="shared" si="708"/>
        <v>0</v>
      </c>
      <c r="AW328" s="206"/>
      <c r="AX328" s="205">
        <f t="shared" si="709"/>
        <v>0</v>
      </c>
      <c r="AY328" s="188">
        <f t="shared" si="710"/>
        <v>0.107</v>
      </c>
      <c r="AZ328" s="96">
        <f t="shared" si="711"/>
        <v>3.1571627580000006</v>
      </c>
      <c r="BA328" s="96">
        <f t="shared" si="712"/>
        <v>0.107</v>
      </c>
      <c r="BB328" s="96">
        <f t="shared" si="713"/>
        <v>3.1571627580000006</v>
      </c>
      <c r="BC328" s="1" t="s">
        <v>1723</v>
      </c>
    </row>
    <row r="329" spans="1:55">
      <c r="A329" s="494">
        <v>201</v>
      </c>
      <c r="B329" s="13"/>
      <c r="C329" s="13"/>
      <c r="D329" s="13"/>
      <c r="E329" s="21" t="s">
        <v>1675</v>
      </c>
      <c r="F329" s="45" t="s">
        <v>1743</v>
      </c>
      <c r="G329" s="426" t="s">
        <v>1061</v>
      </c>
      <c r="H329" s="266" t="s">
        <v>358</v>
      </c>
      <c r="I329" s="18">
        <v>28.5</v>
      </c>
      <c r="J329" s="101"/>
      <c r="K329" s="18">
        <v>20.7</v>
      </c>
      <c r="L329" s="162"/>
      <c r="M329" s="18">
        <v>20.7</v>
      </c>
      <c r="N329" s="162"/>
      <c r="O329" s="18">
        <v>20.7</v>
      </c>
      <c r="P329" s="101"/>
      <c r="Q329" s="96">
        <f t="shared" si="688"/>
        <v>0.06</v>
      </c>
      <c r="R329" s="338">
        <f t="shared" si="689"/>
        <v>1.7151088499999998</v>
      </c>
      <c r="S329" s="96"/>
      <c r="T329" s="96">
        <f t="shared" si="690"/>
        <v>0</v>
      </c>
      <c r="U329" s="96"/>
      <c r="V329" s="176">
        <f t="shared" si="691"/>
        <v>0</v>
      </c>
      <c r="W329" s="206"/>
      <c r="X329" s="205">
        <f t="shared" si="692"/>
        <v>0</v>
      </c>
      <c r="Y329" s="188">
        <f t="shared" si="693"/>
        <v>0</v>
      </c>
      <c r="Z329" s="176">
        <f t="shared" si="694"/>
        <v>0</v>
      </c>
      <c r="AA329" s="206"/>
      <c r="AB329" s="205">
        <f t="shared" si="695"/>
        <v>0</v>
      </c>
      <c r="AC329" s="206"/>
      <c r="AD329" s="176">
        <f t="shared" si="696"/>
        <v>0</v>
      </c>
      <c r="AE329" s="206">
        <v>0.03</v>
      </c>
      <c r="AF329" s="204">
        <f t="shared" si="697"/>
        <v>0.84819284999999989</v>
      </c>
      <c r="AG329" s="188">
        <f t="shared" si="698"/>
        <v>0.03</v>
      </c>
      <c r="AH329" s="96">
        <f t="shared" si="699"/>
        <v>0.84819284999999989</v>
      </c>
      <c r="AI329" s="96">
        <f t="shared" si="700"/>
        <v>0.03</v>
      </c>
      <c r="AJ329" s="176">
        <f t="shared" si="701"/>
        <v>0.84819284999999989</v>
      </c>
      <c r="AK329" s="206"/>
      <c r="AL329" s="176">
        <f t="shared" si="702"/>
        <v>0</v>
      </c>
      <c r="AM329" s="244"/>
      <c r="AN329" s="176">
        <f t="shared" si="703"/>
        <v>0</v>
      </c>
      <c r="AO329" s="206">
        <v>0.03</v>
      </c>
      <c r="AP329" s="205">
        <f t="shared" si="704"/>
        <v>0.86691599999999991</v>
      </c>
      <c r="AQ329" s="188">
        <f t="shared" si="705"/>
        <v>0.03</v>
      </c>
      <c r="AR329" s="96">
        <f t="shared" si="706"/>
        <v>0.86691599999999991</v>
      </c>
      <c r="AS329" s="96"/>
      <c r="AT329" s="176">
        <f t="shared" si="707"/>
        <v>0</v>
      </c>
      <c r="AU329" s="206"/>
      <c r="AV329" s="176">
        <f t="shared" si="708"/>
        <v>0</v>
      </c>
      <c r="AW329" s="206"/>
      <c r="AX329" s="205">
        <f t="shared" si="709"/>
        <v>0</v>
      </c>
      <c r="AY329" s="188">
        <f t="shared" si="710"/>
        <v>0</v>
      </c>
      <c r="AZ329" s="96">
        <f t="shared" si="711"/>
        <v>0</v>
      </c>
      <c r="BA329" s="96">
        <f t="shared" si="712"/>
        <v>0.03</v>
      </c>
      <c r="BB329" s="96">
        <f t="shared" si="713"/>
        <v>0.86691599999999991</v>
      </c>
      <c r="BC329" s="1" t="s">
        <v>1062</v>
      </c>
    </row>
    <row r="330" spans="1:55">
      <c r="A330" s="494">
        <v>201</v>
      </c>
      <c r="B330" s="13"/>
      <c r="C330" s="13"/>
      <c r="D330" s="13"/>
      <c r="E330" s="21" t="s">
        <v>1675</v>
      </c>
      <c r="F330" s="45" t="s">
        <v>1744</v>
      </c>
      <c r="G330" s="426" t="s">
        <v>1061</v>
      </c>
      <c r="H330" s="266" t="s">
        <v>358</v>
      </c>
      <c r="I330" s="18">
        <v>28.5</v>
      </c>
      <c r="J330" s="101"/>
      <c r="K330" s="18">
        <v>20.7</v>
      </c>
      <c r="L330" s="162"/>
      <c r="M330" s="18">
        <v>20.7</v>
      </c>
      <c r="N330" s="162"/>
      <c r="O330" s="18">
        <v>20.7</v>
      </c>
      <c r="P330" s="101"/>
      <c r="Q330" s="96">
        <f t="shared" si="688"/>
        <v>0</v>
      </c>
      <c r="R330" s="338">
        <f t="shared" si="689"/>
        <v>0</v>
      </c>
      <c r="S330" s="96"/>
      <c r="T330" s="96">
        <f t="shared" si="690"/>
        <v>0</v>
      </c>
      <c r="U330" s="96"/>
      <c r="V330" s="176">
        <f t="shared" si="691"/>
        <v>0</v>
      </c>
      <c r="W330" s="206"/>
      <c r="X330" s="205">
        <f t="shared" si="692"/>
        <v>0</v>
      </c>
      <c r="Y330" s="188">
        <f t="shared" si="693"/>
        <v>0</v>
      </c>
      <c r="Z330" s="176">
        <f t="shared" si="694"/>
        <v>0</v>
      </c>
      <c r="AA330" s="206"/>
      <c r="AB330" s="205">
        <f t="shared" si="695"/>
        <v>0</v>
      </c>
      <c r="AC330" s="206"/>
      <c r="AD330" s="176">
        <f t="shared" si="696"/>
        <v>0</v>
      </c>
      <c r="AE330" s="206"/>
      <c r="AF330" s="204">
        <f t="shared" si="697"/>
        <v>0</v>
      </c>
      <c r="AG330" s="188">
        <f t="shared" si="698"/>
        <v>0</v>
      </c>
      <c r="AH330" s="96">
        <f t="shared" si="699"/>
        <v>0</v>
      </c>
      <c r="AI330" s="96">
        <f t="shared" si="700"/>
        <v>0</v>
      </c>
      <c r="AJ330" s="176">
        <f t="shared" si="701"/>
        <v>0</v>
      </c>
      <c r="AK330" s="206"/>
      <c r="AL330" s="176">
        <f t="shared" si="702"/>
        <v>0</v>
      </c>
      <c r="AM330" s="244"/>
      <c r="AN330" s="176">
        <f t="shared" si="703"/>
        <v>0</v>
      </c>
      <c r="AO330" s="206"/>
      <c r="AP330" s="205">
        <f t="shared" si="704"/>
        <v>0</v>
      </c>
      <c r="AQ330" s="188">
        <f t="shared" si="705"/>
        <v>0</v>
      </c>
      <c r="AR330" s="96">
        <f t="shared" si="706"/>
        <v>0</v>
      </c>
      <c r="AS330" s="96"/>
      <c r="AT330" s="176">
        <f t="shared" si="707"/>
        <v>0</v>
      </c>
      <c r="AU330" s="206"/>
      <c r="AV330" s="176">
        <f t="shared" si="708"/>
        <v>0</v>
      </c>
      <c r="AW330" s="206"/>
      <c r="AX330" s="205">
        <f t="shared" si="709"/>
        <v>0</v>
      </c>
      <c r="AY330" s="188">
        <f t="shared" si="710"/>
        <v>0</v>
      </c>
      <c r="AZ330" s="96">
        <f t="shared" si="711"/>
        <v>0</v>
      </c>
      <c r="BA330" s="96">
        <f t="shared" si="712"/>
        <v>0</v>
      </c>
      <c r="BB330" s="96">
        <f t="shared" si="713"/>
        <v>0</v>
      </c>
      <c r="BC330" s="1" t="s">
        <v>1062</v>
      </c>
    </row>
    <row r="331" spans="1:55">
      <c r="A331" s="494">
        <v>201</v>
      </c>
      <c r="B331" s="13"/>
      <c r="C331" s="13"/>
      <c r="D331" s="13"/>
      <c r="E331" s="21" t="s">
        <v>1675</v>
      </c>
      <c r="F331" s="45" t="s">
        <v>1745</v>
      </c>
      <c r="G331" s="426" t="s">
        <v>1061</v>
      </c>
      <c r="H331" s="266" t="s">
        <v>358</v>
      </c>
      <c r="I331" s="18">
        <v>28.5</v>
      </c>
      <c r="J331" s="101"/>
      <c r="K331" s="18">
        <v>20.7</v>
      </c>
      <c r="L331" s="162"/>
      <c r="M331" s="18">
        <v>20.7</v>
      </c>
      <c r="N331" s="162"/>
      <c r="O331" s="18">
        <v>20.7</v>
      </c>
      <c r="P331" s="101"/>
      <c r="Q331" s="96">
        <f t="shared" si="688"/>
        <v>1.403</v>
      </c>
      <c r="R331" s="338">
        <f t="shared" si="689"/>
        <v>41.183690381999995</v>
      </c>
      <c r="S331" s="96"/>
      <c r="T331" s="96">
        <f t="shared" si="690"/>
        <v>0</v>
      </c>
      <c r="U331" s="96"/>
      <c r="V331" s="176">
        <f t="shared" si="691"/>
        <v>0</v>
      </c>
      <c r="W331" s="206"/>
      <c r="X331" s="205">
        <f t="shared" si="692"/>
        <v>0</v>
      </c>
      <c r="Y331" s="188">
        <f t="shared" si="693"/>
        <v>0</v>
      </c>
      <c r="Z331" s="176">
        <f t="shared" si="694"/>
        <v>0</v>
      </c>
      <c r="AA331" s="206">
        <v>0.42</v>
      </c>
      <c r="AB331" s="205">
        <f t="shared" si="695"/>
        <v>12.630121559999999</v>
      </c>
      <c r="AC331" s="206">
        <v>0.6</v>
      </c>
      <c r="AD331" s="176">
        <f t="shared" si="696"/>
        <v>17.400668399999997</v>
      </c>
      <c r="AE331" s="206">
        <v>0.12</v>
      </c>
      <c r="AF331" s="204">
        <f t="shared" si="697"/>
        <v>3.3927713999999995</v>
      </c>
      <c r="AG331" s="188">
        <f t="shared" si="698"/>
        <v>1.1400000000000001</v>
      </c>
      <c r="AH331" s="96">
        <f t="shared" si="699"/>
        <v>33.423561359999994</v>
      </c>
      <c r="AI331" s="96">
        <f t="shared" si="700"/>
        <v>1.1400000000000001</v>
      </c>
      <c r="AJ331" s="176">
        <f t="shared" si="701"/>
        <v>33.423561359999994</v>
      </c>
      <c r="AK331" s="206"/>
      <c r="AL331" s="176">
        <f t="shared" si="702"/>
        <v>0</v>
      </c>
      <c r="AM331" s="244"/>
      <c r="AN331" s="176">
        <f t="shared" si="703"/>
        <v>0</v>
      </c>
      <c r="AO331" s="206"/>
      <c r="AP331" s="205">
        <f t="shared" si="704"/>
        <v>0</v>
      </c>
      <c r="AQ331" s="188">
        <f t="shared" si="705"/>
        <v>0</v>
      </c>
      <c r="AR331" s="96">
        <f t="shared" si="706"/>
        <v>0</v>
      </c>
      <c r="AS331" s="96">
        <v>0.26300000000000001</v>
      </c>
      <c r="AT331" s="176">
        <f t="shared" si="707"/>
        <v>7.7601290220000001</v>
      </c>
      <c r="AU331" s="206"/>
      <c r="AV331" s="176">
        <f t="shared" si="708"/>
        <v>0</v>
      </c>
      <c r="AW331" s="206"/>
      <c r="AX331" s="205">
        <f t="shared" si="709"/>
        <v>0</v>
      </c>
      <c r="AY331" s="188">
        <f t="shared" si="710"/>
        <v>0.26300000000000001</v>
      </c>
      <c r="AZ331" s="96">
        <f t="shared" si="711"/>
        <v>7.7601290220000001</v>
      </c>
      <c r="BA331" s="96">
        <f t="shared" si="712"/>
        <v>0.26300000000000001</v>
      </c>
      <c r="BB331" s="96">
        <f t="shared" si="713"/>
        <v>7.7601290220000001</v>
      </c>
      <c r="BC331" s="1" t="s">
        <v>1062</v>
      </c>
    </row>
    <row r="332" spans="1:55">
      <c r="A332" s="494">
        <v>201</v>
      </c>
      <c r="B332" s="13"/>
      <c r="C332" s="13"/>
      <c r="D332" s="13"/>
      <c r="E332" s="21" t="s">
        <v>1675</v>
      </c>
      <c r="F332" s="45" t="s">
        <v>1746</v>
      </c>
      <c r="G332" s="426" t="s">
        <v>1061</v>
      </c>
      <c r="H332" s="266" t="s">
        <v>358</v>
      </c>
      <c r="I332" s="18">
        <v>28.5</v>
      </c>
      <c r="J332" s="101"/>
      <c r="K332" s="18">
        <v>20.7</v>
      </c>
      <c r="L332" s="162"/>
      <c r="M332" s="18">
        <v>20.7</v>
      </c>
      <c r="N332" s="162"/>
      <c r="O332" s="18">
        <v>20.7</v>
      </c>
      <c r="P332" s="101"/>
      <c r="Q332" s="96">
        <f t="shared" si="688"/>
        <v>5</v>
      </c>
      <c r="R332" s="338">
        <f t="shared" si="689"/>
        <v>146.27130804000001</v>
      </c>
      <c r="S332" s="96">
        <v>0.06</v>
      </c>
      <c r="T332" s="96">
        <f t="shared" si="690"/>
        <v>2.4953346000000001</v>
      </c>
      <c r="U332" s="96"/>
      <c r="V332" s="176">
        <f t="shared" si="691"/>
        <v>0</v>
      </c>
      <c r="W332" s="206"/>
      <c r="X332" s="205">
        <f t="shared" si="692"/>
        <v>0</v>
      </c>
      <c r="Y332" s="188">
        <f t="shared" si="693"/>
        <v>0.06</v>
      </c>
      <c r="Z332" s="176">
        <f t="shared" si="694"/>
        <v>2.4953346000000001</v>
      </c>
      <c r="AA332" s="206">
        <v>0.96</v>
      </c>
      <c r="AB332" s="205">
        <f t="shared" si="695"/>
        <v>28.868849279999999</v>
      </c>
      <c r="AC332" s="206">
        <v>0.81</v>
      </c>
      <c r="AD332" s="176">
        <f t="shared" si="696"/>
        <v>23.490902340000002</v>
      </c>
      <c r="AE332" s="206">
        <v>0.59</v>
      </c>
      <c r="AF332" s="204">
        <f t="shared" si="697"/>
        <v>16.68112605</v>
      </c>
      <c r="AG332" s="188">
        <f t="shared" si="698"/>
        <v>2.36</v>
      </c>
      <c r="AH332" s="96">
        <f t="shared" si="699"/>
        <v>69.04087767</v>
      </c>
      <c r="AI332" s="96">
        <f t="shared" si="700"/>
        <v>2.42</v>
      </c>
      <c r="AJ332" s="176">
        <f t="shared" si="701"/>
        <v>71.536212270000007</v>
      </c>
      <c r="AK332" s="206">
        <v>0.66</v>
      </c>
      <c r="AL332" s="176">
        <f t="shared" si="702"/>
        <v>18.83894166</v>
      </c>
      <c r="AM332" s="244">
        <v>0.87</v>
      </c>
      <c r="AN332" s="176">
        <f t="shared" si="703"/>
        <v>25.02980865</v>
      </c>
      <c r="AO332" s="206">
        <v>0.27</v>
      </c>
      <c r="AP332" s="205">
        <f t="shared" si="704"/>
        <v>7.8022440000000008</v>
      </c>
      <c r="AQ332" s="188">
        <f t="shared" si="705"/>
        <v>1.8</v>
      </c>
      <c r="AR332" s="96">
        <f t="shared" si="706"/>
        <v>51.670994309999998</v>
      </c>
      <c r="AS332" s="96">
        <v>0.72</v>
      </c>
      <c r="AT332" s="176">
        <f t="shared" si="707"/>
        <v>21.244459679999999</v>
      </c>
      <c r="AU332" s="206">
        <v>0.06</v>
      </c>
      <c r="AV332" s="176">
        <f t="shared" si="708"/>
        <v>1.81964178</v>
      </c>
      <c r="AW332" s="206"/>
      <c r="AX332" s="205">
        <f t="shared" si="709"/>
        <v>0</v>
      </c>
      <c r="AY332" s="188">
        <f t="shared" si="710"/>
        <v>0.78</v>
      </c>
      <c r="AZ332" s="96">
        <f t="shared" si="711"/>
        <v>23.06410146</v>
      </c>
      <c r="BA332" s="96">
        <f t="shared" si="712"/>
        <v>2.58</v>
      </c>
      <c r="BB332" s="96">
        <f t="shared" si="713"/>
        <v>74.735095770000001</v>
      </c>
      <c r="BC332" s="1" t="s">
        <v>1062</v>
      </c>
    </row>
    <row r="333" spans="1:55">
      <c r="A333" s="494">
        <v>201</v>
      </c>
      <c r="B333" s="13"/>
      <c r="C333" s="13"/>
      <c r="D333" s="13"/>
      <c r="E333" s="21" t="s">
        <v>1675</v>
      </c>
      <c r="F333" s="45" t="s">
        <v>1747</v>
      </c>
      <c r="G333" s="426" t="s">
        <v>1061</v>
      </c>
      <c r="H333" s="266" t="s">
        <v>358</v>
      </c>
      <c r="I333" s="18">
        <v>28.5</v>
      </c>
      <c r="J333" s="101"/>
      <c r="K333" s="18">
        <v>20.7</v>
      </c>
      <c r="L333" s="162"/>
      <c r="M333" s="18">
        <v>20.7</v>
      </c>
      <c r="N333" s="162"/>
      <c r="O333" s="18">
        <v>20.7</v>
      </c>
      <c r="P333" s="101"/>
      <c r="Q333" s="96">
        <f t="shared" si="688"/>
        <v>0.8899999999999999</v>
      </c>
      <c r="R333" s="338">
        <f t="shared" si="689"/>
        <v>26.755544970000003</v>
      </c>
      <c r="S333" s="96">
        <v>0.05</v>
      </c>
      <c r="T333" s="96">
        <f t="shared" si="690"/>
        <v>2.0794455000000003</v>
      </c>
      <c r="U333" s="96"/>
      <c r="V333" s="176">
        <f t="shared" si="691"/>
        <v>0</v>
      </c>
      <c r="W333" s="206"/>
      <c r="X333" s="205">
        <f t="shared" si="692"/>
        <v>0</v>
      </c>
      <c r="Y333" s="188">
        <f t="shared" si="693"/>
        <v>0.05</v>
      </c>
      <c r="Z333" s="176">
        <f t="shared" si="694"/>
        <v>2.0794455000000003</v>
      </c>
      <c r="AA333" s="206"/>
      <c r="AB333" s="205">
        <f t="shared" si="695"/>
        <v>0</v>
      </c>
      <c r="AC333" s="206">
        <v>0.24</v>
      </c>
      <c r="AD333" s="176">
        <f t="shared" si="696"/>
        <v>6.9602673599999996</v>
      </c>
      <c r="AE333" s="206">
        <v>0.15</v>
      </c>
      <c r="AF333" s="204">
        <f t="shared" si="697"/>
        <v>4.2409642500000002</v>
      </c>
      <c r="AG333" s="188">
        <f t="shared" si="698"/>
        <v>0.39</v>
      </c>
      <c r="AH333" s="96">
        <f t="shared" si="699"/>
        <v>11.201231610000001</v>
      </c>
      <c r="AI333" s="96">
        <f t="shared" si="700"/>
        <v>0.44</v>
      </c>
      <c r="AJ333" s="176">
        <f t="shared" si="701"/>
        <v>13.280677110000001</v>
      </c>
      <c r="AK333" s="206"/>
      <c r="AL333" s="176">
        <f t="shared" si="702"/>
        <v>0</v>
      </c>
      <c r="AM333" s="244"/>
      <c r="AN333" s="176">
        <f t="shared" si="703"/>
        <v>0</v>
      </c>
      <c r="AO333" s="206"/>
      <c r="AP333" s="205">
        <f t="shared" si="704"/>
        <v>0</v>
      </c>
      <c r="AQ333" s="188">
        <f t="shared" si="705"/>
        <v>0</v>
      </c>
      <c r="AR333" s="96">
        <f t="shared" si="706"/>
        <v>0</v>
      </c>
      <c r="AS333" s="96">
        <v>0.21</v>
      </c>
      <c r="AT333" s="176">
        <f t="shared" si="707"/>
        <v>6.1963007399999999</v>
      </c>
      <c r="AU333" s="206">
        <v>0.24</v>
      </c>
      <c r="AV333" s="176">
        <f t="shared" si="708"/>
        <v>7.2785671199999999</v>
      </c>
      <c r="AW333" s="206"/>
      <c r="AX333" s="205">
        <f t="shared" si="709"/>
        <v>0</v>
      </c>
      <c r="AY333" s="188">
        <f t="shared" si="710"/>
        <v>0.44999999999999996</v>
      </c>
      <c r="AZ333" s="96">
        <f t="shared" si="711"/>
        <v>13.47486786</v>
      </c>
      <c r="BA333" s="96">
        <f t="shared" si="712"/>
        <v>0.44999999999999996</v>
      </c>
      <c r="BB333" s="96">
        <f t="shared" si="713"/>
        <v>13.47486786</v>
      </c>
      <c r="BC333" s="1" t="s">
        <v>1062</v>
      </c>
    </row>
    <row r="334" spans="1:55">
      <c r="A334" s="494">
        <v>201</v>
      </c>
      <c r="B334" s="13"/>
      <c r="C334" s="13"/>
      <c r="D334" s="13"/>
      <c r="E334" s="21" t="s">
        <v>1675</v>
      </c>
      <c r="F334" s="45" t="s">
        <v>1748</v>
      </c>
      <c r="G334" s="426" t="s">
        <v>1061</v>
      </c>
      <c r="H334" s="266" t="s">
        <v>358</v>
      </c>
      <c r="I334" s="18">
        <v>28.5</v>
      </c>
      <c r="J334" s="101"/>
      <c r="K334" s="18">
        <v>20.7</v>
      </c>
      <c r="L334" s="162"/>
      <c r="M334" s="18">
        <v>20.7</v>
      </c>
      <c r="N334" s="162"/>
      <c r="O334" s="18">
        <v>20.7</v>
      </c>
      <c r="P334" s="101"/>
      <c r="Q334" s="96">
        <f t="shared" si="688"/>
        <v>0.03</v>
      </c>
      <c r="R334" s="338">
        <f t="shared" si="689"/>
        <v>0.90215153999999997</v>
      </c>
      <c r="S334" s="96"/>
      <c r="T334" s="96">
        <f t="shared" si="690"/>
        <v>0</v>
      </c>
      <c r="U334" s="96"/>
      <c r="V334" s="176">
        <f t="shared" si="691"/>
        <v>0</v>
      </c>
      <c r="W334" s="206"/>
      <c r="X334" s="205">
        <f t="shared" si="692"/>
        <v>0</v>
      </c>
      <c r="Y334" s="188">
        <f t="shared" si="693"/>
        <v>0</v>
      </c>
      <c r="Z334" s="176">
        <f t="shared" si="694"/>
        <v>0</v>
      </c>
      <c r="AA334" s="206">
        <v>0.03</v>
      </c>
      <c r="AB334" s="205">
        <f t="shared" si="695"/>
        <v>0.90215153999999997</v>
      </c>
      <c r="AC334" s="206"/>
      <c r="AD334" s="176">
        <f t="shared" si="696"/>
        <v>0</v>
      </c>
      <c r="AE334" s="206"/>
      <c r="AF334" s="204">
        <f t="shared" si="697"/>
        <v>0</v>
      </c>
      <c r="AG334" s="188">
        <f t="shared" si="698"/>
        <v>0.03</v>
      </c>
      <c r="AH334" s="96">
        <f t="shared" si="699"/>
        <v>0.90215153999999997</v>
      </c>
      <c r="AI334" s="96">
        <f t="shared" si="700"/>
        <v>0.03</v>
      </c>
      <c r="AJ334" s="176">
        <f t="shared" si="701"/>
        <v>0.90215153999999997</v>
      </c>
      <c r="AK334" s="206"/>
      <c r="AL334" s="176">
        <f t="shared" si="702"/>
        <v>0</v>
      </c>
      <c r="AM334" s="244"/>
      <c r="AN334" s="176">
        <f t="shared" si="703"/>
        <v>0</v>
      </c>
      <c r="AO334" s="206"/>
      <c r="AP334" s="205">
        <f t="shared" si="704"/>
        <v>0</v>
      </c>
      <c r="AQ334" s="188">
        <f t="shared" si="705"/>
        <v>0</v>
      </c>
      <c r="AR334" s="96">
        <f t="shared" si="706"/>
        <v>0</v>
      </c>
      <c r="AS334" s="96"/>
      <c r="AT334" s="176">
        <f t="shared" si="707"/>
        <v>0</v>
      </c>
      <c r="AU334" s="206"/>
      <c r="AV334" s="176">
        <f t="shared" si="708"/>
        <v>0</v>
      </c>
      <c r="AW334" s="206"/>
      <c r="AX334" s="205">
        <f t="shared" si="709"/>
        <v>0</v>
      </c>
      <c r="AY334" s="188">
        <f t="shared" si="710"/>
        <v>0</v>
      </c>
      <c r="AZ334" s="96">
        <f t="shared" si="711"/>
        <v>0</v>
      </c>
      <c r="BA334" s="96">
        <f t="shared" si="712"/>
        <v>0</v>
      </c>
      <c r="BB334" s="96">
        <f t="shared" si="713"/>
        <v>0</v>
      </c>
      <c r="BC334" s="1" t="s">
        <v>1062</v>
      </c>
    </row>
    <row r="335" spans="1:55">
      <c r="A335" s="494">
        <v>201</v>
      </c>
      <c r="B335" s="13"/>
      <c r="C335" s="13"/>
      <c r="D335" s="13"/>
      <c r="E335" s="21" t="s">
        <v>1675</v>
      </c>
      <c r="F335" s="45" t="s">
        <v>1749</v>
      </c>
      <c r="G335" s="426" t="s">
        <v>1061</v>
      </c>
      <c r="H335" s="266" t="s">
        <v>358</v>
      </c>
      <c r="I335" s="18">
        <v>28.5</v>
      </c>
      <c r="J335" s="101"/>
      <c r="K335" s="18">
        <v>20.7</v>
      </c>
      <c r="L335" s="162"/>
      <c r="M335" s="18">
        <v>20.7</v>
      </c>
      <c r="N335" s="162"/>
      <c r="O335" s="18">
        <v>20.7</v>
      </c>
      <c r="P335" s="101"/>
      <c r="Q335" s="96">
        <f t="shared" si="688"/>
        <v>0.03</v>
      </c>
      <c r="R335" s="338">
        <f t="shared" si="689"/>
        <v>0.90215153999999997</v>
      </c>
      <c r="S335" s="96"/>
      <c r="T335" s="96">
        <f t="shared" si="690"/>
        <v>0</v>
      </c>
      <c r="U335" s="96"/>
      <c r="V335" s="176">
        <f t="shared" si="691"/>
        <v>0</v>
      </c>
      <c r="W335" s="206"/>
      <c r="X335" s="205">
        <f t="shared" si="692"/>
        <v>0</v>
      </c>
      <c r="Y335" s="188">
        <f t="shared" si="693"/>
        <v>0</v>
      </c>
      <c r="Z335" s="176">
        <f t="shared" si="694"/>
        <v>0</v>
      </c>
      <c r="AA335" s="206">
        <v>0.03</v>
      </c>
      <c r="AB335" s="205">
        <f t="shared" si="695"/>
        <v>0.90215153999999997</v>
      </c>
      <c r="AC335" s="206"/>
      <c r="AD335" s="176">
        <f t="shared" si="696"/>
        <v>0</v>
      </c>
      <c r="AE335" s="206"/>
      <c r="AF335" s="204">
        <f t="shared" si="697"/>
        <v>0</v>
      </c>
      <c r="AG335" s="188">
        <f t="shared" si="698"/>
        <v>0.03</v>
      </c>
      <c r="AH335" s="96">
        <f t="shared" si="699"/>
        <v>0.90215153999999997</v>
      </c>
      <c r="AI335" s="96">
        <f t="shared" si="700"/>
        <v>0.03</v>
      </c>
      <c r="AJ335" s="176">
        <f t="shared" si="701"/>
        <v>0.90215153999999997</v>
      </c>
      <c r="AK335" s="206"/>
      <c r="AL335" s="176">
        <f t="shared" si="702"/>
        <v>0</v>
      </c>
      <c r="AM335" s="244"/>
      <c r="AN335" s="176">
        <f t="shared" si="703"/>
        <v>0</v>
      </c>
      <c r="AO335" s="206"/>
      <c r="AP335" s="205">
        <f t="shared" si="704"/>
        <v>0</v>
      </c>
      <c r="AQ335" s="188">
        <f t="shared" si="705"/>
        <v>0</v>
      </c>
      <c r="AR335" s="96">
        <f t="shared" si="706"/>
        <v>0</v>
      </c>
      <c r="AS335" s="96"/>
      <c r="AT335" s="176">
        <f t="shared" si="707"/>
        <v>0</v>
      </c>
      <c r="AU335" s="206"/>
      <c r="AV335" s="176">
        <f t="shared" si="708"/>
        <v>0</v>
      </c>
      <c r="AW335" s="206"/>
      <c r="AX335" s="205">
        <f t="shared" si="709"/>
        <v>0</v>
      </c>
      <c r="AY335" s="188">
        <f t="shared" si="710"/>
        <v>0</v>
      </c>
      <c r="AZ335" s="96">
        <f t="shared" si="711"/>
        <v>0</v>
      </c>
      <c r="BA335" s="96">
        <f t="shared" si="712"/>
        <v>0</v>
      </c>
      <c r="BB335" s="96">
        <f t="shared" si="713"/>
        <v>0</v>
      </c>
      <c r="BC335" s="1" t="s">
        <v>1062</v>
      </c>
    </row>
    <row r="336" spans="1:55">
      <c r="A336" s="494">
        <v>201</v>
      </c>
      <c r="B336" s="13"/>
      <c r="C336" s="13"/>
      <c r="D336" s="13"/>
      <c r="E336" s="21" t="s">
        <v>1675</v>
      </c>
      <c r="F336" s="45" t="s">
        <v>1750</v>
      </c>
      <c r="G336" s="426" t="s">
        <v>1061</v>
      </c>
      <c r="H336" s="266" t="s">
        <v>358</v>
      </c>
      <c r="I336" s="18">
        <v>28.5</v>
      </c>
      <c r="J336" s="101"/>
      <c r="K336" s="18">
        <v>20.7</v>
      </c>
      <c r="L336" s="162"/>
      <c r="M336" s="18">
        <v>20.7</v>
      </c>
      <c r="N336" s="162"/>
      <c r="O336" s="18">
        <v>20.7</v>
      </c>
      <c r="P336" s="101"/>
      <c r="Q336" s="96">
        <f t="shared" si="688"/>
        <v>1.302</v>
      </c>
      <c r="R336" s="338">
        <f t="shared" si="689"/>
        <v>38.760131897999997</v>
      </c>
      <c r="S336" s="96"/>
      <c r="T336" s="96">
        <f t="shared" si="690"/>
        <v>0</v>
      </c>
      <c r="U336" s="96"/>
      <c r="V336" s="176">
        <f t="shared" si="691"/>
        <v>0</v>
      </c>
      <c r="W336" s="206"/>
      <c r="X336" s="205">
        <f t="shared" si="692"/>
        <v>0</v>
      </c>
      <c r="Y336" s="188">
        <f t="shared" si="693"/>
        <v>0</v>
      </c>
      <c r="Z336" s="176">
        <f t="shared" si="694"/>
        <v>0</v>
      </c>
      <c r="AA336" s="206">
        <v>0.42</v>
      </c>
      <c r="AB336" s="205">
        <f t="shared" si="695"/>
        <v>12.630121559999999</v>
      </c>
      <c r="AC336" s="206">
        <v>0.23</v>
      </c>
      <c r="AD336" s="176">
        <f t="shared" si="696"/>
        <v>6.6702562200000006</v>
      </c>
      <c r="AE336" s="206"/>
      <c r="AF336" s="204">
        <f t="shared" si="697"/>
        <v>0</v>
      </c>
      <c r="AG336" s="188">
        <f t="shared" si="698"/>
        <v>0.65</v>
      </c>
      <c r="AH336" s="96">
        <f t="shared" si="699"/>
        <v>19.300377779999998</v>
      </c>
      <c r="AI336" s="96">
        <f t="shared" si="700"/>
        <v>0.65</v>
      </c>
      <c r="AJ336" s="176">
        <f t="shared" si="701"/>
        <v>19.300377779999998</v>
      </c>
      <c r="AK336" s="206"/>
      <c r="AL336" s="176">
        <f t="shared" si="702"/>
        <v>0</v>
      </c>
      <c r="AM336" s="244"/>
      <c r="AN336" s="176">
        <f t="shared" si="703"/>
        <v>0</v>
      </c>
      <c r="AO336" s="206"/>
      <c r="AP336" s="205">
        <f t="shared" si="704"/>
        <v>0</v>
      </c>
      <c r="AQ336" s="188">
        <f t="shared" si="705"/>
        <v>0</v>
      </c>
      <c r="AR336" s="96">
        <f t="shared" si="706"/>
        <v>0</v>
      </c>
      <c r="AS336" s="96">
        <v>0.38200000000000001</v>
      </c>
      <c r="AT336" s="176">
        <f t="shared" si="707"/>
        <v>11.271366108</v>
      </c>
      <c r="AU336" s="206">
        <v>0.27</v>
      </c>
      <c r="AV336" s="176">
        <f t="shared" si="708"/>
        <v>8.1883880100000006</v>
      </c>
      <c r="AW336" s="206"/>
      <c r="AX336" s="205">
        <f t="shared" si="709"/>
        <v>0</v>
      </c>
      <c r="AY336" s="188">
        <f t="shared" si="710"/>
        <v>0.65200000000000002</v>
      </c>
      <c r="AZ336" s="96">
        <f t="shared" si="711"/>
        <v>19.459754117999999</v>
      </c>
      <c r="BA336" s="96">
        <f t="shared" si="712"/>
        <v>0.65200000000000002</v>
      </c>
      <c r="BB336" s="96">
        <f t="shared" si="713"/>
        <v>19.459754117999999</v>
      </c>
      <c r="BC336" s="1" t="s">
        <v>1062</v>
      </c>
    </row>
    <row r="337" spans="1:55">
      <c r="A337" s="494">
        <v>201</v>
      </c>
      <c r="B337" s="24"/>
      <c r="C337" s="24"/>
      <c r="D337" s="24"/>
      <c r="E337" s="21" t="s">
        <v>1675</v>
      </c>
      <c r="F337" s="45" t="s">
        <v>1751</v>
      </c>
      <c r="G337" s="426" t="s">
        <v>1061</v>
      </c>
      <c r="H337" s="266" t="s">
        <v>358</v>
      </c>
      <c r="I337" s="18">
        <v>28.5</v>
      </c>
      <c r="J337" s="101"/>
      <c r="K337" s="18">
        <v>20.7</v>
      </c>
      <c r="L337" s="162"/>
      <c r="M337" s="18">
        <v>20.7</v>
      </c>
      <c r="N337" s="162"/>
      <c r="O337" s="18">
        <v>20.7</v>
      </c>
      <c r="P337" s="101"/>
      <c r="Q337" s="96">
        <f t="shared" si="688"/>
        <v>5.1999999999999998E-2</v>
      </c>
      <c r="R337" s="338">
        <f t="shared" si="689"/>
        <v>1.5191696879999999</v>
      </c>
      <c r="S337" s="96"/>
      <c r="T337" s="96">
        <f t="shared" si="690"/>
        <v>0</v>
      </c>
      <c r="U337" s="96"/>
      <c r="V337" s="176">
        <f t="shared" si="691"/>
        <v>0</v>
      </c>
      <c r="W337" s="206"/>
      <c r="X337" s="205">
        <f t="shared" si="692"/>
        <v>0</v>
      </c>
      <c r="Y337" s="188">
        <f t="shared" si="693"/>
        <v>0</v>
      </c>
      <c r="Z337" s="176">
        <f t="shared" si="694"/>
        <v>0</v>
      </c>
      <c r="AA337" s="206"/>
      <c r="AB337" s="205">
        <f t="shared" si="695"/>
        <v>0</v>
      </c>
      <c r="AC337" s="206">
        <v>0.03</v>
      </c>
      <c r="AD337" s="176">
        <f t="shared" si="696"/>
        <v>0.87003341999999995</v>
      </c>
      <c r="AE337" s="206"/>
      <c r="AF337" s="204">
        <f t="shared" si="697"/>
        <v>0</v>
      </c>
      <c r="AG337" s="188">
        <f t="shared" si="698"/>
        <v>0.03</v>
      </c>
      <c r="AH337" s="96">
        <f t="shared" si="699"/>
        <v>0.87003341999999995</v>
      </c>
      <c r="AI337" s="96">
        <f t="shared" si="700"/>
        <v>0.03</v>
      </c>
      <c r="AJ337" s="176">
        <f t="shared" si="701"/>
        <v>0.87003341999999995</v>
      </c>
      <c r="AK337" s="206"/>
      <c r="AL337" s="176">
        <f t="shared" si="702"/>
        <v>0</v>
      </c>
      <c r="AM337" s="244"/>
      <c r="AN337" s="176">
        <f t="shared" si="703"/>
        <v>0</v>
      </c>
      <c r="AO337" s="206"/>
      <c r="AP337" s="205">
        <f t="shared" si="704"/>
        <v>0</v>
      </c>
      <c r="AQ337" s="188">
        <f t="shared" si="705"/>
        <v>0</v>
      </c>
      <c r="AR337" s="96">
        <f t="shared" si="706"/>
        <v>0</v>
      </c>
      <c r="AS337" s="96">
        <v>2.1999999999999999E-2</v>
      </c>
      <c r="AT337" s="176">
        <f t="shared" si="707"/>
        <v>0.64913626800000002</v>
      </c>
      <c r="AU337" s="206"/>
      <c r="AV337" s="176">
        <f t="shared" si="708"/>
        <v>0</v>
      </c>
      <c r="AW337" s="206"/>
      <c r="AX337" s="205">
        <f t="shared" si="709"/>
        <v>0</v>
      </c>
      <c r="AY337" s="188">
        <f t="shared" si="710"/>
        <v>2.1999999999999999E-2</v>
      </c>
      <c r="AZ337" s="96">
        <f t="shared" si="711"/>
        <v>0.64913626800000002</v>
      </c>
      <c r="BA337" s="96">
        <f t="shared" si="712"/>
        <v>2.1999999999999999E-2</v>
      </c>
      <c r="BB337" s="96">
        <f t="shared" si="713"/>
        <v>0.64913626800000002</v>
      </c>
      <c r="BC337" s="1" t="s">
        <v>1062</v>
      </c>
    </row>
    <row r="338" spans="1:55">
      <c r="A338" s="494">
        <v>179</v>
      </c>
      <c r="B338" s="52" t="s">
        <v>2375</v>
      </c>
      <c r="C338" s="52" t="s">
        <v>33</v>
      </c>
      <c r="D338" s="52"/>
      <c r="E338" s="21" t="s">
        <v>1675</v>
      </c>
      <c r="F338" s="45" t="s">
        <v>1742</v>
      </c>
      <c r="G338" s="22" t="s">
        <v>1061</v>
      </c>
      <c r="H338" s="266" t="s">
        <v>358</v>
      </c>
      <c r="I338" s="54"/>
      <c r="J338" s="101"/>
      <c r="K338" s="54">
        <v>21.01</v>
      </c>
      <c r="L338" s="162"/>
      <c r="M338" s="54">
        <v>21.01</v>
      </c>
      <c r="N338" s="162"/>
      <c r="O338" s="54">
        <v>21.01</v>
      </c>
      <c r="P338" s="101"/>
      <c r="Q338" s="96">
        <f t="shared" si="688"/>
        <v>0.79300000000000004</v>
      </c>
      <c r="R338" s="338">
        <f t="shared" si="689"/>
        <v>23.078175026499999</v>
      </c>
      <c r="S338" s="96"/>
      <c r="T338" s="96">
        <f t="shared" si="690"/>
        <v>0</v>
      </c>
      <c r="U338" s="96"/>
      <c r="V338" s="176">
        <f t="shared" si="691"/>
        <v>0</v>
      </c>
      <c r="W338" s="206"/>
      <c r="X338" s="205">
        <f t="shared" si="692"/>
        <v>0</v>
      </c>
      <c r="Y338" s="188">
        <f t="shared" si="693"/>
        <v>0</v>
      </c>
      <c r="Z338" s="176">
        <f t="shared" si="694"/>
        <v>0</v>
      </c>
      <c r="AA338" s="206"/>
      <c r="AB338" s="205">
        <f t="shared" si="695"/>
        <v>0</v>
      </c>
      <c r="AC338" s="206">
        <v>0.06</v>
      </c>
      <c r="AD338" s="176">
        <f t="shared" si="696"/>
        <v>1.7661258120000001</v>
      </c>
      <c r="AE338" s="206">
        <v>0.193</v>
      </c>
      <c r="AF338" s="204">
        <f t="shared" si="697"/>
        <v>5.5384261405000004</v>
      </c>
      <c r="AG338" s="188">
        <f t="shared" si="698"/>
        <v>0.253</v>
      </c>
      <c r="AH338" s="96">
        <f t="shared" si="699"/>
        <v>7.3045519525000007</v>
      </c>
      <c r="AI338" s="96">
        <f t="shared" si="700"/>
        <v>0.253</v>
      </c>
      <c r="AJ338" s="176">
        <f t="shared" si="701"/>
        <v>7.3045519525000007</v>
      </c>
      <c r="AK338" s="206">
        <v>0.18</v>
      </c>
      <c r="AL338" s="176">
        <f t="shared" si="702"/>
        <v>5.2148374740000003</v>
      </c>
      <c r="AM338" s="244"/>
      <c r="AN338" s="176">
        <f t="shared" si="703"/>
        <v>0</v>
      </c>
      <c r="AO338" s="206">
        <v>0.36</v>
      </c>
      <c r="AP338" s="205">
        <f t="shared" si="704"/>
        <v>10.558785599999998</v>
      </c>
      <c r="AQ338" s="188">
        <f t="shared" si="705"/>
        <v>0.54</v>
      </c>
      <c r="AR338" s="96">
        <f t="shared" si="706"/>
        <v>15.773623074</v>
      </c>
      <c r="AS338" s="96"/>
      <c r="AT338" s="176">
        <f t="shared" si="707"/>
        <v>0</v>
      </c>
      <c r="AU338" s="206"/>
      <c r="AV338" s="176">
        <f t="shared" si="708"/>
        <v>0</v>
      </c>
      <c r="AW338" s="206"/>
      <c r="AX338" s="205">
        <f t="shared" si="709"/>
        <v>0</v>
      </c>
      <c r="AY338" s="188">
        <f t="shared" si="710"/>
        <v>0</v>
      </c>
      <c r="AZ338" s="96">
        <f t="shared" si="711"/>
        <v>0</v>
      </c>
      <c r="BA338" s="96">
        <f t="shared" si="712"/>
        <v>0.54</v>
      </c>
      <c r="BB338" s="96">
        <f t="shared" si="713"/>
        <v>15.773623074</v>
      </c>
      <c r="BC338" s="1" t="s">
        <v>1062</v>
      </c>
    </row>
    <row r="339" spans="1:55">
      <c r="A339" s="494">
        <v>180</v>
      </c>
      <c r="B339" s="13"/>
      <c r="C339" s="13"/>
      <c r="D339" s="13"/>
      <c r="E339" s="21" t="s">
        <v>1675</v>
      </c>
      <c r="F339" s="45" t="s">
        <v>1743</v>
      </c>
      <c r="G339" s="22" t="s">
        <v>1061</v>
      </c>
      <c r="H339" s="266" t="s">
        <v>358</v>
      </c>
      <c r="I339" s="54"/>
      <c r="J339" s="101"/>
      <c r="K339" s="54">
        <v>21.01</v>
      </c>
      <c r="L339" s="162"/>
      <c r="M339" s="54">
        <v>21.01</v>
      </c>
      <c r="N339" s="162"/>
      <c r="O339" s="54">
        <v>21.01</v>
      </c>
      <c r="P339" s="101"/>
      <c r="Q339" s="96">
        <f t="shared" ref="Q339:Q340" si="714">SUM(AI339+BA339)</f>
        <v>0</v>
      </c>
      <c r="R339" s="338">
        <f t="shared" ref="R339:R340" si="715">SUM(AJ339+BB339)</f>
        <v>0</v>
      </c>
      <c r="S339" s="96"/>
      <c r="T339" s="96">
        <f t="shared" ref="T339:T340" si="716">I339*S339*$T$2/1000</f>
        <v>0</v>
      </c>
      <c r="U339" s="96"/>
      <c r="V339" s="176">
        <f t="shared" ref="V339:V340" si="717">I339*U339*$V$2/1000</f>
        <v>0</v>
      </c>
      <c r="W339" s="206"/>
      <c r="X339" s="205">
        <f t="shared" ref="X339:X340" si="718">I339*W339*$X$2/1000</f>
        <v>0</v>
      </c>
      <c r="Y339" s="188">
        <f t="shared" ref="Y339:Y340" si="719">SUM(S339+U339+W339)</f>
        <v>0</v>
      </c>
      <c r="Z339" s="176">
        <f t="shared" ref="Z339:Z340" si="720">SUM(T339+V339+X339)</f>
        <v>0</v>
      </c>
      <c r="AA339" s="206"/>
      <c r="AB339" s="205">
        <f t="shared" ref="AB339:AB340" si="721">K339*AA339*$AB$2/1000</f>
        <v>0</v>
      </c>
      <c r="AC339" s="206"/>
      <c r="AD339" s="176">
        <f t="shared" ref="AD339:AD340" si="722">K339*AC339*$AD$2/1000</f>
        <v>0</v>
      </c>
      <c r="AE339" s="206"/>
      <c r="AF339" s="204">
        <f t="shared" ref="AF339:AF340" si="723">K339*AE339*$AF$2/1000</f>
        <v>0</v>
      </c>
      <c r="AG339" s="188">
        <f t="shared" ref="AG339:AG340" si="724">SUM(AA339+AC339+AE339)</f>
        <v>0</v>
      </c>
      <c r="AH339" s="96">
        <f t="shared" ref="AH339:AH340" si="725">SUM(AB339+AD339+AF339)</f>
        <v>0</v>
      </c>
      <c r="AI339" s="96">
        <f t="shared" ref="AI339:AI340" si="726">SUM(Y339+AG339)</f>
        <v>0</v>
      </c>
      <c r="AJ339" s="176">
        <f t="shared" ref="AJ339:AJ340" si="727">SUM(Z339,AH339)</f>
        <v>0</v>
      </c>
      <c r="AK339" s="206"/>
      <c r="AL339" s="176">
        <f t="shared" ref="AL339:AL340" si="728">M339*AK339*$AL$2/1000</f>
        <v>0</v>
      </c>
      <c r="AM339" s="244"/>
      <c r="AN339" s="176">
        <f t="shared" ref="AN339:AN340" si="729">M339*AM339*$AN$2/1000</f>
        <v>0</v>
      </c>
      <c r="AO339" s="206"/>
      <c r="AP339" s="205">
        <f t="shared" ref="AP339:AP340" si="730">M339*AO339*$AP$2/1000</f>
        <v>0</v>
      </c>
      <c r="AQ339" s="188">
        <f t="shared" ref="AQ339:AQ340" si="731">SUM(AK339+AM339+AO339)</f>
        <v>0</v>
      </c>
      <c r="AR339" s="96">
        <f t="shared" ref="AR339:AR340" si="732">SUM(AL339+AN339+AP339)</f>
        <v>0</v>
      </c>
      <c r="AS339" s="96"/>
      <c r="AT339" s="176">
        <f t="shared" ref="AT339:AT340" si="733">O339*AS339*$AT$2/1000</f>
        <v>0</v>
      </c>
      <c r="AU339" s="206"/>
      <c r="AV339" s="176">
        <f t="shared" ref="AV339:AV340" si="734">O339*AU339*$AV$2/1000</f>
        <v>0</v>
      </c>
      <c r="AW339" s="206"/>
      <c r="AX339" s="205">
        <f t="shared" ref="AX339:AX340" si="735">O339*AW339*$AX$2/1000</f>
        <v>0</v>
      </c>
      <c r="AY339" s="188">
        <f t="shared" ref="AY339:AY340" si="736">SUM(AS339+AU339+AW339)</f>
        <v>0</v>
      </c>
      <c r="AZ339" s="96">
        <f t="shared" ref="AZ339:AZ340" si="737">SUM(AT339+AV339+AX339)</f>
        <v>0</v>
      </c>
      <c r="BA339" s="96">
        <f t="shared" ref="BA339:BA340" si="738">SUM(AQ339+AY339)</f>
        <v>0</v>
      </c>
      <c r="BB339" s="96">
        <f t="shared" ref="BB339:BB340" si="739">SUM(AR339,AZ339)</f>
        <v>0</v>
      </c>
      <c r="BC339" s="1" t="s">
        <v>1062</v>
      </c>
    </row>
    <row r="340" spans="1:55">
      <c r="A340" s="494">
        <v>179</v>
      </c>
      <c r="B340" s="13"/>
      <c r="C340" s="13"/>
      <c r="D340" s="13"/>
      <c r="E340" s="21" t="s">
        <v>1675</v>
      </c>
      <c r="F340" s="45" t="s">
        <v>1744</v>
      </c>
      <c r="G340" s="22" t="s">
        <v>1061</v>
      </c>
      <c r="H340" s="266" t="s">
        <v>358</v>
      </c>
      <c r="I340" s="54"/>
      <c r="J340" s="101"/>
      <c r="K340" s="54">
        <v>21.01</v>
      </c>
      <c r="L340" s="162"/>
      <c r="M340" s="54">
        <v>21.01</v>
      </c>
      <c r="N340" s="162"/>
      <c r="O340" s="54">
        <v>21.01</v>
      </c>
      <c r="P340" s="101"/>
      <c r="Q340" s="96">
        <f t="shared" si="714"/>
        <v>0</v>
      </c>
      <c r="R340" s="338">
        <f t="shared" si="715"/>
        <v>0</v>
      </c>
      <c r="S340" s="96"/>
      <c r="T340" s="96">
        <f t="shared" si="716"/>
        <v>0</v>
      </c>
      <c r="U340" s="96"/>
      <c r="V340" s="176">
        <f t="shared" si="717"/>
        <v>0</v>
      </c>
      <c r="W340" s="206"/>
      <c r="X340" s="205">
        <f t="shared" si="718"/>
        <v>0</v>
      </c>
      <c r="Y340" s="188">
        <f t="shared" si="719"/>
        <v>0</v>
      </c>
      <c r="Z340" s="176">
        <f t="shared" si="720"/>
        <v>0</v>
      </c>
      <c r="AA340" s="206"/>
      <c r="AB340" s="205">
        <f t="shared" si="721"/>
        <v>0</v>
      </c>
      <c r="AC340" s="206"/>
      <c r="AD340" s="176">
        <f t="shared" si="722"/>
        <v>0</v>
      </c>
      <c r="AE340" s="206"/>
      <c r="AF340" s="204">
        <f t="shared" si="723"/>
        <v>0</v>
      </c>
      <c r="AG340" s="188">
        <f t="shared" si="724"/>
        <v>0</v>
      </c>
      <c r="AH340" s="96">
        <f t="shared" si="725"/>
        <v>0</v>
      </c>
      <c r="AI340" s="96">
        <f t="shared" si="726"/>
        <v>0</v>
      </c>
      <c r="AJ340" s="176">
        <f t="shared" si="727"/>
        <v>0</v>
      </c>
      <c r="AK340" s="206"/>
      <c r="AL340" s="176">
        <f t="shared" si="728"/>
        <v>0</v>
      </c>
      <c r="AM340" s="244"/>
      <c r="AN340" s="176">
        <f t="shared" si="729"/>
        <v>0</v>
      </c>
      <c r="AO340" s="206"/>
      <c r="AP340" s="205">
        <f t="shared" si="730"/>
        <v>0</v>
      </c>
      <c r="AQ340" s="188">
        <f t="shared" si="731"/>
        <v>0</v>
      </c>
      <c r="AR340" s="96">
        <f t="shared" si="732"/>
        <v>0</v>
      </c>
      <c r="AS340" s="96"/>
      <c r="AT340" s="176">
        <f t="shared" si="733"/>
        <v>0</v>
      </c>
      <c r="AU340" s="206"/>
      <c r="AV340" s="176">
        <f t="shared" si="734"/>
        <v>0</v>
      </c>
      <c r="AW340" s="206"/>
      <c r="AX340" s="205">
        <f t="shared" si="735"/>
        <v>0</v>
      </c>
      <c r="AY340" s="188">
        <f t="shared" si="736"/>
        <v>0</v>
      </c>
      <c r="AZ340" s="96">
        <f t="shared" si="737"/>
        <v>0</v>
      </c>
      <c r="BA340" s="96">
        <f t="shared" si="738"/>
        <v>0</v>
      </c>
      <c r="BB340" s="96">
        <f t="shared" si="739"/>
        <v>0</v>
      </c>
      <c r="BC340" s="1" t="s">
        <v>1062</v>
      </c>
    </row>
    <row r="341" spans="1:55">
      <c r="A341" s="494">
        <v>180</v>
      </c>
      <c r="B341" s="13"/>
      <c r="C341" s="13"/>
      <c r="D341" s="13"/>
      <c r="E341" s="21" t="s">
        <v>1675</v>
      </c>
      <c r="F341" s="45" t="s">
        <v>1745</v>
      </c>
      <c r="G341" s="22" t="s">
        <v>1061</v>
      </c>
      <c r="H341" s="266" t="s">
        <v>358</v>
      </c>
      <c r="I341" s="54"/>
      <c r="J341" s="101"/>
      <c r="K341" s="54">
        <v>21.01</v>
      </c>
      <c r="L341" s="162"/>
      <c r="M341" s="54">
        <v>21.01</v>
      </c>
      <c r="N341" s="162"/>
      <c r="O341" s="54">
        <v>21.01</v>
      </c>
      <c r="P341" s="101"/>
      <c r="Q341" s="96">
        <f t="shared" ref="Q341:Q342" si="740">SUM(AI341+BA341)</f>
        <v>0</v>
      </c>
      <c r="R341" s="338">
        <f t="shared" ref="R341:R342" si="741">SUM(AJ341+BB341)</f>
        <v>0</v>
      </c>
      <c r="S341" s="96"/>
      <c r="T341" s="96">
        <f t="shared" ref="T341:T342" si="742">I341*S341*$T$2/1000</f>
        <v>0</v>
      </c>
      <c r="U341" s="96"/>
      <c r="V341" s="176">
        <f t="shared" ref="V341:V342" si="743">I341*U341*$V$2/1000</f>
        <v>0</v>
      </c>
      <c r="W341" s="206"/>
      <c r="X341" s="205">
        <f t="shared" ref="X341:X342" si="744">I341*W341*$X$2/1000</f>
        <v>0</v>
      </c>
      <c r="Y341" s="188">
        <f t="shared" ref="Y341:Y342" si="745">SUM(S341+U341+W341)</f>
        <v>0</v>
      </c>
      <c r="Z341" s="176">
        <f t="shared" ref="Z341:Z342" si="746">SUM(T341+V341+X341)</f>
        <v>0</v>
      </c>
      <c r="AA341" s="206"/>
      <c r="AB341" s="205">
        <f t="shared" ref="AB341:AB342" si="747">K341*AA341*$AB$2/1000</f>
        <v>0</v>
      </c>
      <c r="AC341" s="206"/>
      <c r="AD341" s="176">
        <f t="shared" ref="AD341:AD342" si="748">K341*AC341*$AD$2/1000</f>
        <v>0</v>
      </c>
      <c r="AE341" s="206"/>
      <c r="AF341" s="204">
        <f t="shared" ref="AF341:AF342" si="749">K341*AE341*$AF$2/1000</f>
        <v>0</v>
      </c>
      <c r="AG341" s="188">
        <f t="shared" ref="AG341:AG342" si="750">SUM(AA341+AC341+AE341)</f>
        <v>0</v>
      </c>
      <c r="AH341" s="96">
        <f t="shared" ref="AH341:AH342" si="751">SUM(AB341+AD341+AF341)</f>
        <v>0</v>
      </c>
      <c r="AI341" s="96">
        <f t="shared" ref="AI341:AI342" si="752">SUM(Y341+AG341)</f>
        <v>0</v>
      </c>
      <c r="AJ341" s="176">
        <f t="shared" ref="AJ341:AJ342" si="753">SUM(Z341,AH341)</f>
        <v>0</v>
      </c>
      <c r="AK341" s="206"/>
      <c r="AL341" s="176">
        <f t="shared" ref="AL341:AL342" si="754">M341*AK341*$AL$2/1000</f>
        <v>0</v>
      </c>
      <c r="AM341" s="244"/>
      <c r="AN341" s="176">
        <f t="shared" ref="AN341:AN342" si="755">M341*AM341*$AN$2/1000</f>
        <v>0</v>
      </c>
      <c r="AO341" s="206"/>
      <c r="AP341" s="205">
        <f t="shared" ref="AP341:AP342" si="756">M341*AO341*$AP$2/1000</f>
        <v>0</v>
      </c>
      <c r="AQ341" s="188">
        <f t="shared" ref="AQ341:AQ342" si="757">SUM(AK341+AM341+AO341)</f>
        <v>0</v>
      </c>
      <c r="AR341" s="96">
        <f t="shared" ref="AR341:AR342" si="758">SUM(AL341+AN341+AP341)</f>
        <v>0</v>
      </c>
      <c r="AS341" s="96"/>
      <c r="AT341" s="176">
        <f t="shared" ref="AT341:AT342" si="759">O341*AS341*$AT$2/1000</f>
        <v>0</v>
      </c>
      <c r="AU341" s="206"/>
      <c r="AV341" s="176">
        <f t="shared" ref="AV341:AV342" si="760">O341*AU341*$AV$2/1000</f>
        <v>0</v>
      </c>
      <c r="AW341" s="206"/>
      <c r="AX341" s="205">
        <f t="shared" ref="AX341:AX342" si="761">O341*AW341*$AX$2/1000</f>
        <v>0</v>
      </c>
      <c r="AY341" s="188">
        <f t="shared" ref="AY341:AY342" si="762">SUM(AS341+AU341+AW341)</f>
        <v>0</v>
      </c>
      <c r="AZ341" s="96">
        <f t="shared" ref="AZ341:AZ342" si="763">SUM(AT341+AV341+AX341)</f>
        <v>0</v>
      </c>
      <c r="BA341" s="96">
        <f t="shared" ref="BA341:BA342" si="764">SUM(AQ341+AY341)</f>
        <v>0</v>
      </c>
      <c r="BB341" s="96">
        <f t="shared" ref="BB341:BB342" si="765">SUM(AR341,AZ341)</f>
        <v>0</v>
      </c>
      <c r="BC341" s="1" t="s">
        <v>1062</v>
      </c>
    </row>
    <row r="342" spans="1:55">
      <c r="A342" s="494">
        <v>179</v>
      </c>
      <c r="B342" s="13"/>
      <c r="C342" s="13"/>
      <c r="D342" s="13"/>
      <c r="E342" s="21" t="s">
        <v>1675</v>
      </c>
      <c r="F342" s="45" t="s">
        <v>1746</v>
      </c>
      <c r="G342" s="22" t="s">
        <v>1061</v>
      </c>
      <c r="H342" s="266" t="s">
        <v>358</v>
      </c>
      <c r="I342" s="54"/>
      <c r="J342" s="101"/>
      <c r="K342" s="54">
        <v>21.01</v>
      </c>
      <c r="L342" s="162"/>
      <c r="M342" s="54">
        <v>21.01</v>
      </c>
      <c r="N342" s="162"/>
      <c r="O342" s="54">
        <v>21.01</v>
      </c>
      <c r="P342" s="101"/>
      <c r="Q342" s="96">
        <f t="shared" si="740"/>
        <v>1.54</v>
      </c>
      <c r="R342" s="338">
        <f t="shared" si="741"/>
        <v>44.998447563300005</v>
      </c>
      <c r="S342" s="96"/>
      <c r="T342" s="96">
        <f t="shared" si="742"/>
        <v>0</v>
      </c>
      <c r="U342" s="96"/>
      <c r="V342" s="176">
        <f t="shared" si="743"/>
        <v>0</v>
      </c>
      <c r="W342" s="206"/>
      <c r="X342" s="205">
        <f t="shared" si="744"/>
        <v>0</v>
      </c>
      <c r="Y342" s="188">
        <f t="shared" si="745"/>
        <v>0</v>
      </c>
      <c r="Z342" s="176">
        <f t="shared" si="746"/>
        <v>0</v>
      </c>
      <c r="AA342" s="206"/>
      <c r="AB342" s="205">
        <f t="shared" si="747"/>
        <v>0</v>
      </c>
      <c r="AC342" s="206">
        <v>0.113</v>
      </c>
      <c r="AD342" s="176">
        <f t="shared" si="748"/>
        <v>3.3262036126000001</v>
      </c>
      <c r="AE342" s="206">
        <v>0.20799999999999999</v>
      </c>
      <c r="AF342" s="204">
        <f t="shared" si="749"/>
        <v>5.9688737679999999</v>
      </c>
      <c r="AG342" s="188">
        <f t="shared" si="750"/>
        <v>0.32100000000000001</v>
      </c>
      <c r="AH342" s="96">
        <f t="shared" si="751"/>
        <v>9.2950773806000004</v>
      </c>
      <c r="AI342" s="96">
        <f t="shared" si="752"/>
        <v>0.32100000000000001</v>
      </c>
      <c r="AJ342" s="176">
        <f t="shared" si="753"/>
        <v>9.2950773806000004</v>
      </c>
      <c r="AK342" s="206">
        <v>0.13900000000000001</v>
      </c>
      <c r="AL342" s="176">
        <f t="shared" si="754"/>
        <v>4.0270133827000008</v>
      </c>
      <c r="AM342" s="244"/>
      <c r="AN342" s="176">
        <f t="shared" si="755"/>
        <v>0</v>
      </c>
      <c r="AO342" s="206">
        <v>1.08</v>
      </c>
      <c r="AP342" s="205">
        <f t="shared" si="756"/>
        <v>31.676356800000004</v>
      </c>
      <c r="AQ342" s="188">
        <f t="shared" si="757"/>
        <v>1.2190000000000001</v>
      </c>
      <c r="AR342" s="96">
        <f t="shared" si="758"/>
        <v>35.703370182700006</v>
      </c>
      <c r="AS342" s="96"/>
      <c r="AT342" s="176">
        <f t="shared" si="759"/>
        <v>0</v>
      </c>
      <c r="AU342" s="206"/>
      <c r="AV342" s="176">
        <f t="shared" si="760"/>
        <v>0</v>
      </c>
      <c r="AW342" s="206"/>
      <c r="AX342" s="205">
        <f t="shared" si="761"/>
        <v>0</v>
      </c>
      <c r="AY342" s="188">
        <f t="shared" si="762"/>
        <v>0</v>
      </c>
      <c r="AZ342" s="96">
        <f t="shared" si="763"/>
        <v>0</v>
      </c>
      <c r="BA342" s="96">
        <f t="shared" si="764"/>
        <v>1.2190000000000001</v>
      </c>
      <c r="BB342" s="96">
        <f t="shared" si="765"/>
        <v>35.703370182700006</v>
      </c>
      <c r="BC342" s="1" t="s">
        <v>1062</v>
      </c>
    </row>
    <row r="343" spans="1:55">
      <c r="A343" s="494">
        <v>180</v>
      </c>
      <c r="B343" s="13"/>
      <c r="C343" s="13"/>
      <c r="D343" s="13"/>
      <c r="E343" s="21" t="s">
        <v>1675</v>
      </c>
      <c r="F343" s="45" t="s">
        <v>1747</v>
      </c>
      <c r="G343" s="22" t="s">
        <v>1061</v>
      </c>
      <c r="H343" s="266" t="s">
        <v>358</v>
      </c>
      <c r="I343" s="54"/>
      <c r="J343" s="101"/>
      <c r="K343" s="54">
        <v>21.01</v>
      </c>
      <c r="L343" s="162"/>
      <c r="M343" s="54">
        <v>21.01</v>
      </c>
      <c r="N343" s="162"/>
      <c r="O343" s="54">
        <v>21.01</v>
      </c>
      <c r="P343" s="101"/>
      <c r="Q343" s="96">
        <f t="shared" ref="Q343:Q344" si="766">SUM(AI343+BA343)</f>
        <v>0</v>
      </c>
      <c r="R343" s="338">
        <f t="shared" ref="R343:R344" si="767">SUM(AJ343+BB343)</f>
        <v>0</v>
      </c>
      <c r="S343" s="96"/>
      <c r="T343" s="96">
        <f t="shared" ref="T343:T344" si="768">I343*S343*$T$2/1000</f>
        <v>0</v>
      </c>
      <c r="U343" s="96"/>
      <c r="V343" s="176">
        <f t="shared" ref="V343:V344" si="769">I343*U343*$V$2/1000</f>
        <v>0</v>
      </c>
      <c r="W343" s="206"/>
      <c r="X343" s="205">
        <f t="shared" ref="X343:X344" si="770">I343*W343*$X$2/1000</f>
        <v>0</v>
      </c>
      <c r="Y343" s="188">
        <f t="shared" ref="Y343:Y344" si="771">SUM(S343+U343+W343)</f>
        <v>0</v>
      </c>
      <c r="Z343" s="176">
        <f t="shared" ref="Z343:Z344" si="772">SUM(T343+V343+X343)</f>
        <v>0</v>
      </c>
      <c r="AA343" s="206"/>
      <c r="AB343" s="205">
        <f t="shared" ref="AB343:AB344" si="773">K343*AA343*$AB$2/1000</f>
        <v>0</v>
      </c>
      <c r="AC343" s="206"/>
      <c r="AD343" s="176">
        <f t="shared" ref="AD343:AD344" si="774">K343*AC343*$AD$2/1000</f>
        <v>0</v>
      </c>
      <c r="AE343" s="206"/>
      <c r="AF343" s="204">
        <f t="shared" ref="AF343:AF344" si="775">K343*AE343*$AF$2/1000</f>
        <v>0</v>
      </c>
      <c r="AG343" s="188">
        <f t="shared" ref="AG343:AG344" si="776">SUM(AA343+AC343+AE343)</f>
        <v>0</v>
      </c>
      <c r="AH343" s="96">
        <f t="shared" ref="AH343:AH344" si="777">SUM(AB343+AD343+AF343)</f>
        <v>0</v>
      </c>
      <c r="AI343" s="96">
        <f t="shared" ref="AI343:AI344" si="778">SUM(Y343+AG343)</f>
        <v>0</v>
      </c>
      <c r="AJ343" s="176">
        <f t="shared" ref="AJ343:AJ344" si="779">SUM(Z343,AH343)</f>
        <v>0</v>
      </c>
      <c r="AK343" s="206"/>
      <c r="AL343" s="176">
        <f t="shared" ref="AL343:AL344" si="780">M343*AK343*$AL$2/1000</f>
        <v>0</v>
      </c>
      <c r="AM343" s="244"/>
      <c r="AN343" s="176">
        <f t="shared" ref="AN343:AN344" si="781">M343*AM343*$AN$2/1000</f>
        <v>0</v>
      </c>
      <c r="AO343" s="206"/>
      <c r="AP343" s="205">
        <f t="shared" ref="AP343:AP344" si="782">M343*AO343*$AP$2/1000</f>
        <v>0</v>
      </c>
      <c r="AQ343" s="188">
        <f t="shared" ref="AQ343:AQ344" si="783">SUM(AK343+AM343+AO343)</f>
        <v>0</v>
      </c>
      <c r="AR343" s="96">
        <f t="shared" ref="AR343:AR344" si="784">SUM(AL343+AN343+AP343)</f>
        <v>0</v>
      </c>
      <c r="AS343" s="96"/>
      <c r="AT343" s="176">
        <f t="shared" ref="AT343:AT344" si="785">O343*AS343*$AT$2/1000</f>
        <v>0</v>
      </c>
      <c r="AU343" s="206"/>
      <c r="AV343" s="176">
        <f t="shared" ref="AV343:AV344" si="786">O343*AU343*$AV$2/1000</f>
        <v>0</v>
      </c>
      <c r="AW343" s="206"/>
      <c r="AX343" s="205">
        <f t="shared" ref="AX343:AX344" si="787">O343*AW343*$AX$2/1000</f>
        <v>0</v>
      </c>
      <c r="AY343" s="188">
        <f t="shared" ref="AY343:AY344" si="788">SUM(AS343+AU343+AW343)</f>
        <v>0</v>
      </c>
      <c r="AZ343" s="96">
        <f t="shared" ref="AZ343:AZ344" si="789">SUM(AT343+AV343+AX343)</f>
        <v>0</v>
      </c>
      <c r="BA343" s="96">
        <f t="shared" ref="BA343:BA344" si="790">SUM(AQ343+AY343)</f>
        <v>0</v>
      </c>
      <c r="BB343" s="96">
        <f t="shared" ref="BB343:BB344" si="791">SUM(AR343,AZ343)</f>
        <v>0</v>
      </c>
      <c r="BC343" s="1" t="s">
        <v>1062</v>
      </c>
    </row>
    <row r="344" spans="1:55">
      <c r="A344" s="494">
        <v>179</v>
      </c>
      <c r="B344" s="13"/>
      <c r="C344" s="13"/>
      <c r="D344" s="13"/>
      <c r="E344" s="21" t="s">
        <v>1675</v>
      </c>
      <c r="F344" s="45" t="s">
        <v>1748</v>
      </c>
      <c r="G344" s="22" t="s">
        <v>1061</v>
      </c>
      <c r="H344" s="266" t="s">
        <v>358</v>
      </c>
      <c r="I344" s="54"/>
      <c r="J344" s="101"/>
      <c r="K344" s="54">
        <v>21.01</v>
      </c>
      <c r="L344" s="162"/>
      <c r="M344" s="54">
        <v>21.01</v>
      </c>
      <c r="N344" s="162"/>
      <c r="O344" s="54">
        <v>21.01</v>
      </c>
      <c r="P344" s="101"/>
      <c r="Q344" s="96">
        <f t="shared" si="766"/>
        <v>0</v>
      </c>
      <c r="R344" s="338">
        <f t="shared" si="767"/>
        <v>0</v>
      </c>
      <c r="S344" s="96"/>
      <c r="T344" s="96">
        <f t="shared" si="768"/>
        <v>0</v>
      </c>
      <c r="U344" s="96"/>
      <c r="V344" s="176">
        <f t="shared" si="769"/>
        <v>0</v>
      </c>
      <c r="W344" s="206"/>
      <c r="X344" s="205">
        <f t="shared" si="770"/>
        <v>0</v>
      </c>
      <c r="Y344" s="188">
        <f t="shared" si="771"/>
        <v>0</v>
      </c>
      <c r="Z344" s="176">
        <f t="shared" si="772"/>
        <v>0</v>
      </c>
      <c r="AA344" s="206"/>
      <c r="AB344" s="205">
        <f t="shared" si="773"/>
        <v>0</v>
      </c>
      <c r="AC344" s="206"/>
      <c r="AD344" s="176">
        <f t="shared" si="774"/>
        <v>0</v>
      </c>
      <c r="AE344" s="206"/>
      <c r="AF344" s="204">
        <f t="shared" si="775"/>
        <v>0</v>
      </c>
      <c r="AG344" s="188">
        <f t="shared" si="776"/>
        <v>0</v>
      </c>
      <c r="AH344" s="96">
        <f t="shared" si="777"/>
        <v>0</v>
      </c>
      <c r="AI344" s="96">
        <f t="shared" si="778"/>
        <v>0</v>
      </c>
      <c r="AJ344" s="176">
        <f t="shared" si="779"/>
        <v>0</v>
      </c>
      <c r="AK344" s="206"/>
      <c r="AL344" s="176">
        <f t="shared" si="780"/>
        <v>0</v>
      </c>
      <c r="AM344" s="244"/>
      <c r="AN344" s="176">
        <f t="shared" si="781"/>
        <v>0</v>
      </c>
      <c r="AO344" s="206"/>
      <c r="AP344" s="205">
        <f t="shared" si="782"/>
        <v>0</v>
      </c>
      <c r="AQ344" s="188">
        <f t="shared" si="783"/>
        <v>0</v>
      </c>
      <c r="AR344" s="96">
        <f t="shared" si="784"/>
        <v>0</v>
      </c>
      <c r="AS344" s="96"/>
      <c r="AT344" s="176">
        <f t="shared" si="785"/>
        <v>0</v>
      </c>
      <c r="AU344" s="206"/>
      <c r="AV344" s="176">
        <f t="shared" si="786"/>
        <v>0</v>
      </c>
      <c r="AW344" s="206"/>
      <c r="AX344" s="205">
        <f t="shared" si="787"/>
        <v>0</v>
      </c>
      <c r="AY344" s="188">
        <f t="shared" si="788"/>
        <v>0</v>
      </c>
      <c r="AZ344" s="96">
        <f t="shared" si="789"/>
        <v>0</v>
      </c>
      <c r="BA344" s="96">
        <f t="shared" si="790"/>
        <v>0</v>
      </c>
      <c r="BB344" s="96">
        <f t="shared" si="791"/>
        <v>0</v>
      </c>
      <c r="BC344" s="1" t="s">
        <v>1062</v>
      </c>
    </row>
    <row r="345" spans="1:55">
      <c r="A345" s="494">
        <v>180</v>
      </c>
      <c r="B345" s="13"/>
      <c r="C345" s="13"/>
      <c r="D345" s="13"/>
      <c r="E345" s="21" t="s">
        <v>1675</v>
      </c>
      <c r="F345" s="45" t="s">
        <v>1749</v>
      </c>
      <c r="G345" s="22" t="s">
        <v>1061</v>
      </c>
      <c r="H345" s="266" t="s">
        <v>358</v>
      </c>
      <c r="I345" s="54"/>
      <c r="J345" s="101"/>
      <c r="K345" s="54">
        <v>21.01</v>
      </c>
      <c r="L345" s="162"/>
      <c r="M345" s="54">
        <v>21.01</v>
      </c>
      <c r="N345" s="162"/>
      <c r="O345" s="54">
        <v>21.01</v>
      </c>
      <c r="P345" s="101"/>
      <c r="Q345" s="96">
        <f t="shared" si="688"/>
        <v>0</v>
      </c>
      <c r="R345" s="338">
        <f t="shared" si="689"/>
        <v>0</v>
      </c>
      <c r="S345" s="96"/>
      <c r="T345" s="96">
        <f t="shared" si="690"/>
        <v>0</v>
      </c>
      <c r="U345" s="96"/>
      <c r="V345" s="176">
        <f t="shared" si="691"/>
        <v>0</v>
      </c>
      <c r="W345" s="206"/>
      <c r="X345" s="205">
        <f t="shared" si="692"/>
        <v>0</v>
      </c>
      <c r="Y345" s="188">
        <f t="shared" si="693"/>
        <v>0</v>
      </c>
      <c r="Z345" s="176">
        <f t="shared" si="694"/>
        <v>0</v>
      </c>
      <c r="AA345" s="206"/>
      <c r="AB345" s="205">
        <f t="shared" si="695"/>
        <v>0</v>
      </c>
      <c r="AC345" s="206"/>
      <c r="AD345" s="176">
        <f t="shared" si="696"/>
        <v>0</v>
      </c>
      <c r="AE345" s="206"/>
      <c r="AF345" s="204">
        <f t="shared" si="697"/>
        <v>0</v>
      </c>
      <c r="AG345" s="188">
        <f t="shared" si="698"/>
        <v>0</v>
      </c>
      <c r="AH345" s="96">
        <f t="shared" si="699"/>
        <v>0</v>
      </c>
      <c r="AI345" s="96">
        <f t="shared" si="700"/>
        <v>0</v>
      </c>
      <c r="AJ345" s="176">
        <f t="shared" si="701"/>
        <v>0</v>
      </c>
      <c r="AK345" s="206"/>
      <c r="AL345" s="176">
        <f t="shared" si="702"/>
        <v>0</v>
      </c>
      <c r="AM345" s="244"/>
      <c r="AN345" s="176">
        <f t="shared" si="703"/>
        <v>0</v>
      </c>
      <c r="AO345" s="206"/>
      <c r="AP345" s="205">
        <f t="shared" si="704"/>
        <v>0</v>
      </c>
      <c r="AQ345" s="188">
        <f t="shared" si="705"/>
        <v>0</v>
      </c>
      <c r="AR345" s="96">
        <f t="shared" si="706"/>
        <v>0</v>
      </c>
      <c r="AS345" s="96"/>
      <c r="AT345" s="176">
        <f t="shared" si="707"/>
        <v>0</v>
      </c>
      <c r="AU345" s="206"/>
      <c r="AV345" s="176">
        <f t="shared" si="708"/>
        <v>0</v>
      </c>
      <c r="AW345" s="206"/>
      <c r="AX345" s="205">
        <f t="shared" si="709"/>
        <v>0</v>
      </c>
      <c r="AY345" s="188">
        <f t="shared" si="710"/>
        <v>0</v>
      </c>
      <c r="AZ345" s="96">
        <f t="shared" si="711"/>
        <v>0</v>
      </c>
      <c r="BA345" s="96">
        <f t="shared" si="712"/>
        <v>0</v>
      </c>
      <c r="BB345" s="96">
        <f t="shared" si="713"/>
        <v>0</v>
      </c>
      <c r="BC345" s="1" t="s">
        <v>1062</v>
      </c>
    </row>
    <row r="346" spans="1:55">
      <c r="A346" s="494">
        <v>179</v>
      </c>
      <c r="B346" s="13"/>
      <c r="C346" s="13"/>
      <c r="D346" s="13"/>
      <c r="E346" s="21" t="s">
        <v>1675</v>
      </c>
      <c r="F346" s="45" t="s">
        <v>1750</v>
      </c>
      <c r="G346" s="22" t="s">
        <v>1061</v>
      </c>
      <c r="H346" s="266" t="s">
        <v>358</v>
      </c>
      <c r="I346" s="54"/>
      <c r="J346" s="101"/>
      <c r="K346" s="54">
        <v>21.01</v>
      </c>
      <c r="L346" s="162"/>
      <c r="M346" s="54">
        <v>21.01</v>
      </c>
      <c r="N346" s="162"/>
      <c r="O346" s="54">
        <v>21.01</v>
      </c>
      <c r="P346" s="101"/>
      <c r="Q346" s="96">
        <f t="shared" si="688"/>
        <v>0</v>
      </c>
      <c r="R346" s="338">
        <f t="shared" si="689"/>
        <v>0</v>
      </c>
      <c r="S346" s="96"/>
      <c r="T346" s="96">
        <f t="shared" si="690"/>
        <v>0</v>
      </c>
      <c r="U346" s="96"/>
      <c r="V346" s="176">
        <f t="shared" si="691"/>
        <v>0</v>
      </c>
      <c r="W346" s="206"/>
      <c r="X346" s="205">
        <f t="shared" si="692"/>
        <v>0</v>
      </c>
      <c r="Y346" s="188">
        <f t="shared" si="693"/>
        <v>0</v>
      </c>
      <c r="Z346" s="176">
        <f t="shared" si="694"/>
        <v>0</v>
      </c>
      <c r="AA346" s="206"/>
      <c r="AB346" s="205">
        <f t="shared" si="695"/>
        <v>0</v>
      </c>
      <c r="AC346" s="206"/>
      <c r="AD346" s="176">
        <f t="shared" si="696"/>
        <v>0</v>
      </c>
      <c r="AE346" s="206"/>
      <c r="AF346" s="204">
        <f t="shared" si="697"/>
        <v>0</v>
      </c>
      <c r="AG346" s="188">
        <f t="shared" si="698"/>
        <v>0</v>
      </c>
      <c r="AH346" s="96">
        <f t="shared" si="699"/>
        <v>0</v>
      </c>
      <c r="AI346" s="96">
        <f t="shared" si="700"/>
        <v>0</v>
      </c>
      <c r="AJ346" s="176">
        <f t="shared" si="701"/>
        <v>0</v>
      </c>
      <c r="AK346" s="206"/>
      <c r="AL346" s="176">
        <f t="shared" si="702"/>
        <v>0</v>
      </c>
      <c r="AM346" s="244"/>
      <c r="AN346" s="176">
        <f t="shared" si="703"/>
        <v>0</v>
      </c>
      <c r="AO346" s="206"/>
      <c r="AP346" s="205">
        <f t="shared" si="704"/>
        <v>0</v>
      </c>
      <c r="AQ346" s="188">
        <f t="shared" si="705"/>
        <v>0</v>
      </c>
      <c r="AR346" s="96">
        <f t="shared" si="706"/>
        <v>0</v>
      </c>
      <c r="AS346" s="96"/>
      <c r="AT346" s="176">
        <f t="shared" si="707"/>
        <v>0</v>
      </c>
      <c r="AU346" s="206"/>
      <c r="AV346" s="176">
        <f t="shared" si="708"/>
        <v>0</v>
      </c>
      <c r="AW346" s="206"/>
      <c r="AX346" s="205">
        <f t="shared" si="709"/>
        <v>0</v>
      </c>
      <c r="AY346" s="188">
        <f t="shared" si="710"/>
        <v>0</v>
      </c>
      <c r="AZ346" s="96">
        <f t="shared" si="711"/>
        <v>0</v>
      </c>
      <c r="BA346" s="96">
        <f t="shared" si="712"/>
        <v>0</v>
      </c>
      <c r="BB346" s="96">
        <f t="shared" si="713"/>
        <v>0</v>
      </c>
      <c r="BC346" s="1" t="s">
        <v>1062</v>
      </c>
    </row>
    <row r="347" spans="1:55">
      <c r="A347" s="494">
        <v>180</v>
      </c>
      <c r="B347" s="13"/>
      <c r="C347" s="13"/>
      <c r="D347" s="13"/>
      <c r="E347" s="21" t="s">
        <v>1675</v>
      </c>
      <c r="F347" s="45" t="s">
        <v>1751</v>
      </c>
      <c r="G347" s="22" t="s">
        <v>1061</v>
      </c>
      <c r="H347" s="266" t="s">
        <v>358</v>
      </c>
      <c r="I347" s="54"/>
      <c r="J347" s="101"/>
      <c r="K347" s="54">
        <v>21.01</v>
      </c>
      <c r="L347" s="162"/>
      <c r="M347" s="54">
        <v>21.01</v>
      </c>
      <c r="N347" s="162"/>
      <c r="O347" s="54">
        <v>21.01</v>
      </c>
      <c r="P347" s="101"/>
      <c r="Q347" s="96">
        <f t="shared" si="688"/>
        <v>0</v>
      </c>
      <c r="R347" s="338">
        <f t="shared" si="689"/>
        <v>0</v>
      </c>
      <c r="S347" s="96"/>
      <c r="T347" s="96">
        <f t="shared" si="690"/>
        <v>0</v>
      </c>
      <c r="U347" s="96"/>
      <c r="V347" s="176">
        <f t="shared" si="691"/>
        <v>0</v>
      </c>
      <c r="W347" s="206"/>
      <c r="X347" s="205">
        <f t="shared" si="692"/>
        <v>0</v>
      </c>
      <c r="Y347" s="188">
        <f t="shared" si="693"/>
        <v>0</v>
      </c>
      <c r="Z347" s="176">
        <f t="shared" si="694"/>
        <v>0</v>
      </c>
      <c r="AA347" s="206"/>
      <c r="AB347" s="205">
        <f t="shared" si="695"/>
        <v>0</v>
      </c>
      <c r="AC347" s="206"/>
      <c r="AD347" s="176">
        <f t="shared" si="696"/>
        <v>0</v>
      </c>
      <c r="AE347" s="206"/>
      <c r="AF347" s="204">
        <f t="shared" si="697"/>
        <v>0</v>
      </c>
      <c r="AG347" s="188">
        <f t="shared" si="698"/>
        <v>0</v>
      </c>
      <c r="AH347" s="96">
        <f t="shared" si="699"/>
        <v>0</v>
      </c>
      <c r="AI347" s="96">
        <f t="shared" si="700"/>
        <v>0</v>
      </c>
      <c r="AJ347" s="176">
        <f t="shared" si="701"/>
        <v>0</v>
      </c>
      <c r="AK347" s="206"/>
      <c r="AL347" s="176">
        <f t="shared" si="702"/>
        <v>0</v>
      </c>
      <c r="AM347" s="244"/>
      <c r="AN347" s="176">
        <f t="shared" si="703"/>
        <v>0</v>
      </c>
      <c r="AO347" s="206"/>
      <c r="AP347" s="205">
        <f t="shared" si="704"/>
        <v>0</v>
      </c>
      <c r="AQ347" s="188">
        <f t="shared" si="705"/>
        <v>0</v>
      </c>
      <c r="AR347" s="96">
        <f t="shared" si="706"/>
        <v>0</v>
      </c>
      <c r="AS347" s="96"/>
      <c r="AT347" s="176">
        <f t="shared" si="707"/>
        <v>0</v>
      </c>
      <c r="AU347" s="206"/>
      <c r="AV347" s="176">
        <f t="shared" si="708"/>
        <v>0</v>
      </c>
      <c r="AW347" s="206"/>
      <c r="AX347" s="205">
        <f t="shared" si="709"/>
        <v>0</v>
      </c>
      <c r="AY347" s="188">
        <f t="shared" si="710"/>
        <v>0</v>
      </c>
      <c r="AZ347" s="96">
        <f t="shared" si="711"/>
        <v>0</v>
      </c>
      <c r="BA347" s="96">
        <f t="shared" si="712"/>
        <v>0</v>
      </c>
      <c r="BB347" s="96">
        <f t="shared" si="713"/>
        <v>0</v>
      </c>
      <c r="BC347" s="1" t="s">
        <v>1062</v>
      </c>
    </row>
    <row r="348" spans="1:55">
      <c r="A348" s="494">
        <v>202</v>
      </c>
      <c r="B348" s="52" t="s">
        <v>654</v>
      </c>
      <c r="C348" s="52" t="s">
        <v>655</v>
      </c>
      <c r="D348" s="52" t="s">
        <v>656</v>
      </c>
      <c r="E348" s="89" t="s">
        <v>657</v>
      </c>
      <c r="F348" s="426" t="s">
        <v>658</v>
      </c>
      <c r="G348" s="426" t="s">
        <v>1061</v>
      </c>
      <c r="H348" s="266" t="s">
        <v>357</v>
      </c>
      <c r="I348" s="54">
        <v>6.94</v>
      </c>
      <c r="J348" s="101"/>
      <c r="K348" s="54">
        <v>6.94</v>
      </c>
      <c r="L348" s="162"/>
      <c r="M348" s="54">
        <v>6.94</v>
      </c>
      <c r="N348" s="162"/>
      <c r="O348" s="54">
        <v>6.94</v>
      </c>
      <c r="P348" s="101"/>
      <c r="Q348" s="96">
        <f t="shared" si="688"/>
        <v>0</v>
      </c>
      <c r="R348" s="338">
        <f t="shared" si="689"/>
        <v>0</v>
      </c>
      <c r="S348" s="96"/>
      <c r="T348" s="96">
        <f t="shared" si="690"/>
        <v>0</v>
      </c>
      <c r="U348" s="96"/>
      <c r="V348" s="176">
        <f t="shared" si="691"/>
        <v>0</v>
      </c>
      <c r="W348" s="206"/>
      <c r="X348" s="205">
        <f t="shared" si="692"/>
        <v>0</v>
      </c>
      <c r="Y348" s="188">
        <f t="shared" si="693"/>
        <v>0</v>
      </c>
      <c r="Z348" s="176">
        <f t="shared" si="694"/>
        <v>0</v>
      </c>
      <c r="AA348" s="206"/>
      <c r="AB348" s="205">
        <f t="shared" si="695"/>
        <v>0</v>
      </c>
      <c r="AC348" s="206"/>
      <c r="AD348" s="176">
        <f t="shared" si="696"/>
        <v>0</v>
      </c>
      <c r="AE348" s="206"/>
      <c r="AF348" s="204">
        <f t="shared" si="697"/>
        <v>0</v>
      </c>
      <c r="AG348" s="188">
        <f t="shared" si="698"/>
        <v>0</v>
      </c>
      <c r="AH348" s="96">
        <f t="shared" si="699"/>
        <v>0</v>
      </c>
      <c r="AI348" s="96">
        <f t="shared" si="700"/>
        <v>0</v>
      </c>
      <c r="AJ348" s="176">
        <f t="shared" si="701"/>
        <v>0</v>
      </c>
      <c r="AK348" s="206"/>
      <c r="AL348" s="176">
        <f t="shared" si="702"/>
        <v>0</v>
      </c>
      <c r="AM348" s="244"/>
      <c r="AN348" s="176">
        <f t="shared" si="703"/>
        <v>0</v>
      </c>
      <c r="AO348" s="206"/>
      <c r="AP348" s="205">
        <f t="shared" si="704"/>
        <v>0</v>
      </c>
      <c r="AQ348" s="188">
        <f t="shared" si="705"/>
        <v>0</v>
      </c>
      <c r="AR348" s="96">
        <f t="shared" si="706"/>
        <v>0</v>
      </c>
      <c r="AS348" s="96"/>
      <c r="AT348" s="176">
        <f t="shared" si="707"/>
        <v>0</v>
      </c>
      <c r="AU348" s="206"/>
      <c r="AV348" s="176">
        <f t="shared" si="708"/>
        <v>0</v>
      </c>
      <c r="AW348" s="206"/>
      <c r="AX348" s="205">
        <f t="shared" si="709"/>
        <v>0</v>
      </c>
      <c r="AY348" s="188">
        <f t="shared" si="710"/>
        <v>0</v>
      </c>
      <c r="AZ348" s="96">
        <f t="shared" si="711"/>
        <v>0</v>
      </c>
      <c r="BA348" s="96">
        <f t="shared" si="712"/>
        <v>0</v>
      </c>
      <c r="BB348" s="96">
        <f t="shared" si="713"/>
        <v>0</v>
      </c>
      <c r="BC348" s="1" t="s">
        <v>1721</v>
      </c>
    </row>
    <row r="349" spans="1:55">
      <c r="A349" s="494">
        <v>203</v>
      </c>
      <c r="B349" s="13"/>
      <c r="C349" s="13"/>
      <c r="D349" s="13"/>
      <c r="E349" s="435" t="s">
        <v>896</v>
      </c>
      <c r="F349" s="426" t="s">
        <v>897</v>
      </c>
      <c r="G349" s="426" t="s">
        <v>1061</v>
      </c>
      <c r="H349" s="266" t="s">
        <v>357</v>
      </c>
      <c r="I349" s="54">
        <v>7.82</v>
      </c>
      <c r="J349" s="101"/>
      <c r="K349" s="54">
        <v>7.82</v>
      </c>
      <c r="L349" s="162"/>
      <c r="M349" s="54">
        <v>7.82</v>
      </c>
      <c r="N349" s="162"/>
      <c r="O349" s="54">
        <v>7.82</v>
      </c>
      <c r="P349" s="101"/>
      <c r="Q349" s="96">
        <f t="shared" si="688"/>
        <v>0</v>
      </c>
      <c r="R349" s="338">
        <f t="shared" si="689"/>
        <v>0</v>
      </c>
      <c r="S349" s="96"/>
      <c r="T349" s="96">
        <f t="shared" si="690"/>
        <v>0</v>
      </c>
      <c r="U349" s="96"/>
      <c r="V349" s="176">
        <f t="shared" si="691"/>
        <v>0</v>
      </c>
      <c r="W349" s="206"/>
      <c r="X349" s="205">
        <f t="shared" si="692"/>
        <v>0</v>
      </c>
      <c r="Y349" s="188">
        <f t="shared" si="693"/>
        <v>0</v>
      </c>
      <c r="Z349" s="176">
        <f t="shared" si="694"/>
        <v>0</v>
      </c>
      <c r="AA349" s="206"/>
      <c r="AB349" s="205">
        <f t="shared" si="695"/>
        <v>0</v>
      </c>
      <c r="AC349" s="206"/>
      <c r="AD349" s="176">
        <f t="shared" si="696"/>
        <v>0</v>
      </c>
      <c r="AE349" s="206"/>
      <c r="AF349" s="204">
        <f t="shared" si="697"/>
        <v>0</v>
      </c>
      <c r="AG349" s="188">
        <f t="shared" si="698"/>
        <v>0</v>
      </c>
      <c r="AH349" s="96">
        <f t="shared" si="699"/>
        <v>0</v>
      </c>
      <c r="AI349" s="96">
        <f t="shared" si="700"/>
        <v>0</v>
      </c>
      <c r="AJ349" s="176">
        <f t="shared" si="701"/>
        <v>0</v>
      </c>
      <c r="AK349" s="206"/>
      <c r="AL349" s="176">
        <f t="shared" si="702"/>
        <v>0</v>
      </c>
      <c r="AM349" s="244"/>
      <c r="AN349" s="176">
        <f t="shared" si="703"/>
        <v>0</v>
      </c>
      <c r="AO349" s="206"/>
      <c r="AP349" s="205">
        <f t="shared" si="704"/>
        <v>0</v>
      </c>
      <c r="AQ349" s="188">
        <f t="shared" si="705"/>
        <v>0</v>
      </c>
      <c r="AR349" s="96">
        <f t="shared" si="706"/>
        <v>0</v>
      </c>
      <c r="AS349" s="96"/>
      <c r="AT349" s="176">
        <f t="shared" si="707"/>
        <v>0</v>
      </c>
      <c r="AU349" s="206"/>
      <c r="AV349" s="176">
        <f t="shared" si="708"/>
        <v>0</v>
      </c>
      <c r="AW349" s="206"/>
      <c r="AX349" s="205">
        <f t="shared" si="709"/>
        <v>0</v>
      </c>
      <c r="AY349" s="188">
        <f t="shared" si="710"/>
        <v>0</v>
      </c>
      <c r="AZ349" s="96">
        <f t="shared" si="711"/>
        <v>0</v>
      </c>
      <c r="BA349" s="96">
        <f t="shared" si="712"/>
        <v>0</v>
      </c>
      <c r="BB349" s="96">
        <f t="shared" si="713"/>
        <v>0</v>
      </c>
      <c r="BC349" s="1" t="s">
        <v>1721</v>
      </c>
    </row>
    <row r="350" spans="1:55">
      <c r="A350" s="494">
        <v>204</v>
      </c>
      <c r="B350" s="13"/>
      <c r="C350" s="13"/>
      <c r="D350" s="13"/>
      <c r="E350" s="21" t="s">
        <v>659</v>
      </c>
      <c r="F350" s="22" t="s">
        <v>660</v>
      </c>
      <c r="G350" s="45" t="s">
        <v>1061</v>
      </c>
      <c r="H350" s="266" t="s">
        <v>357</v>
      </c>
      <c r="I350" s="66">
        <v>7.56</v>
      </c>
      <c r="J350" s="101"/>
      <c r="K350" s="66">
        <v>7.56</v>
      </c>
      <c r="L350" s="162"/>
      <c r="M350" s="66">
        <v>7.56</v>
      </c>
      <c r="N350" s="162"/>
      <c r="O350" s="66">
        <v>7.56</v>
      </c>
      <c r="P350" s="101"/>
      <c r="Q350" s="96">
        <f t="shared" si="688"/>
        <v>0</v>
      </c>
      <c r="R350" s="338">
        <f t="shared" si="689"/>
        <v>0</v>
      </c>
      <c r="S350" s="96"/>
      <c r="T350" s="96">
        <f t="shared" si="690"/>
        <v>0</v>
      </c>
      <c r="U350" s="96"/>
      <c r="V350" s="176">
        <f t="shared" si="691"/>
        <v>0</v>
      </c>
      <c r="W350" s="206"/>
      <c r="X350" s="205">
        <f t="shared" si="692"/>
        <v>0</v>
      </c>
      <c r="Y350" s="188">
        <f t="shared" si="693"/>
        <v>0</v>
      </c>
      <c r="Z350" s="176">
        <f t="shared" si="694"/>
        <v>0</v>
      </c>
      <c r="AA350" s="206"/>
      <c r="AB350" s="205">
        <f t="shared" si="695"/>
        <v>0</v>
      </c>
      <c r="AC350" s="206"/>
      <c r="AD350" s="176">
        <f t="shared" si="696"/>
        <v>0</v>
      </c>
      <c r="AE350" s="206"/>
      <c r="AF350" s="204">
        <f t="shared" si="697"/>
        <v>0</v>
      </c>
      <c r="AG350" s="188">
        <f t="shared" si="698"/>
        <v>0</v>
      </c>
      <c r="AH350" s="96">
        <f t="shared" si="699"/>
        <v>0</v>
      </c>
      <c r="AI350" s="96">
        <f t="shared" si="700"/>
        <v>0</v>
      </c>
      <c r="AJ350" s="176">
        <f t="shared" si="701"/>
        <v>0</v>
      </c>
      <c r="AK350" s="206"/>
      <c r="AL350" s="176">
        <f t="shared" si="702"/>
        <v>0</v>
      </c>
      <c r="AM350" s="244"/>
      <c r="AN350" s="176">
        <f t="shared" si="703"/>
        <v>0</v>
      </c>
      <c r="AO350" s="206"/>
      <c r="AP350" s="205">
        <f t="shared" si="704"/>
        <v>0</v>
      </c>
      <c r="AQ350" s="188">
        <f t="shared" si="705"/>
        <v>0</v>
      </c>
      <c r="AR350" s="96">
        <f t="shared" si="706"/>
        <v>0</v>
      </c>
      <c r="AS350" s="96"/>
      <c r="AT350" s="176">
        <f t="shared" si="707"/>
        <v>0</v>
      </c>
      <c r="AU350" s="206"/>
      <c r="AV350" s="176">
        <f t="shared" si="708"/>
        <v>0</v>
      </c>
      <c r="AW350" s="206"/>
      <c r="AX350" s="205">
        <f t="shared" si="709"/>
        <v>0</v>
      </c>
      <c r="AY350" s="188">
        <f t="shared" si="710"/>
        <v>0</v>
      </c>
      <c r="AZ350" s="96">
        <f t="shared" si="711"/>
        <v>0</v>
      </c>
      <c r="BA350" s="96">
        <f t="shared" si="712"/>
        <v>0</v>
      </c>
      <c r="BB350" s="96">
        <f t="shared" si="713"/>
        <v>0</v>
      </c>
      <c r="BC350" s="1" t="s">
        <v>1721</v>
      </c>
    </row>
    <row r="351" spans="1:55">
      <c r="A351" s="494">
        <v>204</v>
      </c>
      <c r="B351" s="13"/>
      <c r="C351" s="13"/>
      <c r="D351" s="13"/>
      <c r="E351" s="21" t="s">
        <v>1681</v>
      </c>
      <c r="F351" s="45" t="s">
        <v>977</v>
      </c>
      <c r="G351" s="45" t="s">
        <v>1061</v>
      </c>
      <c r="H351" s="266" t="s">
        <v>357</v>
      </c>
      <c r="I351" s="66">
        <v>6.22</v>
      </c>
      <c r="J351" s="101"/>
      <c r="K351" s="66">
        <v>6.22</v>
      </c>
      <c r="L351" s="162"/>
      <c r="M351" s="66">
        <v>6.22</v>
      </c>
      <c r="N351" s="162"/>
      <c r="O351" s="66">
        <v>6.12</v>
      </c>
      <c r="P351" s="101"/>
      <c r="Q351" s="96">
        <f t="shared" si="688"/>
        <v>219.33600000000001</v>
      </c>
      <c r="R351" s="338">
        <f t="shared" si="689"/>
        <v>1927.0737381872</v>
      </c>
      <c r="S351" s="96">
        <v>20.8</v>
      </c>
      <c r="T351" s="96">
        <f t="shared" si="690"/>
        <v>188.79322176000002</v>
      </c>
      <c r="U351" s="96">
        <v>13.12</v>
      </c>
      <c r="V351" s="176">
        <f t="shared" si="691"/>
        <v>117.80699903999998</v>
      </c>
      <c r="W351" s="206">
        <v>6.1440000000000001</v>
      </c>
      <c r="X351" s="205">
        <f t="shared" si="692"/>
        <v>55.523943628799998</v>
      </c>
      <c r="Y351" s="188">
        <f t="shared" si="693"/>
        <v>40.064</v>
      </c>
      <c r="Z351" s="176">
        <f t="shared" si="694"/>
        <v>362.12416442879999</v>
      </c>
      <c r="AA351" s="206">
        <v>17.152000000000001</v>
      </c>
      <c r="AB351" s="205">
        <f t="shared" si="695"/>
        <v>154.98620610559999</v>
      </c>
      <c r="AC351" s="206">
        <v>8.0640000000000001</v>
      </c>
      <c r="AD351" s="176">
        <f t="shared" si="696"/>
        <v>70.272473241599997</v>
      </c>
      <c r="AE351" s="206">
        <v>15.304</v>
      </c>
      <c r="AF351" s="204">
        <f t="shared" si="697"/>
        <v>130.01646344799997</v>
      </c>
      <c r="AG351" s="188">
        <f t="shared" si="698"/>
        <v>40.520000000000003</v>
      </c>
      <c r="AH351" s="96">
        <f t="shared" si="699"/>
        <v>355.27514279519994</v>
      </c>
      <c r="AI351" s="96">
        <f t="shared" si="700"/>
        <v>80.584000000000003</v>
      </c>
      <c r="AJ351" s="176">
        <f t="shared" si="701"/>
        <v>717.39930722399993</v>
      </c>
      <c r="AK351" s="206">
        <v>34.112000000000002</v>
      </c>
      <c r="AL351" s="176">
        <f>M351*AK351*$AL$2/1000</f>
        <v>292.5767341952</v>
      </c>
      <c r="AM351" s="244">
        <v>29.568000000000001</v>
      </c>
      <c r="AN351" s="176">
        <f t="shared" si="703"/>
        <v>255.61142745599997</v>
      </c>
      <c r="AO351" s="206">
        <v>22.463999999999999</v>
      </c>
      <c r="AP351" s="205">
        <f t="shared" si="704"/>
        <v>195.05760767999999</v>
      </c>
      <c r="AQ351" s="188">
        <f t="shared" si="705"/>
        <v>86.144000000000005</v>
      </c>
      <c r="AR351" s="96">
        <f t="shared" si="706"/>
        <v>743.24576933119988</v>
      </c>
      <c r="AS351" s="96">
        <v>17.856000000000002</v>
      </c>
      <c r="AT351" s="176">
        <f t="shared" si="707"/>
        <v>155.76807306240002</v>
      </c>
      <c r="AU351" s="206">
        <v>17.472000000000001</v>
      </c>
      <c r="AV351" s="176">
        <f t="shared" si="708"/>
        <v>156.66008117760001</v>
      </c>
      <c r="AW351" s="206">
        <v>17.28</v>
      </c>
      <c r="AX351" s="205">
        <f t="shared" si="709"/>
        <v>154.000507392</v>
      </c>
      <c r="AY351" s="188">
        <f t="shared" si="710"/>
        <v>52.608000000000004</v>
      </c>
      <c r="AZ351" s="96">
        <f t="shared" si="711"/>
        <v>466.42866163200006</v>
      </c>
      <c r="BA351" s="96">
        <f t="shared" si="712"/>
        <v>138.75200000000001</v>
      </c>
      <c r="BB351" s="96">
        <f t="shared" si="713"/>
        <v>1209.6744309631999</v>
      </c>
      <c r="BC351" s="1" t="s">
        <v>1723</v>
      </c>
    </row>
    <row r="352" spans="1:55">
      <c r="A352" s="494">
        <v>204</v>
      </c>
      <c r="B352" s="13"/>
      <c r="C352" s="13"/>
      <c r="D352" s="13"/>
      <c r="E352" s="21" t="s">
        <v>1582</v>
      </c>
      <c r="F352" s="22" t="s">
        <v>1583</v>
      </c>
      <c r="G352" s="45" t="s">
        <v>1061</v>
      </c>
      <c r="H352" s="266" t="s">
        <v>357</v>
      </c>
      <c r="I352" s="66">
        <v>6.6</v>
      </c>
      <c r="J352" s="101"/>
      <c r="K352" s="66">
        <v>6.6</v>
      </c>
      <c r="L352" s="162"/>
      <c r="M352" s="66">
        <v>6.6</v>
      </c>
      <c r="N352" s="162"/>
      <c r="O352" s="66">
        <v>6.6</v>
      </c>
      <c r="P352" s="101"/>
      <c r="Q352" s="96">
        <f t="shared" si="688"/>
        <v>145.6</v>
      </c>
      <c r="R352" s="338">
        <f t="shared" si="689"/>
        <v>1373.9286923999998</v>
      </c>
      <c r="S352" s="96">
        <v>14.08</v>
      </c>
      <c r="T352" s="96">
        <f t="shared" si="690"/>
        <v>135.60611327999999</v>
      </c>
      <c r="U352" s="96">
        <v>16.68</v>
      </c>
      <c r="V352" s="176">
        <f t="shared" si="691"/>
        <v>158.92303679999998</v>
      </c>
      <c r="W352" s="206">
        <v>22.28</v>
      </c>
      <c r="X352" s="205">
        <f t="shared" si="692"/>
        <v>213.64750968000001</v>
      </c>
      <c r="Y352" s="188">
        <f t="shared" si="693"/>
        <v>53.04</v>
      </c>
      <c r="Z352" s="176">
        <f t="shared" si="694"/>
        <v>508.17665976000001</v>
      </c>
      <c r="AA352" s="206">
        <v>23.4</v>
      </c>
      <c r="AB352" s="205">
        <f t="shared" si="695"/>
        <v>224.36116559999994</v>
      </c>
      <c r="AC352" s="206">
        <v>9.52</v>
      </c>
      <c r="AD352" s="176">
        <f t="shared" si="696"/>
        <v>88.028888639999991</v>
      </c>
      <c r="AE352" s="206">
        <v>10.64</v>
      </c>
      <c r="AF352" s="204">
        <f t="shared" si="697"/>
        <v>95.915450399999997</v>
      </c>
      <c r="AG352" s="188">
        <f t="shared" si="698"/>
        <v>43.56</v>
      </c>
      <c r="AH352" s="96">
        <f t="shared" si="699"/>
        <v>408.30550463999992</v>
      </c>
      <c r="AI352" s="96">
        <f t="shared" si="700"/>
        <v>96.6</v>
      </c>
      <c r="AJ352" s="176">
        <f t="shared" si="701"/>
        <v>916.48216439999987</v>
      </c>
      <c r="AK352" s="206">
        <v>10.4</v>
      </c>
      <c r="AL352" s="176">
        <f t="shared" si="702"/>
        <v>94.649755200000001</v>
      </c>
      <c r="AM352" s="244">
        <v>9.4</v>
      </c>
      <c r="AN352" s="176">
        <f t="shared" si="703"/>
        <v>86.226293999999996</v>
      </c>
      <c r="AO352" s="206">
        <v>9.1999999999999993</v>
      </c>
      <c r="AP352" s="205">
        <f t="shared" si="704"/>
        <v>84.765119999999996</v>
      </c>
      <c r="AQ352" s="188">
        <f t="shared" si="705"/>
        <v>29</v>
      </c>
      <c r="AR352" s="96">
        <f t="shared" si="706"/>
        <v>265.64116920000004</v>
      </c>
      <c r="AS352" s="96">
        <v>3.6</v>
      </c>
      <c r="AT352" s="176">
        <f t="shared" si="707"/>
        <v>33.867979200000001</v>
      </c>
      <c r="AU352" s="206">
        <v>5.4</v>
      </c>
      <c r="AV352" s="176">
        <f t="shared" si="708"/>
        <v>52.215807599999998</v>
      </c>
      <c r="AW352" s="206">
        <v>11</v>
      </c>
      <c r="AX352" s="205">
        <f t="shared" si="709"/>
        <v>105.72157199999999</v>
      </c>
      <c r="AY352" s="188">
        <f t="shared" si="710"/>
        <v>20</v>
      </c>
      <c r="AZ352" s="96">
        <f t="shared" si="711"/>
        <v>191.80535879999999</v>
      </c>
      <c r="BA352" s="96">
        <f t="shared" si="712"/>
        <v>49</v>
      </c>
      <c r="BB352" s="96">
        <f t="shared" si="713"/>
        <v>457.44652800000006</v>
      </c>
      <c r="BC352" s="1" t="s">
        <v>1723</v>
      </c>
    </row>
    <row r="353" spans="1:55">
      <c r="A353" s="494">
        <v>221</v>
      </c>
      <c r="B353" s="13"/>
      <c r="C353" s="13"/>
      <c r="D353" s="13"/>
      <c r="E353" s="89" t="s">
        <v>1682</v>
      </c>
      <c r="F353" s="90" t="s">
        <v>1683</v>
      </c>
      <c r="G353" s="22" t="s">
        <v>1062</v>
      </c>
      <c r="H353" s="266" t="s">
        <v>357</v>
      </c>
      <c r="I353" s="54">
        <v>7.05</v>
      </c>
      <c r="J353" s="101"/>
      <c r="K353" s="54">
        <v>7.05</v>
      </c>
      <c r="L353" s="162"/>
      <c r="M353" s="54">
        <v>7.05</v>
      </c>
      <c r="N353" s="162"/>
      <c r="O353" s="54">
        <v>7.05</v>
      </c>
      <c r="P353" s="101"/>
      <c r="Q353" s="96">
        <f t="shared" si="688"/>
        <v>4.2</v>
      </c>
      <c r="R353" s="338">
        <f t="shared" si="689"/>
        <v>42.500645820000003</v>
      </c>
      <c r="S353" s="96">
        <v>0.6</v>
      </c>
      <c r="T353" s="96">
        <f t="shared" si="690"/>
        <v>6.1726697999999995</v>
      </c>
      <c r="U353" s="96">
        <v>0.12</v>
      </c>
      <c r="V353" s="176">
        <f t="shared" si="691"/>
        <v>1.2212855999999999</v>
      </c>
      <c r="W353" s="206"/>
      <c r="X353" s="205">
        <f t="shared" si="692"/>
        <v>0</v>
      </c>
      <c r="Y353" s="188">
        <f t="shared" si="693"/>
        <v>0.72</v>
      </c>
      <c r="Z353" s="176">
        <f t="shared" si="694"/>
        <v>7.3939553999999994</v>
      </c>
      <c r="AA353" s="206">
        <v>0.48</v>
      </c>
      <c r="AB353" s="205">
        <f t="shared" si="695"/>
        <v>4.9160721599999997</v>
      </c>
      <c r="AC353" s="206">
        <v>0.6</v>
      </c>
      <c r="AD353" s="176">
        <f t="shared" si="696"/>
        <v>5.9263145999999995</v>
      </c>
      <c r="AE353" s="206">
        <v>0.24</v>
      </c>
      <c r="AF353" s="204">
        <f t="shared" si="697"/>
        <v>2.3110181999999999</v>
      </c>
      <c r="AG353" s="188">
        <f t="shared" si="698"/>
        <v>1.32</v>
      </c>
      <c r="AH353" s="96">
        <f t="shared" si="699"/>
        <v>13.15340496</v>
      </c>
      <c r="AI353" s="96">
        <f t="shared" si="700"/>
        <v>2.04</v>
      </c>
      <c r="AJ353" s="176">
        <f t="shared" si="701"/>
        <v>20.547360359999999</v>
      </c>
      <c r="AK353" s="206"/>
      <c r="AL353" s="176">
        <f t="shared" si="702"/>
        <v>0</v>
      </c>
      <c r="AM353" s="244"/>
      <c r="AN353" s="176">
        <f t="shared" si="703"/>
        <v>0</v>
      </c>
      <c r="AO353" s="206">
        <v>0.24</v>
      </c>
      <c r="AP353" s="205">
        <f t="shared" si="704"/>
        <v>2.3620320000000001</v>
      </c>
      <c r="AQ353" s="188">
        <f t="shared" si="705"/>
        <v>0.24</v>
      </c>
      <c r="AR353" s="96">
        <f t="shared" si="706"/>
        <v>2.3620320000000001</v>
      </c>
      <c r="AS353" s="96">
        <v>0.68</v>
      </c>
      <c r="AT353" s="176">
        <f t="shared" si="707"/>
        <v>6.8334634800000016</v>
      </c>
      <c r="AU353" s="206">
        <v>0.44</v>
      </c>
      <c r="AV353" s="176">
        <f t="shared" si="708"/>
        <v>4.5447091799999999</v>
      </c>
      <c r="AW353" s="206">
        <v>0.8</v>
      </c>
      <c r="AX353" s="205">
        <f t="shared" si="709"/>
        <v>8.213080800000002</v>
      </c>
      <c r="AY353" s="188">
        <f t="shared" si="710"/>
        <v>1.9200000000000002</v>
      </c>
      <c r="AZ353" s="96">
        <f t="shared" si="711"/>
        <v>19.591253460000004</v>
      </c>
      <c r="BA353" s="96">
        <f t="shared" si="712"/>
        <v>2.16</v>
      </c>
      <c r="BB353" s="96">
        <f t="shared" si="713"/>
        <v>21.953285460000004</v>
      </c>
      <c r="BC353" s="1" t="s">
        <v>1723</v>
      </c>
    </row>
    <row r="354" spans="1:55">
      <c r="A354" s="494">
        <v>206</v>
      </c>
      <c r="B354" s="13"/>
      <c r="C354" s="13"/>
      <c r="D354" s="13"/>
      <c r="E354" s="435" t="s">
        <v>965</v>
      </c>
      <c r="F354" s="426" t="s">
        <v>966</v>
      </c>
      <c r="G354" s="426" t="s">
        <v>1058</v>
      </c>
      <c r="H354" s="266" t="s">
        <v>358</v>
      </c>
      <c r="I354" s="54">
        <v>7.9</v>
      </c>
      <c r="J354" s="101"/>
      <c r="K354" s="54">
        <v>7.9</v>
      </c>
      <c r="L354" s="162"/>
      <c r="M354" s="54">
        <v>7.9</v>
      </c>
      <c r="N354" s="162"/>
      <c r="O354" s="54">
        <v>7.9</v>
      </c>
      <c r="P354" s="101"/>
      <c r="Q354" s="96">
        <f t="shared" si="688"/>
        <v>0</v>
      </c>
      <c r="R354" s="338">
        <f t="shared" si="689"/>
        <v>0</v>
      </c>
      <c r="S354" s="96"/>
      <c r="T354" s="96">
        <f t="shared" si="690"/>
        <v>0</v>
      </c>
      <c r="U354" s="96"/>
      <c r="V354" s="176">
        <f t="shared" si="691"/>
        <v>0</v>
      </c>
      <c r="W354" s="206"/>
      <c r="X354" s="205">
        <f t="shared" si="692"/>
        <v>0</v>
      </c>
      <c r="Y354" s="188">
        <f t="shared" si="693"/>
        <v>0</v>
      </c>
      <c r="Z354" s="176">
        <f t="shared" si="694"/>
        <v>0</v>
      </c>
      <c r="AA354" s="206"/>
      <c r="AB354" s="205">
        <f t="shared" si="695"/>
        <v>0</v>
      </c>
      <c r="AC354" s="206"/>
      <c r="AD354" s="176">
        <f t="shared" si="696"/>
        <v>0</v>
      </c>
      <c r="AE354" s="206"/>
      <c r="AF354" s="204">
        <f t="shared" si="697"/>
        <v>0</v>
      </c>
      <c r="AG354" s="188">
        <f t="shared" si="698"/>
        <v>0</v>
      </c>
      <c r="AH354" s="96">
        <f t="shared" si="699"/>
        <v>0</v>
      </c>
      <c r="AI354" s="96">
        <f t="shared" si="700"/>
        <v>0</v>
      </c>
      <c r="AJ354" s="176">
        <f t="shared" si="701"/>
        <v>0</v>
      </c>
      <c r="AK354" s="206"/>
      <c r="AL354" s="176">
        <f t="shared" si="702"/>
        <v>0</v>
      </c>
      <c r="AM354" s="244"/>
      <c r="AN354" s="176">
        <f t="shared" si="703"/>
        <v>0</v>
      </c>
      <c r="AO354" s="206"/>
      <c r="AP354" s="205">
        <f t="shared" si="704"/>
        <v>0</v>
      </c>
      <c r="AQ354" s="188">
        <f t="shared" si="705"/>
        <v>0</v>
      </c>
      <c r="AR354" s="96">
        <f t="shared" si="706"/>
        <v>0</v>
      </c>
      <c r="AS354" s="96"/>
      <c r="AT354" s="176">
        <f t="shared" si="707"/>
        <v>0</v>
      </c>
      <c r="AU354" s="206"/>
      <c r="AV354" s="176">
        <f t="shared" si="708"/>
        <v>0</v>
      </c>
      <c r="AW354" s="206"/>
      <c r="AX354" s="205">
        <f t="shared" si="709"/>
        <v>0</v>
      </c>
      <c r="AY354" s="188">
        <f t="shared" si="710"/>
        <v>0</v>
      </c>
      <c r="AZ354" s="96">
        <f t="shared" si="711"/>
        <v>0</v>
      </c>
      <c r="BA354" s="96">
        <f t="shared" si="712"/>
        <v>0</v>
      </c>
      <c r="BB354" s="96">
        <f t="shared" si="713"/>
        <v>0</v>
      </c>
      <c r="BC354" s="1" t="s">
        <v>1721</v>
      </c>
    </row>
    <row r="355" spans="1:55">
      <c r="A355" s="494">
        <v>207</v>
      </c>
      <c r="B355" s="13"/>
      <c r="C355" s="13"/>
      <c r="D355" s="13"/>
      <c r="E355" s="435" t="s">
        <v>1003</v>
      </c>
      <c r="F355" s="426" t="s">
        <v>966</v>
      </c>
      <c r="G355" s="426" t="s">
        <v>1058</v>
      </c>
      <c r="H355" s="266" t="s">
        <v>358</v>
      </c>
      <c r="I355" s="54">
        <v>8.8699999999999992</v>
      </c>
      <c r="J355" s="101"/>
      <c r="K355" s="54">
        <v>8.8699999999999992</v>
      </c>
      <c r="L355" s="162"/>
      <c r="M355" s="54">
        <v>8.8699999999999992</v>
      </c>
      <c r="N355" s="162"/>
      <c r="O355" s="54">
        <v>8.8699999999999992</v>
      </c>
      <c r="P355" s="101"/>
      <c r="Q355" s="96">
        <f t="shared" si="688"/>
        <v>0</v>
      </c>
      <c r="R355" s="338">
        <f t="shared" si="689"/>
        <v>0</v>
      </c>
      <c r="S355" s="96"/>
      <c r="T355" s="96">
        <f t="shared" si="690"/>
        <v>0</v>
      </c>
      <c r="U355" s="96"/>
      <c r="V355" s="176">
        <f t="shared" si="691"/>
        <v>0</v>
      </c>
      <c r="W355" s="206"/>
      <c r="X355" s="205">
        <f t="shared" si="692"/>
        <v>0</v>
      </c>
      <c r="Y355" s="188">
        <f t="shared" si="693"/>
        <v>0</v>
      </c>
      <c r="Z355" s="176">
        <f t="shared" si="694"/>
        <v>0</v>
      </c>
      <c r="AA355" s="206"/>
      <c r="AB355" s="205">
        <f t="shared" si="695"/>
        <v>0</v>
      </c>
      <c r="AC355" s="206"/>
      <c r="AD355" s="176">
        <f t="shared" si="696"/>
        <v>0</v>
      </c>
      <c r="AE355" s="206"/>
      <c r="AF355" s="204">
        <f t="shared" si="697"/>
        <v>0</v>
      </c>
      <c r="AG355" s="188">
        <f t="shared" si="698"/>
        <v>0</v>
      </c>
      <c r="AH355" s="96">
        <f t="shared" si="699"/>
        <v>0</v>
      </c>
      <c r="AI355" s="96">
        <f t="shared" si="700"/>
        <v>0</v>
      </c>
      <c r="AJ355" s="176">
        <f t="shared" si="701"/>
        <v>0</v>
      </c>
      <c r="AK355" s="206"/>
      <c r="AL355" s="176">
        <f t="shared" si="702"/>
        <v>0</v>
      </c>
      <c r="AM355" s="244"/>
      <c r="AN355" s="176">
        <f t="shared" si="703"/>
        <v>0</v>
      </c>
      <c r="AO355" s="206"/>
      <c r="AP355" s="205">
        <f t="shared" si="704"/>
        <v>0</v>
      </c>
      <c r="AQ355" s="188">
        <f t="shared" si="705"/>
        <v>0</v>
      </c>
      <c r="AR355" s="96">
        <f t="shared" si="706"/>
        <v>0</v>
      </c>
      <c r="AS355" s="96"/>
      <c r="AT355" s="176">
        <f t="shared" si="707"/>
        <v>0</v>
      </c>
      <c r="AU355" s="206"/>
      <c r="AV355" s="176">
        <f t="shared" si="708"/>
        <v>0</v>
      </c>
      <c r="AW355" s="206"/>
      <c r="AX355" s="205">
        <f t="shared" si="709"/>
        <v>0</v>
      </c>
      <c r="AY355" s="188">
        <f t="shared" si="710"/>
        <v>0</v>
      </c>
      <c r="AZ355" s="96">
        <f t="shared" si="711"/>
        <v>0</v>
      </c>
      <c r="BA355" s="96">
        <f t="shared" si="712"/>
        <v>0</v>
      </c>
      <c r="BB355" s="96">
        <f t="shared" si="713"/>
        <v>0</v>
      </c>
      <c r="BC355" s="1" t="s">
        <v>1721</v>
      </c>
    </row>
    <row r="356" spans="1:55">
      <c r="A356" s="494">
        <v>208</v>
      </c>
      <c r="B356" s="13"/>
      <c r="C356" s="13"/>
      <c r="D356" s="13"/>
      <c r="E356" s="21" t="s">
        <v>1103</v>
      </c>
      <c r="F356" s="22" t="s">
        <v>1104</v>
      </c>
      <c r="G356" s="426" t="s">
        <v>1058</v>
      </c>
      <c r="H356" s="266" t="s">
        <v>358</v>
      </c>
      <c r="I356" s="54">
        <v>9.5</v>
      </c>
      <c r="J356" s="101"/>
      <c r="K356" s="54">
        <v>9.5</v>
      </c>
      <c r="L356" s="162"/>
      <c r="M356" s="54">
        <v>9.5</v>
      </c>
      <c r="N356" s="162"/>
      <c r="O356" s="54">
        <v>9.5</v>
      </c>
      <c r="P356" s="101"/>
      <c r="Q356" s="96">
        <f t="shared" si="688"/>
        <v>0</v>
      </c>
      <c r="R356" s="338">
        <f t="shared" si="689"/>
        <v>0</v>
      </c>
      <c r="S356" s="96"/>
      <c r="T356" s="96">
        <f t="shared" si="690"/>
        <v>0</v>
      </c>
      <c r="U356" s="96"/>
      <c r="V356" s="176">
        <f t="shared" si="691"/>
        <v>0</v>
      </c>
      <c r="W356" s="206"/>
      <c r="X356" s="205">
        <f t="shared" si="692"/>
        <v>0</v>
      </c>
      <c r="Y356" s="188">
        <f t="shared" si="693"/>
        <v>0</v>
      </c>
      <c r="Z356" s="176">
        <f t="shared" si="694"/>
        <v>0</v>
      </c>
      <c r="AA356" s="206"/>
      <c r="AB356" s="205">
        <f t="shared" si="695"/>
        <v>0</v>
      </c>
      <c r="AC356" s="206"/>
      <c r="AD356" s="176">
        <f t="shared" si="696"/>
        <v>0</v>
      </c>
      <c r="AE356" s="206"/>
      <c r="AF356" s="205">
        <f t="shared" si="697"/>
        <v>0</v>
      </c>
      <c r="AG356" s="188">
        <f t="shared" si="698"/>
        <v>0</v>
      </c>
      <c r="AH356" s="96">
        <f t="shared" si="699"/>
        <v>0</v>
      </c>
      <c r="AI356" s="96">
        <f t="shared" si="700"/>
        <v>0</v>
      </c>
      <c r="AJ356" s="176">
        <f t="shared" si="701"/>
        <v>0</v>
      </c>
      <c r="AK356" s="206"/>
      <c r="AL356" s="176">
        <f t="shared" si="702"/>
        <v>0</v>
      </c>
      <c r="AM356" s="244"/>
      <c r="AN356" s="176">
        <f t="shared" si="703"/>
        <v>0</v>
      </c>
      <c r="AO356" s="206"/>
      <c r="AP356" s="205">
        <f t="shared" si="704"/>
        <v>0</v>
      </c>
      <c r="AQ356" s="188">
        <f t="shared" si="705"/>
        <v>0</v>
      </c>
      <c r="AR356" s="96">
        <f t="shared" si="706"/>
        <v>0</v>
      </c>
      <c r="AS356" s="96"/>
      <c r="AT356" s="176">
        <f t="shared" si="707"/>
        <v>0</v>
      </c>
      <c r="AU356" s="206"/>
      <c r="AV356" s="176">
        <f t="shared" si="708"/>
        <v>0</v>
      </c>
      <c r="AW356" s="206"/>
      <c r="AX356" s="205">
        <f t="shared" si="709"/>
        <v>0</v>
      </c>
      <c r="AY356" s="188">
        <f t="shared" si="710"/>
        <v>0</v>
      </c>
      <c r="AZ356" s="96">
        <f t="shared" si="711"/>
        <v>0</v>
      </c>
      <c r="BA356" s="96">
        <f t="shared" si="712"/>
        <v>0</v>
      </c>
      <c r="BB356" s="96">
        <f t="shared" si="713"/>
        <v>0</v>
      </c>
      <c r="BC356" s="1" t="s">
        <v>1721</v>
      </c>
    </row>
    <row r="357" spans="1:55">
      <c r="A357" s="494">
        <v>205</v>
      </c>
      <c r="B357" s="13"/>
      <c r="C357" s="13"/>
      <c r="D357" s="13"/>
      <c r="E357" s="21" t="s">
        <v>1772</v>
      </c>
      <c r="F357" s="45" t="s">
        <v>966</v>
      </c>
      <c r="G357" s="426" t="s">
        <v>1058</v>
      </c>
      <c r="H357" s="266" t="s">
        <v>358</v>
      </c>
      <c r="I357" s="54">
        <v>6.5</v>
      </c>
      <c r="J357" s="101"/>
      <c r="K357" s="54">
        <v>6.5</v>
      </c>
      <c r="L357" s="162"/>
      <c r="M357" s="54">
        <v>6.5</v>
      </c>
      <c r="N357" s="162"/>
      <c r="O357" s="54">
        <v>6.5</v>
      </c>
      <c r="P357" s="101"/>
      <c r="Q357" s="96">
        <f t="shared" si="688"/>
        <v>88.707999999999998</v>
      </c>
      <c r="R357" s="338">
        <f t="shared" si="689"/>
        <v>822.57785187500008</v>
      </c>
      <c r="S357" s="96">
        <v>0.1</v>
      </c>
      <c r="T357" s="96">
        <f t="shared" si="690"/>
        <v>0.948519</v>
      </c>
      <c r="U357" s="96">
        <v>14.068</v>
      </c>
      <c r="V357" s="176">
        <f t="shared" si="691"/>
        <v>132.00567119999999</v>
      </c>
      <c r="W357" s="206">
        <v>14.025</v>
      </c>
      <c r="X357" s="205">
        <f t="shared" si="692"/>
        <v>132.45090787500004</v>
      </c>
      <c r="Y357" s="188">
        <f t="shared" si="693"/>
        <v>28.192999999999998</v>
      </c>
      <c r="Z357" s="176">
        <f t="shared" si="694"/>
        <v>265.40509807500007</v>
      </c>
      <c r="AA357" s="206">
        <v>16.77</v>
      </c>
      <c r="AB357" s="205">
        <f t="shared" si="695"/>
        <v>158.35592369999998</v>
      </c>
      <c r="AC357" s="206">
        <v>6.9550000000000001</v>
      </c>
      <c r="AD357" s="176">
        <f t="shared" si="696"/>
        <v>63.336611650000009</v>
      </c>
      <c r="AE357" s="206">
        <v>6.4349999999999996</v>
      </c>
      <c r="AF357" s="204">
        <f t="shared" si="697"/>
        <v>57.130090874999993</v>
      </c>
      <c r="AG357" s="188">
        <f t="shared" si="698"/>
        <v>30.16</v>
      </c>
      <c r="AH357" s="96">
        <f t="shared" si="699"/>
        <v>278.82262622499996</v>
      </c>
      <c r="AI357" s="96">
        <f t="shared" si="700"/>
        <v>58.352999999999994</v>
      </c>
      <c r="AJ357" s="176">
        <f t="shared" si="701"/>
        <v>544.22772430000009</v>
      </c>
      <c r="AK357" s="206">
        <v>7.28</v>
      </c>
      <c r="AL357" s="176">
        <f t="shared" si="702"/>
        <v>65.25096760000001</v>
      </c>
      <c r="AM357" s="244">
        <v>7.93</v>
      </c>
      <c r="AN357" s="176">
        <f t="shared" si="703"/>
        <v>71.63981824999999</v>
      </c>
      <c r="AO357" s="206">
        <v>5.5250000000000004</v>
      </c>
      <c r="AP357" s="205">
        <f t="shared" si="704"/>
        <v>50.133849999999995</v>
      </c>
      <c r="AQ357" s="188">
        <f t="shared" si="705"/>
        <v>20.734999999999999</v>
      </c>
      <c r="AR357" s="96">
        <f t="shared" si="706"/>
        <v>187.02463584999998</v>
      </c>
      <c r="AS357" s="96">
        <v>6.5000000000000002E-2</v>
      </c>
      <c r="AT357" s="176">
        <f t="shared" si="707"/>
        <v>0.60223994999999997</v>
      </c>
      <c r="AU357" s="206">
        <v>4.875</v>
      </c>
      <c r="AV357" s="176">
        <f t="shared" si="708"/>
        <v>46.425039374999997</v>
      </c>
      <c r="AW357" s="206">
        <v>4.68</v>
      </c>
      <c r="AX357" s="205">
        <f t="shared" si="709"/>
        <v>44.298212399999997</v>
      </c>
      <c r="AY357" s="188">
        <f t="shared" si="710"/>
        <v>9.620000000000001</v>
      </c>
      <c r="AZ357" s="96">
        <f t="shared" si="711"/>
        <v>91.325491724999992</v>
      </c>
      <c r="BA357" s="96">
        <f t="shared" si="712"/>
        <v>30.355</v>
      </c>
      <c r="BB357" s="96">
        <f t="shared" si="713"/>
        <v>278.35012757499999</v>
      </c>
      <c r="BC357" s="1" t="s">
        <v>1721</v>
      </c>
    </row>
    <row r="358" spans="1:55">
      <c r="A358" s="494">
        <v>207</v>
      </c>
      <c r="B358" s="13"/>
      <c r="C358" s="13"/>
      <c r="D358" s="13"/>
      <c r="E358" s="435" t="s">
        <v>2335</v>
      </c>
      <c r="F358" s="426" t="s">
        <v>966</v>
      </c>
      <c r="G358" s="426" t="s">
        <v>1058</v>
      </c>
      <c r="H358" s="266" t="s">
        <v>358</v>
      </c>
      <c r="I358" s="54">
        <v>6.85</v>
      </c>
      <c r="J358" s="101"/>
      <c r="K358" s="54">
        <v>6.85</v>
      </c>
      <c r="L358" s="162"/>
      <c r="M358" s="54">
        <v>6.85</v>
      </c>
      <c r="N358" s="162"/>
      <c r="O358" s="54">
        <v>6.85</v>
      </c>
      <c r="P358" s="101"/>
      <c r="Q358" s="96">
        <f t="shared" ref="Q358" si="792">SUM(AI358+BA358)</f>
        <v>1.8010000000000002</v>
      </c>
      <c r="R358" s="338">
        <f t="shared" ref="R358" si="793">SUM(AJ358+BB358)</f>
        <v>17.538934951000002</v>
      </c>
      <c r="S358" s="96"/>
      <c r="T358" s="96">
        <f t="shared" ref="T358" si="794">I358*S358*$T$2/1000</f>
        <v>0</v>
      </c>
      <c r="U358" s="96"/>
      <c r="V358" s="176">
        <f t="shared" ref="V358" si="795">I358*U358*$V$2/1000</f>
        <v>0</v>
      </c>
      <c r="W358" s="206">
        <v>9.6000000000000002E-2</v>
      </c>
      <c r="X358" s="205">
        <f t="shared" ref="X358" si="796">I358*W358*$X$2/1000</f>
        <v>0.95543361599999999</v>
      </c>
      <c r="Y358" s="188">
        <f t="shared" ref="Y358" si="797">SUM(S358+U358+W358)</f>
        <v>9.6000000000000002E-2</v>
      </c>
      <c r="Z358" s="176">
        <f t="shared" ref="Z358" si="798">SUM(T358+V358+X358)</f>
        <v>0.95543361599999999</v>
      </c>
      <c r="AA358" s="206"/>
      <c r="AB358" s="205">
        <f t="shared" ref="AB358" si="799">K358*AA358*$AB$2/1000</f>
        <v>0</v>
      </c>
      <c r="AC358" s="206">
        <v>0.52</v>
      </c>
      <c r="AD358" s="176">
        <f t="shared" ref="AD358" si="800">K358*AC358*$AD$2/1000</f>
        <v>4.9904332399999998</v>
      </c>
      <c r="AE358" s="206">
        <v>0.26</v>
      </c>
      <c r="AF358" s="204">
        <f t="shared" ref="AF358" si="801">K358*AE358*$AF$2/1000</f>
        <v>2.4325788500000001</v>
      </c>
      <c r="AG358" s="188">
        <f t="shared" ref="AG358" si="802">SUM(AA358+AC358+AE358)</f>
        <v>0.78</v>
      </c>
      <c r="AH358" s="96">
        <f t="shared" ref="AH358" si="803">SUM(AB358+AD358+AF358)</f>
        <v>7.4230120900000003</v>
      </c>
      <c r="AI358" s="96">
        <f t="shared" ref="AI358" si="804">SUM(Y358+AG358)</f>
        <v>0.876</v>
      </c>
      <c r="AJ358" s="176">
        <f t="shared" ref="AJ358" si="805">SUM(Z358,AH358)</f>
        <v>8.3784457060000008</v>
      </c>
      <c r="AK358" s="206"/>
      <c r="AL358" s="176">
        <f t="shared" ref="AL358" si="806">M358*AK358*$AL$2/1000</f>
        <v>0</v>
      </c>
      <c r="AM358" s="244"/>
      <c r="AN358" s="176">
        <f t="shared" ref="AN358" si="807">M358*AM358*$AN$2/1000</f>
        <v>0</v>
      </c>
      <c r="AO358" s="206"/>
      <c r="AP358" s="205">
        <f t="shared" ref="AP358" si="808">M358*AO358*$AP$2/1000</f>
        <v>0</v>
      </c>
      <c r="AQ358" s="188">
        <f t="shared" ref="AQ358" si="809">SUM(AK358+AM358+AO358)</f>
        <v>0</v>
      </c>
      <c r="AR358" s="96">
        <f t="shared" ref="AR358" si="810">SUM(AL358+AN358+AP358)</f>
        <v>0</v>
      </c>
      <c r="AS358" s="96">
        <v>0.39</v>
      </c>
      <c r="AT358" s="176">
        <f t="shared" ref="AT358" si="811">O358*AS358*$AT$2/1000</f>
        <v>3.8080095300000001</v>
      </c>
      <c r="AU358" s="206">
        <v>0.26</v>
      </c>
      <c r="AV358" s="176">
        <f t="shared" ref="AV358" si="812">O358*AU358*$AV$2/1000</f>
        <v>2.6093252899999997</v>
      </c>
      <c r="AW358" s="206">
        <v>0.27500000000000002</v>
      </c>
      <c r="AX358" s="205">
        <f t="shared" ref="AX358" si="813">O358*AW358*$AX$2/1000</f>
        <v>2.7431544250000002</v>
      </c>
      <c r="AY358" s="188">
        <f t="shared" ref="AY358" si="814">SUM(AS358+AU358+AW358)</f>
        <v>0.92500000000000004</v>
      </c>
      <c r="AZ358" s="96">
        <f t="shared" ref="AZ358" si="815">SUM(AT358+AV358+AX358)</f>
        <v>9.1604892450000008</v>
      </c>
      <c r="BA358" s="96">
        <f t="shared" ref="BA358" si="816">SUM(AQ358+AY358)</f>
        <v>0.92500000000000004</v>
      </c>
      <c r="BB358" s="96">
        <f t="shared" ref="BB358" si="817">SUM(AR358,AZ358)</f>
        <v>9.1604892450000008</v>
      </c>
      <c r="BC358" s="1" t="s">
        <v>1062</v>
      </c>
    </row>
    <row r="359" spans="1:55">
      <c r="A359" s="494">
        <v>208</v>
      </c>
      <c r="B359" s="13"/>
      <c r="C359" s="13"/>
      <c r="D359" s="13"/>
      <c r="E359" s="21" t="s">
        <v>1353</v>
      </c>
      <c r="F359" s="22" t="s">
        <v>1354</v>
      </c>
      <c r="G359" s="426" t="s">
        <v>1058</v>
      </c>
      <c r="H359" s="266" t="s">
        <v>358</v>
      </c>
      <c r="I359" s="54">
        <v>7.58</v>
      </c>
      <c r="J359" s="101"/>
      <c r="K359" s="54">
        <v>7.58</v>
      </c>
      <c r="L359" s="162"/>
      <c r="M359" s="54">
        <v>7.58</v>
      </c>
      <c r="N359" s="162"/>
      <c r="O359" s="54">
        <v>7.58</v>
      </c>
      <c r="P359" s="101"/>
      <c r="Q359" s="96">
        <f t="shared" si="688"/>
        <v>117.012</v>
      </c>
      <c r="R359" s="338">
        <f t="shared" si="689"/>
        <v>1267.5632335799999</v>
      </c>
      <c r="S359" s="96">
        <v>21.335999999999999</v>
      </c>
      <c r="T359" s="96">
        <f t="shared" si="690"/>
        <v>236.00156690879999</v>
      </c>
      <c r="U359" s="96">
        <v>10.08</v>
      </c>
      <c r="V359" s="176">
        <f t="shared" si="691"/>
        <v>110.30027903999999</v>
      </c>
      <c r="W359" s="206">
        <v>8.6519999999999992</v>
      </c>
      <c r="X359" s="205">
        <f t="shared" si="692"/>
        <v>95.284976085600007</v>
      </c>
      <c r="Y359" s="188">
        <f t="shared" si="693"/>
        <v>40.067999999999998</v>
      </c>
      <c r="Z359" s="176">
        <f t="shared" si="694"/>
        <v>441.58682203439997</v>
      </c>
      <c r="AA359" s="206">
        <v>20.286000000000001</v>
      </c>
      <c r="AB359" s="205">
        <f t="shared" si="695"/>
        <v>223.38474999120001</v>
      </c>
      <c r="AC359" s="206">
        <v>8.0640000000000001</v>
      </c>
      <c r="AD359" s="176">
        <f t="shared" si="696"/>
        <v>85.637515622400002</v>
      </c>
      <c r="AE359" s="206">
        <v>6.7619999999999996</v>
      </c>
      <c r="AF359" s="205">
        <f t="shared" si="697"/>
        <v>70.007952965999976</v>
      </c>
      <c r="AG359" s="188">
        <f t="shared" si="698"/>
        <v>35.112000000000002</v>
      </c>
      <c r="AH359" s="96">
        <f t="shared" si="699"/>
        <v>379.03021857959993</v>
      </c>
      <c r="AI359" s="96">
        <f t="shared" si="700"/>
        <v>75.180000000000007</v>
      </c>
      <c r="AJ359" s="176">
        <f t="shared" si="701"/>
        <v>820.61704061399996</v>
      </c>
      <c r="AK359" s="206">
        <v>9.4079999999999995</v>
      </c>
      <c r="AL359" s="176">
        <f t="shared" si="702"/>
        <v>98.335138675200014</v>
      </c>
      <c r="AM359" s="244">
        <v>8.82</v>
      </c>
      <c r="AN359" s="176">
        <f t="shared" si="703"/>
        <v>92.919255660000005</v>
      </c>
      <c r="AO359" s="206">
        <v>11.465999999999999</v>
      </c>
      <c r="AP359" s="205">
        <f t="shared" si="704"/>
        <v>121.32954287999999</v>
      </c>
      <c r="AQ359" s="188">
        <f t="shared" si="705"/>
        <v>29.694000000000003</v>
      </c>
      <c r="AR359" s="96">
        <f t="shared" si="706"/>
        <v>312.58393721519997</v>
      </c>
      <c r="AS359" s="96"/>
      <c r="AT359" s="176">
        <f t="shared" si="707"/>
        <v>0</v>
      </c>
      <c r="AU359" s="206">
        <v>5.67</v>
      </c>
      <c r="AV359" s="176">
        <f t="shared" si="708"/>
        <v>62.967517073999993</v>
      </c>
      <c r="AW359" s="206">
        <v>6.468</v>
      </c>
      <c r="AX359" s="205">
        <f t="shared" si="709"/>
        <v>71.394738676800003</v>
      </c>
      <c r="AY359" s="188">
        <f t="shared" si="710"/>
        <v>12.138</v>
      </c>
      <c r="AZ359" s="96">
        <f t="shared" si="711"/>
        <v>134.36225575079999</v>
      </c>
      <c r="BA359" s="96">
        <f t="shared" si="712"/>
        <v>41.832000000000001</v>
      </c>
      <c r="BB359" s="96">
        <f t="shared" si="713"/>
        <v>446.94619296599996</v>
      </c>
      <c r="BC359" s="1" t="s">
        <v>1721</v>
      </c>
    </row>
    <row r="360" spans="1:55">
      <c r="A360" s="494">
        <v>205</v>
      </c>
      <c r="B360" s="13"/>
      <c r="C360" s="13"/>
      <c r="D360" s="13"/>
      <c r="E360" s="21" t="s">
        <v>1355</v>
      </c>
      <c r="F360" s="45" t="s">
        <v>1356</v>
      </c>
      <c r="G360" s="426" t="s">
        <v>1058</v>
      </c>
      <c r="H360" s="266" t="s">
        <v>358</v>
      </c>
      <c r="I360" s="54">
        <v>8.33</v>
      </c>
      <c r="J360" s="101"/>
      <c r="K360" s="54">
        <v>8.33</v>
      </c>
      <c r="L360" s="162"/>
      <c r="M360" s="54">
        <v>8.33</v>
      </c>
      <c r="N360" s="162"/>
      <c r="O360" s="54">
        <v>8.33</v>
      </c>
      <c r="P360" s="101"/>
      <c r="Q360" s="96">
        <f t="shared" si="688"/>
        <v>0.48399999999999993</v>
      </c>
      <c r="R360" s="338">
        <f t="shared" si="689"/>
        <v>5.7326586855999997</v>
      </c>
      <c r="S360" s="96">
        <v>4.2000000000000003E-2</v>
      </c>
      <c r="T360" s="96">
        <f t="shared" si="690"/>
        <v>0.51053670360000003</v>
      </c>
      <c r="U360" s="96"/>
      <c r="V360" s="176">
        <f t="shared" si="691"/>
        <v>0</v>
      </c>
      <c r="W360" s="206"/>
      <c r="X360" s="205">
        <f t="shared" si="692"/>
        <v>0</v>
      </c>
      <c r="Y360" s="188">
        <f t="shared" si="693"/>
        <v>4.2000000000000003E-2</v>
      </c>
      <c r="Z360" s="176">
        <f t="shared" si="694"/>
        <v>0.51053670360000003</v>
      </c>
      <c r="AA360" s="206">
        <v>0.14799999999999999</v>
      </c>
      <c r="AB360" s="205">
        <f t="shared" si="695"/>
        <v>1.7909959815999998</v>
      </c>
      <c r="AC360" s="206">
        <v>0.29399999999999998</v>
      </c>
      <c r="AD360" s="176">
        <f t="shared" si="696"/>
        <v>3.4311260003999999</v>
      </c>
      <c r="AE360" s="206"/>
      <c r="AF360" s="204">
        <f t="shared" si="697"/>
        <v>0</v>
      </c>
      <c r="AG360" s="188">
        <f t="shared" si="698"/>
        <v>0.44199999999999995</v>
      </c>
      <c r="AH360" s="96">
        <f t="shared" si="699"/>
        <v>5.222121982</v>
      </c>
      <c r="AI360" s="96">
        <f t="shared" si="700"/>
        <v>0.48399999999999993</v>
      </c>
      <c r="AJ360" s="176">
        <f t="shared" si="701"/>
        <v>5.7326586855999997</v>
      </c>
      <c r="AK360" s="206"/>
      <c r="AL360" s="176">
        <f t="shared" si="702"/>
        <v>0</v>
      </c>
      <c r="AM360" s="244"/>
      <c r="AN360" s="176">
        <f t="shared" si="703"/>
        <v>0</v>
      </c>
      <c r="AO360" s="206"/>
      <c r="AP360" s="205">
        <f t="shared" si="704"/>
        <v>0</v>
      </c>
      <c r="AQ360" s="188">
        <f t="shared" si="705"/>
        <v>0</v>
      </c>
      <c r="AR360" s="96">
        <f t="shared" si="706"/>
        <v>0</v>
      </c>
      <c r="AS360" s="96"/>
      <c r="AT360" s="176">
        <f t="shared" si="707"/>
        <v>0</v>
      </c>
      <c r="AU360" s="206"/>
      <c r="AV360" s="176">
        <f t="shared" si="708"/>
        <v>0</v>
      </c>
      <c r="AW360" s="206"/>
      <c r="AX360" s="205">
        <f t="shared" si="709"/>
        <v>0</v>
      </c>
      <c r="AY360" s="188">
        <f t="shared" si="710"/>
        <v>0</v>
      </c>
      <c r="AZ360" s="96">
        <f t="shared" si="711"/>
        <v>0</v>
      </c>
      <c r="BA360" s="96">
        <f t="shared" si="712"/>
        <v>0</v>
      </c>
      <c r="BB360" s="96">
        <f t="shared" si="713"/>
        <v>0</v>
      </c>
      <c r="BC360" s="1" t="s">
        <v>1721</v>
      </c>
    </row>
    <row r="361" spans="1:55">
      <c r="A361" s="494">
        <v>205</v>
      </c>
      <c r="B361" s="13"/>
      <c r="C361" s="13"/>
      <c r="D361" s="13"/>
      <c r="E361" s="21" t="s">
        <v>1584</v>
      </c>
      <c r="F361" s="45" t="s">
        <v>1585</v>
      </c>
      <c r="G361" s="426" t="s">
        <v>1058</v>
      </c>
      <c r="H361" s="266" t="s">
        <v>358</v>
      </c>
      <c r="I361" s="54">
        <v>6.6</v>
      </c>
      <c r="J361" s="101"/>
      <c r="K361" s="54">
        <v>6.7</v>
      </c>
      <c r="L361" s="162"/>
      <c r="M361" s="54">
        <v>6.7</v>
      </c>
      <c r="N361" s="162"/>
      <c r="O361" s="54">
        <v>6.7</v>
      </c>
      <c r="P361" s="101"/>
      <c r="Q361" s="96">
        <f t="shared" si="688"/>
        <v>120.68</v>
      </c>
      <c r="R361" s="338">
        <f t="shared" si="689"/>
        <v>1144.4899003199998</v>
      </c>
      <c r="S361" s="96">
        <v>14.68</v>
      </c>
      <c r="T361" s="96">
        <f t="shared" si="690"/>
        <v>141.38478287999999</v>
      </c>
      <c r="U361" s="96">
        <v>6.6</v>
      </c>
      <c r="V361" s="176">
        <f t="shared" si="691"/>
        <v>62.883215999999983</v>
      </c>
      <c r="W361" s="206">
        <v>5</v>
      </c>
      <c r="X361" s="205">
        <f t="shared" si="692"/>
        <v>47.946030000000007</v>
      </c>
      <c r="Y361" s="188">
        <f t="shared" si="693"/>
        <v>26.28</v>
      </c>
      <c r="Z361" s="176">
        <f t="shared" si="694"/>
        <v>252.21402887999997</v>
      </c>
      <c r="AA361" s="206">
        <v>13.4</v>
      </c>
      <c r="AB361" s="205">
        <f t="shared" si="695"/>
        <v>130.42699719999999</v>
      </c>
      <c r="AC361" s="206">
        <v>4.84</v>
      </c>
      <c r="AD361" s="176">
        <f t="shared" si="696"/>
        <v>45.432276559999998</v>
      </c>
      <c r="AE361" s="206">
        <v>7.6</v>
      </c>
      <c r="AF361" s="204">
        <f t="shared" si="697"/>
        <v>69.549081999999999</v>
      </c>
      <c r="AG361" s="188">
        <f t="shared" si="698"/>
        <v>25.840000000000003</v>
      </c>
      <c r="AH361" s="96">
        <f t="shared" si="699"/>
        <v>245.40835575999998</v>
      </c>
      <c r="AI361" s="96">
        <f t="shared" si="700"/>
        <v>52.120000000000005</v>
      </c>
      <c r="AJ361" s="176">
        <f t="shared" si="701"/>
        <v>497.62238463999995</v>
      </c>
      <c r="AK361" s="206">
        <v>15</v>
      </c>
      <c r="AL361" s="176">
        <f t="shared" si="702"/>
        <v>138.58246499999998</v>
      </c>
      <c r="AM361" s="244">
        <v>18.32</v>
      </c>
      <c r="AN361" s="176">
        <f t="shared" si="703"/>
        <v>170.59574839999999</v>
      </c>
      <c r="AO361" s="206">
        <v>13.24</v>
      </c>
      <c r="AP361" s="205">
        <f t="shared" si="704"/>
        <v>123.83636800000001</v>
      </c>
      <c r="AQ361" s="188">
        <f t="shared" si="705"/>
        <v>46.56</v>
      </c>
      <c r="AR361" s="96">
        <f t="shared" si="706"/>
        <v>433.0145814</v>
      </c>
      <c r="AS361" s="96">
        <v>5.84</v>
      </c>
      <c r="AT361" s="176">
        <f t="shared" si="707"/>
        <v>55.773833760000002</v>
      </c>
      <c r="AU361" s="206">
        <v>6.92</v>
      </c>
      <c r="AV361" s="176">
        <f t="shared" si="708"/>
        <v>67.927432760000002</v>
      </c>
      <c r="AW361" s="206">
        <v>9.24</v>
      </c>
      <c r="AX361" s="205">
        <f t="shared" si="709"/>
        <v>90.151667759999995</v>
      </c>
      <c r="AY361" s="188">
        <f t="shared" si="710"/>
        <v>22</v>
      </c>
      <c r="AZ361" s="96">
        <f t="shared" si="711"/>
        <v>213.85293428</v>
      </c>
      <c r="BA361" s="96">
        <f t="shared" si="712"/>
        <v>68.56</v>
      </c>
      <c r="BB361" s="96">
        <f t="shared" si="713"/>
        <v>646.86751568</v>
      </c>
      <c r="BC361" s="1" t="s">
        <v>1723</v>
      </c>
    </row>
    <row r="362" spans="1:55">
      <c r="A362" s="494">
        <v>205</v>
      </c>
      <c r="B362" s="13"/>
      <c r="C362" s="13"/>
      <c r="D362" s="13"/>
      <c r="E362" s="21" t="s">
        <v>1286</v>
      </c>
      <c r="F362" s="22" t="s">
        <v>1288</v>
      </c>
      <c r="G362" s="426" t="s">
        <v>1058</v>
      </c>
      <c r="H362" s="266" t="s">
        <v>358</v>
      </c>
      <c r="I362" s="54">
        <v>7.35</v>
      </c>
      <c r="J362" s="101"/>
      <c r="K362" s="54">
        <v>7.35</v>
      </c>
      <c r="L362" s="162"/>
      <c r="M362" s="54">
        <v>7.35</v>
      </c>
      <c r="N362" s="162"/>
      <c r="O362" s="54">
        <v>7.35</v>
      </c>
      <c r="P362" s="101"/>
      <c r="Q362" s="96">
        <f t="shared" si="688"/>
        <v>0.24</v>
      </c>
      <c r="R362" s="338">
        <f t="shared" si="689"/>
        <v>2.5741346399999996</v>
      </c>
      <c r="S362" s="96">
        <v>0.24</v>
      </c>
      <c r="T362" s="96">
        <f t="shared" si="690"/>
        <v>2.5741346399999996</v>
      </c>
      <c r="U362" s="96"/>
      <c r="V362" s="176">
        <f t="shared" si="691"/>
        <v>0</v>
      </c>
      <c r="W362" s="206"/>
      <c r="X362" s="205">
        <f t="shared" si="692"/>
        <v>0</v>
      </c>
      <c r="Y362" s="188">
        <f t="shared" si="693"/>
        <v>0.24</v>
      </c>
      <c r="Z362" s="176">
        <f t="shared" si="694"/>
        <v>2.5741346399999996</v>
      </c>
      <c r="AA362" s="206"/>
      <c r="AB362" s="205">
        <f t="shared" si="695"/>
        <v>0</v>
      </c>
      <c r="AC362" s="206"/>
      <c r="AD362" s="176">
        <f t="shared" si="696"/>
        <v>0</v>
      </c>
      <c r="AE362" s="206"/>
      <c r="AF362" s="204">
        <f t="shared" si="697"/>
        <v>0</v>
      </c>
      <c r="AG362" s="188">
        <f t="shared" si="698"/>
        <v>0</v>
      </c>
      <c r="AH362" s="96">
        <f t="shared" si="699"/>
        <v>0</v>
      </c>
      <c r="AI362" s="96">
        <f t="shared" si="700"/>
        <v>0.24</v>
      </c>
      <c r="AJ362" s="176">
        <f t="shared" si="701"/>
        <v>2.5741346399999996</v>
      </c>
      <c r="AK362" s="206"/>
      <c r="AL362" s="176">
        <f t="shared" si="702"/>
        <v>0</v>
      </c>
      <c r="AM362" s="244"/>
      <c r="AN362" s="176">
        <f t="shared" si="703"/>
        <v>0</v>
      </c>
      <c r="AO362" s="206"/>
      <c r="AP362" s="205">
        <f t="shared" si="704"/>
        <v>0</v>
      </c>
      <c r="AQ362" s="188">
        <f t="shared" si="705"/>
        <v>0</v>
      </c>
      <c r="AR362" s="96">
        <f t="shared" si="706"/>
        <v>0</v>
      </c>
      <c r="AS362" s="96"/>
      <c r="AT362" s="176">
        <f t="shared" si="707"/>
        <v>0</v>
      </c>
      <c r="AU362" s="206"/>
      <c r="AV362" s="176">
        <f t="shared" si="708"/>
        <v>0</v>
      </c>
      <c r="AW362" s="206"/>
      <c r="AX362" s="205">
        <f t="shared" si="709"/>
        <v>0</v>
      </c>
      <c r="AY362" s="188">
        <f t="shared" si="710"/>
        <v>0</v>
      </c>
      <c r="AZ362" s="96">
        <f t="shared" si="711"/>
        <v>0</v>
      </c>
      <c r="BA362" s="96">
        <f t="shared" si="712"/>
        <v>0</v>
      </c>
      <c r="BB362" s="96">
        <f t="shared" si="713"/>
        <v>0</v>
      </c>
      <c r="BC362" s="1" t="s">
        <v>1723</v>
      </c>
    </row>
    <row r="363" spans="1:55">
      <c r="B363" s="13"/>
      <c r="C363" s="13"/>
      <c r="D363" s="13"/>
      <c r="E363" s="21" t="s">
        <v>2347</v>
      </c>
      <c r="F363" s="90"/>
      <c r="G363" s="426" t="s">
        <v>1058</v>
      </c>
      <c r="H363" s="266" t="s">
        <v>358</v>
      </c>
      <c r="I363" s="54"/>
      <c r="J363" s="101"/>
      <c r="K363" s="54">
        <v>8.6</v>
      </c>
      <c r="L363" s="162"/>
      <c r="M363" s="54">
        <v>8.6</v>
      </c>
      <c r="N363" s="162"/>
      <c r="O363" s="54">
        <v>8.6</v>
      </c>
      <c r="P363" s="101"/>
      <c r="Q363" s="96">
        <f t="shared" ref="Q363" si="818">SUM(AI363+BA363)</f>
        <v>72.413999999999987</v>
      </c>
      <c r="R363" s="338">
        <f t="shared" ref="R363" si="819">SUM(AJ363+BB363)</f>
        <v>876.654711582</v>
      </c>
      <c r="S363" s="96"/>
      <c r="T363" s="96">
        <f t="shared" ref="T363" si="820">I363*S363*$T$2/1000</f>
        <v>0</v>
      </c>
      <c r="U363" s="96"/>
      <c r="V363" s="176">
        <f t="shared" ref="V363" si="821">I363*U363*$V$2/1000</f>
        <v>0</v>
      </c>
      <c r="W363" s="206"/>
      <c r="X363" s="205">
        <f t="shared" ref="X363" si="822">I363*W363*$X$2/1000</f>
        <v>0</v>
      </c>
      <c r="Y363" s="188">
        <f t="shared" ref="Y363" si="823">SUM(S363+U363+W363)</f>
        <v>0</v>
      </c>
      <c r="Z363" s="176">
        <f t="shared" ref="Z363" si="824">SUM(T363+V363+X363)</f>
        <v>0</v>
      </c>
      <c r="AA363" s="206">
        <v>0.21</v>
      </c>
      <c r="AB363" s="205">
        <f t="shared" ref="AB363" si="825">K363*AA363*$AB$2/1000</f>
        <v>2.6236484399999997</v>
      </c>
      <c r="AC363" s="206">
        <v>3.024</v>
      </c>
      <c r="AD363" s="176">
        <f t="shared" ref="AD363" si="826">K363*AC363*$AD$2/1000</f>
        <v>36.435486527999998</v>
      </c>
      <c r="AE363" s="206">
        <v>8.5920000000000005</v>
      </c>
      <c r="AF363" s="205">
        <f t="shared" ref="AF363" si="827">K363*AE363*$AF$2/1000</f>
        <v>100.92429551999999</v>
      </c>
      <c r="AG363" s="188">
        <f t="shared" ref="AG363" si="828">SUM(AA363+AC363+AE363)</f>
        <v>11.826000000000001</v>
      </c>
      <c r="AH363" s="96">
        <f t="shared" ref="AH363" si="829">SUM(AB363+AD363+AF363)</f>
        <v>139.98343048799998</v>
      </c>
      <c r="AI363" s="96">
        <f t="shared" ref="AI363" si="830">SUM(Y363+AG363)</f>
        <v>11.826000000000001</v>
      </c>
      <c r="AJ363" s="176">
        <f t="shared" ref="AJ363" si="831">SUM(Z363,AH363)</f>
        <v>139.98343048799998</v>
      </c>
      <c r="AK363" s="206">
        <v>12.257999999999999</v>
      </c>
      <c r="AL363" s="176">
        <f t="shared" ref="AL363" si="832">M363*AK363*$AL$2/1000</f>
        <v>145.36514588399999</v>
      </c>
      <c r="AM363" s="244">
        <v>13.608000000000001</v>
      </c>
      <c r="AN363" s="176">
        <f t="shared" ref="AN363" si="833">M363*AM363*$AN$2/1000</f>
        <v>162.65247767999998</v>
      </c>
      <c r="AO363" s="206">
        <v>8.91</v>
      </c>
      <c r="AP363" s="205">
        <f t="shared" ref="AP363" si="834">M363*AO363*$AP$2/1000</f>
        <v>106.96989600000001</v>
      </c>
      <c r="AQ363" s="188">
        <f t="shared" ref="AQ363" si="835">SUM(AK363+AM363+AO363)</f>
        <v>34.775999999999996</v>
      </c>
      <c r="AR363" s="96">
        <f t="shared" ref="AR363" si="836">SUM(AL363+AN363+AP363)</f>
        <v>414.98751956399997</v>
      </c>
      <c r="AS363" s="96">
        <v>8.2620000000000005</v>
      </c>
      <c r="AT363" s="176">
        <f t="shared" ref="AT363" si="837">O363*AS363*$AT$2/1000</f>
        <v>101.28065234400002</v>
      </c>
      <c r="AU363" s="206">
        <v>8.0730000000000004</v>
      </c>
      <c r="AV363" s="176">
        <f t="shared" ref="AV363" si="838">O363*AU363*$AV$2/1000</f>
        <v>101.717975502</v>
      </c>
      <c r="AW363" s="206">
        <v>9.4770000000000003</v>
      </c>
      <c r="AX363" s="205">
        <f t="shared" ref="AX363" si="839">O363*AW363*$AX$2/1000</f>
        <v>118.68513368400001</v>
      </c>
      <c r="AY363" s="188">
        <f t="shared" ref="AY363" si="840">SUM(AS363+AU363+AW363)</f>
        <v>25.812000000000001</v>
      </c>
      <c r="AZ363" s="96">
        <f t="shared" ref="AZ363" si="841">SUM(AT363+AV363+AX363)</f>
        <v>321.68376153000003</v>
      </c>
      <c r="BA363" s="96">
        <f t="shared" ref="BA363" si="842">SUM(AQ363+AY363)</f>
        <v>60.587999999999994</v>
      </c>
      <c r="BB363" s="96">
        <f t="shared" ref="BB363" si="843">SUM(AR363,AZ363)</f>
        <v>736.67128109400005</v>
      </c>
      <c r="BC363" s="1" t="s">
        <v>1062</v>
      </c>
    </row>
    <row r="364" spans="1:55">
      <c r="B364" s="13"/>
      <c r="C364" s="13"/>
      <c r="D364" s="13"/>
      <c r="E364" s="21" t="s">
        <v>1182</v>
      </c>
      <c r="F364" s="90" t="s">
        <v>661</v>
      </c>
      <c r="G364" s="426" t="s">
        <v>1058</v>
      </c>
      <c r="H364" s="266" t="s">
        <v>358</v>
      </c>
      <c r="I364" s="54">
        <v>7.49</v>
      </c>
      <c r="J364" s="101"/>
      <c r="K364" s="54">
        <v>7.49</v>
      </c>
      <c r="L364" s="162"/>
      <c r="M364" s="54">
        <v>7.49</v>
      </c>
      <c r="N364" s="162"/>
      <c r="O364" s="54">
        <v>7.49</v>
      </c>
      <c r="P364" s="101"/>
      <c r="Q364" s="96">
        <f t="shared" si="688"/>
        <v>0</v>
      </c>
      <c r="R364" s="338">
        <f t="shared" si="689"/>
        <v>0</v>
      </c>
      <c r="S364" s="96"/>
      <c r="T364" s="96">
        <f t="shared" si="690"/>
        <v>0</v>
      </c>
      <c r="U364" s="96"/>
      <c r="V364" s="176">
        <f t="shared" si="691"/>
        <v>0</v>
      </c>
      <c r="W364" s="206"/>
      <c r="X364" s="205">
        <f t="shared" si="692"/>
        <v>0</v>
      </c>
      <c r="Y364" s="188">
        <f t="shared" si="693"/>
        <v>0</v>
      </c>
      <c r="Z364" s="176">
        <f t="shared" si="694"/>
        <v>0</v>
      </c>
      <c r="AA364" s="206"/>
      <c r="AB364" s="205">
        <f t="shared" si="695"/>
        <v>0</v>
      </c>
      <c r="AC364" s="206"/>
      <c r="AD364" s="176">
        <f t="shared" si="696"/>
        <v>0</v>
      </c>
      <c r="AE364" s="206"/>
      <c r="AF364" s="205">
        <f t="shared" si="697"/>
        <v>0</v>
      </c>
      <c r="AG364" s="188">
        <f t="shared" si="698"/>
        <v>0</v>
      </c>
      <c r="AH364" s="96">
        <f t="shared" si="699"/>
        <v>0</v>
      </c>
      <c r="AI364" s="96">
        <f t="shared" si="700"/>
        <v>0</v>
      </c>
      <c r="AJ364" s="176">
        <f t="shared" si="701"/>
        <v>0</v>
      </c>
      <c r="AK364" s="206"/>
      <c r="AL364" s="176">
        <f t="shared" si="702"/>
        <v>0</v>
      </c>
      <c r="AM364" s="244"/>
      <c r="AN364" s="176">
        <f t="shared" si="703"/>
        <v>0</v>
      </c>
      <c r="AO364" s="206"/>
      <c r="AP364" s="205">
        <f t="shared" si="704"/>
        <v>0</v>
      </c>
      <c r="AQ364" s="188">
        <f t="shared" si="705"/>
        <v>0</v>
      </c>
      <c r="AR364" s="96">
        <f t="shared" si="706"/>
        <v>0</v>
      </c>
      <c r="AS364" s="96"/>
      <c r="AT364" s="176">
        <f t="shared" si="707"/>
        <v>0</v>
      </c>
      <c r="AU364" s="206"/>
      <c r="AV364" s="176">
        <f t="shared" si="708"/>
        <v>0</v>
      </c>
      <c r="AW364" s="206"/>
      <c r="AX364" s="205">
        <f t="shared" si="709"/>
        <v>0</v>
      </c>
      <c r="AY364" s="188">
        <f t="shared" si="710"/>
        <v>0</v>
      </c>
      <c r="AZ364" s="96">
        <f t="shared" si="711"/>
        <v>0</v>
      </c>
      <c r="BA364" s="96">
        <f t="shared" si="712"/>
        <v>0</v>
      </c>
      <c r="BB364" s="96">
        <f t="shared" si="713"/>
        <v>0</v>
      </c>
      <c r="BC364" s="1" t="s">
        <v>1721</v>
      </c>
    </row>
    <row r="365" spans="1:55">
      <c r="A365" s="494">
        <v>211</v>
      </c>
      <c r="B365" s="13"/>
      <c r="C365" s="13"/>
      <c r="D365" s="13"/>
      <c r="E365" s="21" t="s">
        <v>1183</v>
      </c>
      <c r="F365" s="22" t="s">
        <v>978</v>
      </c>
      <c r="G365" s="22" t="s">
        <v>1062</v>
      </c>
      <c r="H365" s="266" t="s">
        <v>358</v>
      </c>
      <c r="I365" s="75">
        <v>5.92</v>
      </c>
      <c r="J365" s="111"/>
      <c r="K365" s="75">
        <v>5.92</v>
      </c>
      <c r="L365" s="167"/>
      <c r="M365" s="75">
        <v>5.92</v>
      </c>
      <c r="N365" s="167"/>
      <c r="O365" s="75">
        <v>5.92</v>
      </c>
      <c r="P365" s="111"/>
      <c r="Q365" s="96">
        <f t="shared" si="688"/>
        <v>88.074000000000012</v>
      </c>
      <c r="R365" s="338">
        <f t="shared" si="689"/>
        <v>744.36584832959988</v>
      </c>
      <c r="S365" s="96">
        <v>23.771999999999998</v>
      </c>
      <c r="T365" s="96">
        <f t="shared" si="690"/>
        <v>205.36201002239997</v>
      </c>
      <c r="U365" s="96">
        <v>15.12</v>
      </c>
      <c r="V365" s="176">
        <f t="shared" si="691"/>
        <v>129.21721343999997</v>
      </c>
      <c r="W365" s="206"/>
      <c r="X365" s="205">
        <f t="shared" si="692"/>
        <v>0</v>
      </c>
      <c r="Y365" s="188">
        <f t="shared" si="693"/>
        <v>38.891999999999996</v>
      </c>
      <c r="Z365" s="176">
        <f t="shared" si="694"/>
        <v>334.57922346239991</v>
      </c>
      <c r="AA365" s="206">
        <v>19.152000000000001</v>
      </c>
      <c r="AB365" s="205">
        <f t="shared" si="695"/>
        <v>164.71142876159999</v>
      </c>
      <c r="AC365" s="206">
        <v>6.048</v>
      </c>
      <c r="AD365" s="176">
        <f t="shared" si="696"/>
        <v>50.162344243200003</v>
      </c>
      <c r="AE365" s="206">
        <v>11.087999999999999</v>
      </c>
      <c r="AF365" s="204">
        <f t="shared" si="697"/>
        <v>89.655705215999987</v>
      </c>
      <c r="AG365" s="188">
        <f t="shared" si="698"/>
        <v>36.288000000000004</v>
      </c>
      <c r="AH365" s="96">
        <f t="shared" si="699"/>
        <v>304.5294782208</v>
      </c>
      <c r="AI365" s="96">
        <f t="shared" si="700"/>
        <v>75.180000000000007</v>
      </c>
      <c r="AJ365" s="176">
        <f t="shared" si="701"/>
        <v>639.10870168319991</v>
      </c>
      <c r="AK365" s="206">
        <v>12.894</v>
      </c>
      <c r="AL365" s="176">
        <f t="shared" si="702"/>
        <v>105.25714664640002</v>
      </c>
      <c r="AM365" s="244"/>
      <c r="AN365" s="176">
        <f t="shared" si="703"/>
        <v>0</v>
      </c>
      <c r="AO365" s="206"/>
      <c r="AP365" s="205">
        <f t="shared" si="704"/>
        <v>0</v>
      </c>
      <c r="AQ365" s="188">
        <f t="shared" si="705"/>
        <v>12.894</v>
      </c>
      <c r="AR365" s="96">
        <f t="shared" si="706"/>
        <v>105.25714664640002</v>
      </c>
      <c r="AS365" s="96"/>
      <c r="AT365" s="176">
        <f t="shared" si="707"/>
        <v>0</v>
      </c>
      <c r="AU365" s="206"/>
      <c r="AV365" s="176">
        <f t="shared" si="708"/>
        <v>0</v>
      </c>
      <c r="AW365" s="206"/>
      <c r="AX365" s="205">
        <f t="shared" si="709"/>
        <v>0</v>
      </c>
      <c r="AY365" s="188">
        <f t="shared" si="710"/>
        <v>0</v>
      </c>
      <c r="AZ365" s="96">
        <f t="shared" si="711"/>
        <v>0</v>
      </c>
      <c r="BA365" s="96">
        <f t="shared" si="712"/>
        <v>12.894</v>
      </c>
      <c r="BB365" s="96">
        <f t="shared" si="713"/>
        <v>105.25714664640002</v>
      </c>
      <c r="BC365" s="1" t="s">
        <v>1721</v>
      </c>
    </row>
    <row r="366" spans="1:55">
      <c r="A366" s="494">
        <v>205</v>
      </c>
      <c r="B366" s="13"/>
      <c r="C366" s="13"/>
      <c r="D366" s="13"/>
      <c r="E366" s="21" t="s">
        <v>2342</v>
      </c>
      <c r="F366" s="45" t="s">
        <v>1608</v>
      </c>
      <c r="G366" s="426"/>
      <c r="H366" s="266"/>
      <c r="I366" s="54">
        <v>5.9</v>
      </c>
      <c r="J366" s="101"/>
      <c r="K366" s="54">
        <v>5.9</v>
      </c>
      <c r="L366" s="162"/>
      <c r="M366" s="54">
        <v>5.9</v>
      </c>
      <c r="N366" s="162"/>
      <c r="O366" s="54">
        <v>5.8</v>
      </c>
      <c r="P366" s="101"/>
      <c r="Q366" s="96">
        <f t="shared" ref="Q366:Q403" si="844">SUM(AI366+BA366)</f>
        <v>163.29599999999999</v>
      </c>
      <c r="R366" s="338">
        <f t="shared" ref="R366:R403" si="845">SUM(AJ366+BB366)</f>
        <v>1369.1284422480001</v>
      </c>
      <c r="S366" s="96">
        <v>14.56</v>
      </c>
      <c r="T366" s="96">
        <f t="shared" ref="T366:T403" si="846">I366*S366*$T$2/1000</f>
        <v>125.35627104000002</v>
      </c>
      <c r="U366" s="96">
        <v>13.944000000000001</v>
      </c>
      <c r="V366" s="176">
        <f t="shared" ref="V366:V403" si="847">I366*U366*$V$2/1000</f>
        <v>118.76439456000001</v>
      </c>
      <c r="W366" s="206">
        <v>16.856000000000002</v>
      </c>
      <c r="X366" s="205">
        <f t="shared" ref="X366:X403" si="848">I366*W366*$X$2/1000</f>
        <v>144.49248066400003</v>
      </c>
      <c r="Y366" s="188">
        <f t="shared" ref="Y366:Y403" si="849">SUM(S366+U366+W366)</f>
        <v>45.36</v>
      </c>
      <c r="Z366" s="176">
        <f t="shared" ref="Z366:Z403" si="850">SUM(T366+V366+X366)</f>
        <v>388.61314626400008</v>
      </c>
      <c r="AA366" s="206">
        <v>29.792000000000002</v>
      </c>
      <c r="AB366" s="205">
        <f t="shared" ref="AB366:AB403" si="851">K366*AA366*$AB$2/1000</f>
        <v>255.35217747200005</v>
      </c>
      <c r="AC366" s="206">
        <v>7.5039999999999996</v>
      </c>
      <c r="AD366" s="176">
        <f t="shared" ref="AD366:AD403" si="852">K366*AC366*$AD$2/1000</f>
        <v>62.028199072</v>
      </c>
      <c r="AE366" s="206">
        <v>23.52</v>
      </c>
      <c r="AF366" s="204">
        <f t="shared" ref="AF366:AF403" si="853">K366*AE366*$AF$2/1000</f>
        <v>189.53627279999998</v>
      </c>
      <c r="AG366" s="188">
        <f t="shared" ref="AG366:AG403" si="854">SUM(AA366+AC366+AE366)</f>
        <v>60.816000000000003</v>
      </c>
      <c r="AH366" s="96">
        <f t="shared" ref="AH366:AH403" si="855">SUM(AB366+AD366+AF366)</f>
        <v>506.91664934400001</v>
      </c>
      <c r="AI366" s="96">
        <f t="shared" ref="AI366:AI403" si="856">SUM(Y366+AG366)</f>
        <v>106.176</v>
      </c>
      <c r="AJ366" s="176">
        <f t="shared" ref="AJ366:AJ403" si="857">SUM(Z366,AH366)</f>
        <v>895.52979560800009</v>
      </c>
      <c r="AK366" s="206">
        <v>8.2319999999999993</v>
      </c>
      <c r="AL366" s="176">
        <f t="shared" ref="AL366:AL403" si="858">M366*AK366*$AL$2/1000</f>
        <v>66.972975383999994</v>
      </c>
      <c r="AM366" s="244">
        <v>15.848000000000001</v>
      </c>
      <c r="AN366" s="176">
        <f t="shared" ref="AN366:AN403" si="859">M366*AM366*$AN$2/1000</f>
        <v>129.95542252000001</v>
      </c>
      <c r="AO366" s="206">
        <v>12.544</v>
      </c>
      <c r="AP366" s="205">
        <f t="shared" ref="AP366:AP403" si="860">M366*AO366*$AP$2/1000</f>
        <v>103.31740160000001</v>
      </c>
      <c r="AQ366" s="188">
        <f t="shared" ref="AQ366:AQ403" si="861">SUM(AK366+AM366+AO366)</f>
        <v>36.623999999999995</v>
      </c>
      <c r="AR366" s="96">
        <f t="shared" ref="AR366:AR403" si="862">SUM(AL366+AN366+AP366)</f>
        <v>300.24579950400005</v>
      </c>
      <c r="AS366" s="96">
        <v>1.0640000000000001</v>
      </c>
      <c r="AT366" s="176">
        <f t="shared" ref="AT366:AT403" si="863">O366*AS366*$AT$2/1000</f>
        <v>8.7965519039999993</v>
      </c>
      <c r="AU366" s="206">
        <v>8.4</v>
      </c>
      <c r="AV366" s="176">
        <f t="shared" ref="AV366:AV403" si="864">O366*AU366*$AV$2/1000</f>
        <v>71.37918479999999</v>
      </c>
      <c r="AW366" s="206">
        <v>11.032</v>
      </c>
      <c r="AX366" s="205">
        <f t="shared" ref="AX366:AX403" si="865">O366*AW366*$AX$2/1000</f>
        <v>93.177110432000006</v>
      </c>
      <c r="AY366" s="188">
        <f t="shared" ref="AY366:AY403" si="866">SUM(AS366+AU366+AW366)</f>
        <v>20.496000000000002</v>
      </c>
      <c r="AZ366" s="96">
        <f t="shared" ref="AZ366:AZ403" si="867">SUM(AT366+AV366+AX366)</f>
        <v>173.35284713599998</v>
      </c>
      <c r="BA366" s="96">
        <f t="shared" ref="BA366:BA403" si="868">SUM(AQ366+AY366)</f>
        <v>57.12</v>
      </c>
      <c r="BB366" s="96">
        <f t="shared" ref="BB366:BB403" si="869">SUM(AR366,AZ366)</f>
        <v>473.59864664000003</v>
      </c>
      <c r="BC366" s="1" t="s">
        <v>1723</v>
      </c>
    </row>
    <row r="367" spans="1:55">
      <c r="A367" s="494">
        <v>205</v>
      </c>
      <c r="B367" s="13"/>
      <c r="C367" s="13"/>
      <c r="D367" s="13"/>
      <c r="E367" s="21" t="s">
        <v>1602</v>
      </c>
      <c r="F367" s="45" t="s">
        <v>1609</v>
      </c>
      <c r="G367" s="426"/>
      <c r="H367" s="266"/>
      <c r="I367" s="54">
        <v>6.1</v>
      </c>
      <c r="J367" s="101"/>
      <c r="K367" s="54">
        <v>6.1</v>
      </c>
      <c r="L367" s="162"/>
      <c r="M367" s="54">
        <v>6.1</v>
      </c>
      <c r="N367" s="162"/>
      <c r="O367" s="54">
        <v>6.1</v>
      </c>
      <c r="P367" s="101"/>
      <c r="Q367" s="96">
        <f t="shared" si="844"/>
        <v>15.908000000000001</v>
      </c>
      <c r="R367" s="338">
        <f t="shared" si="845"/>
        <v>138.42491270400001</v>
      </c>
      <c r="S367" s="96">
        <v>3.08</v>
      </c>
      <c r="T367" s="96">
        <f t="shared" si="846"/>
        <v>27.416576880000001</v>
      </c>
      <c r="U367" s="96">
        <v>0.56000000000000005</v>
      </c>
      <c r="V367" s="176">
        <f t="shared" si="847"/>
        <v>4.9313376</v>
      </c>
      <c r="W367" s="206">
        <v>1.68</v>
      </c>
      <c r="X367" s="205">
        <f t="shared" si="848"/>
        <v>14.88942168</v>
      </c>
      <c r="Y367" s="188">
        <f t="shared" si="849"/>
        <v>5.32</v>
      </c>
      <c r="Z367" s="176">
        <f t="shared" si="850"/>
        <v>47.237336159999998</v>
      </c>
      <c r="AA367" s="206">
        <v>1.232</v>
      </c>
      <c r="AB367" s="205">
        <f t="shared" si="851"/>
        <v>10.917631647999999</v>
      </c>
      <c r="AC367" s="206">
        <v>1.0640000000000001</v>
      </c>
      <c r="AD367" s="176">
        <f t="shared" si="852"/>
        <v>9.0931802079999997</v>
      </c>
      <c r="AE367" s="206">
        <v>2.2959999999999998</v>
      </c>
      <c r="AF367" s="204">
        <f t="shared" si="853"/>
        <v>19.129548759999995</v>
      </c>
      <c r="AG367" s="188">
        <f t="shared" si="854"/>
        <v>4.5920000000000005</v>
      </c>
      <c r="AH367" s="96">
        <f t="shared" si="855"/>
        <v>39.140360615999995</v>
      </c>
      <c r="AI367" s="96">
        <f t="shared" si="856"/>
        <v>9.9120000000000008</v>
      </c>
      <c r="AJ367" s="176">
        <f t="shared" si="857"/>
        <v>86.377696775999993</v>
      </c>
      <c r="AK367" s="206">
        <v>0.72799999999999998</v>
      </c>
      <c r="AL367" s="176">
        <f t="shared" si="858"/>
        <v>6.1235523440000001</v>
      </c>
      <c r="AM367" s="244">
        <v>1.337</v>
      </c>
      <c r="AN367" s="176">
        <f t="shared" si="859"/>
        <v>11.335199644999999</v>
      </c>
      <c r="AO367" s="206">
        <v>0.44800000000000001</v>
      </c>
      <c r="AP367" s="205">
        <f t="shared" si="860"/>
        <v>3.8149888000000001</v>
      </c>
      <c r="AQ367" s="188">
        <f t="shared" si="861"/>
        <v>2.5129999999999999</v>
      </c>
      <c r="AR367" s="96">
        <f t="shared" si="862"/>
        <v>21.273740789000001</v>
      </c>
      <c r="AS367" s="96">
        <v>1.1759999999999999</v>
      </c>
      <c r="AT367" s="176">
        <f t="shared" si="863"/>
        <v>10.225392912</v>
      </c>
      <c r="AU367" s="206">
        <v>1.0189999999999999</v>
      </c>
      <c r="AV367" s="176">
        <f t="shared" si="864"/>
        <v>9.106852930999997</v>
      </c>
      <c r="AW367" s="206">
        <v>1.288</v>
      </c>
      <c r="AX367" s="205">
        <f t="shared" si="865"/>
        <v>11.441229295999999</v>
      </c>
      <c r="AY367" s="188">
        <f t="shared" si="866"/>
        <v>3.4829999999999997</v>
      </c>
      <c r="AZ367" s="96">
        <f t="shared" si="867"/>
        <v>30.773475138999995</v>
      </c>
      <c r="BA367" s="96">
        <f t="shared" si="868"/>
        <v>5.9959999999999996</v>
      </c>
      <c r="BB367" s="96">
        <f t="shared" si="869"/>
        <v>52.047215928</v>
      </c>
      <c r="BC367" s="1" t="s">
        <v>1723</v>
      </c>
    </row>
    <row r="368" spans="1:55">
      <c r="A368" s="494">
        <v>205</v>
      </c>
      <c r="B368" s="13"/>
      <c r="C368" s="13"/>
      <c r="D368" s="13"/>
      <c r="E368" s="21" t="s">
        <v>1603</v>
      </c>
      <c r="F368" s="45" t="s">
        <v>1610</v>
      </c>
      <c r="G368" s="426"/>
      <c r="H368" s="266"/>
      <c r="I368" s="54">
        <v>6.35</v>
      </c>
      <c r="J368" s="101"/>
      <c r="K368" s="54">
        <v>6.35</v>
      </c>
      <c r="L368" s="162"/>
      <c r="M368" s="54">
        <v>6.35</v>
      </c>
      <c r="N368" s="162"/>
      <c r="O368" s="54">
        <v>6.25</v>
      </c>
      <c r="P368" s="101"/>
      <c r="Q368" s="96">
        <f t="shared" si="844"/>
        <v>82.6</v>
      </c>
      <c r="R368" s="338">
        <f t="shared" si="845"/>
        <v>744.36315074799995</v>
      </c>
      <c r="S368" s="96">
        <v>8.8480000000000008</v>
      </c>
      <c r="T368" s="96">
        <f t="shared" si="846"/>
        <v>81.988231247999991</v>
      </c>
      <c r="U368" s="96">
        <v>4.2560000000000002</v>
      </c>
      <c r="V368" s="176">
        <f t="shared" si="847"/>
        <v>39.014156159999999</v>
      </c>
      <c r="W368" s="206">
        <v>6.7759999999999998</v>
      </c>
      <c r="X368" s="205">
        <f t="shared" si="848"/>
        <v>62.515230316</v>
      </c>
      <c r="Y368" s="188">
        <f t="shared" si="849"/>
        <v>19.880000000000003</v>
      </c>
      <c r="Z368" s="176">
        <f t="shared" si="850"/>
        <v>183.51761772399999</v>
      </c>
      <c r="AA368" s="206">
        <v>13.664</v>
      </c>
      <c r="AB368" s="205">
        <f t="shared" si="851"/>
        <v>126.04901993599998</v>
      </c>
      <c r="AC368" s="206">
        <v>2.6880000000000002</v>
      </c>
      <c r="AD368" s="176">
        <f t="shared" si="852"/>
        <v>23.913730175999998</v>
      </c>
      <c r="AE368" s="206">
        <v>10.472</v>
      </c>
      <c r="AF368" s="204">
        <f t="shared" si="853"/>
        <v>90.82520061999999</v>
      </c>
      <c r="AG368" s="188">
        <f t="shared" si="854"/>
        <v>26.823999999999998</v>
      </c>
      <c r="AH368" s="96">
        <f t="shared" si="855"/>
        <v>240.78795073199996</v>
      </c>
      <c r="AI368" s="96">
        <f t="shared" si="856"/>
        <v>46.704000000000001</v>
      </c>
      <c r="AJ368" s="176">
        <f t="shared" si="857"/>
        <v>424.30556845599995</v>
      </c>
      <c r="AK368" s="206">
        <v>7.5039999999999996</v>
      </c>
      <c r="AL368" s="176">
        <f t="shared" si="858"/>
        <v>65.706566072000001</v>
      </c>
      <c r="AM368" s="244">
        <v>10.752000000000001</v>
      </c>
      <c r="AN368" s="176">
        <f t="shared" si="859"/>
        <v>94.892286719999987</v>
      </c>
      <c r="AO368" s="206">
        <v>5.04</v>
      </c>
      <c r="AP368" s="205">
        <f t="shared" si="860"/>
        <v>44.677583999999996</v>
      </c>
      <c r="AQ368" s="188">
        <f t="shared" si="861"/>
        <v>23.295999999999999</v>
      </c>
      <c r="AR368" s="96">
        <f t="shared" si="862"/>
        <v>205.276436792</v>
      </c>
      <c r="AS368" s="96">
        <v>0.89600000000000002</v>
      </c>
      <c r="AT368" s="176">
        <f t="shared" si="863"/>
        <v>7.9823520000000006</v>
      </c>
      <c r="AU368" s="206">
        <v>4.984</v>
      </c>
      <c r="AV368" s="176">
        <f t="shared" si="864"/>
        <v>45.637553499999996</v>
      </c>
      <c r="AW368" s="206">
        <v>6.72</v>
      </c>
      <c r="AX368" s="205">
        <f t="shared" si="865"/>
        <v>61.161239999999999</v>
      </c>
      <c r="AY368" s="188">
        <f t="shared" si="866"/>
        <v>12.6</v>
      </c>
      <c r="AZ368" s="96">
        <f t="shared" si="867"/>
        <v>114.78114549999999</v>
      </c>
      <c r="BA368" s="96">
        <f t="shared" si="868"/>
        <v>35.896000000000001</v>
      </c>
      <c r="BB368" s="96">
        <f t="shared" si="869"/>
        <v>320.05758229200001</v>
      </c>
      <c r="BC368" s="1" t="s">
        <v>1723</v>
      </c>
    </row>
    <row r="369" spans="1:55">
      <c r="A369" s="494">
        <v>205</v>
      </c>
      <c r="B369" s="13"/>
      <c r="C369" s="13"/>
      <c r="D369" s="13"/>
      <c r="E369" s="21" t="s">
        <v>1604</v>
      </c>
      <c r="F369" s="45" t="s">
        <v>1611</v>
      </c>
      <c r="G369" s="426"/>
      <c r="H369" s="266"/>
      <c r="I369" s="54">
        <v>6.55</v>
      </c>
      <c r="J369" s="101"/>
      <c r="K369" s="54">
        <v>6.55</v>
      </c>
      <c r="L369" s="162"/>
      <c r="M369" s="54">
        <v>6.55</v>
      </c>
      <c r="N369" s="162"/>
      <c r="O369" s="54">
        <v>6.55</v>
      </c>
      <c r="P369" s="101"/>
      <c r="Q369" s="96">
        <f t="shared" si="844"/>
        <v>25.032000000000004</v>
      </c>
      <c r="R369" s="338">
        <f t="shared" si="845"/>
        <v>234.73744537599998</v>
      </c>
      <c r="S369" s="96">
        <v>4.1440000000000001</v>
      </c>
      <c r="T369" s="96">
        <f t="shared" si="846"/>
        <v>39.608986032000004</v>
      </c>
      <c r="U369" s="96">
        <v>1.1200000000000001</v>
      </c>
      <c r="V369" s="176">
        <f t="shared" si="847"/>
        <v>10.5902496</v>
      </c>
      <c r="W369" s="206">
        <v>3.08</v>
      </c>
      <c r="X369" s="205">
        <f t="shared" si="848"/>
        <v>29.311006339999999</v>
      </c>
      <c r="Y369" s="188">
        <f t="shared" si="849"/>
        <v>8.3440000000000012</v>
      </c>
      <c r="Z369" s="176">
        <f t="shared" si="850"/>
        <v>79.510241972000003</v>
      </c>
      <c r="AA369" s="206">
        <v>4.76</v>
      </c>
      <c r="AB369" s="205">
        <f t="shared" si="851"/>
        <v>45.29352772</v>
      </c>
      <c r="AC369" s="206">
        <v>5.6000000000000001E-2</v>
      </c>
      <c r="AD369" s="176">
        <f t="shared" si="852"/>
        <v>0.513894136</v>
      </c>
      <c r="AE369" s="206">
        <v>1.3440000000000001</v>
      </c>
      <c r="AF369" s="204">
        <f t="shared" si="853"/>
        <v>12.02385072</v>
      </c>
      <c r="AG369" s="188">
        <f t="shared" si="854"/>
        <v>6.16</v>
      </c>
      <c r="AH369" s="96">
        <f t="shared" si="855"/>
        <v>57.831272575999996</v>
      </c>
      <c r="AI369" s="96">
        <f t="shared" si="856"/>
        <v>14.504000000000001</v>
      </c>
      <c r="AJ369" s="176">
        <f t="shared" si="857"/>
        <v>137.34151454799999</v>
      </c>
      <c r="AK369" s="206">
        <v>2.2959999999999998</v>
      </c>
      <c r="AL369" s="176">
        <f t="shared" si="858"/>
        <v>20.737452483999999</v>
      </c>
      <c r="AM369" s="244">
        <v>3.2480000000000002</v>
      </c>
      <c r="AN369" s="176">
        <f t="shared" si="859"/>
        <v>29.568224839999999</v>
      </c>
      <c r="AO369" s="206">
        <v>0.504</v>
      </c>
      <c r="AP369" s="205">
        <f t="shared" si="860"/>
        <v>4.6084752</v>
      </c>
      <c r="AQ369" s="188">
        <f t="shared" si="861"/>
        <v>6.048</v>
      </c>
      <c r="AR369" s="96">
        <f t="shared" si="862"/>
        <v>54.914152524000002</v>
      </c>
      <c r="AS369" s="96">
        <v>1.6240000000000001</v>
      </c>
      <c r="AT369" s="176">
        <f t="shared" si="863"/>
        <v>15.162477624000001</v>
      </c>
      <c r="AU369" s="206">
        <v>1.3440000000000001</v>
      </c>
      <c r="AV369" s="176">
        <f t="shared" si="864"/>
        <v>12.897480288000001</v>
      </c>
      <c r="AW369" s="206">
        <v>1.512</v>
      </c>
      <c r="AX369" s="205">
        <f t="shared" si="865"/>
        <v>14.421820391999999</v>
      </c>
      <c r="AY369" s="188">
        <f t="shared" si="866"/>
        <v>4.4800000000000004</v>
      </c>
      <c r="AZ369" s="96">
        <f t="shared" si="867"/>
        <v>42.481778304000002</v>
      </c>
      <c r="BA369" s="96">
        <f t="shared" si="868"/>
        <v>10.528</v>
      </c>
      <c r="BB369" s="96">
        <f t="shared" si="869"/>
        <v>97.395930828000004</v>
      </c>
      <c r="BC369" s="1" t="s">
        <v>1723</v>
      </c>
    </row>
    <row r="370" spans="1:55">
      <c r="A370" s="494">
        <v>205</v>
      </c>
      <c r="B370" s="13"/>
      <c r="C370" s="13"/>
      <c r="D370" s="13"/>
      <c r="E370" s="21" t="s">
        <v>1700</v>
      </c>
      <c r="F370" s="45" t="s">
        <v>1702</v>
      </c>
      <c r="G370" s="426"/>
      <c r="H370" s="266"/>
      <c r="I370" s="54">
        <v>6.7</v>
      </c>
      <c r="J370" s="101"/>
      <c r="K370" s="54">
        <v>6.7</v>
      </c>
      <c r="L370" s="162"/>
      <c r="M370" s="54">
        <v>6.7</v>
      </c>
      <c r="N370" s="162"/>
      <c r="O370" s="54">
        <v>6.7</v>
      </c>
      <c r="P370" s="101"/>
      <c r="Q370" s="96">
        <f t="shared" si="844"/>
        <v>2.7080000000000002</v>
      </c>
      <c r="R370" s="338">
        <f t="shared" si="845"/>
        <v>26.174081444000002</v>
      </c>
      <c r="S370" s="96">
        <v>0.84</v>
      </c>
      <c r="T370" s="96">
        <f t="shared" si="846"/>
        <v>8.2127152800000012</v>
      </c>
      <c r="U370" s="96"/>
      <c r="V370" s="176">
        <f t="shared" si="847"/>
        <v>0</v>
      </c>
      <c r="W370" s="206"/>
      <c r="X370" s="205">
        <f t="shared" si="848"/>
        <v>0</v>
      </c>
      <c r="Y370" s="188">
        <f t="shared" si="849"/>
        <v>0.84</v>
      </c>
      <c r="Z370" s="176">
        <f t="shared" si="850"/>
        <v>8.2127152800000012</v>
      </c>
      <c r="AA370" s="206">
        <v>0.39200000000000002</v>
      </c>
      <c r="AB370" s="205">
        <f t="shared" si="851"/>
        <v>3.8154763360000006</v>
      </c>
      <c r="AC370" s="206">
        <v>0.28399999999999997</v>
      </c>
      <c r="AD370" s="176">
        <f t="shared" si="852"/>
        <v>2.6658608559999997</v>
      </c>
      <c r="AE370" s="206"/>
      <c r="AF370" s="204">
        <f t="shared" si="853"/>
        <v>0</v>
      </c>
      <c r="AG370" s="188">
        <f t="shared" si="854"/>
        <v>0.67599999999999993</v>
      </c>
      <c r="AH370" s="96">
        <f t="shared" si="855"/>
        <v>6.4813371919999998</v>
      </c>
      <c r="AI370" s="96">
        <f t="shared" si="856"/>
        <v>1.516</v>
      </c>
      <c r="AJ370" s="176">
        <f t="shared" si="857"/>
        <v>14.694052472000001</v>
      </c>
      <c r="AK370" s="206"/>
      <c r="AL370" s="176">
        <f t="shared" si="858"/>
        <v>0</v>
      </c>
      <c r="AM370" s="244"/>
      <c r="AN370" s="176">
        <f t="shared" si="859"/>
        <v>0</v>
      </c>
      <c r="AO370" s="206">
        <v>0.28000000000000003</v>
      </c>
      <c r="AP370" s="205">
        <f t="shared" si="860"/>
        <v>2.6188960000000008</v>
      </c>
      <c r="AQ370" s="188">
        <f t="shared" si="861"/>
        <v>0.28000000000000003</v>
      </c>
      <c r="AR370" s="96">
        <f t="shared" si="862"/>
        <v>2.6188960000000008</v>
      </c>
      <c r="AS370" s="96">
        <v>0.224</v>
      </c>
      <c r="AT370" s="176">
        <f t="shared" si="863"/>
        <v>2.1392703360000005</v>
      </c>
      <c r="AU370" s="206">
        <v>0.156</v>
      </c>
      <c r="AV370" s="176">
        <f t="shared" si="864"/>
        <v>1.5313120680000001</v>
      </c>
      <c r="AW370" s="206">
        <v>0.53200000000000003</v>
      </c>
      <c r="AX370" s="205">
        <f t="shared" si="865"/>
        <v>5.1905505680000008</v>
      </c>
      <c r="AY370" s="188">
        <f t="shared" si="866"/>
        <v>0.91200000000000003</v>
      </c>
      <c r="AZ370" s="96">
        <f t="shared" si="867"/>
        <v>8.8611329720000018</v>
      </c>
      <c r="BA370" s="96">
        <f t="shared" si="868"/>
        <v>1.1920000000000002</v>
      </c>
      <c r="BB370" s="96">
        <f t="shared" si="869"/>
        <v>11.480028972000003</v>
      </c>
      <c r="BC370" s="1" t="s">
        <v>1723</v>
      </c>
    </row>
    <row r="371" spans="1:55">
      <c r="A371" s="494">
        <v>205</v>
      </c>
      <c r="B371" s="13"/>
      <c r="C371" s="13"/>
      <c r="D371" s="13"/>
      <c r="E371" s="21" t="s">
        <v>1701</v>
      </c>
      <c r="F371" s="45" t="s">
        <v>1703</v>
      </c>
      <c r="G371" s="426"/>
      <c r="H371" s="266"/>
      <c r="I371" s="54">
        <v>6.9</v>
      </c>
      <c r="J371" s="101"/>
      <c r="K371" s="54">
        <v>6.9</v>
      </c>
      <c r="L371" s="162"/>
      <c r="M371" s="54">
        <v>6.9</v>
      </c>
      <c r="N371" s="162"/>
      <c r="O371" s="54">
        <v>6.9</v>
      </c>
      <c r="P371" s="101"/>
      <c r="Q371" s="96">
        <f t="shared" si="844"/>
        <v>0</v>
      </c>
      <c r="R371" s="338">
        <f t="shared" si="845"/>
        <v>0</v>
      </c>
      <c r="S371" s="96"/>
      <c r="T371" s="96">
        <f t="shared" si="846"/>
        <v>0</v>
      </c>
      <c r="U371" s="96"/>
      <c r="V371" s="176">
        <f t="shared" si="847"/>
        <v>0</v>
      </c>
      <c r="W371" s="206"/>
      <c r="X371" s="205">
        <f t="shared" si="848"/>
        <v>0</v>
      </c>
      <c r="Y371" s="188">
        <f t="shared" si="849"/>
        <v>0</v>
      </c>
      <c r="Z371" s="176">
        <f t="shared" si="850"/>
        <v>0</v>
      </c>
      <c r="AA371" s="206"/>
      <c r="AB371" s="205">
        <f t="shared" si="851"/>
        <v>0</v>
      </c>
      <c r="AC371" s="206"/>
      <c r="AD371" s="176">
        <f t="shared" si="852"/>
        <v>0</v>
      </c>
      <c r="AE371" s="206"/>
      <c r="AF371" s="204">
        <f t="shared" si="853"/>
        <v>0</v>
      </c>
      <c r="AG371" s="188">
        <f t="shared" si="854"/>
        <v>0</v>
      </c>
      <c r="AH371" s="96">
        <f t="shared" si="855"/>
        <v>0</v>
      </c>
      <c r="AI371" s="96">
        <f t="shared" si="856"/>
        <v>0</v>
      </c>
      <c r="AJ371" s="176">
        <f t="shared" si="857"/>
        <v>0</v>
      </c>
      <c r="AK371" s="206"/>
      <c r="AL371" s="176">
        <f t="shared" si="858"/>
        <v>0</v>
      </c>
      <c r="AM371" s="244"/>
      <c r="AN371" s="176">
        <f t="shared" si="859"/>
        <v>0</v>
      </c>
      <c r="AO371" s="206"/>
      <c r="AP371" s="205">
        <f t="shared" si="860"/>
        <v>0</v>
      </c>
      <c r="AQ371" s="188">
        <f t="shared" si="861"/>
        <v>0</v>
      </c>
      <c r="AR371" s="96">
        <f t="shared" si="862"/>
        <v>0</v>
      </c>
      <c r="AS371" s="96"/>
      <c r="AT371" s="176">
        <f t="shared" si="863"/>
        <v>0</v>
      </c>
      <c r="AU371" s="206"/>
      <c r="AV371" s="176">
        <f t="shared" si="864"/>
        <v>0</v>
      </c>
      <c r="AW371" s="206"/>
      <c r="AX371" s="205">
        <f t="shared" si="865"/>
        <v>0</v>
      </c>
      <c r="AY371" s="188">
        <f t="shared" si="866"/>
        <v>0</v>
      </c>
      <c r="AZ371" s="96">
        <f t="shared" si="867"/>
        <v>0</v>
      </c>
      <c r="BA371" s="96">
        <f t="shared" si="868"/>
        <v>0</v>
      </c>
      <c r="BB371" s="96">
        <f t="shared" si="869"/>
        <v>0</v>
      </c>
      <c r="BC371" s="1" t="s">
        <v>1723</v>
      </c>
    </row>
    <row r="372" spans="1:55">
      <c r="A372" s="494">
        <v>205</v>
      </c>
      <c r="B372" s="13"/>
      <c r="C372" s="13"/>
      <c r="D372" s="13"/>
      <c r="E372" s="21" t="s">
        <v>1605</v>
      </c>
      <c r="F372" s="45" t="s">
        <v>1612</v>
      </c>
      <c r="G372" s="426"/>
      <c r="H372" s="266"/>
      <c r="I372" s="54">
        <v>6.8</v>
      </c>
      <c r="J372" s="101"/>
      <c r="K372" s="54">
        <v>6.8</v>
      </c>
      <c r="L372" s="162"/>
      <c r="M372" s="54">
        <v>6.8</v>
      </c>
      <c r="N372" s="162"/>
      <c r="O372" s="54">
        <v>6.8</v>
      </c>
      <c r="P372" s="101"/>
      <c r="Q372" s="96">
        <f t="shared" si="844"/>
        <v>100.69199999999999</v>
      </c>
      <c r="R372" s="338">
        <f t="shared" si="845"/>
        <v>977.18688719999989</v>
      </c>
      <c r="S372" s="96">
        <v>7.3079999999999998</v>
      </c>
      <c r="T372" s="96">
        <f t="shared" si="846"/>
        <v>72.517050143999995</v>
      </c>
      <c r="U372" s="96">
        <v>8.1359999999999992</v>
      </c>
      <c r="V372" s="176">
        <f t="shared" si="847"/>
        <v>79.866881279999987</v>
      </c>
      <c r="W372" s="206">
        <v>9.2159999999999993</v>
      </c>
      <c r="X372" s="205">
        <f t="shared" si="848"/>
        <v>91.05212620799999</v>
      </c>
      <c r="Y372" s="188">
        <f t="shared" si="849"/>
        <v>24.659999999999997</v>
      </c>
      <c r="Z372" s="176">
        <f t="shared" si="850"/>
        <v>243.43605763199997</v>
      </c>
      <c r="AA372" s="206">
        <v>14.256</v>
      </c>
      <c r="AB372" s="205">
        <f t="shared" si="851"/>
        <v>140.82977779200002</v>
      </c>
      <c r="AC372" s="206">
        <v>10.8</v>
      </c>
      <c r="AD372" s="176">
        <f t="shared" si="852"/>
        <v>102.89090879999999</v>
      </c>
      <c r="AE372" s="206">
        <v>3.456</v>
      </c>
      <c r="AF372" s="204">
        <f t="shared" si="853"/>
        <v>32.098567679999995</v>
      </c>
      <c r="AG372" s="188">
        <f t="shared" si="854"/>
        <v>28.512</v>
      </c>
      <c r="AH372" s="96">
        <f t="shared" si="855"/>
        <v>275.81925427199997</v>
      </c>
      <c r="AI372" s="96">
        <f t="shared" si="856"/>
        <v>53.171999999999997</v>
      </c>
      <c r="AJ372" s="176">
        <f t="shared" si="857"/>
        <v>519.25531190399988</v>
      </c>
      <c r="AK372" s="206">
        <v>6.444</v>
      </c>
      <c r="AL372" s="176">
        <f t="shared" si="858"/>
        <v>60.423609456000001</v>
      </c>
      <c r="AM372" s="244">
        <v>2.6280000000000001</v>
      </c>
      <c r="AN372" s="176">
        <f t="shared" si="859"/>
        <v>24.837175439999999</v>
      </c>
      <c r="AO372" s="206">
        <v>8.5679999999999996</v>
      </c>
      <c r="AP372" s="205">
        <f t="shared" si="860"/>
        <v>81.334310399999993</v>
      </c>
      <c r="AQ372" s="188">
        <f t="shared" si="861"/>
        <v>17.64</v>
      </c>
      <c r="AR372" s="96">
        <f t="shared" si="862"/>
        <v>166.59509529600001</v>
      </c>
      <c r="AS372" s="96">
        <v>23.148</v>
      </c>
      <c r="AT372" s="176">
        <f t="shared" si="863"/>
        <v>224.37023068800002</v>
      </c>
      <c r="AU372" s="206">
        <v>5.04</v>
      </c>
      <c r="AV372" s="176">
        <f t="shared" si="864"/>
        <v>50.211564479999993</v>
      </c>
      <c r="AW372" s="206">
        <v>1.6919999999999999</v>
      </c>
      <c r="AX372" s="205">
        <f t="shared" si="865"/>
        <v>16.754684831999999</v>
      </c>
      <c r="AY372" s="188">
        <f t="shared" si="866"/>
        <v>29.88</v>
      </c>
      <c r="AZ372" s="96">
        <f t="shared" si="867"/>
        <v>291.33647999999999</v>
      </c>
      <c r="BA372" s="96">
        <f t="shared" si="868"/>
        <v>47.519999999999996</v>
      </c>
      <c r="BB372" s="96">
        <f t="shared" si="869"/>
        <v>457.93157529600001</v>
      </c>
      <c r="BC372" s="1" t="s">
        <v>1723</v>
      </c>
    </row>
    <row r="373" spans="1:55">
      <c r="A373" s="494">
        <v>205</v>
      </c>
      <c r="B373" s="13"/>
      <c r="C373" s="13"/>
      <c r="D373" s="13"/>
      <c r="E373" s="21" t="s">
        <v>1685</v>
      </c>
      <c r="F373" s="45" t="s">
        <v>1686</v>
      </c>
      <c r="G373" s="426"/>
      <c r="H373" s="266"/>
      <c r="I373" s="54">
        <v>7.15</v>
      </c>
      <c r="J373" s="101"/>
      <c r="K373" s="54">
        <v>7.15</v>
      </c>
      <c r="L373" s="162"/>
      <c r="M373" s="54">
        <v>7.15</v>
      </c>
      <c r="N373" s="162"/>
      <c r="O373" s="54">
        <v>7.15</v>
      </c>
      <c r="P373" s="101"/>
      <c r="Q373" s="96">
        <f t="shared" si="844"/>
        <v>2.8169999999999997</v>
      </c>
      <c r="R373" s="338">
        <f t="shared" si="845"/>
        <v>28.946851791000004</v>
      </c>
      <c r="S373" s="96"/>
      <c r="T373" s="96">
        <f t="shared" si="846"/>
        <v>0</v>
      </c>
      <c r="U373" s="96"/>
      <c r="V373" s="176">
        <f t="shared" si="847"/>
        <v>0</v>
      </c>
      <c r="W373" s="206"/>
      <c r="X373" s="205">
        <f t="shared" si="848"/>
        <v>0</v>
      </c>
      <c r="Y373" s="188">
        <f t="shared" si="849"/>
        <v>0</v>
      </c>
      <c r="Z373" s="176">
        <f t="shared" si="850"/>
        <v>0</v>
      </c>
      <c r="AA373" s="206">
        <v>0.2</v>
      </c>
      <c r="AB373" s="205">
        <f t="shared" si="851"/>
        <v>2.0774181999999999</v>
      </c>
      <c r="AC373" s="206"/>
      <c r="AD373" s="176">
        <f t="shared" si="852"/>
        <v>0</v>
      </c>
      <c r="AE373" s="206"/>
      <c r="AF373" s="204">
        <f t="shared" si="853"/>
        <v>0</v>
      </c>
      <c r="AG373" s="188">
        <f t="shared" si="854"/>
        <v>0.2</v>
      </c>
      <c r="AH373" s="96">
        <f t="shared" si="855"/>
        <v>2.0774181999999999</v>
      </c>
      <c r="AI373" s="96">
        <f t="shared" si="856"/>
        <v>0.2</v>
      </c>
      <c r="AJ373" s="176">
        <f t="shared" si="857"/>
        <v>2.0774181999999999</v>
      </c>
      <c r="AK373" s="206"/>
      <c r="AL373" s="176">
        <f t="shared" si="858"/>
        <v>0</v>
      </c>
      <c r="AM373" s="244"/>
      <c r="AN373" s="176">
        <f t="shared" si="859"/>
        <v>0</v>
      </c>
      <c r="AO373" s="206">
        <v>0.28799999999999998</v>
      </c>
      <c r="AP373" s="205">
        <f t="shared" si="860"/>
        <v>2.8746432</v>
      </c>
      <c r="AQ373" s="188">
        <f t="shared" si="861"/>
        <v>0.28799999999999998</v>
      </c>
      <c r="AR373" s="96">
        <f t="shared" si="862"/>
        <v>2.8746432</v>
      </c>
      <c r="AS373" s="96">
        <v>1.395</v>
      </c>
      <c r="AT373" s="176">
        <f t="shared" si="863"/>
        <v>14.217495435000002</v>
      </c>
      <c r="AU373" s="206">
        <v>0.82799999999999996</v>
      </c>
      <c r="AV373" s="176">
        <f t="shared" si="864"/>
        <v>8.6736258179999997</v>
      </c>
      <c r="AW373" s="206">
        <v>0.106</v>
      </c>
      <c r="AX373" s="205">
        <f t="shared" si="865"/>
        <v>1.1036691379999999</v>
      </c>
      <c r="AY373" s="188">
        <f t="shared" si="866"/>
        <v>2.3289999999999997</v>
      </c>
      <c r="AZ373" s="96">
        <f t="shared" si="867"/>
        <v>23.994790391000002</v>
      </c>
      <c r="BA373" s="96">
        <f t="shared" si="868"/>
        <v>2.6169999999999995</v>
      </c>
      <c r="BB373" s="96">
        <f t="shared" si="869"/>
        <v>26.869433591000004</v>
      </c>
      <c r="BC373" s="1" t="s">
        <v>1723</v>
      </c>
    </row>
    <row r="374" spans="1:55">
      <c r="A374" s="494">
        <v>205</v>
      </c>
      <c r="B374" s="13"/>
      <c r="C374" s="13"/>
      <c r="D374" s="13"/>
      <c r="E374" s="21" t="s">
        <v>1606</v>
      </c>
      <c r="F374" s="45" t="s">
        <v>1613</v>
      </c>
      <c r="G374" s="426"/>
      <c r="H374" s="266"/>
      <c r="I374" s="54">
        <v>7</v>
      </c>
      <c r="J374" s="101"/>
      <c r="K374" s="54">
        <v>7</v>
      </c>
      <c r="L374" s="162"/>
      <c r="M374" s="54">
        <v>7</v>
      </c>
      <c r="N374" s="162"/>
      <c r="O374" s="54">
        <v>7</v>
      </c>
      <c r="P374" s="101"/>
      <c r="Q374" s="96">
        <f t="shared" si="844"/>
        <v>0</v>
      </c>
      <c r="R374" s="338">
        <f t="shared" si="845"/>
        <v>0</v>
      </c>
      <c r="S374" s="96"/>
      <c r="T374" s="96">
        <f t="shared" si="846"/>
        <v>0</v>
      </c>
      <c r="U374" s="96"/>
      <c r="V374" s="176">
        <f t="shared" si="847"/>
        <v>0</v>
      </c>
      <c r="W374" s="206"/>
      <c r="X374" s="205">
        <f t="shared" si="848"/>
        <v>0</v>
      </c>
      <c r="Y374" s="188">
        <f t="shared" si="849"/>
        <v>0</v>
      </c>
      <c r="Z374" s="176">
        <f t="shared" si="850"/>
        <v>0</v>
      </c>
      <c r="AA374" s="206"/>
      <c r="AB374" s="205">
        <f t="shared" si="851"/>
        <v>0</v>
      </c>
      <c r="AC374" s="206"/>
      <c r="AD374" s="176">
        <f t="shared" si="852"/>
        <v>0</v>
      </c>
      <c r="AE374" s="206"/>
      <c r="AF374" s="204">
        <f t="shared" si="853"/>
        <v>0</v>
      </c>
      <c r="AG374" s="188">
        <f t="shared" si="854"/>
        <v>0</v>
      </c>
      <c r="AH374" s="96">
        <f t="shared" si="855"/>
        <v>0</v>
      </c>
      <c r="AI374" s="96">
        <f t="shared" si="856"/>
        <v>0</v>
      </c>
      <c r="AJ374" s="176">
        <f t="shared" si="857"/>
        <v>0</v>
      </c>
      <c r="AK374" s="206"/>
      <c r="AL374" s="176">
        <f t="shared" si="858"/>
        <v>0</v>
      </c>
      <c r="AM374" s="244"/>
      <c r="AN374" s="176">
        <f t="shared" si="859"/>
        <v>0</v>
      </c>
      <c r="AO374" s="206"/>
      <c r="AP374" s="205">
        <f t="shared" si="860"/>
        <v>0</v>
      </c>
      <c r="AQ374" s="188">
        <f t="shared" si="861"/>
        <v>0</v>
      </c>
      <c r="AR374" s="96">
        <f t="shared" si="862"/>
        <v>0</v>
      </c>
      <c r="AS374" s="96"/>
      <c r="AT374" s="176">
        <f t="shared" si="863"/>
        <v>0</v>
      </c>
      <c r="AU374" s="206"/>
      <c r="AV374" s="176">
        <f t="shared" si="864"/>
        <v>0</v>
      </c>
      <c r="AW374" s="206"/>
      <c r="AX374" s="205">
        <f t="shared" si="865"/>
        <v>0</v>
      </c>
      <c r="AY374" s="188">
        <f t="shared" si="866"/>
        <v>0</v>
      </c>
      <c r="AZ374" s="96">
        <f t="shared" si="867"/>
        <v>0</v>
      </c>
      <c r="BA374" s="96">
        <f t="shared" si="868"/>
        <v>0</v>
      </c>
      <c r="BB374" s="96">
        <f t="shared" si="869"/>
        <v>0</v>
      </c>
      <c r="BC374" s="1" t="s">
        <v>1723</v>
      </c>
    </row>
    <row r="375" spans="1:55">
      <c r="A375" s="494">
        <v>205</v>
      </c>
      <c r="B375" s="13"/>
      <c r="C375" s="13"/>
      <c r="D375" s="13"/>
      <c r="E375" s="21" t="s">
        <v>1607</v>
      </c>
      <c r="F375" s="45" t="s">
        <v>1614</v>
      </c>
      <c r="G375" s="426"/>
      <c r="H375" s="266"/>
      <c r="I375" s="54">
        <v>8.9</v>
      </c>
      <c r="J375" s="101"/>
      <c r="K375" s="54">
        <v>8.9</v>
      </c>
      <c r="L375" s="162"/>
      <c r="M375" s="54">
        <v>8.9</v>
      </c>
      <c r="N375" s="162"/>
      <c r="O375" s="54">
        <v>8.9</v>
      </c>
      <c r="P375" s="101"/>
      <c r="Q375" s="96">
        <f t="shared" si="844"/>
        <v>0</v>
      </c>
      <c r="R375" s="338">
        <f t="shared" si="845"/>
        <v>0</v>
      </c>
      <c r="S375" s="96"/>
      <c r="T375" s="96">
        <f t="shared" si="846"/>
        <v>0</v>
      </c>
      <c r="U375" s="96"/>
      <c r="V375" s="176">
        <f t="shared" si="847"/>
        <v>0</v>
      </c>
      <c r="W375" s="206"/>
      <c r="X375" s="205">
        <f t="shared" si="848"/>
        <v>0</v>
      </c>
      <c r="Y375" s="188">
        <f t="shared" si="849"/>
        <v>0</v>
      </c>
      <c r="Z375" s="176">
        <f t="shared" si="850"/>
        <v>0</v>
      </c>
      <c r="AA375" s="206"/>
      <c r="AB375" s="205">
        <f t="shared" si="851"/>
        <v>0</v>
      </c>
      <c r="AC375" s="206"/>
      <c r="AD375" s="176">
        <f t="shared" si="852"/>
        <v>0</v>
      </c>
      <c r="AE375" s="206"/>
      <c r="AF375" s="204">
        <f t="shared" si="853"/>
        <v>0</v>
      </c>
      <c r="AG375" s="188">
        <f t="shared" si="854"/>
        <v>0</v>
      </c>
      <c r="AH375" s="96">
        <f t="shared" si="855"/>
        <v>0</v>
      </c>
      <c r="AI375" s="96">
        <f t="shared" si="856"/>
        <v>0</v>
      </c>
      <c r="AJ375" s="176">
        <f t="shared" si="857"/>
        <v>0</v>
      </c>
      <c r="AK375" s="206"/>
      <c r="AL375" s="176">
        <f t="shared" si="858"/>
        <v>0</v>
      </c>
      <c r="AM375" s="244"/>
      <c r="AN375" s="176">
        <f t="shared" si="859"/>
        <v>0</v>
      </c>
      <c r="AO375" s="206"/>
      <c r="AP375" s="205">
        <f t="shared" si="860"/>
        <v>0</v>
      </c>
      <c r="AQ375" s="188">
        <f t="shared" si="861"/>
        <v>0</v>
      </c>
      <c r="AR375" s="96">
        <f t="shared" si="862"/>
        <v>0</v>
      </c>
      <c r="AS375" s="96"/>
      <c r="AT375" s="176">
        <f t="shared" si="863"/>
        <v>0</v>
      </c>
      <c r="AU375" s="206"/>
      <c r="AV375" s="176">
        <f t="shared" si="864"/>
        <v>0</v>
      </c>
      <c r="AW375" s="206"/>
      <c r="AX375" s="205">
        <f t="shared" si="865"/>
        <v>0</v>
      </c>
      <c r="AY375" s="188">
        <f t="shared" si="866"/>
        <v>0</v>
      </c>
      <c r="AZ375" s="96">
        <f t="shared" si="867"/>
        <v>0</v>
      </c>
      <c r="BA375" s="96">
        <f t="shared" si="868"/>
        <v>0</v>
      </c>
      <c r="BB375" s="96">
        <f t="shared" si="869"/>
        <v>0</v>
      </c>
      <c r="BC375" s="1" t="s">
        <v>1723</v>
      </c>
    </row>
    <row r="376" spans="1:55">
      <c r="A376" s="494">
        <v>215</v>
      </c>
      <c r="B376" s="52" t="s">
        <v>662</v>
      </c>
      <c r="C376" s="52" t="s">
        <v>655</v>
      </c>
      <c r="D376" s="52" t="s">
        <v>656</v>
      </c>
      <c r="E376" s="21" t="s">
        <v>974</v>
      </c>
      <c r="F376" s="45" t="s">
        <v>976</v>
      </c>
      <c r="G376" s="45" t="s">
        <v>1059</v>
      </c>
      <c r="H376" s="266" t="s">
        <v>357</v>
      </c>
      <c r="I376" s="54">
        <v>5</v>
      </c>
      <c r="J376" s="101"/>
      <c r="K376" s="54">
        <v>4.9000000000000004</v>
      </c>
      <c r="L376" s="162"/>
      <c r="M376" s="54">
        <v>4.9000000000000004</v>
      </c>
      <c r="N376" s="162"/>
      <c r="O376" s="54">
        <v>4.87</v>
      </c>
      <c r="P376" s="101"/>
      <c r="Q376" s="96">
        <f t="shared" si="844"/>
        <v>367.80799999999999</v>
      </c>
      <c r="R376" s="338">
        <f t="shared" si="845"/>
        <v>2587.2091646976</v>
      </c>
      <c r="S376" s="96">
        <v>49.792000000000002</v>
      </c>
      <c r="T376" s="96">
        <f t="shared" si="846"/>
        <v>363.29736960000002</v>
      </c>
      <c r="U376" s="96">
        <v>31.936</v>
      </c>
      <c r="V376" s="176">
        <f t="shared" si="847"/>
        <v>230.514048</v>
      </c>
      <c r="W376" s="206">
        <v>34.688000000000002</v>
      </c>
      <c r="X376" s="205">
        <f t="shared" si="848"/>
        <v>251.99271040000002</v>
      </c>
      <c r="Y376" s="188">
        <f t="shared" si="849"/>
        <v>116.41600000000001</v>
      </c>
      <c r="Z376" s="176">
        <f t="shared" si="850"/>
        <v>845.80412799999999</v>
      </c>
      <c r="AA376" s="206">
        <v>35.264000000000003</v>
      </c>
      <c r="AB376" s="205">
        <f t="shared" si="851"/>
        <v>251.02417446400003</v>
      </c>
      <c r="AC376" s="206">
        <v>21.12</v>
      </c>
      <c r="AD376" s="176">
        <f t="shared" si="852"/>
        <v>144.98875776</v>
      </c>
      <c r="AE376" s="206">
        <v>20.16</v>
      </c>
      <c r="AF376" s="204">
        <f t="shared" si="853"/>
        <v>134.92412640000001</v>
      </c>
      <c r="AG376" s="188">
        <f t="shared" si="854"/>
        <v>76.543999999999997</v>
      </c>
      <c r="AH376" s="96">
        <f t="shared" si="855"/>
        <v>530.93705862399997</v>
      </c>
      <c r="AI376" s="96">
        <f t="shared" si="856"/>
        <v>192.96</v>
      </c>
      <c r="AJ376" s="176">
        <f t="shared" si="857"/>
        <v>1376.741186624</v>
      </c>
      <c r="AK376" s="206">
        <v>18.111999999999998</v>
      </c>
      <c r="AL376" s="176">
        <f t="shared" si="858"/>
        <v>122.37838278400001</v>
      </c>
      <c r="AM376" s="244">
        <v>41.536000000000001</v>
      </c>
      <c r="AN376" s="176">
        <f t="shared" si="859"/>
        <v>282.87116704000005</v>
      </c>
      <c r="AO376" s="206">
        <v>31.68</v>
      </c>
      <c r="AP376" s="205">
        <f t="shared" si="860"/>
        <v>216.70387199999999</v>
      </c>
      <c r="AQ376" s="188">
        <f t="shared" si="861"/>
        <v>91.328000000000003</v>
      </c>
      <c r="AR376" s="96">
        <f t="shared" si="862"/>
        <v>621.95342182400009</v>
      </c>
      <c r="AS376" s="96">
        <v>31.103999999999999</v>
      </c>
      <c r="AT376" s="176">
        <f t="shared" si="863"/>
        <v>215.91760412160002</v>
      </c>
      <c r="AU376" s="206">
        <v>20.224</v>
      </c>
      <c r="AV376" s="176">
        <f t="shared" si="864"/>
        <v>144.2980033792</v>
      </c>
      <c r="AW376" s="206">
        <v>32.192</v>
      </c>
      <c r="AX376" s="205">
        <f t="shared" si="865"/>
        <v>228.29894874880003</v>
      </c>
      <c r="AY376" s="188">
        <f t="shared" si="866"/>
        <v>83.52000000000001</v>
      </c>
      <c r="AZ376" s="96">
        <f t="shared" si="867"/>
        <v>588.5145562496001</v>
      </c>
      <c r="BA376" s="96">
        <f t="shared" si="868"/>
        <v>174.84800000000001</v>
      </c>
      <c r="BB376" s="96">
        <f t="shared" si="869"/>
        <v>1210.4679780736001</v>
      </c>
      <c r="BC376" s="1" t="s">
        <v>1721</v>
      </c>
    </row>
    <row r="377" spans="1:55">
      <c r="A377" s="494">
        <v>216</v>
      </c>
      <c r="B377" s="13"/>
      <c r="C377" s="13"/>
      <c r="D377" s="13"/>
      <c r="E377" s="21" t="s">
        <v>1005</v>
      </c>
      <c r="F377" s="45" t="s">
        <v>1004</v>
      </c>
      <c r="G377" s="45" t="s">
        <v>1059</v>
      </c>
      <c r="H377" s="266" t="s">
        <v>357</v>
      </c>
      <c r="I377" s="54">
        <v>5.64</v>
      </c>
      <c r="J377" s="101"/>
      <c r="K377" s="54">
        <v>5.64</v>
      </c>
      <c r="L377" s="162"/>
      <c r="M377" s="54">
        <v>5.64</v>
      </c>
      <c r="N377" s="162"/>
      <c r="O377" s="54">
        <v>5.64</v>
      </c>
      <c r="P377" s="101"/>
      <c r="Q377" s="96">
        <f t="shared" si="844"/>
        <v>5.44</v>
      </c>
      <c r="R377" s="338">
        <f t="shared" si="845"/>
        <v>43.058723481599998</v>
      </c>
      <c r="S377" s="96"/>
      <c r="T377" s="96">
        <f t="shared" si="846"/>
        <v>0</v>
      </c>
      <c r="U377" s="96"/>
      <c r="V377" s="176">
        <f t="shared" si="847"/>
        <v>0</v>
      </c>
      <c r="W377" s="206"/>
      <c r="X377" s="205">
        <f t="shared" si="848"/>
        <v>0</v>
      </c>
      <c r="Y377" s="188">
        <f t="shared" si="849"/>
        <v>0</v>
      </c>
      <c r="Z377" s="176">
        <f t="shared" si="850"/>
        <v>0</v>
      </c>
      <c r="AA377" s="206">
        <v>6.4000000000000001E-2</v>
      </c>
      <c r="AB377" s="205">
        <f t="shared" si="851"/>
        <v>0.52438103039999995</v>
      </c>
      <c r="AC377" s="206">
        <v>6.4000000000000001E-2</v>
      </c>
      <c r="AD377" s="176">
        <f t="shared" si="852"/>
        <v>0.5057121792</v>
      </c>
      <c r="AE377" s="206">
        <v>0.83199999999999996</v>
      </c>
      <c r="AF377" s="204">
        <f t="shared" si="853"/>
        <v>6.4092238079999992</v>
      </c>
      <c r="AG377" s="188">
        <f t="shared" si="854"/>
        <v>0.96</v>
      </c>
      <c r="AH377" s="96">
        <f t="shared" si="855"/>
        <v>7.4393170175999987</v>
      </c>
      <c r="AI377" s="96">
        <f t="shared" si="856"/>
        <v>0.96</v>
      </c>
      <c r="AJ377" s="176">
        <f t="shared" si="857"/>
        <v>7.4393170175999987</v>
      </c>
      <c r="AK377" s="206">
        <v>0.32</v>
      </c>
      <c r="AL377" s="176">
        <f t="shared" si="858"/>
        <v>2.4886928639999999</v>
      </c>
      <c r="AM377" s="244">
        <v>2.048</v>
      </c>
      <c r="AN377" s="176">
        <f t="shared" si="859"/>
        <v>16.053768192</v>
      </c>
      <c r="AO377" s="206">
        <v>0.70399999999999996</v>
      </c>
      <c r="AP377" s="205">
        <f t="shared" si="860"/>
        <v>5.5429017599999986</v>
      </c>
      <c r="AQ377" s="188">
        <f t="shared" si="861"/>
        <v>3.0720000000000001</v>
      </c>
      <c r="AR377" s="96">
        <f t="shared" si="862"/>
        <v>24.085362816</v>
      </c>
      <c r="AS377" s="96">
        <v>0.32</v>
      </c>
      <c r="AT377" s="176">
        <f t="shared" si="863"/>
        <v>2.5725980159999997</v>
      </c>
      <c r="AU377" s="206">
        <v>0.51200000000000001</v>
      </c>
      <c r="AV377" s="176">
        <f t="shared" si="864"/>
        <v>4.2307110911999999</v>
      </c>
      <c r="AW377" s="206">
        <v>0.57599999999999996</v>
      </c>
      <c r="AX377" s="205">
        <f t="shared" si="865"/>
        <v>4.7307345407999994</v>
      </c>
      <c r="AY377" s="188">
        <f t="shared" si="866"/>
        <v>1.4079999999999999</v>
      </c>
      <c r="AZ377" s="96">
        <f t="shared" si="867"/>
        <v>11.534043647999999</v>
      </c>
      <c r="BA377" s="96">
        <f t="shared" si="868"/>
        <v>4.4800000000000004</v>
      </c>
      <c r="BB377" s="96">
        <f t="shared" si="869"/>
        <v>35.619406464000001</v>
      </c>
      <c r="BC377" s="1" t="s">
        <v>1721</v>
      </c>
    </row>
    <row r="378" spans="1:55">
      <c r="A378" s="494">
        <v>217</v>
      </c>
      <c r="B378" s="13"/>
      <c r="C378" s="13"/>
      <c r="D378" s="13"/>
      <c r="E378" s="21" t="s">
        <v>975</v>
      </c>
      <c r="F378" s="45" t="s">
        <v>977</v>
      </c>
      <c r="G378" s="45" t="s">
        <v>1059</v>
      </c>
      <c r="H378" s="266" t="s">
        <v>357</v>
      </c>
      <c r="I378" s="54">
        <v>5.93</v>
      </c>
      <c r="J378" s="101"/>
      <c r="K378" s="54">
        <v>5.81</v>
      </c>
      <c r="L378" s="162"/>
      <c r="M378" s="54">
        <v>5.78</v>
      </c>
      <c r="N378" s="162"/>
      <c r="O378" s="54">
        <v>5.78</v>
      </c>
      <c r="P378" s="101"/>
      <c r="Q378" s="96">
        <f t="shared" si="844"/>
        <v>317.05600000000004</v>
      </c>
      <c r="R378" s="338">
        <f t="shared" si="845"/>
        <v>2658.7563677824</v>
      </c>
      <c r="S378" s="96">
        <v>49.088000000000001</v>
      </c>
      <c r="T378" s="96">
        <f t="shared" si="846"/>
        <v>424.77867843839999</v>
      </c>
      <c r="U378" s="96">
        <v>43.456000000000003</v>
      </c>
      <c r="V378" s="176">
        <f t="shared" si="847"/>
        <v>372.00717388799995</v>
      </c>
      <c r="W378" s="206">
        <v>39.808</v>
      </c>
      <c r="X378" s="205">
        <f t="shared" si="848"/>
        <v>342.9760267904</v>
      </c>
      <c r="Y378" s="188">
        <f t="shared" si="849"/>
        <v>132.352</v>
      </c>
      <c r="Z378" s="176">
        <f t="shared" si="850"/>
        <v>1139.7618791167999</v>
      </c>
      <c r="AA378" s="206">
        <v>41.536000000000001</v>
      </c>
      <c r="AB378" s="205">
        <f t="shared" si="851"/>
        <v>350.58126019839995</v>
      </c>
      <c r="AC378" s="206">
        <v>27.391999999999999</v>
      </c>
      <c r="AD378" s="176">
        <f t="shared" si="852"/>
        <v>222.96885847039999</v>
      </c>
      <c r="AE378" s="206">
        <v>14.08</v>
      </c>
      <c r="AF378" s="204">
        <f t="shared" si="853"/>
        <v>111.73308607999999</v>
      </c>
      <c r="AG378" s="188">
        <f t="shared" si="854"/>
        <v>83.007999999999996</v>
      </c>
      <c r="AH378" s="96">
        <f t="shared" si="855"/>
        <v>685.28320474880002</v>
      </c>
      <c r="AI378" s="96">
        <f t="shared" si="856"/>
        <v>215.36</v>
      </c>
      <c r="AJ378" s="176">
        <f t="shared" si="857"/>
        <v>1825.0450838656</v>
      </c>
      <c r="AK378" s="206">
        <v>11.327999999999999</v>
      </c>
      <c r="AL378" s="176">
        <f t="shared" si="858"/>
        <v>90.286600051200011</v>
      </c>
      <c r="AM378" s="244">
        <v>18.943999999999999</v>
      </c>
      <c r="AN378" s="176">
        <f t="shared" si="859"/>
        <v>152.183460352</v>
      </c>
      <c r="AO378" s="206">
        <v>17.856000000000002</v>
      </c>
      <c r="AP378" s="205">
        <f t="shared" si="860"/>
        <v>144.07792128</v>
      </c>
      <c r="AQ378" s="188">
        <f t="shared" si="861"/>
        <v>48.128</v>
      </c>
      <c r="AR378" s="96">
        <f t="shared" si="862"/>
        <v>386.54798168320002</v>
      </c>
      <c r="AS378" s="96">
        <v>24.32</v>
      </c>
      <c r="AT378" s="176">
        <f t="shared" si="863"/>
        <v>200.37071923200003</v>
      </c>
      <c r="AU378" s="206">
        <v>11.968</v>
      </c>
      <c r="AV378" s="176">
        <f t="shared" si="864"/>
        <v>101.34765935360001</v>
      </c>
      <c r="AW378" s="206">
        <v>17.28</v>
      </c>
      <c r="AX378" s="205">
        <f t="shared" si="865"/>
        <v>145.44492364800001</v>
      </c>
      <c r="AY378" s="188">
        <f t="shared" si="866"/>
        <v>53.567999999999998</v>
      </c>
      <c r="AZ378" s="96">
        <f t="shared" si="867"/>
        <v>447.16330223360001</v>
      </c>
      <c r="BA378" s="96">
        <f t="shared" si="868"/>
        <v>101.696</v>
      </c>
      <c r="BB378" s="96">
        <f t="shared" si="869"/>
        <v>833.71128391680008</v>
      </c>
      <c r="BC378" s="1" t="s">
        <v>1721</v>
      </c>
    </row>
    <row r="379" spans="1:55">
      <c r="A379" s="494">
        <v>218</v>
      </c>
      <c r="B379" s="13"/>
      <c r="C379" s="13"/>
      <c r="D379" s="13"/>
      <c r="E379" s="21" t="s">
        <v>1006</v>
      </c>
      <c r="F379" s="45" t="s">
        <v>1007</v>
      </c>
      <c r="G379" s="45" t="s">
        <v>1059</v>
      </c>
      <c r="H379" s="266" t="s">
        <v>357</v>
      </c>
      <c r="I379" s="54">
        <v>6.57</v>
      </c>
      <c r="J379" s="101"/>
      <c r="K379" s="54">
        <v>6.57</v>
      </c>
      <c r="L379" s="162"/>
      <c r="M379" s="54">
        <v>6.57</v>
      </c>
      <c r="N379" s="162"/>
      <c r="O379" s="54">
        <v>6.57</v>
      </c>
      <c r="P379" s="101"/>
      <c r="Q379" s="96">
        <f t="shared" si="844"/>
        <v>23.251999999999999</v>
      </c>
      <c r="R379" s="338">
        <f t="shared" si="845"/>
        <v>217.35277713360003</v>
      </c>
      <c r="S379" s="96">
        <v>1.92</v>
      </c>
      <c r="T379" s="96">
        <f t="shared" si="846"/>
        <v>18.407689343999998</v>
      </c>
      <c r="U379" s="96">
        <v>1.6</v>
      </c>
      <c r="V379" s="176">
        <f t="shared" si="847"/>
        <v>15.1751232</v>
      </c>
      <c r="W379" s="206">
        <v>0.38400000000000001</v>
      </c>
      <c r="X379" s="205">
        <f t="shared" si="848"/>
        <v>3.6655175808000005</v>
      </c>
      <c r="Y379" s="188">
        <f t="shared" si="849"/>
        <v>3.9039999999999999</v>
      </c>
      <c r="Z379" s="176">
        <f t="shared" si="850"/>
        <v>37.248330124799999</v>
      </c>
      <c r="AA379" s="206">
        <v>1.216</v>
      </c>
      <c r="AB379" s="205">
        <f t="shared" si="851"/>
        <v>11.606114188799999</v>
      </c>
      <c r="AC379" s="206">
        <v>1.7390000000000001</v>
      </c>
      <c r="AD379" s="176">
        <f t="shared" si="852"/>
        <v>16.006975734600001</v>
      </c>
      <c r="AE379" s="206">
        <v>1.792</v>
      </c>
      <c r="AF379" s="204">
        <f t="shared" si="853"/>
        <v>16.080753024</v>
      </c>
      <c r="AG379" s="188">
        <f t="shared" si="854"/>
        <v>4.7469999999999999</v>
      </c>
      <c r="AH379" s="96">
        <f t="shared" si="855"/>
        <v>43.6938429474</v>
      </c>
      <c r="AI379" s="96">
        <f t="shared" si="856"/>
        <v>8.6509999999999998</v>
      </c>
      <c r="AJ379" s="176">
        <f t="shared" si="857"/>
        <v>80.942173072200006</v>
      </c>
      <c r="AK379" s="206">
        <v>0.51200000000000001</v>
      </c>
      <c r="AL379" s="176">
        <f t="shared" si="858"/>
        <v>4.6384998912000004</v>
      </c>
      <c r="AM379" s="244">
        <v>5.6319999999999997</v>
      </c>
      <c r="AN379" s="176">
        <f t="shared" si="859"/>
        <v>51.427563264</v>
      </c>
      <c r="AO379" s="206">
        <v>1.6639999999999999</v>
      </c>
      <c r="AP379" s="205">
        <f t="shared" si="860"/>
        <v>15.261742079999999</v>
      </c>
      <c r="AQ379" s="188">
        <f t="shared" si="861"/>
        <v>7.8079999999999998</v>
      </c>
      <c r="AR379" s="96">
        <f t="shared" si="862"/>
        <v>71.327805235200003</v>
      </c>
      <c r="AS379" s="96">
        <v>0.192</v>
      </c>
      <c r="AT379" s="176">
        <f t="shared" si="863"/>
        <v>1.7980818048000002</v>
      </c>
      <c r="AU379" s="206">
        <v>2.2400000000000002</v>
      </c>
      <c r="AV379" s="176">
        <f t="shared" si="864"/>
        <v>21.561436512000004</v>
      </c>
      <c r="AW379" s="206">
        <v>4.3609999999999998</v>
      </c>
      <c r="AX379" s="205">
        <f t="shared" si="865"/>
        <v>41.723280509399999</v>
      </c>
      <c r="AY379" s="188">
        <f t="shared" si="866"/>
        <v>6.7930000000000001</v>
      </c>
      <c r="AZ379" s="96">
        <f t="shared" si="867"/>
        <v>65.082798826200005</v>
      </c>
      <c r="BA379" s="96">
        <f t="shared" si="868"/>
        <v>14.600999999999999</v>
      </c>
      <c r="BB379" s="96">
        <f t="shared" si="869"/>
        <v>136.41060406140002</v>
      </c>
      <c r="BC379" s="1" t="s">
        <v>1721</v>
      </c>
    </row>
    <row r="380" spans="1:55">
      <c r="A380" s="494">
        <v>219</v>
      </c>
      <c r="B380" s="13"/>
      <c r="C380" s="13"/>
      <c r="D380" s="13"/>
      <c r="E380" s="21" t="s">
        <v>880</v>
      </c>
      <c r="F380" s="22" t="s">
        <v>879</v>
      </c>
      <c r="G380" s="22" t="s">
        <v>1063</v>
      </c>
      <c r="H380" s="266" t="s">
        <v>357</v>
      </c>
      <c r="I380" s="54">
        <v>7.68</v>
      </c>
      <c r="J380" s="101"/>
      <c r="K380" s="54">
        <v>7.68</v>
      </c>
      <c r="L380" s="162"/>
      <c r="M380" s="54">
        <v>7.68</v>
      </c>
      <c r="N380" s="162"/>
      <c r="O380" s="54">
        <v>7.68</v>
      </c>
      <c r="P380" s="101"/>
      <c r="Q380" s="96">
        <f t="shared" si="844"/>
        <v>0</v>
      </c>
      <c r="R380" s="338">
        <f t="shared" si="845"/>
        <v>0</v>
      </c>
      <c r="S380" s="96"/>
      <c r="T380" s="96">
        <f t="shared" si="846"/>
        <v>0</v>
      </c>
      <c r="U380" s="96"/>
      <c r="V380" s="176">
        <f t="shared" si="847"/>
        <v>0</v>
      </c>
      <c r="W380" s="206"/>
      <c r="X380" s="205">
        <f t="shared" si="848"/>
        <v>0</v>
      </c>
      <c r="Y380" s="188">
        <f t="shared" si="849"/>
        <v>0</v>
      </c>
      <c r="Z380" s="176">
        <f t="shared" si="850"/>
        <v>0</v>
      </c>
      <c r="AA380" s="206"/>
      <c r="AB380" s="205">
        <f t="shared" si="851"/>
        <v>0</v>
      </c>
      <c r="AC380" s="206"/>
      <c r="AD380" s="176">
        <f t="shared" si="852"/>
        <v>0</v>
      </c>
      <c r="AE380" s="206"/>
      <c r="AF380" s="204">
        <f t="shared" si="853"/>
        <v>0</v>
      </c>
      <c r="AG380" s="188">
        <f t="shared" si="854"/>
        <v>0</v>
      </c>
      <c r="AH380" s="96">
        <f t="shared" si="855"/>
        <v>0</v>
      </c>
      <c r="AI380" s="96">
        <f t="shared" si="856"/>
        <v>0</v>
      </c>
      <c r="AJ380" s="176">
        <f t="shared" si="857"/>
        <v>0</v>
      </c>
      <c r="AK380" s="206"/>
      <c r="AL380" s="176">
        <f t="shared" si="858"/>
        <v>0</v>
      </c>
      <c r="AM380" s="244"/>
      <c r="AN380" s="176">
        <f t="shared" si="859"/>
        <v>0</v>
      </c>
      <c r="AO380" s="206"/>
      <c r="AP380" s="205">
        <f t="shared" si="860"/>
        <v>0</v>
      </c>
      <c r="AQ380" s="188">
        <f t="shared" si="861"/>
        <v>0</v>
      </c>
      <c r="AR380" s="96">
        <f t="shared" si="862"/>
        <v>0</v>
      </c>
      <c r="AS380" s="96"/>
      <c r="AT380" s="176">
        <f t="shared" si="863"/>
        <v>0</v>
      </c>
      <c r="AU380" s="206"/>
      <c r="AV380" s="176">
        <f t="shared" si="864"/>
        <v>0</v>
      </c>
      <c r="AW380" s="206"/>
      <c r="AX380" s="205">
        <f t="shared" si="865"/>
        <v>0</v>
      </c>
      <c r="AY380" s="188">
        <f t="shared" si="866"/>
        <v>0</v>
      </c>
      <c r="AZ380" s="96">
        <f t="shared" si="867"/>
        <v>0</v>
      </c>
      <c r="BA380" s="96">
        <f t="shared" si="868"/>
        <v>0</v>
      </c>
      <c r="BB380" s="96">
        <f t="shared" si="869"/>
        <v>0</v>
      </c>
      <c r="BC380" s="1" t="s">
        <v>1721</v>
      </c>
    </row>
    <row r="381" spans="1:55">
      <c r="A381" s="494">
        <v>220</v>
      </c>
      <c r="B381" s="13"/>
      <c r="C381" s="13"/>
      <c r="D381" s="13"/>
      <c r="E381" s="89" t="s">
        <v>103</v>
      </c>
      <c r="F381" s="90" t="s">
        <v>663</v>
      </c>
      <c r="G381" s="22" t="s">
        <v>1063</v>
      </c>
      <c r="H381" s="266" t="s">
        <v>357</v>
      </c>
      <c r="I381" s="54">
        <v>7.37</v>
      </c>
      <c r="J381" s="101"/>
      <c r="K381" s="54">
        <v>7.37</v>
      </c>
      <c r="L381" s="162"/>
      <c r="M381" s="54">
        <v>7.37</v>
      </c>
      <c r="N381" s="162"/>
      <c r="O381" s="54">
        <v>7.37</v>
      </c>
      <c r="P381" s="101"/>
      <c r="Q381" s="96">
        <f t="shared" si="844"/>
        <v>82.36</v>
      </c>
      <c r="R381" s="338">
        <f t="shared" si="845"/>
        <v>863.17067077999991</v>
      </c>
      <c r="S381" s="96">
        <v>4.6399999999999997</v>
      </c>
      <c r="T381" s="96">
        <f t="shared" si="846"/>
        <v>49.90202236799999</v>
      </c>
      <c r="U381" s="96">
        <v>2.2400000000000002</v>
      </c>
      <c r="V381" s="176">
        <f t="shared" si="847"/>
        <v>23.832103679999999</v>
      </c>
      <c r="W381" s="206">
        <v>7.44</v>
      </c>
      <c r="X381" s="205">
        <f t="shared" si="848"/>
        <v>79.667123448000012</v>
      </c>
      <c r="Y381" s="188">
        <f t="shared" si="849"/>
        <v>14.32</v>
      </c>
      <c r="Z381" s="176">
        <f t="shared" si="850"/>
        <v>153.40124949599999</v>
      </c>
      <c r="AA381" s="206">
        <v>10.72</v>
      </c>
      <c r="AB381" s="205">
        <f t="shared" si="851"/>
        <v>114.775757536</v>
      </c>
      <c r="AC381" s="206">
        <v>4.92</v>
      </c>
      <c r="AD381" s="176">
        <f t="shared" si="852"/>
        <v>50.801545607999991</v>
      </c>
      <c r="AE381" s="206">
        <v>0.12</v>
      </c>
      <c r="AF381" s="204">
        <f t="shared" si="853"/>
        <v>1.2079577399999999</v>
      </c>
      <c r="AG381" s="188">
        <f t="shared" si="854"/>
        <v>15.76</v>
      </c>
      <c r="AH381" s="96">
        <f t="shared" si="855"/>
        <v>166.785260884</v>
      </c>
      <c r="AI381" s="96">
        <f t="shared" si="856"/>
        <v>30.08</v>
      </c>
      <c r="AJ381" s="176">
        <f t="shared" si="857"/>
        <v>320.18651037999996</v>
      </c>
      <c r="AK381" s="206">
        <v>17.52</v>
      </c>
      <c r="AL381" s="176">
        <f t="shared" si="858"/>
        <v>178.05075103199999</v>
      </c>
      <c r="AM381" s="244">
        <v>10</v>
      </c>
      <c r="AN381" s="176">
        <f t="shared" si="859"/>
        <v>102.431945</v>
      </c>
      <c r="AO381" s="206">
        <v>4.04</v>
      </c>
      <c r="AP381" s="205">
        <f t="shared" si="860"/>
        <v>41.565620799999998</v>
      </c>
      <c r="AQ381" s="188">
        <f t="shared" si="861"/>
        <v>31.56</v>
      </c>
      <c r="AR381" s="96">
        <f t="shared" si="862"/>
        <v>322.04831683199995</v>
      </c>
      <c r="AS381" s="96">
        <v>8.64</v>
      </c>
      <c r="AT381" s="176">
        <f t="shared" si="863"/>
        <v>90.766184256000003</v>
      </c>
      <c r="AU381" s="206">
        <v>8</v>
      </c>
      <c r="AV381" s="176">
        <f t="shared" si="864"/>
        <v>86.381706399999999</v>
      </c>
      <c r="AW381" s="206">
        <v>4.08</v>
      </c>
      <c r="AX381" s="205">
        <f t="shared" si="865"/>
        <v>43.787952912000002</v>
      </c>
      <c r="AY381" s="188">
        <f t="shared" si="866"/>
        <v>20.72</v>
      </c>
      <c r="AZ381" s="96">
        <f t="shared" si="867"/>
        <v>220.93584356800002</v>
      </c>
      <c r="BA381" s="96">
        <f t="shared" si="868"/>
        <v>52.28</v>
      </c>
      <c r="BB381" s="96">
        <f t="shared" si="869"/>
        <v>542.98416039999995</v>
      </c>
      <c r="BC381" s="1" t="s">
        <v>1721</v>
      </c>
    </row>
    <row r="382" spans="1:55">
      <c r="A382" s="494">
        <v>221</v>
      </c>
      <c r="B382" s="13"/>
      <c r="C382" s="13"/>
      <c r="D382" s="13"/>
      <c r="E382" s="89" t="s">
        <v>657</v>
      </c>
      <c r="F382" s="90" t="s">
        <v>664</v>
      </c>
      <c r="G382" s="22" t="s">
        <v>1063</v>
      </c>
      <c r="H382" s="266" t="s">
        <v>357</v>
      </c>
      <c r="I382" s="54">
        <v>7.36</v>
      </c>
      <c r="J382" s="101"/>
      <c r="K382" s="54">
        <v>7.36</v>
      </c>
      <c r="L382" s="162"/>
      <c r="M382" s="54">
        <v>7.36</v>
      </c>
      <c r="N382" s="162"/>
      <c r="O382" s="54">
        <v>7.36</v>
      </c>
      <c r="P382" s="101"/>
      <c r="Q382" s="96">
        <f t="shared" si="844"/>
        <v>0</v>
      </c>
      <c r="R382" s="338">
        <f t="shared" si="845"/>
        <v>0</v>
      </c>
      <c r="S382" s="96"/>
      <c r="T382" s="96">
        <f t="shared" si="846"/>
        <v>0</v>
      </c>
      <c r="U382" s="96"/>
      <c r="V382" s="176">
        <f t="shared" si="847"/>
        <v>0</v>
      </c>
      <c r="W382" s="206"/>
      <c r="X382" s="205">
        <f t="shared" si="848"/>
        <v>0</v>
      </c>
      <c r="Y382" s="188">
        <f t="shared" si="849"/>
        <v>0</v>
      </c>
      <c r="Z382" s="176">
        <f t="shared" si="850"/>
        <v>0</v>
      </c>
      <c r="AA382" s="206"/>
      <c r="AB382" s="205">
        <f t="shared" si="851"/>
        <v>0</v>
      </c>
      <c r="AC382" s="206"/>
      <c r="AD382" s="176">
        <f t="shared" si="852"/>
        <v>0</v>
      </c>
      <c r="AE382" s="206"/>
      <c r="AF382" s="204">
        <f t="shared" si="853"/>
        <v>0</v>
      </c>
      <c r="AG382" s="188">
        <f t="shared" si="854"/>
        <v>0</v>
      </c>
      <c r="AH382" s="96">
        <f t="shared" si="855"/>
        <v>0</v>
      </c>
      <c r="AI382" s="96">
        <f t="shared" si="856"/>
        <v>0</v>
      </c>
      <c r="AJ382" s="176">
        <f t="shared" si="857"/>
        <v>0</v>
      </c>
      <c r="AK382" s="206"/>
      <c r="AL382" s="176">
        <f t="shared" si="858"/>
        <v>0</v>
      </c>
      <c r="AM382" s="244"/>
      <c r="AN382" s="176">
        <f t="shared" si="859"/>
        <v>0</v>
      </c>
      <c r="AO382" s="206"/>
      <c r="AP382" s="205">
        <f t="shared" si="860"/>
        <v>0</v>
      </c>
      <c r="AQ382" s="188">
        <f t="shared" si="861"/>
        <v>0</v>
      </c>
      <c r="AR382" s="96">
        <f t="shared" si="862"/>
        <v>0</v>
      </c>
      <c r="AS382" s="96"/>
      <c r="AT382" s="176">
        <f t="shared" si="863"/>
        <v>0</v>
      </c>
      <c r="AU382" s="206"/>
      <c r="AV382" s="176">
        <f t="shared" si="864"/>
        <v>0</v>
      </c>
      <c r="AW382" s="206"/>
      <c r="AX382" s="205">
        <f t="shared" si="865"/>
        <v>0</v>
      </c>
      <c r="AY382" s="188">
        <f t="shared" si="866"/>
        <v>0</v>
      </c>
      <c r="AZ382" s="96">
        <f t="shared" si="867"/>
        <v>0</v>
      </c>
      <c r="BA382" s="96">
        <f t="shared" si="868"/>
        <v>0</v>
      </c>
      <c r="BB382" s="96">
        <f t="shared" si="869"/>
        <v>0</v>
      </c>
      <c r="BC382" s="1" t="s">
        <v>1721</v>
      </c>
    </row>
    <row r="383" spans="1:55">
      <c r="A383" s="494">
        <v>222</v>
      </c>
      <c r="B383" s="13"/>
      <c r="C383" s="13"/>
      <c r="D383" s="13"/>
      <c r="E383" s="21" t="s">
        <v>659</v>
      </c>
      <c r="F383" s="90" t="s">
        <v>665</v>
      </c>
      <c r="G383" s="22" t="s">
        <v>1063</v>
      </c>
      <c r="H383" s="266" t="s">
        <v>357</v>
      </c>
      <c r="I383" s="54">
        <v>7.51</v>
      </c>
      <c r="J383" s="101"/>
      <c r="K383" s="54">
        <v>7.51</v>
      </c>
      <c r="L383" s="162"/>
      <c r="M383" s="54">
        <v>7.51</v>
      </c>
      <c r="N383" s="162"/>
      <c r="O383" s="54">
        <v>7.51</v>
      </c>
      <c r="P383" s="101"/>
      <c r="Q383" s="130">
        <f t="shared" si="844"/>
        <v>15.077</v>
      </c>
      <c r="R383" s="348">
        <f t="shared" si="845"/>
        <v>163.65334205420001</v>
      </c>
      <c r="S383" s="130">
        <v>4.7370000000000001</v>
      </c>
      <c r="T383" s="130">
        <f t="shared" si="846"/>
        <v>51.9129847962</v>
      </c>
      <c r="U383" s="130">
        <v>2.08</v>
      </c>
      <c r="V383" s="184">
        <f t="shared" si="847"/>
        <v>22.550186880000002</v>
      </c>
      <c r="W383" s="223">
        <v>4.0199999999999996</v>
      </c>
      <c r="X383" s="224">
        <f t="shared" si="848"/>
        <v>43.863643482000001</v>
      </c>
      <c r="Y383" s="197">
        <f t="shared" si="849"/>
        <v>10.837</v>
      </c>
      <c r="Z383" s="184">
        <f t="shared" si="850"/>
        <v>118.32681515820001</v>
      </c>
      <c r="AA383" s="223">
        <v>1.84</v>
      </c>
      <c r="AB383" s="224">
        <f t="shared" si="851"/>
        <v>20.074542416</v>
      </c>
      <c r="AC383" s="223">
        <v>2.4</v>
      </c>
      <c r="AD383" s="184">
        <f t="shared" si="852"/>
        <v>25.251984479999997</v>
      </c>
      <c r="AE383" s="223"/>
      <c r="AF383" s="420">
        <f t="shared" si="853"/>
        <v>0</v>
      </c>
      <c r="AG383" s="197">
        <f t="shared" si="854"/>
        <v>4.24</v>
      </c>
      <c r="AH383" s="130">
        <f t="shared" si="855"/>
        <v>45.326526895999997</v>
      </c>
      <c r="AI383" s="130">
        <f t="shared" si="856"/>
        <v>15.077</v>
      </c>
      <c r="AJ383" s="184">
        <f t="shared" si="857"/>
        <v>163.65334205420001</v>
      </c>
      <c r="AK383" s="223"/>
      <c r="AL383" s="184">
        <f t="shared" si="858"/>
        <v>0</v>
      </c>
      <c r="AM383" s="253"/>
      <c r="AN383" s="184">
        <f t="shared" si="859"/>
        <v>0</v>
      </c>
      <c r="AO383" s="223"/>
      <c r="AP383" s="224">
        <f t="shared" si="860"/>
        <v>0</v>
      </c>
      <c r="AQ383" s="197">
        <f t="shared" si="861"/>
        <v>0</v>
      </c>
      <c r="AR383" s="130">
        <f t="shared" si="862"/>
        <v>0</v>
      </c>
      <c r="AS383" s="130"/>
      <c r="AT383" s="184">
        <f t="shared" si="863"/>
        <v>0</v>
      </c>
      <c r="AU383" s="223"/>
      <c r="AV383" s="184">
        <f t="shared" si="864"/>
        <v>0</v>
      </c>
      <c r="AW383" s="223"/>
      <c r="AX383" s="224">
        <f t="shared" si="865"/>
        <v>0</v>
      </c>
      <c r="AY383" s="197">
        <f t="shared" si="866"/>
        <v>0</v>
      </c>
      <c r="AZ383" s="130">
        <f t="shared" si="867"/>
        <v>0</v>
      </c>
      <c r="BA383" s="130">
        <f t="shared" si="868"/>
        <v>0</v>
      </c>
      <c r="BB383" s="130">
        <f t="shared" si="869"/>
        <v>0</v>
      </c>
      <c r="BC383" s="1" t="s">
        <v>1721</v>
      </c>
    </row>
    <row r="384" spans="1:55">
      <c r="A384" s="494">
        <v>224</v>
      </c>
      <c r="B384" s="13"/>
      <c r="C384" s="13"/>
      <c r="D384" s="13"/>
      <c r="E384" s="21" t="s">
        <v>1553</v>
      </c>
      <c r="F384" s="45" t="s">
        <v>1554</v>
      </c>
      <c r="G384" s="22" t="s">
        <v>1063</v>
      </c>
      <c r="H384" s="266" t="s">
        <v>358</v>
      </c>
      <c r="I384" s="66">
        <v>6.6</v>
      </c>
      <c r="J384" s="101"/>
      <c r="K384" s="66">
        <v>6.6</v>
      </c>
      <c r="L384" s="162"/>
      <c r="M384" s="66">
        <v>6.6</v>
      </c>
      <c r="N384" s="162"/>
      <c r="O384" s="66">
        <v>6.6</v>
      </c>
      <c r="P384" s="101"/>
      <c r="Q384" s="96">
        <f t="shared" si="844"/>
        <v>96.559999999999988</v>
      </c>
      <c r="R384" s="338">
        <f t="shared" si="845"/>
        <v>915.48262344</v>
      </c>
      <c r="S384" s="96">
        <v>40</v>
      </c>
      <c r="T384" s="96">
        <f t="shared" si="846"/>
        <v>385.24464</v>
      </c>
      <c r="U384" s="96">
        <v>9</v>
      </c>
      <c r="V384" s="176">
        <f t="shared" si="847"/>
        <v>85.749839999999992</v>
      </c>
      <c r="W384" s="206">
        <v>3.8</v>
      </c>
      <c r="X384" s="205">
        <f t="shared" si="848"/>
        <v>36.438982799999998</v>
      </c>
      <c r="Y384" s="188">
        <f t="shared" si="849"/>
        <v>52.8</v>
      </c>
      <c r="Z384" s="176">
        <f t="shared" si="850"/>
        <v>507.43346280000003</v>
      </c>
      <c r="AA384" s="206">
        <v>6.24</v>
      </c>
      <c r="AB384" s="205">
        <f t="shared" si="851"/>
        <v>59.829644159999994</v>
      </c>
      <c r="AC384" s="206">
        <v>2</v>
      </c>
      <c r="AD384" s="176">
        <f t="shared" si="852"/>
        <v>18.493463999999999</v>
      </c>
      <c r="AE384" s="206">
        <v>5.92</v>
      </c>
      <c r="AF384" s="204">
        <f t="shared" si="853"/>
        <v>53.366491199999992</v>
      </c>
      <c r="AG384" s="188">
        <f t="shared" si="854"/>
        <v>14.16</v>
      </c>
      <c r="AH384" s="96">
        <f t="shared" si="855"/>
        <v>131.68959935999999</v>
      </c>
      <c r="AI384" s="96">
        <f t="shared" si="856"/>
        <v>66.959999999999994</v>
      </c>
      <c r="AJ384" s="176">
        <f t="shared" si="857"/>
        <v>639.12306216000002</v>
      </c>
      <c r="AK384" s="206">
        <v>5.52</v>
      </c>
      <c r="AL384" s="176">
        <f t="shared" si="858"/>
        <v>50.237177760000002</v>
      </c>
      <c r="AM384" s="244">
        <v>8.64</v>
      </c>
      <c r="AN384" s="176">
        <f t="shared" si="859"/>
        <v>79.254806400000007</v>
      </c>
      <c r="AO384" s="206">
        <v>3.92</v>
      </c>
      <c r="AP384" s="205">
        <f t="shared" si="860"/>
        <v>36.117311999999998</v>
      </c>
      <c r="AQ384" s="188">
        <f t="shared" si="861"/>
        <v>18.079999999999998</v>
      </c>
      <c r="AR384" s="96">
        <f t="shared" si="862"/>
        <v>165.60929616000001</v>
      </c>
      <c r="AS384" s="96">
        <v>1.76</v>
      </c>
      <c r="AT384" s="176">
        <f t="shared" si="863"/>
        <v>16.557678719999998</v>
      </c>
      <c r="AU384" s="206">
        <v>6.64</v>
      </c>
      <c r="AV384" s="176">
        <f t="shared" si="864"/>
        <v>64.206104159999995</v>
      </c>
      <c r="AW384" s="206">
        <v>3.12</v>
      </c>
      <c r="AX384" s="205">
        <f t="shared" si="865"/>
        <v>29.986482239999997</v>
      </c>
      <c r="AY384" s="188">
        <f t="shared" si="866"/>
        <v>11.52</v>
      </c>
      <c r="AZ384" s="96">
        <f t="shared" si="867"/>
        <v>110.75026511999999</v>
      </c>
      <c r="BA384" s="96">
        <f t="shared" si="868"/>
        <v>29.599999999999998</v>
      </c>
      <c r="BB384" s="96">
        <f t="shared" si="869"/>
        <v>276.35956127999998</v>
      </c>
      <c r="BC384" s="1" t="s">
        <v>1721</v>
      </c>
    </row>
    <row r="385" spans="1:55">
      <c r="A385" s="494">
        <v>221</v>
      </c>
      <c r="B385" s="13"/>
      <c r="C385" s="13"/>
      <c r="D385" s="13"/>
      <c r="E385" s="89" t="s">
        <v>1682</v>
      </c>
      <c r="F385" s="90" t="s">
        <v>1683</v>
      </c>
      <c r="G385" s="22" t="s">
        <v>1062</v>
      </c>
      <c r="H385" s="266" t="s">
        <v>357</v>
      </c>
      <c r="I385" s="54">
        <v>7.05</v>
      </c>
      <c r="J385" s="101"/>
      <c r="K385" s="54">
        <v>7.05</v>
      </c>
      <c r="L385" s="162"/>
      <c r="M385" s="54">
        <v>7.05</v>
      </c>
      <c r="N385" s="162"/>
      <c r="O385" s="54">
        <v>7.05</v>
      </c>
      <c r="P385" s="101"/>
      <c r="Q385" s="96">
        <f t="shared" si="844"/>
        <v>1.804</v>
      </c>
      <c r="R385" s="338">
        <f t="shared" si="845"/>
        <v>18.482174531999998</v>
      </c>
      <c r="S385" s="96">
        <v>0.96399999999999997</v>
      </c>
      <c r="T385" s="96">
        <f t="shared" si="846"/>
        <v>9.9174228119999981</v>
      </c>
      <c r="U385" s="96">
        <v>0.6</v>
      </c>
      <c r="V385" s="176">
        <f t="shared" si="847"/>
        <v>6.1064279999999993</v>
      </c>
      <c r="W385" s="206">
        <v>0.24</v>
      </c>
      <c r="X385" s="205">
        <f t="shared" si="848"/>
        <v>2.4583237199999997</v>
      </c>
      <c r="Y385" s="188">
        <f t="shared" si="849"/>
        <v>1.804</v>
      </c>
      <c r="Z385" s="176">
        <f t="shared" si="850"/>
        <v>18.482174531999998</v>
      </c>
      <c r="AA385" s="206"/>
      <c r="AB385" s="205">
        <f t="shared" si="851"/>
        <v>0</v>
      </c>
      <c r="AC385" s="206"/>
      <c r="AD385" s="176">
        <f t="shared" si="852"/>
        <v>0</v>
      </c>
      <c r="AE385" s="206"/>
      <c r="AF385" s="204">
        <f t="shared" si="853"/>
        <v>0</v>
      </c>
      <c r="AG385" s="188">
        <f t="shared" si="854"/>
        <v>0</v>
      </c>
      <c r="AH385" s="96">
        <f t="shared" si="855"/>
        <v>0</v>
      </c>
      <c r="AI385" s="96">
        <f t="shared" si="856"/>
        <v>1.804</v>
      </c>
      <c r="AJ385" s="176">
        <f t="shared" si="857"/>
        <v>18.482174531999998</v>
      </c>
      <c r="AK385" s="206"/>
      <c r="AL385" s="176">
        <f t="shared" si="858"/>
        <v>0</v>
      </c>
      <c r="AM385" s="244"/>
      <c r="AN385" s="176">
        <f t="shared" si="859"/>
        <v>0</v>
      </c>
      <c r="AO385" s="206"/>
      <c r="AP385" s="205">
        <f t="shared" si="860"/>
        <v>0</v>
      </c>
      <c r="AQ385" s="188">
        <f t="shared" si="861"/>
        <v>0</v>
      </c>
      <c r="AR385" s="96">
        <f t="shared" si="862"/>
        <v>0</v>
      </c>
      <c r="AS385" s="96"/>
      <c r="AT385" s="176">
        <f t="shared" si="863"/>
        <v>0</v>
      </c>
      <c r="AU385" s="206"/>
      <c r="AV385" s="176">
        <f t="shared" si="864"/>
        <v>0</v>
      </c>
      <c r="AW385" s="206"/>
      <c r="AX385" s="205">
        <f t="shared" si="865"/>
        <v>0</v>
      </c>
      <c r="AY385" s="188">
        <f t="shared" si="866"/>
        <v>0</v>
      </c>
      <c r="AZ385" s="96">
        <f t="shared" si="867"/>
        <v>0</v>
      </c>
      <c r="BA385" s="96">
        <f t="shared" si="868"/>
        <v>0</v>
      </c>
      <c r="BB385" s="96">
        <f t="shared" si="869"/>
        <v>0</v>
      </c>
      <c r="BC385" s="1" t="s">
        <v>1721</v>
      </c>
    </row>
    <row r="386" spans="1:55">
      <c r="A386" s="494">
        <v>223</v>
      </c>
      <c r="B386" s="13"/>
      <c r="C386" s="13"/>
      <c r="D386" s="13"/>
      <c r="E386" s="21" t="s">
        <v>1285</v>
      </c>
      <c r="F386" s="22" t="s">
        <v>1287</v>
      </c>
      <c r="G386" s="426" t="s">
        <v>1058</v>
      </c>
      <c r="H386" s="266" t="s">
        <v>358</v>
      </c>
      <c r="I386" s="54">
        <v>6.55</v>
      </c>
      <c r="J386" s="101"/>
      <c r="K386" s="54">
        <v>6.48</v>
      </c>
      <c r="L386" s="162"/>
      <c r="M386" s="54">
        <v>6.48</v>
      </c>
      <c r="N386" s="162"/>
      <c r="O386" s="54">
        <v>6.48</v>
      </c>
      <c r="P386" s="101"/>
      <c r="Q386" s="96">
        <f t="shared" si="844"/>
        <v>497.28</v>
      </c>
      <c r="R386" s="338">
        <f t="shared" si="845"/>
        <v>4627.1649200800002</v>
      </c>
      <c r="S386" s="96">
        <v>68.88</v>
      </c>
      <c r="T386" s="96">
        <f t="shared" si="846"/>
        <v>658.36557863999985</v>
      </c>
      <c r="U386" s="96">
        <v>53.32</v>
      </c>
      <c r="V386" s="176">
        <f t="shared" si="847"/>
        <v>504.17152559999994</v>
      </c>
      <c r="W386" s="206">
        <v>51.52</v>
      </c>
      <c r="X386" s="205">
        <f t="shared" si="848"/>
        <v>490.29319696000005</v>
      </c>
      <c r="Y386" s="188">
        <f t="shared" si="849"/>
        <v>173.72</v>
      </c>
      <c r="Z386" s="176">
        <f t="shared" si="850"/>
        <v>1652.8303011999997</v>
      </c>
      <c r="AA386" s="206">
        <v>54</v>
      </c>
      <c r="AB386" s="205">
        <f t="shared" si="851"/>
        <v>508.34278080000001</v>
      </c>
      <c r="AC386" s="206">
        <v>33</v>
      </c>
      <c r="AD386" s="176">
        <f t="shared" si="852"/>
        <v>299.59411679999999</v>
      </c>
      <c r="AE386" s="206">
        <v>25.32</v>
      </c>
      <c r="AF386" s="204">
        <f t="shared" si="853"/>
        <v>224.09992656</v>
      </c>
      <c r="AG386" s="188">
        <f t="shared" si="854"/>
        <v>112.32</v>
      </c>
      <c r="AH386" s="96">
        <f t="shared" si="855"/>
        <v>1032.0368241600002</v>
      </c>
      <c r="AI386" s="96">
        <f t="shared" si="856"/>
        <v>286.03999999999996</v>
      </c>
      <c r="AJ386" s="176">
        <f t="shared" si="857"/>
        <v>2684.8671253599996</v>
      </c>
      <c r="AK386" s="206">
        <v>24</v>
      </c>
      <c r="AL386" s="176">
        <f t="shared" si="858"/>
        <v>214.45119360000004</v>
      </c>
      <c r="AM386" s="244">
        <v>43.92</v>
      </c>
      <c r="AN386" s="176">
        <f t="shared" si="859"/>
        <v>395.55353375999999</v>
      </c>
      <c r="AO386" s="206">
        <v>37.520000000000003</v>
      </c>
      <c r="AP386" s="205">
        <f t="shared" si="860"/>
        <v>339.40892160000004</v>
      </c>
      <c r="AQ386" s="188">
        <f t="shared" si="861"/>
        <v>105.44</v>
      </c>
      <c r="AR386" s="96">
        <f t="shared" si="862"/>
        <v>949.41364896000005</v>
      </c>
      <c r="AS386" s="96">
        <v>36.6</v>
      </c>
      <c r="AT386" s="176">
        <f t="shared" si="863"/>
        <v>338.0640105600001</v>
      </c>
      <c r="AU386" s="206">
        <v>31.8</v>
      </c>
      <c r="AV386" s="176">
        <f t="shared" si="864"/>
        <v>301.90230575999999</v>
      </c>
      <c r="AW386" s="206">
        <v>37.4</v>
      </c>
      <c r="AX386" s="205">
        <f t="shared" si="865"/>
        <v>352.91782943999999</v>
      </c>
      <c r="AY386" s="188">
        <f t="shared" si="866"/>
        <v>105.80000000000001</v>
      </c>
      <c r="AZ386" s="96">
        <f t="shared" si="867"/>
        <v>992.88414576000002</v>
      </c>
      <c r="BA386" s="96">
        <f t="shared" si="868"/>
        <v>211.24</v>
      </c>
      <c r="BB386" s="96">
        <f t="shared" si="869"/>
        <v>1942.2977947200002</v>
      </c>
      <c r="BC386" s="1" t="s">
        <v>1721</v>
      </c>
    </row>
    <row r="387" spans="1:55">
      <c r="A387" s="494">
        <v>223</v>
      </c>
      <c r="B387" s="13"/>
      <c r="C387" s="13"/>
      <c r="D387" s="13"/>
      <c r="E387" s="21" t="s">
        <v>1286</v>
      </c>
      <c r="F387" s="22" t="s">
        <v>1288</v>
      </c>
      <c r="G387" s="426" t="s">
        <v>1058</v>
      </c>
      <c r="H387" s="266" t="s">
        <v>358</v>
      </c>
      <c r="I387" s="54">
        <v>7.35</v>
      </c>
      <c r="J387" s="101"/>
      <c r="K387" s="54">
        <v>7.35</v>
      </c>
      <c r="L387" s="162"/>
      <c r="M387" s="54">
        <v>7.35</v>
      </c>
      <c r="N387" s="162"/>
      <c r="O387" s="54">
        <v>7.35</v>
      </c>
      <c r="P387" s="101"/>
      <c r="Q387" s="96">
        <f t="shared" si="844"/>
        <v>25.663</v>
      </c>
      <c r="R387" s="338">
        <f t="shared" si="845"/>
        <v>268.55465118299998</v>
      </c>
      <c r="S387" s="96">
        <v>1.863</v>
      </c>
      <c r="T387" s="96">
        <f t="shared" si="846"/>
        <v>19.981720142999997</v>
      </c>
      <c r="U387" s="96">
        <v>1.24</v>
      </c>
      <c r="V387" s="176">
        <f t="shared" si="847"/>
        <v>13.156970399999999</v>
      </c>
      <c r="W387" s="206">
        <v>0.64</v>
      </c>
      <c r="X387" s="205">
        <f t="shared" si="848"/>
        <v>6.83448864</v>
      </c>
      <c r="Y387" s="188">
        <f t="shared" si="849"/>
        <v>3.7429999999999999</v>
      </c>
      <c r="Z387" s="176">
        <f t="shared" si="850"/>
        <v>39.973179182999999</v>
      </c>
      <c r="AA387" s="206">
        <v>1.4</v>
      </c>
      <c r="AB387" s="205">
        <f t="shared" si="851"/>
        <v>14.9486946</v>
      </c>
      <c r="AC387" s="206">
        <v>1.32</v>
      </c>
      <c r="AD387" s="176">
        <f t="shared" si="852"/>
        <v>13.592696039999998</v>
      </c>
      <c r="AE387" s="206">
        <v>1.52</v>
      </c>
      <c r="AF387" s="204">
        <f t="shared" si="853"/>
        <v>15.259276199999997</v>
      </c>
      <c r="AG387" s="188">
        <f t="shared" si="854"/>
        <v>4.24</v>
      </c>
      <c r="AH387" s="96">
        <f t="shared" si="855"/>
        <v>43.800666839999991</v>
      </c>
      <c r="AI387" s="96">
        <f t="shared" si="856"/>
        <v>7.9830000000000005</v>
      </c>
      <c r="AJ387" s="176">
        <f t="shared" si="857"/>
        <v>83.77384602299999</v>
      </c>
      <c r="AK387" s="206">
        <v>0.72</v>
      </c>
      <c r="AL387" s="176">
        <f t="shared" si="858"/>
        <v>7.2972975599999996</v>
      </c>
      <c r="AM387" s="244">
        <v>6.6</v>
      </c>
      <c r="AN387" s="176">
        <f t="shared" si="859"/>
        <v>67.421623499999981</v>
      </c>
      <c r="AO387" s="206">
        <v>1.8</v>
      </c>
      <c r="AP387" s="205">
        <f t="shared" si="860"/>
        <v>18.469080000000002</v>
      </c>
      <c r="AQ387" s="188">
        <f t="shared" si="861"/>
        <v>9.1199999999999992</v>
      </c>
      <c r="AR387" s="96">
        <f t="shared" si="862"/>
        <v>93.188001059999991</v>
      </c>
      <c r="AS387" s="96">
        <v>0.36</v>
      </c>
      <c r="AT387" s="176">
        <f t="shared" si="863"/>
        <v>3.7716613200000002</v>
      </c>
      <c r="AU387" s="206">
        <v>0.84</v>
      </c>
      <c r="AV387" s="176">
        <f t="shared" si="864"/>
        <v>9.0454656599999979</v>
      </c>
      <c r="AW387" s="206">
        <v>7.36</v>
      </c>
      <c r="AX387" s="205">
        <f t="shared" si="865"/>
        <v>78.775677119999997</v>
      </c>
      <c r="AY387" s="188">
        <f t="shared" si="866"/>
        <v>8.56</v>
      </c>
      <c r="AZ387" s="96">
        <f t="shared" si="867"/>
        <v>91.592804099999995</v>
      </c>
      <c r="BA387" s="96">
        <f t="shared" si="868"/>
        <v>17.68</v>
      </c>
      <c r="BB387" s="96">
        <f t="shared" si="869"/>
        <v>184.78080516</v>
      </c>
      <c r="BC387" s="1" t="s">
        <v>1721</v>
      </c>
    </row>
    <row r="388" spans="1:55">
      <c r="A388" s="494">
        <v>223</v>
      </c>
      <c r="B388" s="13"/>
      <c r="C388" s="13"/>
      <c r="D388" s="13"/>
      <c r="E388" s="21" t="s">
        <v>1289</v>
      </c>
      <c r="F388" s="22" t="s">
        <v>1291</v>
      </c>
      <c r="G388" s="426" t="s">
        <v>1058</v>
      </c>
      <c r="H388" s="266" t="s">
        <v>358</v>
      </c>
      <c r="I388" s="54">
        <v>7.47</v>
      </c>
      <c r="J388" s="101"/>
      <c r="K388" s="54">
        <v>7.4</v>
      </c>
      <c r="L388" s="162"/>
      <c r="M388" s="54">
        <v>7.4</v>
      </c>
      <c r="N388" s="162"/>
      <c r="O388" s="54">
        <v>7.4</v>
      </c>
      <c r="P388" s="101"/>
      <c r="Q388" s="96">
        <f t="shared" si="844"/>
        <v>309.036</v>
      </c>
      <c r="R388" s="338">
        <f t="shared" si="845"/>
        <v>3270.9400218474002</v>
      </c>
      <c r="S388" s="96">
        <v>27.594000000000001</v>
      </c>
      <c r="T388" s="96">
        <f t="shared" si="846"/>
        <v>300.79314868680001</v>
      </c>
      <c r="U388" s="96">
        <v>28.224</v>
      </c>
      <c r="V388" s="176">
        <f t="shared" si="847"/>
        <v>304.35892300800003</v>
      </c>
      <c r="W388" s="206">
        <v>27.678000000000001</v>
      </c>
      <c r="X388" s="205">
        <f t="shared" si="848"/>
        <v>300.39591306059998</v>
      </c>
      <c r="Y388" s="188">
        <f t="shared" si="849"/>
        <v>83.495999999999995</v>
      </c>
      <c r="Z388" s="176">
        <f t="shared" si="850"/>
        <v>905.54798475539997</v>
      </c>
      <c r="AA388" s="206">
        <v>29.61</v>
      </c>
      <c r="AB388" s="205">
        <f t="shared" si="851"/>
        <v>318.31567236000001</v>
      </c>
      <c r="AC388" s="206">
        <v>20.033999999999999</v>
      </c>
      <c r="AD388" s="176">
        <f t="shared" si="852"/>
        <v>207.70345663199998</v>
      </c>
      <c r="AE388" s="206">
        <v>17.597999999999999</v>
      </c>
      <c r="AF388" s="204">
        <f t="shared" si="853"/>
        <v>177.86808941999999</v>
      </c>
      <c r="AG388" s="188">
        <f t="shared" si="854"/>
        <v>67.24199999999999</v>
      </c>
      <c r="AH388" s="96">
        <f t="shared" si="855"/>
        <v>703.88721841200004</v>
      </c>
      <c r="AI388" s="96">
        <f t="shared" si="856"/>
        <v>150.738</v>
      </c>
      <c r="AJ388" s="176">
        <f t="shared" si="857"/>
        <v>1609.4352031674</v>
      </c>
      <c r="AK388" s="206">
        <v>18.143999999999998</v>
      </c>
      <c r="AL388" s="176">
        <f t="shared" si="858"/>
        <v>185.14286380800002</v>
      </c>
      <c r="AM388" s="244">
        <v>35.027999999999999</v>
      </c>
      <c r="AN388" s="176">
        <f t="shared" si="859"/>
        <v>360.25912691999997</v>
      </c>
      <c r="AO388" s="206">
        <v>28.013999999999999</v>
      </c>
      <c r="AP388" s="205">
        <f t="shared" si="860"/>
        <v>289.39582560000002</v>
      </c>
      <c r="AQ388" s="188">
        <f t="shared" si="861"/>
        <v>81.185999999999993</v>
      </c>
      <c r="AR388" s="96">
        <f t="shared" si="862"/>
        <v>834.79781632799995</v>
      </c>
      <c r="AS388" s="96">
        <v>24.905999999999999</v>
      </c>
      <c r="AT388" s="176">
        <f t="shared" si="863"/>
        <v>262.71117784800003</v>
      </c>
      <c r="AU388" s="206">
        <v>21.672000000000001</v>
      </c>
      <c r="AV388" s="176">
        <f t="shared" si="864"/>
        <v>234.960585552</v>
      </c>
      <c r="AW388" s="206">
        <v>30.533999999999999</v>
      </c>
      <c r="AX388" s="205">
        <f t="shared" si="865"/>
        <v>329.03523895200004</v>
      </c>
      <c r="AY388" s="188">
        <f t="shared" si="866"/>
        <v>77.111999999999995</v>
      </c>
      <c r="AZ388" s="96">
        <f t="shared" si="867"/>
        <v>826.70700235200002</v>
      </c>
      <c r="BA388" s="96">
        <f t="shared" si="868"/>
        <v>158.298</v>
      </c>
      <c r="BB388" s="96">
        <f t="shared" si="869"/>
        <v>1661.50481868</v>
      </c>
      <c r="BC388" s="1" t="s">
        <v>1721</v>
      </c>
    </row>
    <row r="389" spans="1:55">
      <c r="A389" s="494">
        <v>223</v>
      </c>
      <c r="B389" s="13"/>
      <c r="C389" s="13"/>
      <c r="D389" s="13"/>
      <c r="E389" s="21" t="s">
        <v>1290</v>
      </c>
      <c r="F389" s="22" t="s">
        <v>1292</v>
      </c>
      <c r="G389" s="426" t="s">
        <v>1058</v>
      </c>
      <c r="H389" s="266" t="s">
        <v>358</v>
      </c>
      <c r="I389" s="54">
        <v>8.33</v>
      </c>
      <c r="J389" s="101"/>
      <c r="K389" s="54">
        <v>8.33</v>
      </c>
      <c r="L389" s="162"/>
      <c r="M389" s="54">
        <v>8.33</v>
      </c>
      <c r="N389" s="162"/>
      <c r="O389" s="54">
        <v>8.33</v>
      </c>
      <c r="P389" s="101"/>
      <c r="Q389" s="96">
        <f t="shared" si="844"/>
        <v>13.020000000000001</v>
      </c>
      <c r="R389" s="338">
        <f t="shared" si="845"/>
        <v>154.0364202762</v>
      </c>
      <c r="S389" s="96">
        <v>1.008</v>
      </c>
      <c r="T389" s="96">
        <f t="shared" si="846"/>
        <v>12.2528808864</v>
      </c>
      <c r="U389" s="96">
        <v>0.54600000000000004</v>
      </c>
      <c r="V389" s="176">
        <f t="shared" si="847"/>
        <v>6.5657526479999992</v>
      </c>
      <c r="W389" s="206">
        <v>0.54600000000000004</v>
      </c>
      <c r="X389" s="205">
        <f t="shared" si="848"/>
        <v>6.6080962038000006</v>
      </c>
      <c r="Y389" s="188">
        <f t="shared" si="849"/>
        <v>2.1</v>
      </c>
      <c r="Z389" s="176">
        <f t="shared" si="850"/>
        <v>25.426729738200002</v>
      </c>
      <c r="AA389" s="206">
        <v>0.58799999999999997</v>
      </c>
      <c r="AB389" s="205">
        <f t="shared" si="851"/>
        <v>7.1155786295999999</v>
      </c>
      <c r="AC389" s="206">
        <v>0.63</v>
      </c>
      <c r="AD389" s="176">
        <f t="shared" si="852"/>
        <v>7.352412858000001</v>
      </c>
      <c r="AE389" s="206">
        <v>0.96599999999999997</v>
      </c>
      <c r="AF389" s="204">
        <f t="shared" si="853"/>
        <v>10.990694463000001</v>
      </c>
      <c r="AG389" s="188">
        <f t="shared" si="854"/>
        <v>2.1840000000000002</v>
      </c>
      <c r="AH389" s="96">
        <f t="shared" si="855"/>
        <v>25.4586859506</v>
      </c>
      <c r="AI389" s="96">
        <f t="shared" si="856"/>
        <v>4.2840000000000007</v>
      </c>
      <c r="AJ389" s="176">
        <f t="shared" si="857"/>
        <v>50.885415688800002</v>
      </c>
      <c r="AK389" s="206">
        <v>0.92400000000000004</v>
      </c>
      <c r="AL389" s="176">
        <f t="shared" si="858"/>
        <v>10.613513895600001</v>
      </c>
      <c r="AM389" s="244">
        <v>3.528</v>
      </c>
      <c r="AN389" s="176">
        <f t="shared" si="859"/>
        <v>40.845245363999993</v>
      </c>
      <c r="AO389" s="206">
        <v>0.378</v>
      </c>
      <c r="AP389" s="205">
        <f t="shared" si="860"/>
        <v>4.3956410400000001</v>
      </c>
      <c r="AQ389" s="188">
        <f t="shared" si="861"/>
        <v>4.83</v>
      </c>
      <c r="AR389" s="96">
        <f t="shared" si="862"/>
        <v>55.854400299599995</v>
      </c>
      <c r="AS389" s="96">
        <v>0.46200000000000002</v>
      </c>
      <c r="AT389" s="176">
        <f t="shared" si="863"/>
        <v>5.4856718532000004</v>
      </c>
      <c r="AU389" s="206">
        <v>0.46200000000000002</v>
      </c>
      <c r="AV389" s="176">
        <f t="shared" si="864"/>
        <v>5.6383402613999998</v>
      </c>
      <c r="AW389" s="206">
        <v>2.9820000000000002</v>
      </c>
      <c r="AX389" s="205">
        <f t="shared" si="865"/>
        <v>36.172592173200002</v>
      </c>
      <c r="AY389" s="188">
        <f t="shared" si="866"/>
        <v>3.9060000000000001</v>
      </c>
      <c r="AZ389" s="96">
        <f t="shared" si="867"/>
        <v>47.296604287800001</v>
      </c>
      <c r="BA389" s="96">
        <f t="shared" si="868"/>
        <v>8.7360000000000007</v>
      </c>
      <c r="BB389" s="96">
        <f t="shared" si="869"/>
        <v>103.1510045874</v>
      </c>
      <c r="BC389" s="1" t="s">
        <v>1721</v>
      </c>
    </row>
    <row r="390" spans="1:55">
      <c r="A390" s="494">
        <v>216</v>
      </c>
      <c r="B390" s="13"/>
      <c r="C390" s="13"/>
      <c r="D390" s="13"/>
      <c r="E390" s="21" t="s">
        <v>1772</v>
      </c>
      <c r="F390" s="45" t="s">
        <v>966</v>
      </c>
      <c r="G390" s="45" t="s">
        <v>1058</v>
      </c>
      <c r="H390" s="266" t="s">
        <v>357</v>
      </c>
      <c r="I390" s="54">
        <v>6.9</v>
      </c>
      <c r="J390" s="101"/>
      <c r="K390" s="54">
        <v>6.9</v>
      </c>
      <c r="L390" s="162"/>
      <c r="M390" s="54">
        <v>6.9</v>
      </c>
      <c r="N390" s="162"/>
      <c r="O390" s="54">
        <v>6.9</v>
      </c>
      <c r="P390" s="101"/>
      <c r="Q390" s="96">
        <f t="shared" ref="Q390:Q392" si="870">SUM(AI390+BA390)</f>
        <v>26.265000000000001</v>
      </c>
      <c r="R390" s="338">
        <f t="shared" ref="R390:R392" si="871">SUM(AJ390+BB390)</f>
        <v>254.66745492000001</v>
      </c>
      <c r="S390" s="96"/>
      <c r="T390" s="96">
        <f t="shared" ref="T390:T392" si="872">I390*S390*$T$2/1000</f>
        <v>0</v>
      </c>
      <c r="U390" s="96"/>
      <c r="V390" s="176">
        <f t="shared" ref="V390:V392" si="873">I390*U390*$V$2/1000</f>
        <v>0</v>
      </c>
      <c r="W390" s="206">
        <v>0.2</v>
      </c>
      <c r="X390" s="205">
        <f t="shared" ref="X390:X392" si="874">I390*W390*$X$2/1000</f>
        <v>2.0050158000000002</v>
      </c>
      <c r="Y390" s="188">
        <f t="shared" ref="Y390:Y392" si="875">SUM(S390+U390+W390)</f>
        <v>0.2</v>
      </c>
      <c r="Z390" s="176">
        <f t="shared" ref="Z390:Z392" si="876">SUM(T390+V390+X390)</f>
        <v>2.0050158000000002</v>
      </c>
      <c r="AA390" s="206"/>
      <c r="AB390" s="205">
        <f t="shared" ref="AB390:AB392" si="877">K390*AA390*$AB$2/1000</f>
        <v>0</v>
      </c>
      <c r="AC390" s="206">
        <v>2.0150000000000001</v>
      </c>
      <c r="AD390" s="176">
        <f t="shared" ref="AD390:AD392" si="878">K390*AC390*$AD$2/1000</f>
        <v>19.479081570000002</v>
      </c>
      <c r="AE390" s="206">
        <v>2.2749999999999999</v>
      </c>
      <c r="AF390" s="204">
        <f t="shared" ref="AF390:AF392" si="879">K390*AE390*$AF$2/1000</f>
        <v>21.440430374999998</v>
      </c>
      <c r="AG390" s="188">
        <f t="shared" ref="AG390:AG392" si="880">SUM(AA390+AC390+AE390)</f>
        <v>4.29</v>
      </c>
      <c r="AH390" s="96">
        <f t="shared" ref="AH390:AH392" si="881">SUM(AB390+AD390+AF390)</f>
        <v>40.919511944999996</v>
      </c>
      <c r="AI390" s="96">
        <f t="shared" ref="AI390:AI392" si="882">SUM(Y390+AG390)</f>
        <v>4.49</v>
      </c>
      <c r="AJ390" s="176">
        <f t="shared" ref="AJ390:AJ392" si="883">SUM(Z390,AH390)</f>
        <v>42.924527744999999</v>
      </c>
      <c r="AK390" s="206">
        <v>3.38</v>
      </c>
      <c r="AL390" s="176">
        <f t="shared" ref="AL390:AL392" si="884">M390*AK390*$AL$2/1000</f>
        <v>32.159405460000002</v>
      </c>
      <c r="AM390" s="244">
        <v>5.85</v>
      </c>
      <c r="AN390" s="176">
        <f t="shared" ref="AN390:AN392" si="885">M390*AM390*$AN$2/1000</f>
        <v>56.101295249999993</v>
      </c>
      <c r="AO390" s="206">
        <v>4.68</v>
      </c>
      <c r="AP390" s="205">
        <f t="shared" ref="AP390:AP392" si="886">M390*AO390*$AP$2/1000</f>
        <v>45.079632000000004</v>
      </c>
      <c r="AQ390" s="188">
        <f t="shared" ref="AQ390:AQ392" si="887">SUM(AK390+AM390+AO390)</f>
        <v>13.91</v>
      </c>
      <c r="AR390" s="96">
        <f t="shared" ref="AR390:AR392" si="888">SUM(AL390+AN390+AP390)</f>
        <v>133.34033270999998</v>
      </c>
      <c r="AS390" s="96">
        <v>3.7050000000000001</v>
      </c>
      <c r="AT390" s="176">
        <f t="shared" ref="AT390:AT392" si="889">O390*AS390*$AT$2/1000</f>
        <v>36.440149590000011</v>
      </c>
      <c r="AU390" s="206">
        <v>2.665</v>
      </c>
      <c r="AV390" s="176">
        <f t="shared" ref="AV390:AV392" si="890">O390*AU390*$AV$2/1000</f>
        <v>26.940807464999999</v>
      </c>
      <c r="AW390" s="206">
        <v>1.4950000000000001</v>
      </c>
      <c r="AX390" s="205">
        <f t="shared" ref="AX390:AX392" si="891">O390*AW390*$AX$2/1000</f>
        <v>15.021637410000004</v>
      </c>
      <c r="AY390" s="188">
        <f t="shared" ref="AY390:AY392" si="892">SUM(AS390+AU390+AW390)</f>
        <v>7.8650000000000002</v>
      </c>
      <c r="AZ390" s="96">
        <f t="shared" ref="AZ390:AZ392" si="893">SUM(AT390+AV390+AX390)</f>
        <v>78.402594465000021</v>
      </c>
      <c r="BA390" s="96">
        <f t="shared" ref="BA390:BA392" si="894">SUM(AQ390+AY390)</f>
        <v>21.774999999999999</v>
      </c>
      <c r="BB390" s="96">
        <f t="shared" ref="BB390:BB392" si="895">SUM(AR390,AZ390)</f>
        <v>211.74292717500001</v>
      </c>
      <c r="BC390" s="1" t="s">
        <v>1062</v>
      </c>
    </row>
    <row r="391" spans="1:55">
      <c r="A391" s="494">
        <v>231</v>
      </c>
      <c r="B391" s="13"/>
      <c r="C391" s="13"/>
      <c r="D391" s="13"/>
      <c r="E391" s="21" t="s">
        <v>2621</v>
      </c>
      <c r="F391" s="45"/>
      <c r="G391" s="45" t="s">
        <v>1061</v>
      </c>
      <c r="H391" s="266" t="s">
        <v>358</v>
      </c>
      <c r="I391" s="54"/>
      <c r="J391" s="162"/>
      <c r="K391" s="54"/>
      <c r="L391" s="162"/>
      <c r="M391" s="54"/>
      <c r="N391" s="162"/>
      <c r="O391" s="54">
        <v>9.1199999999999992</v>
      </c>
      <c r="P391" s="162"/>
      <c r="Q391" s="96">
        <f t="shared" ref="Q391" si="896">SUM(AI391+BA391)</f>
        <v>0.42000000000000004</v>
      </c>
      <c r="R391" s="338">
        <f t="shared" ref="R391" si="897">SUM(AJ391+BB391)</f>
        <v>5.5981286879999992</v>
      </c>
      <c r="S391" s="96"/>
      <c r="T391" s="96">
        <f t="shared" ref="T391" si="898">I391*S391*$T$2/1000</f>
        <v>0</v>
      </c>
      <c r="U391" s="96"/>
      <c r="V391" s="96">
        <f t="shared" ref="V391" si="899">I391*U391*$V$2/1000</f>
        <v>0</v>
      </c>
      <c r="W391" s="96"/>
      <c r="X391" s="96">
        <f t="shared" ref="X391" si="900">I391*W391*$X$2/1000</f>
        <v>0</v>
      </c>
      <c r="Y391" s="96">
        <f t="shared" ref="Y391" si="901">SUM(S391+U391+W391)</f>
        <v>0</v>
      </c>
      <c r="Z391" s="96">
        <f t="shared" ref="Z391" si="902">SUM(T391+V391+X391)</f>
        <v>0</v>
      </c>
      <c r="AA391" s="96"/>
      <c r="AB391" s="96">
        <f t="shared" ref="AB391" si="903">K391*AA391*$AB$2/1000</f>
        <v>0</v>
      </c>
      <c r="AC391" s="96"/>
      <c r="AD391" s="96">
        <f t="shared" ref="AD391" si="904">K391*AC391*$AD$2/1000</f>
        <v>0</v>
      </c>
      <c r="AE391" s="96"/>
      <c r="AF391" s="95">
        <f t="shared" ref="AF391" si="905">K391*AE391*$AF$2/1000</f>
        <v>0</v>
      </c>
      <c r="AG391" s="96">
        <f t="shared" ref="AG391" si="906">SUM(AA391+AC391+AE391)</f>
        <v>0</v>
      </c>
      <c r="AH391" s="96">
        <f t="shared" ref="AH391" si="907">SUM(AB391+AD391+AF391)</f>
        <v>0</v>
      </c>
      <c r="AI391" s="96">
        <f t="shared" ref="AI391" si="908">SUM(Y391+AG391)</f>
        <v>0</v>
      </c>
      <c r="AJ391" s="96">
        <f t="shared" ref="AJ391" si="909">SUM(Z391,AH391)</f>
        <v>0</v>
      </c>
      <c r="AK391" s="96"/>
      <c r="AL391" s="96">
        <f t="shared" ref="AL391" si="910">M391*AK391*$AL$2/1000</f>
        <v>0</v>
      </c>
      <c r="AM391" s="96"/>
      <c r="AN391" s="96">
        <f t="shared" ref="AN391" si="911">M391*AM391*$AN$2/1000</f>
        <v>0</v>
      </c>
      <c r="AO391" s="96"/>
      <c r="AP391" s="96">
        <f t="shared" ref="AP391" si="912">M391*AO391*$AP$2/1000</f>
        <v>0</v>
      </c>
      <c r="AQ391" s="96">
        <f t="shared" ref="AQ391" si="913">SUM(AK391+AM391+AO391)</f>
        <v>0</v>
      </c>
      <c r="AR391" s="96">
        <f t="shared" ref="AR391" si="914">SUM(AL391+AN391+AP391)</f>
        <v>0</v>
      </c>
      <c r="AS391" s="96"/>
      <c r="AT391" s="96">
        <f t="shared" ref="AT391" si="915">O391*AS391*$AT$2/1000</f>
        <v>0</v>
      </c>
      <c r="AU391" s="96">
        <v>0.25</v>
      </c>
      <c r="AV391" s="96">
        <f t="shared" ref="AV391" si="916">O391*AU391*$AV$2/1000</f>
        <v>3.3404051999999997</v>
      </c>
      <c r="AW391" s="96">
        <v>0.17</v>
      </c>
      <c r="AX391" s="96">
        <f t="shared" ref="AX391" si="917">O391*AW391*$AX$2/1000</f>
        <v>2.2577234879999999</v>
      </c>
      <c r="AY391" s="96">
        <f t="shared" ref="AY391" si="918">SUM(AS391+AU391+AW391)</f>
        <v>0.42000000000000004</v>
      </c>
      <c r="AZ391" s="96">
        <f t="shared" ref="AZ391" si="919">SUM(AT391+AV391+AX391)</f>
        <v>5.5981286879999992</v>
      </c>
      <c r="BA391" s="96">
        <f t="shared" ref="BA391" si="920">SUM(AQ391+AY391)</f>
        <v>0.42000000000000004</v>
      </c>
      <c r="BB391" s="96">
        <f t="shared" ref="BB391" si="921">SUM(AR391,AZ391)</f>
        <v>5.5981286879999992</v>
      </c>
      <c r="BC391" s="1" t="s">
        <v>1062</v>
      </c>
    </row>
    <row r="392" spans="1:55">
      <c r="A392" s="494">
        <v>231</v>
      </c>
      <c r="B392" s="13"/>
      <c r="C392" s="13"/>
      <c r="D392" s="13"/>
      <c r="E392" s="21" t="s">
        <v>2622</v>
      </c>
      <c r="F392" s="45"/>
      <c r="G392" s="45" t="s">
        <v>1061</v>
      </c>
      <c r="H392" s="266" t="s">
        <v>358</v>
      </c>
      <c r="I392" s="54"/>
      <c r="J392" s="162"/>
      <c r="K392" s="54"/>
      <c r="L392" s="162"/>
      <c r="M392" s="54"/>
      <c r="N392" s="162"/>
      <c r="O392" s="54">
        <v>15</v>
      </c>
      <c r="P392" s="162"/>
      <c r="Q392" s="96">
        <f t="shared" si="870"/>
        <v>0.29000000000000004</v>
      </c>
      <c r="R392" s="338">
        <f t="shared" si="871"/>
        <v>6.3651584999999997</v>
      </c>
      <c r="S392" s="96"/>
      <c r="T392" s="96">
        <f t="shared" si="872"/>
        <v>0</v>
      </c>
      <c r="U392" s="96"/>
      <c r="V392" s="96">
        <f t="shared" si="873"/>
        <v>0</v>
      </c>
      <c r="W392" s="96"/>
      <c r="X392" s="96">
        <f t="shared" si="874"/>
        <v>0</v>
      </c>
      <c r="Y392" s="96">
        <f t="shared" si="875"/>
        <v>0</v>
      </c>
      <c r="Z392" s="96">
        <f t="shared" si="876"/>
        <v>0</v>
      </c>
      <c r="AA392" s="96"/>
      <c r="AB392" s="96">
        <f t="shared" si="877"/>
        <v>0</v>
      </c>
      <c r="AC392" s="96"/>
      <c r="AD392" s="96">
        <f t="shared" si="878"/>
        <v>0</v>
      </c>
      <c r="AE392" s="96"/>
      <c r="AF392" s="95">
        <f t="shared" si="879"/>
        <v>0</v>
      </c>
      <c r="AG392" s="96">
        <f t="shared" si="880"/>
        <v>0</v>
      </c>
      <c r="AH392" s="96">
        <f t="shared" si="881"/>
        <v>0</v>
      </c>
      <c r="AI392" s="96">
        <f t="shared" si="882"/>
        <v>0</v>
      </c>
      <c r="AJ392" s="96">
        <f t="shared" si="883"/>
        <v>0</v>
      </c>
      <c r="AK392" s="96"/>
      <c r="AL392" s="96">
        <f t="shared" si="884"/>
        <v>0</v>
      </c>
      <c r="AM392" s="96"/>
      <c r="AN392" s="96">
        <f t="shared" si="885"/>
        <v>0</v>
      </c>
      <c r="AO392" s="96"/>
      <c r="AP392" s="96">
        <f t="shared" si="886"/>
        <v>0</v>
      </c>
      <c r="AQ392" s="96">
        <f t="shared" si="887"/>
        <v>0</v>
      </c>
      <c r="AR392" s="96">
        <f t="shared" si="888"/>
        <v>0</v>
      </c>
      <c r="AS392" s="96"/>
      <c r="AT392" s="96">
        <f t="shared" si="889"/>
        <v>0</v>
      </c>
      <c r="AU392" s="96">
        <v>0.23</v>
      </c>
      <c r="AV392" s="96">
        <f t="shared" si="890"/>
        <v>5.0545605</v>
      </c>
      <c r="AW392" s="96">
        <v>0.06</v>
      </c>
      <c r="AX392" s="96">
        <f t="shared" si="891"/>
        <v>1.3105979999999999</v>
      </c>
      <c r="AY392" s="96">
        <f t="shared" si="892"/>
        <v>0.29000000000000004</v>
      </c>
      <c r="AZ392" s="96">
        <f t="shared" si="893"/>
        <v>6.3651584999999997</v>
      </c>
      <c r="BA392" s="96">
        <f t="shared" si="894"/>
        <v>0.29000000000000004</v>
      </c>
      <c r="BB392" s="96">
        <f t="shared" si="895"/>
        <v>6.3651584999999997</v>
      </c>
      <c r="BC392" s="1" t="s">
        <v>1062</v>
      </c>
    </row>
    <row r="393" spans="1:55">
      <c r="A393" s="494">
        <v>226</v>
      </c>
      <c r="B393" s="13"/>
      <c r="C393" s="13"/>
      <c r="D393" s="13"/>
      <c r="E393" s="574" t="s">
        <v>1590</v>
      </c>
      <c r="F393" s="426" t="s">
        <v>966</v>
      </c>
      <c r="G393" s="426" t="s">
        <v>1058</v>
      </c>
      <c r="H393" s="266" t="s">
        <v>358</v>
      </c>
      <c r="I393" s="54">
        <v>5.45</v>
      </c>
      <c r="J393" s="101"/>
      <c r="K393" s="54">
        <v>5.45</v>
      </c>
      <c r="L393" s="162"/>
      <c r="M393" s="54">
        <v>5.45</v>
      </c>
      <c r="N393" s="162"/>
      <c r="O393" s="54">
        <v>5.45</v>
      </c>
      <c r="P393" s="101"/>
      <c r="Q393" s="96">
        <f t="shared" si="844"/>
        <v>23.76</v>
      </c>
      <c r="R393" s="338">
        <f t="shared" si="845"/>
        <v>187.83872117999999</v>
      </c>
      <c r="S393" s="96">
        <v>5.04</v>
      </c>
      <c r="T393" s="96">
        <f t="shared" si="846"/>
        <v>40.082953679999996</v>
      </c>
      <c r="U393" s="96">
        <v>8.1999999999999993</v>
      </c>
      <c r="V393" s="176">
        <f t="shared" si="847"/>
        <v>64.514483999999996</v>
      </c>
      <c r="W393" s="206">
        <v>6.76</v>
      </c>
      <c r="X393" s="205">
        <f t="shared" si="848"/>
        <v>53.528110220000002</v>
      </c>
      <c r="Y393" s="188">
        <f t="shared" si="849"/>
        <v>20</v>
      </c>
      <c r="Z393" s="176">
        <f t="shared" si="850"/>
        <v>158.12554789999999</v>
      </c>
      <c r="AA393" s="206">
        <v>3.56</v>
      </c>
      <c r="AB393" s="205">
        <f t="shared" si="851"/>
        <v>28.186061479999999</v>
      </c>
      <c r="AC393" s="206">
        <v>0.2</v>
      </c>
      <c r="AD393" s="176">
        <f t="shared" si="852"/>
        <v>1.5271118000000001</v>
      </c>
      <c r="AE393" s="206"/>
      <c r="AF393" s="204">
        <f t="shared" si="853"/>
        <v>0</v>
      </c>
      <c r="AG393" s="188">
        <f t="shared" si="854"/>
        <v>3.7600000000000002</v>
      </c>
      <c r="AH393" s="96">
        <f t="shared" si="855"/>
        <v>29.713173279999999</v>
      </c>
      <c r="AI393" s="96">
        <f t="shared" si="856"/>
        <v>23.76</v>
      </c>
      <c r="AJ393" s="176">
        <f t="shared" si="857"/>
        <v>187.83872117999999</v>
      </c>
      <c r="AK393" s="206"/>
      <c r="AL393" s="176">
        <f t="shared" si="858"/>
        <v>0</v>
      </c>
      <c r="AM393" s="244"/>
      <c r="AN393" s="176">
        <f t="shared" si="859"/>
        <v>0</v>
      </c>
      <c r="AO393" s="206"/>
      <c r="AP393" s="205">
        <f t="shared" si="860"/>
        <v>0</v>
      </c>
      <c r="AQ393" s="188">
        <f t="shared" si="861"/>
        <v>0</v>
      </c>
      <c r="AR393" s="96">
        <f t="shared" si="862"/>
        <v>0</v>
      </c>
      <c r="AS393" s="96"/>
      <c r="AT393" s="176">
        <f t="shared" si="863"/>
        <v>0</v>
      </c>
      <c r="AU393" s="206"/>
      <c r="AV393" s="176">
        <f t="shared" si="864"/>
        <v>0</v>
      </c>
      <c r="AW393" s="206"/>
      <c r="AX393" s="205">
        <f t="shared" si="865"/>
        <v>0</v>
      </c>
      <c r="AY393" s="188">
        <f t="shared" si="866"/>
        <v>0</v>
      </c>
      <c r="AZ393" s="96">
        <f t="shared" si="867"/>
        <v>0</v>
      </c>
      <c r="BA393" s="96">
        <f t="shared" si="868"/>
        <v>0</v>
      </c>
      <c r="BB393" s="96">
        <f t="shared" si="869"/>
        <v>0</v>
      </c>
      <c r="BC393" s="1" t="s">
        <v>1723</v>
      </c>
    </row>
    <row r="394" spans="1:55">
      <c r="A394" s="494">
        <v>231</v>
      </c>
      <c r="B394" s="13"/>
      <c r="C394" s="13"/>
      <c r="D394" s="13"/>
      <c r="E394" s="574" t="s">
        <v>1590</v>
      </c>
      <c r="F394" s="45"/>
      <c r="G394" s="45" t="s">
        <v>1061</v>
      </c>
      <c r="H394" s="266" t="s">
        <v>358</v>
      </c>
      <c r="I394" s="54"/>
      <c r="J394" s="162"/>
      <c r="K394" s="54"/>
      <c r="L394" s="162"/>
      <c r="M394" s="54"/>
      <c r="N394" s="162"/>
      <c r="O394" s="54">
        <v>5.0999999999999996</v>
      </c>
      <c r="P394" s="162"/>
      <c r="Q394" s="96">
        <f t="shared" si="844"/>
        <v>46.08</v>
      </c>
      <c r="R394" s="338">
        <f t="shared" si="845"/>
        <v>343.22761115999998</v>
      </c>
      <c r="S394" s="96"/>
      <c r="T394" s="96">
        <f t="shared" si="846"/>
        <v>0</v>
      </c>
      <c r="U394" s="96"/>
      <c r="V394" s="96">
        <f t="shared" si="847"/>
        <v>0</v>
      </c>
      <c r="W394" s="96"/>
      <c r="X394" s="96">
        <f t="shared" si="848"/>
        <v>0</v>
      </c>
      <c r="Y394" s="96">
        <f t="shared" si="849"/>
        <v>0</v>
      </c>
      <c r="Z394" s="96">
        <f t="shared" si="850"/>
        <v>0</v>
      </c>
      <c r="AA394" s="96"/>
      <c r="AB394" s="96">
        <f t="shared" si="851"/>
        <v>0</v>
      </c>
      <c r="AC394" s="96"/>
      <c r="AD394" s="96">
        <f t="shared" si="852"/>
        <v>0</v>
      </c>
      <c r="AE394" s="96"/>
      <c r="AF394" s="95">
        <f t="shared" si="853"/>
        <v>0</v>
      </c>
      <c r="AG394" s="96">
        <f t="shared" si="854"/>
        <v>0</v>
      </c>
      <c r="AH394" s="96">
        <f t="shared" si="855"/>
        <v>0</v>
      </c>
      <c r="AI394" s="96">
        <f t="shared" si="856"/>
        <v>0</v>
      </c>
      <c r="AJ394" s="96">
        <f t="shared" si="857"/>
        <v>0</v>
      </c>
      <c r="AK394" s="96"/>
      <c r="AL394" s="96">
        <f t="shared" si="858"/>
        <v>0</v>
      </c>
      <c r="AM394" s="96"/>
      <c r="AN394" s="96">
        <f t="shared" si="859"/>
        <v>0</v>
      </c>
      <c r="AO394" s="96"/>
      <c r="AP394" s="96">
        <f t="shared" si="860"/>
        <v>0</v>
      </c>
      <c r="AQ394" s="96">
        <f t="shared" si="861"/>
        <v>0</v>
      </c>
      <c r="AR394" s="96">
        <f t="shared" si="862"/>
        <v>0</v>
      </c>
      <c r="AS394" s="96"/>
      <c r="AT394" s="96">
        <f t="shared" si="863"/>
        <v>0</v>
      </c>
      <c r="AU394" s="206">
        <v>22.2</v>
      </c>
      <c r="AV394" s="96">
        <f t="shared" si="864"/>
        <v>165.87748979999998</v>
      </c>
      <c r="AW394" s="96">
        <v>23.88</v>
      </c>
      <c r="AX394" s="96">
        <f t="shared" si="865"/>
        <v>177.35012136</v>
      </c>
      <c r="AY394" s="96">
        <f t="shared" si="866"/>
        <v>46.08</v>
      </c>
      <c r="AZ394" s="96">
        <f t="shared" si="867"/>
        <v>343.22761115999998</v>
      </c>
      <c r="BA394" s="96">
        <f t="shared" si="868"/>
        <v>46.08</v>
      </c>
      <c r="BB394" s="96">
        <f t="shared" si="869"/>
        <v>343.22761115999998</v>
      </c>
      <c r="BC394" s="1" t="s">
        <v>1062</v>
      </c>
    </row>
    <row r="395" spans="1:55">
      <c r="A395" s="494">
        <v>227</v>
      </c>
      <c r="B395" s="13"/>
      <c r="C395" s="13"/>
      <c r="D395" s="13"/>
      <c r="E395" s="435" t="s">
        <v>1691</v>
      </c>
      <c r="F395" s="426" t="s">
        <v>966</v>
      </c>
      <c r="G395" s="426" t="s">
        <v>1058</v>
      </c>
      <c r="H395" s="266" t="s">
        <v>358</v>
      </c>
      <c r="I395" s="54">
        <v>6.78</v>
      </c>
      <c r="J395" s="101"/>
      <c r="K395" s="54">
        <v>6.78</v>
      </c>
      <c r="L395" s="162"/>
      <c r="M395" s="54">
        <v>6.78</v>
      </c>
      <c r="N395" s="162"/>
      <c r="O395" s="54">
        <v>5.35</v>
      </c>
      <c r="P395" s="101"/>
      <c r="Q395" s="96">
        <f t="shared" si="844"/>
        <v>9.0169999999999995</v>
      </c>
      <c r="R395" s="338">
        <f t="shared" si="845"/>
        <v>78.365213031400003</v>
      </c>
      <c r="S395" s="96">
        <v>0.8</v>
      </c>
      <c r="T395" s="96">
        <f t="shared" si="846"/>
        <v>7.9150262400000004</v>
      </c>
      <c r="U395" s="96">
        <v>3.2</v>
      </c>
      <c r="V395" s="176">
        <f t="shared" si="847"/>
        <v>31.3203456</v>
      </c>
      <c r="W395" s="206"/>
      <c r="X395" s="205">
        <f t="shared" si="848"/>
        <v>0</v>
      </c>
      <c r="Y395" s="188">
        <f t="shared" si="849"/>
        <v>4</v>
      </c>
      <c r="Z395" s="176">
        <f t="shared" si="850"/>
        <v>39.235371839999999</v>
      </c>
      <c r="AA395" s="206"/>
      <c r="AB395" s="205">
        <f t="shared" si="851"/>
        <v>0</v>
      </c>
      <c r="AC395" s="206">
        <v>0.02</v>
      </c>
      <c r="AD395" s="176">
        <f t="shared" si="852"/>
        <v>0.18997831199999998</v>
      </c>
      <c r="AE395" s="206"/>
      <c r="AF395" s="204">
        <f t="shared" si="853"/>
        <v>0</v>
      </c>
      <c r="AG395" s="188">
        <f t="shared" si="854"/>
        <v>0.02</v>
      </c>
      <c r="AH395" s="96">
        <f t="shared" si="855"/>
        <v>0.18997831199999998</v>
      </c>
      <c r="AI395" s="96">
        <f t="shared" si="856"/>
        <v>4.0199999999999996</v>
      </c>
      <c r="AJ395" s="176">
        <f t="shared" si="857"/>
        <v>39.425350152</v>
      </c>
      <c r="AK395" s="206">
        <v>6.0000000000000001E-3</v>
      </c>
      <c r="AL395" s="176">
        <f t="shared" si="858"/>
        <v>5.6094872400000009E-2</v>
      </c>
      <c r="AM395" s="244"/>
      <c r="AN395" s="176">
        <f t="shared" si="859"/>
        <v>0</v>
      </c>
      <c r="AO395" s="206"/>
      <c r="AP395" s="205">
        <f t="shared" si="860"/>
        <v>0</v>
      </c>
      <c r="AQ395" s="188">
        <f t="shared" si="861"/>
        <v>6.0000000000000001E-3</v>
      </c>
      <c r="AR395" s="96">
        <f t="shared" si="862"/>
        <v>5.6094872400000009E-2</v>
      </c>
      <c r="AS395" s="96"/>
      <c r="AT395" s="176">
        <f t="shared" si="863"/>
        <v>0</v>
      </c>
      <c r="AU395" s="206"/>
      <c r="AV395" s="176">
        <f t="shared" si="864"/>
        <v>0</v>
      </c>
      <c r="AW395" s="206">
        <v>4.9909999999999997</v>
      </c>
      <c r="AX395" s="205">
        <f t="shared" si="865"/>
        <v>38.883768007</v>
      </c>
      <c r="AY395" s="188">
        <f t="shared" si="866"/>
        <v>4.9909999999999997</v>
      </c>
      <c r="AZ395" s="96">
        <f t="shared" si="867"/>
        <v>38.883768007</v>
      </c>
      <c r="BA395" s="96">
        <f t="shared" si="868"/>
        <v>4.9969999999999999</v>
      </c>
      <c r="BB395" s="96">
        <f t="shared" si="869"/>
        <v>38.939862879400003</v>
      </c>
      <c r="BC395" s="1" t="s">
        <v>1723</v>
      </c>
    </row>
    <row r="396" spans="1:55">
      <c r="A396" s="494">
        <v>231</v>
      </c>
      <c r="B396" s="13"/>
      <c r="C396" s="13"/>
      <c r="D396" s="13"/>
      <c r="E396" s="21" t="s">
        <v>2143</v>
      </c>
      <c r="F396" s="45" t="s">
        <v>966</v>
      </c>
      <c r="G396" s="45" t="s">
        <v>1061</v>
      </c>
      <c r="H396" s="266" t="s">
        <v>358</v>
      </c>
      <c r="I396" s="54">
        <v>3.8</v>
      </c>
      <c r="J396" s="162"/>
      <c r="K396" s="54">
        <v>3.8</v>
      </c>
      <c r="L396" s="162"/>
      <c r="M396" s="54">
        <v>3.8</v>
      </c>
      <c r="N396" s="162"/>
      <c r="O396" s="54">
        <v>3.8</v>
      </c>
      <c r="P396" s="162"/>
      <c r="Q396" s="96">
        <f t="shared" si="844"/>
        <v>318.12200000000001</v>
      </c>
      <c r="R396" s="338">
        <f t="shared" si="845"/>
        <v>1712.775080682</v>
      </c>
      <c r="S396" s="96">
        <v>0.18</v>
      </c>
      <c r="T396" s="96">
        <f t="shared" si="846"/>
        <v>0.99813383999999994</v>
      </c>
      <c r="U396" s="96">
        <v>0.13900000000000001</v>
      </c>
      <c r="V396" s="96">
        <f t="shared" si="847"/>
        <v>0.76250951999999994</v>
      </c>
      <c r="W396" s="96">
        <v>23.577000000000002</v>
      </c>
      <c r="X396" s="96">
        <f t="shared" si="848"/>
        <v>130.16998446600002</v>
      </c>
      <c r="Y396" s="96">
        <f t="shared" si="849"/>
        <v>23.896000000000001</v>
      </c>
      <c r="Z396" s="96">
        <f t="shared" si="850"/>
        <v>131.93062782600001</v>
      </c>
      <c r="AA396" s="96">
        <v>52.542000000000002</v>
      </c>
      <c r="AB396" s="96">
        <f t="shared" si="851"/>
        <v>290.05348730399993</v>
      </c>
      <c r="AC396" s="96">
        <v>43.591999999999999</v>
      </c>
      <c r="AD396" s="96">
        <f t="shared" si="852"/>
        <v>232.078402592</v>
      </c>
      <c r="AE396" s="96">
        <v>43.091999999999999</v>
      </c>
      <c r="AF396" s="95">
        <f t="shared" si="853"/>
        <v>223.65739115999997</v>
      </c>
      <c r="AG396" s="96">
        <f t="shared" si="854"/>
        <v>139.226</v>
      </c>
      <c r="AH396" s="96">
        <f t="shared" si="855"/>
        <v>745.78928105599994</v>
      </c>
      <c r="AI396" s="96">
        <f t="shared" si="856"/>
        <v>163.12200000000001</v>
      </c>
      <c r="AJ396" s="96">
        <f t="shared" si="857"/>
        <v>877.71990888199991</v>
      </c>
      <c r="AK396" s="96">
        <v>24.15</v>
      </c>
      <c r="AL396" s="96">
        <f t="shared" si="858"/>
        <v>126.5444061</v>
      </c>
      <c r="AM396" s="96">
        <v>32.381999999999998</v>
      </c>
      <c r="AN396" s="96">
        <f t="shared" si="859"/>
        <v>171.02326625999996</v>
      </c>
      <c r="AO396" s="96">
        <v>24.948</v>
      </c>
      <c r="AP396" s="96">
        <f t="shared" si="860"/>
        <v>132.34415039999999</v>
      </c>
      <c r="AQ396" s="96">
        <f t="shared" si="861"/>
        <v>81.47999999999999</v>
      </c>
      <c r="AR396" s="96">
        <f t="shared" si="862"/>
        <v>429.91182275999995</v>
      </c>
      <c r="AS396" s="96">
        <v>21.335999999999999</v>
      </c>
      <c r="AT396" s="96">
        <f t="shared" si="863"/>
        <v>115.568492256</v>
      </c>
      <c r="AU396" s="96">
        <v>23.96</v>
      </c>
      <c r="AV396" s="96">
        <f t="shared" si="864"/>
        <v>133.39351431999998</v>
      </c>
      <c r="AW396" s="96">
        <v>28.224</v>
      </c>
      <c r="AX396" s="96">
        <f t="shared" si="865"/>
        <v>156.18134246399998</v>
      </c>
      <c r="AY396" s="96">
        <f t="shared" si="866"/>
        <v>73.52</v>
      </c>
      <c r="AZ396" s="96">
        <f t="shared" si="867"/>
        <v>405.14334903999998</v>
      </c>
      <c r="BA396" s="96">
        <f t="shared" si="868"/>
        <v>155</v>
      </c>
      <c r="BB396" s="96">
        <f t="shared" si="869"/>
        <v>835.05517179999993</v>
      </c>
      <c r="BC396" s="1" t="s">
        <v>1062</v>
      </c>
    </row>
    <row r="397" spans="1:55">
      <c r="A397" s="494">
        <v>231</v>
      </c>
      <c r="B397" s="13"/>
      <c r="C397" s="13"/>
      <c r="D397" s="13"/>
      <c r="E397" s="21" t="s">
        <v>2333</v>
      </c>
      <c r="F397" s="45" t="s">
        <v>966</v>
      </c>
      <c r="G397" s="45" t="s">
        <v>1061</v>
      </c>
      <c r="H397" s="266" t="s">
        <v>358</v>
      </c>
      <c r="I397" s="54">
        <v>4.3499999999999996</v>
      </c>
      <c r="J397" s="162"/>
      <c r="K397" s="54">
        <v>4.2</v>
      </c>
      <c r="L397" s="162"/>
      <c r="M397" s="54">
        <v>4.2</v>
      </c>
      <c r="N397" s="162"/>
      <c r="O397" s="54">
        <v>4.2</v>
      </c>
      <c r="P397" s="162"/>
      <c r="Q397" s="96">
        <f t="shared" si="844"/>
        <v>28.349</v>
      </c>
      <c r="R397" s="338">
        <f t="shared" si="845"/>
        <v>167.432773002</v>
      </c>
      <c r="S397" s="96"/>
      <c r="T397" s="96">
        <f t="shared" si="846"/>
        <v>0</v>
      </c>
      <c r="U397" s="96"/>
      <c r="V397" s="96">
        <f t="shared" si="847"/>
        <v>0</v>
      </c>
      <c r="W397" s="96">
        <v>0.02</v>
      </c>
      <c r="X397" s="96">
        <f t="shared" si="848"/>
        <v>0.12640317000000001</v>
      </c>
      <c r="Y397" s="96">
        <f t="shared" si="849"/>
        <v>0.02</v>
      </c>
      <c r="Z397" s="96">
        <f t="shared" si="850"/>
        <v>0.12640317000000001</v>
      </c>
      <c r="AA397" s="96">
        <v>0.45200000000000001</v>
      </c>
      <c r="AB397" s="96">
        <f t="shared" si="851"/>
        <v>2.7578816160000001</v>
      </c>
      <c r="AC397" s="96">
        <v>3.024</v>
      </c>
      <c r="AD397" s="96">
        <f t="shared" si="852"/>
        <v>17.794074816000002</v>
      </c>
      <c r="AE397" s="96">
        <v>5.0819999999999999</v>
      </c>
      <c r="AF397" s="95">
        <f t="shared" si="853"/>
        <v>29.153248739999999</v>
      </c>
      <c r="AG397" s="96">
        <f t="shared" si="854"/>
        <v>8.5579999999999998</v>
      </c>
      <c r="AH397" s="96">
        <f t="shared" si="855"/>
        <v>49.705205171999999</v>
      </c>
      <c r="AI397" s="96">
        <f t="shared" si="856"/>
        <v>8.5779999999999994</v>
      </c>
      <c r="AJ397" s="96">
        <f t="shared" si="857"/>
        <v>49.831608342000003</v>
      </c>
      <c r="AK397" s="96">
        <v>0.63</v>
      </c>
      <c r="AL397" s="96">
        <f t="shared" si="858"/>
        <v>3.6486487800000003</v>
      </c>
      <c r="AM397" s="96">
        <v>10.038</v>
      </c>
      <c r="AN397" s="96">
        <f t="shared" si="859"/>
        <v>58.595520060000005</v>
      </c>
      <c r="AO397" s="96">
        <v>1.47</v>
      </c>
      <c r="AP397" s="96">
        <f t="shared" si="860"/>
        <v>8.6189040000000006</v>
      </c>
      <c r="AQ397" s="96">
        <f t="shared" si="861"/>
        <v>12.138000000000002</v>
      </c>
      <c r="AR397" s="96">
        <f t="shared" si="862"/>
        <v>70.863072840000001</v>
      </c>
      <c r="AS397" s="96">
        <v>0.504</v>
      </c>
      <c r="AT397" s="96">
        <f t="shared" si="863"/>
        <v>3.0173290559999999</v>
      </c>
      <c r="AU397" s="96">
        <v>3.1920000000000002</v>
      </c>
      <c r="AV397" s="96">
        <f t="shared" si="864"/>
        <v>19.641582576000001</v>
      </c>
      <c r="AW397" s="96">
        <v>3.9369999999999998</v>
      </c>
      <c r="AX397" s="96">
        <f t="shared" si="865"/>
        <v>24.079180187999999</v>
      </c>
      <c r="AY397" s="96">
        <f t="shared" si="866"/>
        <v>7.633</v>
      </c>
      <c r="AZ397" s="96">
        <f t="shared" si="867"/>
        <v>46.738091820000001</v>
      </c>
      <c r="BA397" s="96">
        <f t="shared" si="868"/>
        <v>19.771000000000001</v>
      </c>
      <c r="BB397" s="96">
        <f t="shared" si="869"/>
        <v>117.60116465999999</v>
      </c>
      <c r="BC397" s="1" t="s">
        <v>1062</v>
      </c>
    </row>
    <row r="398" spans="1:55">
      <c r="A398" s="494">
        <v>232</v>
      </c>
      <c r="B398" s="13"/>
      <c r="C398" s="13"/>
      <c r="D398" s="13"/>
      <c r="E398" s="19" t="s">
        <v>2144</v>
      </c>
      <c r="F398" s="45" t="s">
        <v>966</v>
      </c>
      <c r="G398" s="45" t="s">
        <v>1061</v>
      </c>
      <c r="H398" s="266" t="s">
        <v>358</v>
      </c>
      <c r="I398" s="54">
        <v>3.95</v>
      </c>
      <c r="J398" s="101"/>
      <c r="K398" s="54">
        <v>3.95</v>
      </c>
      <c r="L398" s="162"/>
      <c r="M398" s="54">
        <v>3.95</v>
      </c>
      <c r="N398" s="162"/>
      <c r="O398" s="54">
        <v>3.95</v>
      </c>
      <c r="P398" s="101"/>
      <c r="Q398" s="96">
        <f t="shared" si="844"/>
        <v>98.007000000000005</v>
      </c>
      <c r="R398" s="338">
        <f t="shared" si="845"/>
        <v>549.85335281700009</v>
      </c>
      <c r="S398" s="96">
        <v>0.18</v>
      </c>
      <c r="T398" s="96">
        <f t="shared" si="846"/>
        <v>1.0375338599999999</v>
      </c>
      <c r="U398" s="96">
        <v>0.13500000000000001</v>
      </c>
      <c r="V398" s="176">
        <f t="shared" si="847"/>
        <v>0.7697997000000002</v>
      </c>
      <c r="W398" s="206">
        <v>12.305999999999999</v>
      </c>
      <c r="X398" s="205">
        <f t="shared" si="848"/>
        <v>70.624066317</v>
      </c>
      <c r="Y398" s="188">
        <f t="shared" si="849"/>
        <v>12.620999999999999</v>
      </c>
      <c r="Z398" s="176">
        <f t="shared" si="850"/>
        <v>72.431399877000004</v>
      </c>
      <c r="AA398" s="206">
        <v>14.448</v>
      </c>
      <c r="AB398" s="205">
        <f t="shared" si="851"/>
        <v>82.907290704000005</v>
      </c>
      <c r="AC398" s="206">
        <v>7.8959999999999999</v>
      </c>
      <c r="AD398" s="176">
        <f t="shared" si="852"/>
        <v>43.696692984000002</v>
      </c>
      <c r="AE398" s="206">
        <v>12.012</v>
      </c>
      <c r="AF398" s="204">
        <f t="shared" si="853"/>
        <v>64.806031289999993</v>
      </c>
      <c r="AG398" s="188">
        <f t="shared" si="854"/>
        <v>34.356000000000002</v>
      </c>
      <c r="AH398" s="96">
        <f t="shared" si="855"/>
        <v>191.41001497799999</v>
      </c>
      <c r="AI398" s="96">
        <f t="shared" si="856"/>
        <v>46.977000000000004</v>
      </c>
      <c r="AJ398" s="176">
        <f t="shared" si="857"/>
        <v>263.84141485499998</v>
      </c>
      <c r="AK398" s="206">
        <v>7.5179999999999998</v>
      </c>
      <c r="AL398" s="176">
        <f t="shared" si="858"/>
        <v>40.948843173</v>
      </c>
      <c r="AM398" s="244">
        <v>9.66</v>
      </c>
      <c r="AN398" s="176">
        <f t="shared" si="859"/>
        <v>53.03250645</v>
      </c>
      <c r="AO398" s="206">
        <v>7.86</v>
      </c>
      <c r="AP398" s="205">
        <f t="shared" si="860"/>
        <v>43.341612000000005</v>
      </c>
      <c r="AQ398" s="188">
        <f t="shared" si="861"/>
        <v>25.038</v>
      </c>
      <c r="AR398" s="96">
        <f t="shared" si="862"/>
        <v>137.322961623</v>
      </c>
      <c r="AS398" s="96">
        <v>9.234</v>
      </c>
      <c r="AT398" s="176">
        <f t="shared" si="863"/>
        <v>51.991196706000004</v>
      </c>
      <c r="AU398" s="206">
        <v>8.6940000000000008</v>
      </c>
      <c r="AV398" s="176">
        <f t="shared" si="864"/>
        <v>50.313095217000004</v>
      </c>
      <c r="AW398" s="206">
        <v>8.0640000000000001</v>
      </c>
      <c r="AX398" s="205">
        <f t="shared" si="865"/>
        <v>46.384684416000006</v>
      </c>
      <c r="AY398" s="188">
        <f t="shared" si="866"/>
        <v>25.992000000000001</v>
      </c>
      <c r="AZ398" s="96">
        <f t="shared" si="867"/>
        <v>148.68897633900002</v>
      </c>
      <c r="BA398" s="96">
        <f t="shared" si="868"/>
        <v>51.03</v>
      </c>
      <c r="BB398" s="96">
        <f t="shared" si="869"/>
        <v>286.01193796200005</v>
      </c>
      <c r="BC398" s="1" t="s">
        <v>1062</v>
      </c>
    </row>
    <row r="399" spans="1:55">
      <c r="A399" s="494">
        <v>231</v>
      </c>
      <c r="B399" s="13"/>
      <c r="C399" s="13"/>
      <c r="D399" s="13"/>
      <c r="E399" s="21" t="s">
        <v>2334</v>
      </c>
      <c r="F399" s="45" t="s">
        <v>966</v>
      </c>
      <c r="G399" s="45" t="s">
        <v>1061</v>
      </c>
      <c r="H399" s="266" t="s">
        <v>358</v>
      </c>
      <c r="I399" s="54">
        <v>4.2</v>
      </c>
      <c r="J399" s="162"/>
      <c r="K399" s="54">
        <v>4.3499999999999996</v>
      </c>
      <c r="L399" s="162"/>
      <c r="M399" s="54">
        <v>4.3499999999999996</v>
      </c>
      <c r="N399" s="162"/>
      <c r="O399" s="54">
        <v>4.3499999999999996</v>
      </c>
      <c r="P399" s="162"/>
      <c r="Q399" s="96">
        <f t="shared" ref="Q399" si="922">SUM(AI399+BA399)</f>
        <v>11.783999999999999</v>
      </c>
      <c r="R399" s="338">
        <f t="shared" ref="R399" si="923">SUM(AJ399+BB399)</f>
        <v>72.151821242999986</v>
      </c>
      <c r="S399" s="96"/>
      <c r="T399" s="96">
        <f t="shared" ref="T399" si="924">I399*S399*$T$2/1000</f>
        <v>0</v>
      </c>
      <c r="U399" s="96"/>
      <c r="V399" s="96">
        <f t="shared" ref="V399" si="925">I399*U399*$V$2/1000</f>
        <v>0</v>
      </c>
      <c r="W399" s="96">
        <v>0.02</v>
      </c>
      <c r="X399" s="96">
        <f t="shared" ref="X399" si="926">I399*W399*$X$2/1000</f>
        <v>0.12204444</v>
      </c>
      <c r="Y399" s="96">
        <f t="shared" ref="Y399" si="927">SUM(S399+U399+W399)</f>
        <v>0.02</v>
      </c>
      <c r="Z399" s="96">
        <f t="shared" ref="Z399" si="928">SUM(T399+V399+X399)</f>
        <v>0.12204444</v>
      </c>
      <c r="AA399" s="96">
        <v>0.45600000000000002</v>
      </c>
      <c r="AB399" s="96">
        <f t="shared" ref="AB399" si="929">K399*AA399*$AB$2/1000</f>
        <v>2.8816550639999994</v>
      </c>
      <c r="AC399" s="96">
        <v>2.1520000000000001</v>
      </c>
      <c r="AD399" s="96">
        <f t="shared" ref="AD399" si="930">K399*AC399*$AD$2/1000</f>
        <v>13.115228424000001</v>
      </c>
      <c r="AE399" s="96">
        <v>1.722</v>
      </c>
      <c r="AF399" s="95">
        <f t="shared" ref="AF399" si="931">K399*AE399*$AF$2/1000</f>
        <v>10.231172594999999</v>
      </c>
      <c r="AG399" s="96">
        <f t="shared" ref="AG399" si="932">SUM(AA399+AC399+AE399)</f>
        <v>4.33</v>
      </c>
      <c r="AH399" s="96">
        <f t="shared" ref="AH399" si="933">SUM(AB399+AD399+AF399)</f>
        <v>26.228056082999998</v>
      </c>
      <c r="AI399" s="96">
        <f t="shared" ref="AI399" si="934">SUM(Y399+AG399)</f>
        <v>4.3499999999999996</v>
      </c>
      <c r="AJ399" s="96">
        <f t="shared" ref="AJ399" si="935">SUM(Z399,AH399)</f>
        <v>26.350100522999998</v>
      </c>
      <c r="AK399" s="96">
        <v>0.126</v>
      </c>
      <c r="AL399" s="96">
        <f t="shared" ref="AL399" si="936">M399*AK399*$AL$2/1000</f>
        <v>0.7557915329999999</v>
      </c>
      <c r="AM399" s="96">
        <v>3.948</v>
      </c>
      <c r="AN399" s="96">
        <f t="shared" ref="AN399" si="937">M399*AM399*$AN$2/1000</f>
        <v>23.86900593</v>
      </c>
      <c r="AO399" s="96">
        <v>0.42</v>
      </c>
      <c r="AP399" s="96">
        <f t="shared" ref="AP399" si="938">M399*AO399*$AP$2/1000</f>
        <v>2.5504919999999998</v>
      </c>
      <c r="AQ399" s="96">
        <f t="shared" ref="AQ399" si="939">SUM(AK399+AM399+AO399)</f>
        <v>4.4939999999999998</v>
      </c>
      <c r="AR399" s="96">
        <f t="shared" ref="AR399" si="940">SUM(AL399+AN399+AP399)</f>
        <v>27.175289462999999</v>
      </c>
      <c r="AS399" s="96">
        <v>0.378</v>
      </c>
      <c r="AT399" s="96">
        <f t="shared" ref="AT399" si="941">O399*AS399*$AT$2/1000</f>
        <v>2.3438181059999996</v>
      </c>
      <c r="AU399" s="96">
        <v>1.3859999999999999</v>
      </c>
      <c r="AV399" s="96">
        <f t="shared" ref="AV399" si="942">O399*AU399*$AV$2/1000</f>
        <v>8.833174118999997</v>
      </c>
      <c r="AW399" s="96">
        <v>1.1759999999999999</v>
      </c>
      <c r="AX399" s="96">
        <f t="shared" ref="AX399" si="943">O399*AW399*$AX$2/1000</f>
        <v>7.449439031999999</v>
      </c>
      <c r="AY399" s="96">
        <f t="shared" ref="AY399" si="944">SUM(AS399+AU399+AW399)</f>
        <v>2.9399999999999995</v>
      </c>
      <c r="AZ399" s="96">
        <f t="shared" ref="AZ399" si="945">SUM(AT399+AV399+AX399)</f>
        <v>18.626431256999993</v>
      </c>
      <c r="BA399" s="96">
        <f t="shared" ref="BA399" si="946">SUM(AQ399+AY399)</f>
        <v>7.4339999999999993</v>
      </c>
      <c r="BB399" s="96">
        <f t="shared" ref="BB399" si="947">SUM(AR399,AZ399)</f>
        <v>45.801720719999992</v>
      </c>
      <c r="BC399" s="1" t="s">
        <v>1062</v>
      </c>
    </row>
    <row r="400" spans="1:55">
      <c r="A400" s="494">
        <v>231</v>
      </c>
      <c r="B400" s="13"/>
      <c r="C400" s="13"/>
      <c r="D400" s="13"/>
      <c r="E400" s="21" t="s">
        <v>1773</v>
      </c>
      <c r="F400" s="45" t="s">
        <v>966</v>
      </c>
      <c r="G400" s="45" t="s">
        <v>1061</v>
      </c>
      <c r="H400" s="266" t="s">
        <v>358</v>
      </c>
      <c r="I400" s="54">
        <v>8.5</v>
      </c>
      <c r="J400" s="162"/>
      <c r="K400" s="54">
        <v>8.42</v>
      </c>
      <c r="L400" s="162"/>
      <c r="M400" s="54">
        <v>8.42</v>
      </c>
      <c r="N400" s="162"/>
      <c r="O400" s="54">
        <v>8.42</v>
      </c>
      <c r="P400" s="162"/>
      <c r="Q400" s="96">
        <f t="shared" si="844"/>
        <v>127.614</v>
      </c>
      <c r="R400" s="338">
        <f t="shared" si="845"/>
        <v>1539.6996014442</v>
      </c>
      <c r="S400" s="96">
        <v>6.4669999999999996</v>
      </c>
      <c r="T400" s="96">
        <f t="shared" si="846"/>
        <v>80.214792569999986</v>
      </c>
      <c r="U400" s="96">
        <v>13.201000000000001</v>
      </c>
      <c r="V400" s="96">
        <f t="shared" si="847"/>
        <v>161.98419060000001</v>
      </c>
      <c r="W400" s="96">
        <v>14.984999999999999</v>
      </c>
      <c r="X400" s="96">
        <f t="shared" si="848"/>
        <v>185.06077897500003</v>
      </c>
      <c r="Y400" s="96">
        <f t="shared" si="849"/>
        <v>34.652999999999999</v>
      </c>
      <c r="Z400" s="96">
        <f t="shared" si="850"/>
        <v>427.25976214500002</v>
      </c>
      <c r="AA400" s="96">
        <v>19.736999999999998</v>
      </c>
      <c r="AB400" s="96">
        <f t="shared" si="851"/>
        <v>241.42438137959996</v>
      </c>
      <c r="AC400" s="96">
        <v>14.121</v>
      </c>
      <c r="AD400" s="96">
        <f t="shared" si="852"/>
        <v>166.5796247964</v>
      </c>
      <c r="AE400" s="96">
        <v>6.1559999999999997</v>
      </c>
      <c r="AF400" s="95">
        <f t="shared" si="853"/>
        <v>70.796813291999996</v>
      </c>
      <c r="AG400" s="96">
        <f t="shared" si="854"/>
        <v>40.013999999999996</v>
      </c>
      <c r="AH400" s="96">
        <f t="shared" si="855"/>
        <v>478.80081946799999</v>
      </c>
      <c r="AI400" s="96">
        <f t="shared" si="856"/>
        <v>74.667000000000002</v>
      </c>
      <c r="AJ400" s="96">
        <f t="shared" si="857"/>
        <v>906.06058161300007</v>
      </c>
      <c r="AK400" s="96">
        <v>6.21</v>
      </c>
      <c r="AL400" s="96">
        <f t="shared" si="858"/>
        <v>72.101767625999997</v>
      </c>
      <c r="AM400" s="96">
        <v>8.9369999999999994</v>
      </c>
      <c r="AN400" s="96">
        <f t="shared" si="859"/>
        <v>104.58557316899999</v>
      </c>
      <c r="AO400" s="96">
        <v>11.07</v>
      </c>
      <c r="AP400" s="96">
        <f t="shared" si="860"/>
        <v>130.12032239999999</v>
      </c>
      <c r="AQ400" s="96">
        <f t="shared" si="861"/>
        <v>26.216999999999999</v>
      </c>
      <c r="AR400" s="96">
        <f t="shared" si="862"/>
        <v>306.80766319499998</v>
      </c>
      <c r="AS400" s="96">
        <v>7.02</v>
      </c>
      <c r="AT400" s="96">
        <f t="shared" si="863"/>
        <v>84.254295528</v>
      </c>
      <c r="AU400" s="96">
        <v>12.122999999999999</v>
      </c>
      <c r="AV400" s="96">
        <f t="shared" si="864"/>
        <v>149.55002870939998</v>
      </c>
      <c r="AW400" s="96">
        <v>7.5869999999999997</v>
      </c>
      <c r="AX400" s="96">
        <f t="shared" si="865"/>
        <v>93.027032398800003</v>
      </c>
      <c r="AY400" s="96">
        <f t="shared" si="866"/>
        <v>26.73</v>
      </c>
      <c r="AZ400" s="96">
        <f t="shared" si="867"/>
        <v>326.83135663619998</v>
      </c>
      <c r="BA400" s="96">
        <f t="shared" si="868"/>
        <v>52.947000000000003</v>
      </c>
      <c r="BB400" s="96">
        <f t="shared" si="869"/>
        <v>633.6390198311999</v>
      </c>
      <c r="BC400" s="1" t="s">
        <v>1062</v>
      </c>
    </row>
    <row r="401" spans="1:55">
      <c r="A401" s="494">
        <v>231</v>
      </c>
      <c r="B401" s="13"/>
      <c r="C401" s="13"/>
      <c r="D401" s="13"/>
      <c r="E401" s="21" t="s">
        <v>2336</v>
      </c>
      <c r="F401" s="45" t="s">
        <v>966</v>
      </c>
      <c r="G401" s="45" t="s">
        <v>1061</v>
      </c>
      <c r="H401" s="266" t="s">
        <v>358</v>
      </c>
      <c r="I401" s="54">
        <v>9.1999999999999993</v>
      </c>
      <c r="J401" s="162"/>
      <c r="K401" s="54">
        <v>9.1999999999999993</v>
      </c>
      <c r="L401" s="162"/>
      <c r="M401" s="54">
        <v>9.1999999999999993</v>
      </c>
      <c r="N401" s="162"/>
      <c r="O401" s="54">
        <v>9.1999999999999993</v>
      </c>
      <c r="P401" s="162"/>
      <c r="Q401" s="96">
        <f t="shared" si="844"/>
        <v>10.536</v>
      </c>
      <c r="R401" s="338">
        <f t="shared" si="845"/>
        <v>137.80876732799999</v>
      </c>
      <c r="S401" s="96"/>
      <c r="T401" s="96">
        <f t="shared" si="846"/>
        <v>0</v>
      </c>
      <c r="U401" s="96"/>
      <c r="V401" s="96">
        <f t="shared" si="847"/>
        <v>0</v>
      </c>
      <c r="W401" s="96">
        <v>0.10199999999999999</v>
      </c>
      <c r="X401" s="96">
        <f t="shared" si="848"/>
        <v>1.3634107440000001</v>
      </c>
      <c r="Y401" s="96">
        <f t="shared" si="849"/>
        <v>0.10199999999999999</v>
      </c>
      <c r="Z401" s="96">
        <f t="shared" si="850"/>
        <v>1.3634107440000001</v>
      </c>
      <c r="AA401" s="96">
        <v>0.32400000000000001</v>
      </c>
      <c r="AB401" s="96">
        <f t="shared" si="851"/>
        <v>4.3303273920000001</v>
      </c>
      <c r="AC401" s="96">
        <v>1.0529999999999999</v>
      </c>
      <c r="AD401" s="96">
        <f t="shared" si="852"/>
        <v>13.572521351999995</v>
      </c>
      <c r="AE401" s="96">
        <v>0.432</v>
      </c>
      <c r="AF401" s="95">
        <f t="shared" si="853"/>
        <v>5.4284342399999996</v>
      </c>
      <c r="AG401" s="96">
        <f t="shared" si="854"/>
        <v>1.8089999999999999</v>
      </c>
      <c r="AH401" s="96">
        <f t="shared" si="855"/>
        <v>23.331282983999998</v>
      </c>
      <c r="AI401" s="96">
        <f t="shared" si="856"/>
        <v>1.911</v>
      </c>
      <c r="AJ401" s="96">
        <f t="shared" si="857"/>
        <v>24.694693727999997</v>
      </c>
      <c r="AK401" s="96">
        <v>0.52200000000000002</v>
      </c>
      <c r="AL401" s="96">
        <f t="shared" si="858"/>
        <v>6.6221734319999994</v>
      </c>
      <c r="AM401" s="96">
        <v>2.746</v>
      </c>
      <c r="AN401" s="96">
        <f t="shared" si="859"/>
        <v>35.112058519999991</v>
      </c>
      <c r="AO401" s="96">
        <v>0.84799999999999998</v>
      </c>
      <c r="AP401" s="96">
        <f t="shared" si="860"/>
        <v>10.891033599999998</v>
      </c>
      <c r="AQ401" s="96">
        <f t="shared" si="861"/>
        <v>4.1159999999999997</v>
      </c>
      <c r="AR401" s="96">
        <f t="shared" si="862"/>
        <v>52.625265551999988</v>
      </c>
      <c r="AS401" s="96">
        <v>0.13500000000000001</v>
      </c>
      <c r="AT401" s="96">
        <f t="shared" si="863"/>
        <v>1.77037164</v>
      </c>
      <c r="AU401" s="96">
        <v>1.458</v>
      </c>
      <c r="AV401" s="96">
        <f t="shared" si="864"/>
        <v>19.652131223999998</v>
      </c>
      <c r="AW401" s="96">
        <v>2.9159999999999999</v>
      </c>
      <c r="AX401" s="96">
        <f t="shared" si="865"/>
        <v>39.066305183999994</v>
      </c>
      <c r="AY401" s="96">
        <f t="shared" si="866"/>
        <v>4.5090000000000003</v>
      </c>
      <c r="AZ401" s="96">
        <f t="shared" si="867"/>
        <v>60.488808047999996</v>
      </c>
      <c r="BA401" s="96">
        <f t="shared" si="868"/>
        <v>8.625</v>
      </c>
      <c r="BB401" s="96">
        <f t="shared" si="869"/>
        <v>113.11407359999998</v>
      </c>
      <c r="BC401" s="1" t="s">
        <v>1062</v>
      </c>
    </row>
    <row r="402" spans="1:55">
      <c r="B402" s="13"/>
      <c r="C402" s="13"/>
      <c r="D402" s="13"/>
      <c r="E402" s="21" t="s">
        <v>1210</v>
      </c>
      <c r="F402" s="22" t="s">
        <v>1211</v>
      </c>
      <c r="G402" s="426" t="s">
        <v>1058</v>
      </c>
      <c r="H402" s="266" t="s">
        <v>358</v>
      </c>
      <c r="I402" s="54">
        <v>7.08</v>
      </c>
      <c r="J402" s="101"/>
      <c r="K402" s="54">
        <v>7.08</v>
      </c>
      <c r="L402" s="162"/>
      <c r="M402" s="54">
        <v>7.08</v>
      </c>
      <c r="N402" s="162"/>
      <c r="O402" s="54">
        <v>7.08</v>
      </c>
      <c r="P402" s="101"/>
      <c r="Q402" s="96">
        <f t="shared" si="844"/>
        <v>20.202000000000002</v>
      </c>
      <c r="R402" s="338">
        <f t="shared" si="845"/>
        <v>207.4640070888</v>
      </c>
      <c r="S402" s="96">
        <v>4.032</v>
      </c>
      <c r="T402" s="96">
        <f t="shared" si="846"/>
        <v>41.656853145599996</v>
      </c>
      <c r="U402" s="96">
        <v>7.98</v>
      </c>
      <c r="V402" s="176">
        <f t="shared" si="847"/>
        <v>81.561090239999999</v>
      </c>
      <c r="W402" s="206">
        <v>7.1820000000000004</v>
      </c>
      <c r="X402" s="205">
        <f t="shared" si="848"/>
        <v>73.878381309600002</v>
      </c>
      <c r="Y402" s="188">
        <f t="shared" si="849"/>
        <v>19.194000000000003</v>
      </c>
      <c r="Z402" s="176">
        <f t="shared" si="850"/>
        <v>197.0963246952</v>
      </c>
      <c r="AA402" s="206">
        <v>1.008</v>
      </c>
      <c r="AB402" s="205">
        <f t="shared" si="851"/>
        <v>10.367682393600001</v>
      </c>
      <c r="AC402" s="206"/>
      <c r="AD402" s="176">
        <f t="shared" si="852"/>
        <v>0</v>
      </c>
      <c r="AE402" s="206"/>
      <c r="AF402" s="205">
        <f t="shared" si="853"/>
        <v>0</v>
      </c>
      <c r="AG402" s="188">
        <f t="shared" si="854"/>
        <v>1.008</v>
      </c>
      <c r="AH402" s="96">
        <f t="shared" si="855"/>
        <v>10.367682393600001</v>
      </c>
      <c r="AI402" s="96">
        <f t="shared" si="856"/>
        <v>20.202000000000002</v>
      </c>
      <c r="AJ402" s="176">
        <f t="shared" si="857"/>
        <v>207.4640070888</v>
      </c>
      <c r="AK402" s="206"/>
      <c r="AL402" s="176">
        <f t="shared" si="858"/>
        <v>0</v>
      </c>
      <c r="AM402" s="244"/>
      <c r="AN402" s="176">
        <f t="shared" si="859"/>
        <v>0</v>
      </c>
      <c r="AO402" s="206"/>
      <c r="AP402" s="205">
        <f t="shared" si="860"/>
        <v>0</v>
      </c>
      <c r="AQ402" s="188">
        <f t="shared" si="861"/>
        <v>0</v>
      </c>
      <c r="AR402" s="96">
        <f t="shared" si="862"/>
        <v>0</v>
      </c>
      <c r="AS402" s="96"/>
      <c r="AT402" s="176">
        <f t="shared" si="863"/>
        <v>0</v>
      </c>
      <c r="AU402" s="206"/>
      <c r="AV402" s="176">
        <f t="shared" si="864"/>
        <v>0</v>
      </c>
      <c r="AW402" s="206"/>
      <c r="AX402" s="205">
        <f t="shared" si="865"/>
        <v>0</v>
      </c>
      <c r="AY402" s="188">
        <f t="shared" si="866"/>
        <v>0</v>
      </c>
      <c r="AZ402" s="96">
        <f t="shared" si="867"/>
        <v>0</v>
      </c>
      <c r="BA402" s="96">
        <f t="shared" si="868"/>
        <v>0</v>
      </c>
      <c r="BB402" s="96">
        <f t="shared" si="869"/>
        <v>0</v>
      </c>
      <c r="BC402" s="1" t="s">
        <v>1721</v>
      </c>
    </row>
    <row r="403" spans="1:55">
      <c r="A403" s="494">
        <v>229</v>
      </c>
      <c r="B403" s="13"/>
      <c r="C403" s="13"/>
      <c r="D403" s="13"/>
      <c r="E403" s="62" t="s">
        <v>853</v>
      </c>
      <c r="F403" s="421" t="s">
        <v>1096</v>
      </c>
      <c r="G403" s="421" t="s">
        <v>1062</v>
      </c>
      <c r="H403" s="266" t="s">
        <v>358</v>
      </c>
      <c r="I403" s="54">
        <v>30.98</v>
      </c>
      <c r="J403" s="162"/>
      <c r="K403" s="54">
        <v>30.98</v>
      </c>
      <c r="L403" s="162"/>
      <c r="M403" s="54">
        <v>30.98</v>
      </c>
      <c r="N403" s="162"/>
      <c r="O403" s="54">
        <v>30.95</v>
      </c>
      <c r="P403" s="162"/>
      <c r="Q403" s="96">
        <f t="shared" si="844"/>
        <v>4.3599999999999994</v>
      </c>
      <c r="R403" s="338">
        <f t="shared" si="845"/>
        <v>192.81322764719999</v>
      </c>
      <c r="S403" s="96">
        <v>1.008</v>
      </c>
      <c r="T403" s="96">
        <f t="shared" si="846"/>
        <v>45.569537798399999</v>
      </c>
      <c r="U403" s="96"/>
      <c r="V403" s="96">
        <f t="shared" si="847"/>
        <v>0</v>
      </c>
      <c r="W403" s="96"/>
      <c r="X403" s="96">
        <f t="shared" si="848"/>
        <v>0</v>
      </c>
      <c r="Y403" s="96">
        <f t="shared" si="849"/>
        <v>1.008</v>
      </c>
      <c r="Z403" s="96">
        <f t="shared" si="850"/>
        <v>45.569537798399999</v>
      </c>
      <c r="AA403" s="96">
        <v>0.5</v>
      </c>
      <c r="AB403" s="96">
        <f t="shared" si="851"/>
        <v>22.502942600000001</v>
      </c>
      <c r="AC403" s="96">
        <v>1.008</v>
      </c>
      <c r="AD403" s="96">
        <f t="shared" si="852"/>
        <v>43.750828396800003</v>
      </c>
      <c r="AE403" s="96"/>
      <c r="AF403" s="95">
        <f t="shared" si="853"/>
        <v>0</v>
      </c>
      <c r="AG403" s="96">
        <f t="shared" si="854"/>
        <v>1.508</v>
      </c>
      <c r="AH403" s="96">
        <f t="shared" si="855"/>
        <v>66.2537709968</v>
      </c>
      <c r="AI403" s="96">
        <f t="shared" si="856"/>
        <v>2.516</v>
      </c>
      <c r="AJ403" s="96">
        <f t="shared" si="857"/>
        <v>111.82330879520001</v>
      </c>
      <c r="AK403" s="96"/>
      <c r="AL403" s="96">
        <f t="shared" si="858"/>
        <v>0</v>
      </c>
      <c r="AM403" s="96"/>
      <c r="AN403" s="96">
        <f t="shared" si="859"/>
        <v>0</v>
      </c>
      <c r="AO403" s="96">
        <v>0.41599999999999998</v>
      </c>
      <c r="AP403" s="96">
        <f t="shared" si="860"/>
        <v>17.991201280000002</v>
      </c>
      <c r="AQ403" s="96">
        <f t="shared" si="861"/>
        <v>0.41599999999999998</v>
      </c>
      <c r="AR403" s="96">
        <f t="shared" si="862"/>
        <v>17.991201280000002</v>
      </c>
      <c r="AS403" s="96">
        <v>1.4279999999999999</v>
      </c>
      <c r="AT403" s="96">
        <f t="shared" si="863"/>
        <v>62.998717572000004</v>
      </c>
      <c r="AU403" s="96"/>
      <c r="AV403" s="96">
        <f t="shared" si="864"/>
        <v>0</v>
      </c>
      <c r="AW403" s="96"/>
      <c r="AX403" s="96">
        <f t="shared" si="865"/>
        <v>0</v>
      </c>
      <c r="AY403" s="96">
        <f t="shared" si="866"/>
        <v>1.4279999999999999</v>
      </c>
      <c r="AZ403" s="96">
        <f t="shared" si="867"/>
        <v>62.998717572000004</v>
      </c>
      <c r="BA403" s="96">
        <f t="shared" si="868"/>
        <v>1.8439999999999999</v>
      </c>
      <c r="BB403" s="96">
        <f t="shared" si="869"/>
        <v>80.989918852000002</v>
      </c>
      <c r="BC403" s="1" t="s">
        <v>1721</v>
      </c>
    </row>
    <row r="404" spans="1:55">
      <c r="A404" s="494">
        <v>231</v>
      </c>
      <c r="B404" s="13"/>
      <c r="C404" s="13"/>
      <c r="D404" s="13"/>
      <c r="E404" s="21" t="s">
        <v>887</v>
      </c>
      <c r="F404" s="45" t="s">
        <v>1097</v>
      </c>
      <c r="G404" s="45" t="s">
        <v>1061</v>
      </c>
      <c r="H404" s="266" t="s">
        <v>358</v>
      </c>
      <c r="I404" s="54">
        <v>29.95</v>
      </c>
      <c r="J404" s="162"/>
      <c r="K404" s="54">
        <v>29.95</v>
      </c>
      <c r="L404" s="162"/>
      <c r="M404" s="54">
        <v>29.95</v>
      </c>
      <c r="N404" s="162"/>
      <c r="O404" s="54">
        <v>29.95</v>
      </c>
      <c r="P404" s="162"/>
      <c r="Q404" s="96">
        <f t="shared" ref="Q404:Q428" si="948">SUM(AI404+BA404)</f>
        <v>0</v>
      </c>
      <c r="R404" s="338">
        <f t="shared" ref="R404:R428" si="949">SUM(AJ404+BB404)</f>
        <v>0</v>
      </c>
      <c r="S404" s="96"/>
      <c r="T404" s="96">
        <f t="shared" ref="T404:T428" si="950">I404*S404*$T$2/1000</f>
        <v>0</v>
      </c>
      <c r="U404" s="96"/>
      <c r="V404" s="96">
        <f t="shared" ref="V404:V428" si="951">I404*U404*$V$2/1000</f>
        <v>0</v>
      </c>
      <c r="W404" s="96"/>
      <c r="X404" s="96">
        <f t="shared" ref="X404:X428" si="952">I404*W404*$X$2/1000</f>
        <v>0</v>
      </c>
      <c r="Y404" s="96">
        <f t="shared" ref="Y404:Y428" si="953">SUM(S404+U404+W404)</f>
        <v>0</v>
      </c>
      <c r="Z404" s="96">
        <f t="shared" ref="Z404:Z428" si="954">SUM(T404+V404+X404)</f>
        <v>0</v>
      </c>
      <c r="AA404" s="96"/>
      <c r="AB404" s="96">
        <f t="shared" ref="AB404:AB428" si="955">K404*AA404*$AB$2/1000</f>
        <v>0</v>
      </c>
      <c r="AC404" s="96"/>
      <c r="AD404" s="96">
        <f t="shared" ref="AD404:AD428" si="956">K404*AC404*$AD$2/1000</f>
        <v>0</v>
      </c>
      <c r="AE404" s="96"/>
      <c r="AF404" s="95">
        <f t="shared" ref="AF404:AF428" si="957">K404*AE404*$AF$2/1000</f>
        <v>0</v>
      </c>
      <c r="AG404" s="96">
        <f t="shared" ref="AG404:AG428" si="958">SUM(AA404+AC404+AE404)</f>
        <v>0</v>
      </c>
      <c r="AH404" s="96">
        <f t="shared" ref="AH404:AH428" si="959">SUM(AB404+AD404+AF404)</f>
        <v>0</v>
      </c>
      <c r="AI404" s="96">
        <f t="shared" ref="AI404:AI428" si="960">SUM(Y404+AG404)</f>
        <v>0</v>
      </c>
      <c r="AJ404" s="96">
        <f t="shared" ref="AJ404:AJ428" si="961">SUM(Z404,AH404)</f>
        <v>0</v>
      </c>
      <c r="AK404" s="96"/>
      <c r="AL404" s="96">
        <f t="shared" ref="AL404:AL428" si="962">M404*AK404*$AL$2/1000</f>
        <v>0</v>
      </c>
      <c r="AM404" s="96"/>
      <c r="AN404" s="96">
        <f t="shared" ref="AN404:AN428" si="963">M404*AM404*$AN$2/1000</f>
        <v>0</v>
      </c>
      <c r="AO404" s="96"/>
      <c r="AP404" s="96">
        <f t="shared" ref="AP404:AP428" si="964">M404*AO404*$AP$2/1000</f>
        <v>0</v>
      </c>
      <c r="AQ404" s="96">
        <f t="shared" ref="AQ404:AQ428" si="965">SUM(AK404+AM404+AO404)</f>
        <v>0</v>
      </c>
      <c r="AR404" s="96">
        <f t="shared" ref="AR404:AR428" si="966">SUM(AL404+AN404+AP404)</f>
        <v>0</v>
      </c>
      <c r="AS404" s="96"/>
      <c r="AT404" s="96">
        <f t="shared" ref="AT404:AT428" si="967">O404*AS404*$AT$2/1000</f>
        <v>0</v>
      </c>
      <c r="AU404" s="96"/>
      <c r="AV404" s="96">
        <f t="shared" ref="AV404:AV428" si="968">O404*AU404*$AV$2/1000</f>
        <v>0</v>
      </c>
      <c r="AW404" s="96"/>
      <c r="AX404" s="96">
        <f t="shared" ref="AX404:AX428" si="969">O404*AW404*$AX$2/1000</f>
        <v>0</v>
      </c>
      <c r="AY404" s="96">
        <f t="shared" ref="AY404:AY428" si="970">SUM(AS404+AU404+AW404)</f>
        <v>0</v>
      </c>
      <c r="AZ404" s="96">
        <f t="shared" ref="AZ404:AZ428" si="971">SUM(AT404+AV404+AX404)</f>
        <v>0</v>
      </c>
      <c r="BA404" s="96">
        <f t="shared" ref="BA404:BA428" si="972">SUM(AQ404+AY404)</f>
        <v>0</v>
      </c>
      <c r="BB404" s="96">
        <f t="shared" ref="BB404:BB428" si="973">SUM(AR404,AZ404)</f>
        <v>0</v>
      </c>
      <c r="BC404" s="1" t="s">
        <v>1721</v>
      </c>
    </row>
    <row r="405" spans="1:55">
      <c r="A405" s="494">
        <v>232</v>
      </c>
      <c r="B405" s="13"/>
      <c r="C405" s="13"/>
      <c r="D405" s="13"/>
      <c r="E405" s="19" t="s">
        <v>922</v>
      </c>
      <c r="F405" s="45" t="s">
        <v>1098</v>
      </c>
      <c r="G405" s="45" t="s">
        <v>1061</v>
      </c>
      <c r="H405" s="266" t="s">
        <v>358</v>
      </c>
      <c r="I405" s="54">
        <v>30.14</v>
      </c>
      <c r="J405" s="101"/>
      <c r="K405" s="54">
        <v>30.14</v>
      </c>
      <c r="L405" s="162"/>
      <c r="M405" s="54">
        <v>30.14</v>
      </c>
      <c r="N405" s="162"/>
      <c r="O405" s="54">
        <v>30.14</v>
      </c>
      <c r="P405" s="101"/>
      <c r="Q405" s="96">
        <f t="shared" si="948"/>
        <v>0</v>
      </c>
      <c r="R405" s="338">
        <f t="shared" si="949"/>
        <v>0</v>
      </c>
      <c r="S405" s="96"/>
      <c r="T405" s="96">
        <f t="shared" si="950"/>
        <v>0</v>
      </c>
      <c r="U405" s="96"/>
      <c r="V405" s="176">
        <f t="shared" si="951"/>
        <v>0</v>
      </c>
      <c r="W405" s="206"/>
      <c r="X405" s="205">
        <f t="shared" si="952"/>
        <v>0</v>
      </c>
      <c r="Y405" s="188">
        <f t="shared" si="953"/>
        <v>0</v>
      </c>
      <c r="Z405" s="176">
        <f t="shared" si="954"/>
        <v>0</v>
      </c>
      <c r="AA405" s="206"/>
      <c r="AB405" s="205">
        <f t="shared" si="955"/>
        <v>0</v>
      </c>
      <c r="AC405" s="206"/>
      <c r="AD405" s="176">
        <f t="shared" si="956"/>
        <v>0</v>
      </c>
      <c r="AE405" s="206"/>
      <c r="AF405" s="204">
        <f t="shared" si="957"/>
        <v>0</v>
      </c>
      <c r="AG405" s="188">
        <f t="shared" si="958"/>
        <v>0</v>
      </c>
      <c r="AH405" s="96">
        <f t="shared" si="959"/>
        <v>0</v>
      </c>
      <c r="AI405" s="96">
        <f t="shared" si="960"/>
        <v>0</v>
      </c>
      <c r="AJ405" s="176">
        <f t="shared" si="961"/>
        <v>0</v>
      </c>
      <c r="AK405" s="206"/>
      <c r="AL405" s="176">
        <f t="shared" si="962"/>
        <v>0</v>
      </c>
      <c r="AM405" s="244"/>
      <c r="AN405" s="176">
        <f t="shared" si="963"/>
        <v>0</v>
      </c>
      <c r="AO405" s="206"/>
      <c r="AP405" s="205">
        <f t="shared" si="964"/>
        <v>0</v>
      </c>
      <c r="AQ405" s="188">
        <f t="shared" si="965"/>
        <v>0</v>
      </c>
      <c r="AR405" s="96">
        <f t="shared" si="966"/>
        <v>0</v>
      </c>
      <c r="AS405" s="96"/>
      <c r="AT405" s="176">
        <f t="shared" si="967"/>
        <v>0</v>
      </c>
      <c r="AU405" s="206"/>
      <c r="AV405" s="176">
        <f t="shared" si="968"/>
        <v>0</v>
      </c>
      <c r="AW405" s="206"/>
      <c r="AX405" s="205">
        <f t="shared" si="969"/>
        <v>0</v>
      </c>
      <c r="AY405" s="188">
        <f t="shared" si="970"/>
        <v>0</v>
      </c>
      <c r="AZ405" s="96">
        <f t="shared" si="971"/>
        <v>0</v>
      </c>
      <c r="BA405" s="96">
        <f t="shared" si="972"/>
        <v>0</v>
      </c>
      <c r="BB405" s="96">
        <f t="shared" si="973"/>
        <v>0</v>
      </c>
      <c r="BC405" s="1" t="s">
        <v>1721</v>
      </c>
    </row>
    <row r="406" spans="1:55">
      <c r="A406" s="494">
        <v>233</v>
      </c>
      <c r="B406" s="13"/>
      <c r="C406" s="13"/>
      <c r="D406" s="13"/>
      <c r="E406" s="19" t="s">
        <v>923</v>
      </c>
      <c r="F406" s="45" t="s">
        <v>1099</v>
      </c>
      <c r="G406" s="45" t="s">
        <v>1061</v>
      </c>
      <c r="H406" s="266" t="s">
        <v>358</v>
      </c>
      <c r="I406" s="54">
        <v>30.54</v>
      </c>
      <c r="J406" s="101"/>
      <c r="K406" s="54">
        <v>30.54</v>
      </c>
      <c r="L406" s="162"/>
      <c r="M406" s="54">
        <v>30.54</v>
      </c>
      <c r="N406" s="162"/>
      <c r="O406" s="54">
        <v>30.54</v>
      </c>
      <c r="P406" s="101"/>
      <c r="Q406" s="96">
        <f t="shared" si="948"/>
        <v>0</v>
      </c>
      <c r="R406" s="338">
        <f t="shared" si="949"/>
        <v>0</v>
      </c>
      <c r="S406" s="96"/>
      <c r="T406" s="96">
        <f t="shared" si="950"/>
        <v>0</v>
      </c>
      <c r="U406" s="96"/>
      <c r="V406" s="176">
        <f t="shared" si="951"/>
        <v>0</v>
      </c>
      <c r="W406" s="206"/>
      <c r="X406" s="205">
        <f t="shared" si="952"/>
        <v>0</v>
      </c>
      <c r="Y406" s="188">
        <f t="shared" si="953"/>
        <v>0</v>
      </c>
      <c r="Z406" s="176">
        <f t="shared" si="954"/>
        <v>0</v>
      </c>
      <c r="AA406" s="206"/>
      <c r="AB406" s="205">
        <f t="shared" si="955"/>
        <v>0</v>
      </c>
      <c r="AC406" s="206"/>
      <c r="AD406" s="176">
        <f t="shared" si="956"/>
        <v>0</v>
      </c>
      <c r="AE406" s="206"/>
      <c r="AF406" s="204">
        <f t="shared" si="957"/>
        <v>0</v>
      </c>
      <c r="AG406" s="188">
        <f t="shared" si="958"/>
        <v>0</v>
      </c>
      <c r="AH406" s="96">
        <f t="shared" si="959"/>
        <v>0</v>
      </c>
      <c r="AI406" s="96">
        <f t="shared" si="960"/>
        <v>0</v>
      </c>
      <c r="AJ406" s="176">
        <f t="shared" si="961"/>
        <v>0</v>
      </c>
      <c r="AK406" s="206"/>
      <c r="AL406" s="176">
        <f t="shared" si="962"/>
        <v>0</v>
      </c>
      <c r="AM406" s="244"/>
      <c r="AN406" s="176">
        <f t="shared" si="963"/>
        <v>0</v>
      </c>
      <c r="AO406" s="206"/>
      <c r="AP406" s="205">
        <f t="shared" si="964"/>
        <v>0</v>
      </c>
      <c r="AQ406" s="188">
        <f t="shared" si="965"/>
        <v>0</v>
      </c>
      <c r="AR406" s="96">
        <f t="shared" si="966"/>
        <v>0</v>
      </c>
      <c r="AS406" s="96"/>
      <c r="AT406" s="176">
        <f t="shared" si="967"/>
        <v>0</v>
      </c>
      <c r="AU406" s="206"/>
      <c r="AV406" s="176">
        <f t="shared" si="968"/>
        <v>0</v>
      </c>
      <c r="AW406" s="206"/>
      <c r="AX406" s="205">
        <f t="shared" si="969"/>
        <v>0</v>
      </c>
      <c r="AY406" s="188">
        <f t="shared" si="970"/>
        <v>0</v>
      </c>
      <c r="AZ406" s="96">
        <f t="shared" si="971"/>
        <v>0</v>
      </c>
      <c r="BA406" s="96">
        <f t="shared" si="972"/>
        <v>0</v>
      </c>
      <c r="BB406" s="96">
        <f t="shared" si="973"/>
        <v>0</v>
      </c>
      <c r="BC406" s="1" t="s">
        <v>1721</v>
      </c>
    </row>
    <row r="407" spans="1:55">
      <c r="B407" s="13"/>
      <c r="C407" s="13"/>
      <c r="D407" s="13"/>
      <c r="E407" s="19" t="s">
        <v>1212</v>
      </c>
      <c r="F407" s="22" t="s">
        <v>1213</v>
      </c>
      <c r="G407" s="426" t="s">
        <v>1058</v>
      </c>
      <c r="H407" s="266" t="s">
        <v>358</v>
      </c>
      <c r="I407" s="54">
        <v>5.72</v>
      </c>
      <c r="J407" s="101"/>
      <c r="K407" s="54">
        <v>5.72</v>
      </c>
      <c r="L407" s="162"/>
      <c r="M407" s="54">
        <v>5.72</v>
      </c>
      <c r="N407" s="162"/>
      <c r="O407" s="54">
        <v>5.72</v>
      </c>
      <c r="P407" s="101"/>
      <c r="Q407" s="96">
        <f t="shared" si="948"/>
        <v>103.01299999999999</v>
      </c>
      <c r="R407" s="338">
        <f t="shared" si="949"/>
        <v>841.31829067000012</v>
      </c>
      <c r="S407" s="96">
        <v>21.167999999999999</v>
      </c>
      <c r="T407" s="96">
        <f t="shared" si="950"/>
        <v>176.68860168959998</v>
      </c>
      <c r="U407" s="96">
        <v>48.384</v>
      </c>
      <c r="V407" s="176">
        <f t="shared" si="951"/>
        <v>399.52565452799996</v>
      </c>
      <c r="W407" s="206"/>
      <c r="X407" s="205">
        <f t="shared" si="952"/>
        <v>0</v>
      </c>
      <c r="Y407" s="188">
        <f t="shared" si="953"/>
        <v>69.551999999999992</v>
      </c>
      <c r="Z407" s="176">
        <f t="shared" si="954"/>
        <v>576.2142562176</v>
      </c>
      <c r="AA407" s="206">
        <v>1.008</v>
      </c>
      <c r="AB407" s="205">
        <f t="shared" si="955"/>
        <v>8.3761501824</v>
      </c>
      <c r="AC407" s="206">
        <v>7.056</v>
      </c>
      <c r="AD407" s="176">
        <f t="shared" si="956"/>
        <v>56.545615526400006</v>
      </c>
      <c r="AE407" s="206">
        <v>7.0430000000000001</v>
      </c>
      <c r="AF407" s="205">
        <f t="shared" si="957"/>
        <v>55.024578465999994</v>
      </c>
      <c r="AG407" s="188">
        <f t="shared" si="958"/>
        <v>15.106999999999999</v>
      </c>
      <c r="AH407" s="96">
        <f t="shared" si="959"/>
        <v>119.9463441748</v>
      </c>
      <c r="AI407" s="96">
        <f t="shared" si="960"/>
        <v>84.658999999999992</v>
      </c>
      <c r="AJ407" s="176">
        <f t="shared" si="961"/>
        <v>696.16060039240006</v>
      </c>
      <c r="AK407" s="206">
        <v>12.096</v>
      </c>
      <c r="AL407" s="176">
        <f t="shared" si="962"/>
        <v>95.406953241600021</v>
      </c>
      <c r="AM407" s="244">
        <v>6.258</v>
      </c>
      <c r="AN407" s="176">
        <f t="shared" si="963"/>
        <v>49.750737035999997</v>
      </c>
      <c r="AO407" s="206"/>
      <c r="AP407" s="205">
        <f t="shared" si="964"/>
        <v>0</v>
      </c>
      <c r="AQ407" s="188">
        <f t="shared" si="965"/>
        <v>18.353999999999999</v>
      </c>
      <c r="AR407" s="96">
        <f t="shared" si="966"/>
        <v>145.15769027760001</v>
      </c>
      <c r="AS407" s="96"/>
      <c r="AT407" s="176">
        <f t="shared" si="967"/>
        <v>0</v>
      </c>
      <c r="AU407" s="206"/>
      <c r="AV407" s="176">
        <f t="shared" si="968"/>
        <v>0</v>
      </c>
      <c r="AW407" s="206"/>
      <c r="AX407" s="205">
        <f t="shared" si="969"/>
        <v>0</v>
      </c>
      <c r="AY407" s="188">
        <f t="shared" si="970"/>
        <v>0</v>
      </c>
      <c r="AZ407" s="96">
        <f t="shared" si="971"/>
        <v>0</v>
      </c>
      <c r="BA407" s="96">
        <f t="shared" si="972"/>
        <v>18.353999999999999</v>
      </c>
      <c r="BB407" s="96">
        <f t="shared" si="973"/>
        <v>145.15769027760001</v>
      </c>
      <c r="BC407" s="1" t="s">
        <v>1721</v>
      </c>
    </row>
    <row r="408" spans="1:55">
      <c r="B408" s="13"/>
      <c r="C408" s="13"/>
      <c r="D408" s="13"/>
      <c r="E408" s="21" t="s">
        <v>1697</v>
      </c>
      <c r="F408" s="22" t="s">
        <v>1213</v>
      </c>
      <c r="G408" s="426" t="s">
        <v>1058</v>
      </c>
      <c r="H408" s="266" t="s">
        <v>358</v>
      </c>
      <c r="I408" s="54">
        <v>5.75</v>
      </c>
      <c r="J408" s="101"/>
      <c r="K408" s="54">
        <v>5.75</v>
      </c>
      <c r="L408" s="162"/>
      <c r="M408" s="54">
        <v>5.75</v>
      </c>
      <c r="N408" s="162"/>
      <c r="O408" s="54">
        <v>5.75</v>
      </c>
      <c r="P408" s="101"/>
      <c r="Q408" s="96">
        <f t="shared" si="948"/>
        <v>0</v>
      </c>
      <c r="R408" s="338">
        <f t="shared" si="949"/>
        <v>0</v>
      </c>
      <c r="S408" s="96"/>
      <c r="T408" s="96">
        <f t="shared" si="950"/>
        <v>0</v>
      </c>
      <c r="U408" s="96"/>
      <c r="V408" s="176">
        <f t="shared" si="951"/>
        <v>0</v>
      </c>
      <c r="W408" s="206"/>
      <c r="X408" s="205">
        <f t="shared" si="952"/>
        <v>0</v>
      </c>
      <c r="Y408" s="188">
        <f t="shared" si="953"/>
        <v>0</v>
      </c>
      <c r="Z408" s="176">
        <f t="shared" si="954"/>
        <v>0</v>
      </c>
      <c r="AA408" s="206"/>
      <c r="AB408" s="205">
        <f t="shared" si="955"/>
        <v>0</v>
      </c>
      <c r="AC408" s="206"/>
      <c r="AD408" s="176">
        <f t="shared" si="956"/>
        <v>0</v>
      </c>
      <c r="AE408" s="206"/>
      <c r="AF408" s="205">
        <f t="shared" si="957"/>
        <v>0</v>
      </c>
      <c r="AG408" s="188">
        <f t="shared" si="958"/>
        <v>0</v>
      </c>
      <c r="AH408" s="96">
        <f t="shared" si="959"/>
        <v>0</v>
      </c>
      <c r="AI408" s="96">
        <f t="shared" si="960"/>
        <v>0</v>
      </c>
      <c r="AJ408" s="176">
        <f t="shared" si="961"/>
        <v>0</v>
      </c>
      <c r="AK408" s="206"/>
      <c r="AL408" s="176">
        <f t="shared" si="962"/>
        <v>0</v>
      </c>
      <c r="AM408" s="244"/>
      <c r="AN408" s="176">
        <f t="shared" si="963"/>
        <v>0</v>
      </c>
      <c r="AO408" s="206"/>
      <c r="AP408" s="205">
        <f t="shared" si="964"/>
        <v>0</v>
      </c>
      <c r="AQ408" s="188">
        <f t="shared" si="965"/>
        <v>0</v>
      </c>
      <c r="AR408" s="96">
        <f t="shared" si="966"/>
        <v>0</v>
      </c>
      <c r="AS408" s="96"/>
      <c r="AT408" s="176">
        <f t="shared" si="967"/>
        <v>0</v>
      </c>
      <c r="AU408" s="206"/>
      <c r="AV408" s="176">
        <f t="shared" si="968"/>
        <v>0</v>
      </c>
      <c r="AW408" s="206"/>
      <c r="AX408" s="205">
        <f t="shared" si="969"/>
        <v>0</v>
      </c>
      <c r="AY408" s="188">
        <f t="shared" si="970"/>
        <v>0</v>
      </c>
      <c r="AZ408" s="96">
        <f t="shared" si="971"/>
        <v>0</v>
      </c>
      <c r="BA408" s="96">
        <f t="shared" si="972"/>
        <v>0</v>
      </c>
      <c r="BB408" s="96">
        <f t="shared" si="973"/>
        <v>0</v>
      </c>
      <c r="BC408" s="1" t="s">
        <v>1721</v>
      </c>
    </row>
    <row r="409" spans="1:55">
      <c r="B409" s="13"/>
      <c r="C409" s="13"/>
      <c r="D409" s="13"/>
      <c r="E409" s="21" t="s">
        <v>1214</v>
      </c>
      <c r="F409" s="22" t="s">
        <v>1215</v>
      </c>
      <c r="G409" s="426" t="s">
        <v>1058</v>
      </c>
      <c r="H409" s="266" t="s">
        <v>358</v>
      </c>
      <c r="I409" s="54">
        <v>5.28</v>
      </c>
      <c r="J409" s="101"/>
      <c r="K409" s="54">
        <v>5.28</v>
      </c>
      <c r="L409" s="162"/>
      <c r="M409" s="54">
        <v>5.28</v>
      </c>
      <c r="N409" s="162"/>
      <c r="O409" s="54">
        <v>5.28</v>
      </c>
      <c r="P409" s="101"/>
      <c r="Q409" s="96">
        <f t="shared" si="948"/>
        <v>2.016</v>
      </c>
      <c r="R409" s="338">
        <f t="shared" si="949"/>
        <v>15.366371328</v>
      </c>
      <c r="S409" s="96"/>
      <c r="T409" s="96">
        <f t="shared" si="950"/>
        <v>0</v>
      </c>
      <c r="U409" s="96">
        <v>2.016</v>
      </c>
      <c r="V409" s="176">
        <f t="shared" si="951"/>
        <v>15.366371328</v>
      </c>
      <c r="W409" s="206"/>
      <c r="X409" s="205">
        <f t="shared" si="952"/>
        <v>0</v>
      </c>
      <c r="Y409" s="188">
        <f t="shared" si="953"/>
        <v>2.016</v>
      </c>
      <c r="Z409" s="176">
        <f t="shared" si="954"/>
        <v>15.366371328</v>
      </c>
      <c r="AA409" s="206"/>
      <c r="AB409" s="205">
        <f t="shared" si="955"/>
        <v>0</v>
      </c>
      <c r="AC409" s="206"/>
      <c r="AD409" s="176">
        <f t="shared" si="956"/>
        <v>0</v>
      </c>
      <c r="AE409" s="206"/>
      <c r="AF409" s="205">
        <f t="shared" si="957"/>
        <v>0</v>
      </c>
      <c r="AG409" s="188">
        <f t="shared" si="958"/>
        <v>0</v>
      </c>
      <c r="AH409" s="96">
        <f t="shared" si="959"/>
        <v>0</v>
      </c>
      <c r="AI409" s="96">
        <f t="shared" si="960"/>
        <v>2.016</v>
      </c>
      <c r="AJ409" s="176">
        <f t="shared" si="961"/>
        <v>15.366371328</v>
      </c>
      <c r="AK409" s="206"/>
      <c r="AL409" s="176">
        <f t="shared" si="962"/>
        <v>0</v>
      </c>
      <c r="AM409" s="244"/>
      <c r="AN409" s="176">
        <f t="shared" si="963"/>
        <v>0</v>
      </c>
      <c r="AO409" s="206"/>
      <c r="AP409" s="205">
        <f t="shared" si="964"/>
        <v>0</v>
      </c>
      <c r="AQ409" s="188">
        <f t="shared" si="965"/>
        <v>0</v>
      </c>
      <c r="AR409" s="96">
        <f t="shared" si="966"/>
        <v>0</v>
      </c>
      <c r="AS409" s="96"/>
      <c r="AT409" s="176">
        <f t="shared" si="967"/>
        <v>0</v>
      </c>
      <c r="AU409" s="206"/>
      <c r="AV409" s="176">
        <f t="shared" si="968"/>
        <v>0</v>
      </c>
      <c r="AW409" s="206"/>
      <c r="AX409" s="205">
        <f t="shared" si="969"/>
        <v>0</v>
      </c>
      <c r="AY409" s="188">
        <f t="shared" si="970"/>
        <v>0</v>
      </c>
      <c r="AZ409" s="96">
        <f t="shared" si="971"/>
        <v>0</v>
      </c>
      <c r="BA409" s="96">
        <f t="shared" si="972"/>
        <v>0</v>
      </c>
      <c r="BB409" s="96">
        <f t="shared" si="973"/>
        <v>0</v>
      </c>
      <c r="BC409" s="1" t="s">
        <v>1721</v>
      </c>
    </row>
    <row r="410" spans="1:55">
      <c r="B410" s="13"/>
      <c r="C410" s="13"/>
      <c r="D410" s="13"/>
      <c r="E410" s="21" t="s">
        <v>2440</v>
      </c>
      <c r="F410" s="22" t="s">
        <v>966</v>
      </c>
      <c r="G410" s="426" t="s">
        <v>1058</v>
      </c>
      <c r="H410" s="266" t="s">
        <v>358</v>
      </c>
      <c r="I410" s="54"/>
      <c r="J410" s="101"/>
      <c r="K410" s="54">
        <v>6.25</v>
      </c>
      <c r="L410" s="162"/>
      <c r="M410" s="54">
        <v>6.25</v>
      </c>
      <c r="N410" s="162"/>
      <c r="O410" s="54">
        <v>6.25</v>
      </c>
      <c r="P410" s="101"/>
      <c r="Q410" s="96">
        <f t="shared" ref="Q410" si="974">SUM(AI410+BA410)</f>
        <v>5.1520000000000001</v>
      </c>
      <c r="R410" s="338">
        <f t="shared" ref="R410" si="975">SUM(AJ410+BB410)</f>
        <v>44.831870999999992</v>
      </c>
      <c r="S410" s="96"/>
      <c r="T410" s="96">
        <f t="shared" ref="T410" si="976">I410*S410*$T$2/1000</f>
        <v>0</v>
      </c>
      <c r="U410" s="96"/>
      <c r="V410" s="176">
        <f t="shared" ref="V410" si="977">I410*U410*$V$2/1000</f>
        <v>0</v>
      </c>
      <c r="W410" s="206"/>
      <c r="X410" s="205">
        <f t="shared" ref="X410" si="978">I410*W410*$X$2/1000</f>
        <v>0</v>
      </c>
      <c r="Y410" s="188">
        <f t="shared" ref="Y410" si="979">SUM(S410+U410+W410)</f>
        <v>0</v>
      </c>
      <c r="Z410" s="176">
        <f t="shared" ref="Z410" si="980">SUM(T410+V410+X410)</f>
        <v>0</v>
      </c>
      <c r="AA410" s="206"/>
      <c r="AB410" s="205">
        <f t="shared" ref="AB410" si="981">K410*AA410*$AB$2/1000</f>
        <v>0</v>
      </c>
      <c r="AC410" s="206"/>
      <c r="AD410" s="176">
        <f t="shared" ref="AD410" si="982">K410*AC410*$AD$2/1000</f>
        <v>0</v>
      </c>
      <c r="AE410" s="206">
        <v>2.016</v>
      </c>
      <c r="AF410" s="205">
        <f t="shared" ref="AF410" si="983">K410*AE410*$AF$2/1000</f>
        <v>17.209709999999998</v>
      </c>
      <c r="AG410" s="188">
        <f t="shared" ref="AG410" si="984">SUM(AA410+AC410+AE410)</f>
        <v>2.016</v>
      </c>
      <c r="AH410" s="96">
        <f t="shared" ref="AH410" si="985">SUM(AB410+AD410+AF410)</f>
        <v>17.209709999999998</v>
      </c>
      <c r="AI410" s="96">
        <f t="shared" ref="AI410" si="986">SUM(Y410+AG410)</f>
        <v>2.016</v>
      </c>
      <c r="AJ410" s="176">
        <f t="shared" ref="AJ410" si="987">SUM(Z410,AH410)</f>
        <v>17.209709999999998</v>
      </c>
      <c r="AK410" s="206">
        <v>1.9039999999999999</v>
      </c>
      <c r="AL410" s="176">
        <f t="shared" ref="AL410" si="988">M410*AK410*$AL$2/1000</f>
        <v>16.409267</v>
      </c>
      <c r="AM410" s="244"/>
      <c r="AN410" s="176">
        <f t="shared" ref="AN410" si="989">M410*AM410*$AN$2/1000</f>
        <v>0</v>
      </c>
      <c r="AO410" s="206"/>
      <c r="AP410" s="205">
        <f t="shared" ref="AP410" si="990">M410*AO410*$AP$2/1000</f>
        <v>0</v>
      </c>
      <c r="AQ410" s="188">
        <f t="shared" ref="AQ410" si="991">SUM(AK410+AM410+AO410)</f>
        <v>1.9039999999999999</v>
      </c>
      <c r="AR410" s="96">
        <f t="shared" ref="AR410" si="992">SUM(AL410+AN410+AP410)</f>
        <v>16.409267</v>
      </c>
      <c r="AS410" s="96"/>
      <c r="AT410" s="176">
        <f t="shared" ref="AT410" si="993">O410*AS410*$AT$2/1000</f>
        <v>0</v>
      </c>
      <c r="AU410" s="206"/>
      <c r="AV410" s="176">
        <f t="shared" ref="AV410" si="994">O410*AU410*$AV$2/1000</f>
        <v>0</v>
      </c>
      <c r="AW410" s="206">
        <v>1.232</v>
      </c>
      <c r="AX410" s="205">
        <f t="shared" ref="AX410" si="995">O410*AW410*$AX$2/1000</f>
        <v>11.212894</v>
      </c>
      <c r="AY410" s="188">
        <f t="shared" ref="AY410" si="996">SUM(AS410+AU410+AW410)</f>
        <v>1.232</v>
      </c>
      <c r="AZ410" s="96">
        <f t="shared" ref="AZ410" si="997">SUM(AT410+AV410+AX410)</f>
        <v>11.212894</v>
      </c>
      <c r="BA410" s="96">
        <f t="shared" ref="BA410" si="998">SUM(AQ410+AY410)</f>
        <v>3.1360000000000001</v>
      </c>
      <c r="BB410" s="96">
        <f t="shared" ref="BB410" si="999">SUM(AR410,AZ410)</f>
        <v>27.622160999999998</v>
      </c>
      <c r="BC410" s="1" t="s">
        <v>1062</v>
      </c>
    </row>
    <row r="411" spans="1:55">
      <c r="A411" s="494">
        <v>239</v>
      </c>
      <c r="B411" s="13"/>
      <c r="C411" s="13"/>
      <c r="D411" s="13"/>
      <c r="E411" s="21" t="s">
        <v>1603</v>
      </c>
      <c r="F411" s="45" t="s">
        <v>1610</v>
      </c>
      <c r="G411" s="45" t="s">
        <v>1066</v>
      </c>
      <c r="H411" s="266" t="s">
        <v>358</v>
      </c>
      <c r="I411" s="54">
        <v>6.35</v>
      </c>
      <c r="J411" s="101"/>
      <c r="K411" s="54">
        <v>6.35</v>
      </c>
      <c r="L411" s="162"/>
      <c r="M411" s="54">
        <v>6.35</v>
      </c>
      <c r="N411" s="162"/>
      <c r="O411" s="54">
        <v>6.35</v>
      </c>
      <c r="P411" s="101"/>
      <c r="Q411" s="96">
        <f t="shared" si="948"/>
        <v>22.567999999999998</v>
      </c>
      <c r="R411" s="338">
        <f t="shared" si="949"/>
        <v>204.151922912</v>
      </c>
      <c r="S411" s="96">
        <v>5.9359999999999999</v>
      </c>
      <c r="T411" s="96">
        <f t="shared" si="950"/>
        <v>55.004762735999996</v>
      </c>
      <c r="U411" s="96">
        <v>2.968</v>
      </c>
      <c r="V411" s="176">
        <f t="shared" si="951"/>
        <v>27.207240479999996</v>
      </c>
      <c r="W411" s="206">
        <v>0.84</v>
      </c>
      <c r="X411" s="205">
        <f t="shared" si="952"/>
        <v>7.7498219399999995</v>
      </c>
      <c r="Y411" s="188">
        <f t="shared" si="953"/>
        <v>9.7439999999999998</v>
      </c>
      <c r="Z411" s="176">
        <f t="shared" si="954"/>
        <v>89.961825156000003</v>
      </c>
      <c r="AA411" s="206">
        <v>0.16800000000000001</v>
      </c>
      <c r="AB411" s="205">
        <f t="shared" si="955"/>
        <v>1.5497830320000001</v>
      </c>
      <c r="AC411" s="206">
        <v>2.1840000000000002</v>
      </c>
      <c r="AD411" s="176">
        <f t="shared" si="956"/>
        <v>19.429905768000001</v>
      </c>
      <c r="AE411" s="206">
        <v>2.2400000000000002</v>
      </c>
      <c r="AF411" s="204">
        <f t="shared" si="957"/>
        <v>19.427850400000001</v>
      </c>
      <c r="AG411" s="188">
        <f t="shared" si="958"/>
        <v>4.5920000000000005</v>
      </c>
      <c r="AH411" s="96">
        <f t="shared" si="959"/>
        <v>40.407539200000002</v>
      </c>
      <c r="AI411" s="96">
        <f t="shared" si="960"/>
        <v>14.336</v>
      </c>
      <c r="AJ411" s="176">
        <f t="shared" si="961"/>
        <v>130.36936435600001</v>
      </c>
      <c r="AK411" s="206">
        <v>2.2959999999999998</v>
      </c>
      <c r="AL411" s="176">
        <f t="shared" si="962"/>
        <v>20.104247827999995</v>
      </c>
      <c r="AM411" s="244">
        <v>1.736</v>
      </c>
      <c r="AN411" s="176">
        <f t="shared" si="963"/>
        <v>15.321150459999998</v>
      </c>
      <c r="AO411" s="206">
        <v>1.232</v>
      </c>
      <c r="AP411" s="205">
        <f t="shared" si="964"/>
        <v>10.921187199999999</v>
      </c>
      <c r="AQ411" s="188">
        <f t="shared" si="965"/>
        <v>5.2640000000000002</v>
      </c>
      <c r="AR411" s="96">
        <f t="shared" si="966"/>
        <v>46.346585487999995</v>
      </c>
      <c r="AS411" s="96">
        <v>0.224</v>
      </c>
      <c r="AT411" s="176">
        <f t="shared" si="967"/>
        <v>2.027517408</v>
      </c>
      <c r="AU411" s="206">
        <v>0.61599999999999999</v>
      </c>
      <c r="AV411" s="176">
        <f t="shared" si="968"/>
        <v>5.7308460439999989</v>
      </c>
      <c r="AW411" s="206">
        <v>2.1280000000000001</v>
      </c>
      <c r="AX411" s="205">
        <f t="shared" si="969"/>
        <v>19.677609616000002</v>
      </c>
      <c r="AY411" s="188">
        <f t="shared" si="970"/>
        <v>2.968</v>
      </c>
      <c r="AZ411" s="96">
        <f t="shared" si="971"/>
        <v>27.435973068000003</v>
      </c>
      <c r="BA411" s="96">
        <f t="shared" si="972"/>
        <v>8.2319999999999993</v>
      </c>
      <c r="BB411" s="96">
        <f t="shared" si="973"/>
        <v>73.782558555999998</v>
      </c>
      <c r="BC411" s="1" t="s">
        <v>1723</v>
      </c>
    </row>
    <row r="412" spans="1:55">
      <c r="B412" s="13"/>
      <c r="C412" s="13"/>
      <c r="D412" s="13"/>
      <c r="E412" s="21" t="s">
        <v>1535</v>
      </c>
      <c r="F412" s="22" t="s">
        <v>1706</v>
      </c>
      <c r="G412" s="426" t="s">
        <v>1058</v>
      </c>
      <c r="H412" s="266" t="s">
        <v>358</v>
      </c>
      <c r="I412" s="54">
        <v>6.8</v>
      </c>
      <c r="J412" s="101"/>
      <c r="K412" s="54">
        <v>6.8</v>
      </c>
      <c r="L412" s="162"/>
      <c r="M412" s="54">
        <v>6.8</v>
      </c>
      <c r="N412" s="162"/>
      <c r="O412" s="54">
        <v>6.8</v>
      </c>
      <c r="P412" s="101"/>
      <c r="Q412" s="96">
        <f t="shared" si="948"/>
        <v>7.4879999999999995</v>
      </c>
      <c r="R412" s="338">
        <f t="shared" si="949"/>
        <v>72.726302736000008</v>
      </c>
      <c r="S412" s="96">
        <v>1.08</v>
      </c>
      <c r="T412" s="96">
        <f t="shared" si="950"/>
        <v>10.71680544</v>
      </c>
      <c r="U412" s="96">
        <v>0.68400000000000005</v>
      </c>
      <c r="V412" s="176">
        <f t="shared" si="951"/>
        <v>6.7144723199999996</v>
      </c>
      <c r="W412" s="206"/>
      <c r="X412" s="205">
        <f t="shared" si="952"/>
        <v>0</v>
      </c>
      <c r="Y412" s="188">
        <f t="shared" si="953"/>
        <v>1.7640000000000002</v>
      </c>
      <c r="Z412" s="176">
        <f t="shared" si="954"/>
        <v>17.43127776</v>
      </c>
      <c r="AA412" s="206">
        <v>0.216</v>
      </c>
      <c r="AB412" s="205">
        <f t="shared" si="955"/>
        <v>2.1337845119999996</v>
      </c>
      <c r="AC412" s="206">
        <v>1.224</v>
      </c>
      <c r="AD412" s="176">
        <f t="shared" si="956"/>
        <v>11.660969664</v>
      </c>
      <c r="AE412" s="206"/>
      <c r="AF412" s="205">
        <f t="shared" si="957"/>
        <v>0</v>
      </c>
      <c r="AG412" s="188">
        <f t="shared" si="958"/>
        <v>1.44</v>
      </c>
      <c r="AH412" s="96">
        <f t="shared" si="959"/>
        <v>13.794754176</v>
      </c>
      <c r="AI412" s="96">
        <f t="shared" si="960"/>
        <v>3.2040000000000002</v>
      </c>
      <c r="AJ412" s="176">
        <f t="shared" si="961"/>
        <v>31.226031935999998</v>
      </c>
      <c r="AK412" s="206"/>
      <c r="AL412" s="176">
        <f t="shared" si="962"/>
        <v>0</v>
      </c>
      <c r="AM412" s="244">
        <v>0.32400000000000001</v>
      </c>
      <c r="AN412" s="176">
        <f t="shared" si="963"/>
        <v>3.0621175199999993</v>
      </c>
      <c r="AO412" s="206">
        <v>0.39600000000000002</v>
      </c>
      <c r="AP412" s="205">
        <f t="shared" si="964"/>
        <v>3.7591487999999997</v>
      </c>
      <c r="AQ412" s="188">
        <f t="shared" si="965"/>
        <v>0.72</v>
      </c>
      <c r="AR412" s="96">
        <f t="shared" si="966"/>
        <v>6.8212663199999994</v>
      </c>
      <c r="AS412" s="96">
        <v>2.988</v>
      </c>
      <c r="AT412" s="176">
        <f t="shared" si="967"/>
        <v>28.962253728000004</v>
      </c>
      <c r="AU412" s="206">
        <v>0.216</v>
      </c>
      <c r="AV412" s="176">
        <f t="shared" si="968"/>
        <v>2.1519241919999996</v>
      </c>
      <c r="AW412" s="206">
        <v>0.36</v>
      </c>
      <c r="AX412" s="205">
        <f t="shared" si="969"/>
        <v>3.5648265599999998</v>
      </c>
      <c r="AY412" s="188">
        <f t="shared" si="970"/>
        <v>3.5640000000000001</v>
      </c>
      <c r="AZ412" s="96">
        <f t="shared" si="971"/>
        <v>34.679004480000003</v>
      </c>
      <c r="BA412" s="96">
        <f t="shared" si="972"/>
        <v>4.2839999999999998</v>
      </c>
      <c r="BB412" s="96">
        <f t="shared" si="973"/>
        <v>41.500270800000003</v>
      </c>
      <c r="BC412" s="1" t="s">
        <v>1723</v>
      </c>
    </row>
    <row r="413" spans="1:55">
      <c r="A413" s="494">
        <v>179</v>
      </c>
      <c r="B413" s="52" t="s">
        <v>1398</v>
      </c>
      <c r="C413" s="52" t="s">
        <v>33</v>
      </c>
      <c r="D413" s="52" t="s">
        <v>1400</v>
      </c>
      <c r="E413" s="21" t="s">
        <v>1401</v>
      </c>
      <c r="F413" s="22" t="s">
        <v>1403</v>
      </c>
      <c r="G413" s="22" t="s">
        <v>1061</v>
      </c>
      <c r="H413" s="266" t="s">
        <v>358</v>
      </c>
      <c r="I413" s="54">
        <v>6.5</v>
      </c>
      <c r="J413" s="101"/>
      <c r="K413" s="54">
        <v>6.5</v>
      </c>
      <c r="L413" s="162"/>
      <c r="M413" s="54">
        <v>6.5</v>
      </c>
      <c r="N413" s="162"/>
      <c r="O413" s="54">
        <v>6.5</v>
      </c>
      <c r="P413" s="101"/>
      <c r="Q413" s="96">
        <f t="shared" si="948"/>
        <v>0</v>
      </c>
      <c r="R413" s="338">
        <f t="shared" si="949"/>
        <v>0</v>
      </c>
      <c r="S413" s="96"/>
      <c r="T413" s="96">
        <f t="shared" si="950"/>
        <v>0</v>
      </c>
      <c r="U413" s="96"/>
      <c r="V413" s="176">
        <f t="shared" si="951"/>
        <v>0</v>
      </c>
      <c r="W413" s="206"/>
      <c r="X413" s="205">
        <f t="shared" si="952"/>
        <v>0</v>
      </c>
      <c r="Y413" s="188">
        <f t="shared" si="953"/>
        <v>0</v>
      </c>
      <c r="Z413" s="176">
        <f t="shared" si="954"/>
        <v>0</v>
      </c>
      <c r="AA413" s="206"/>
      <c r="AB413" s="205">
        <f t="shared" si="955"/>
        <v>0</v>
      </c>
      <c r="AC413" s="206"/>
      <c r="AD413" s="176">
        <f t="shared" si="956"/>
        <v>0</v>
      </c>
      <c r="AE413" s="206"/>
      <c r="AF413" s="204">
        <f t="shared" si="957"/>
        <v>0</v>
      </c>
      <c r="AG413" s="188">
        <f t="shared" si="958"/>
        <v>0</v>
      </c>
      <c r="AH413" s="96">
        <f t="shared" si="959"/>
        <v>0</v>
      </c>
      <c r="AI413" s="96">
        <f t="shared" si="960"/>
        <v>0</v>
      </c>
      <c r="AJ413" s="176">
        <f t="shared" si="961"/>
        <v>0</v>
      </c>
      <c r="AK413" s="206"/>
      <c r="AL413" s="176">
        <f t="shared" si="962"/>
        <v>0</v>
      </c>
      <c r="AM413" s="244"/>
      <c r="AN413" s="176">
        <f t="shared" si="963"/>
        <v>0</v>
      </c>
      <c r="AO413" s="206"/>
      <c r="AP413" s="205">
        <f t="shared" si="964"/>
        <v>0</v>
      </c>
      <c r="AQ413" s="188">
        <f t="shared" si="965"/>
        <v>0</v>
      </c>
      <c r="AR413" s="96">
        <f t="shared" si="966"/>
        <v>0</v>
      </c>
      <c r="AS413" s="96"/>
      <c r="AT413" s="176">
        <f t="shared" si="967"/>
        <v>0</v>
      </c>
      <c r="AU413" s="206"/>
      <c r="AV413" s="176">
        <f t="shared" si="968"/>
        <v>0</v>
      </c>
      <c r="AW413" s="206"/>
      <c r="AX413" s="205">
        <f t="shared" si="969"/>
        <v>0</v>
      </c>
      <c r="AY413" s="188">
        <f t="shared" si="970"/>
        <v>0</v>
      </c>
      <c r="AZ413" s="96">
        <f t="shared" si="971"/>
        <v>0</v>
      </c>
      <c r="BA413" s="96">
        <f t="shared" si="972"/>
        <v>0</v>
      </c>
      <c r="BB413" s="96">
        <f t="shared" si="973"/>
        <v>0</v>
      </c>
      <c r="BC413" s="1" t="s">
        <v>1721</v>
      </c>
    </row>
    <row r="414" spans="1:55">
      <c r="A414" s="494">
        <v>180</v>
      </c>
      <c r="B414" s="13"/>
      <c r="C414" s="13" t="s">
        <v>1399</v>
      </c>
      <c r="D414" s="13"/>
      <c r="E414" s="21" t="s">
        <v>1402</v>
      </c>
      <c r="F414" s="22" t="s">
        <v>1404</v>
      </c>
      <c r="G414" s="22" t="s">
        <v>1061</v>
      </c>
      <c r="H414" s="266" t="s">
        <v>358</v>
      </c>
      <c r="I414" s="54">
        <v>8.6</v>
      </c>
      <c r="J414" s="101"/>
      <c r="K414" s="54">
        <v>8.6</v>
      </c>
      <c r="L414" s="162"/>
      <c r="M414" s="54">
        <v>8.6</v>
      </c>
      <c r="N414" s="162"/>
      <c r="O414" s="54">
        <v>8.6</v>
      </c>
      <c r="P414" s="101"/>
      <c r="Q414" s="96">
        <f t="shared" si="948"/>
        <v>0</v>
      </c>
      <c r="R414" s="338">
        <f t="shared" si="949"/>
        <v>0</v>
      </c>
      <c r="S414" s="96"/>
      <c r="T414" s="96">
        <f t="shared" si="950"/>
        <v>0</v>
      </c>
      <c r="U414" s="96"/>
      <c r="V414" s="176">
        <f t="shared" si="951"/>
        <v>0</v>
      </c>
      <c r="W414" s="206"/>
      <c r="X414" s="205">
        <f t="shared" si="952"/>
        <v>0</v>
      </c>
      <c r="Y414" s="188">
        <f t="shared" si="953"/>
        <v>0</v>
      </c>
      <c r="Z414" s="176">
        <f t="shared" si="954"/>
        <v>0</v>
      </c>
      <c r="AA414" s="206"/>
      <c r="AB414" s="205">
        <f t="shared" si="955"/>
        <v>0</v>
      </c>
      <c r="AC414" s="206"/>
      <c r="AD414" s="176">
        <f t="shared" si="956"/>
        <v>0</v>
      </c>
      <c r="AE414" s="206"/>
      <c r="AF414" s="204">
        <f t="shared" si="957"/>
        <v>0</v>
      </c>
      <c r="AG414" s="188">
        <f t="shared" si="958"/>
        <v>0</v>
      </c>
      <c r="AH414" s="96">
        <f t="shared" si="959"/>
        <v>0</v>
      </c>
      <c r="AI414" s="96">
        <f t="shared" si="960"/>
        <v>0</v>
      </c>
      <c r="AJ414" s="176">
        <f t="shared" si="961"/>
        <v>0</v>
      </c>
      <c r="AK414" s="206"/>
      <c r="AL414" s="176">
        <f t="shared" si="962"/>
        <v>0</v>
      </c>
      <c r="AM414" s="244"/>
      <c r="AN414" s="176">
        <f t="shared" si="963"/>
        <v>0</v>
      </c>
      <c r="AO414" s="206"/>
      <c r="AP414" s="205">
        <f t="shared" si="964"/>
        <v>0</v>
      </c>
      <c r="AQ414" s="188">
        <f t="shared" si="965"/>
        <v>0</v>
      </c>
      <c r="AR414" s="96">
        <f t="shared" si="966"/>
        <v>0</v>
      </c>
      <c r="AS414" s="96"/>
      <c r="AT414" s="176">
        <f t="shared" si="967"/>
        <v>0</v>
      </c>
      <c r="AU414" s="206"/>
      <c r="AV414" s="176">
        <f t="shared" si="968"/>
        <v>0</v>
      </c>
      <c r="AW414" s="206"/>
      <c r="AX414" s="205">
        <f t="shared" si="969"/>
        <v>0</v>
      </c>
      <c r="AY414" s="188">
        <f t="shared" si="970"/>
        <v>0</v>
      </c>
      <c r="AZ414" s="96">
        <f t="shared" si="971"/>
        <v>0</v>
      </c>
      <c r="BA414" s="96">
        <f t="shared" si="972"/>
        <v>0</v>
      </c>
      <c r="BB414" s="96">
        <f t="shared" si="973"/>
        <v>0</v>
      </c>
      <c r="BC414" s="1" t="s">
        <v>1721</v>
      </c>
    </row>
    <row r="415" spans="1:55">
      <c r="A415" s="494">
        <v>179</v>
      </c>
      <c r="B415" s="52" t="s">
        <v>1467</v>
      </c>
      <c r="C415" s="52" t="s">
        <v>33</v>
      </c>
      <c r="D415" s="52" t="s">
        <v>656</v>
      </c>
      <c r="E415" s="21" t="s">
        <v>1468</v>
      </c>
      <c r="F415" s="22" t="s">
        <v>966</v>
      </c>
      <c r="G415" s="22" t="s">
        <v>1061</v>
      </c>
      <c r="H415" s="266" t="s">
        <v>358</v>
      </c>
      <c r="I415" s="54">
        <v>6.5</v>
      </c>
      <c r="J415" s="101"/>
      <c r="K415" s="54">
        <v>6.5</v>
      </c>
      <c r="L415" s="162"/>
      <c r="M415" s="54">
        <v>6.5</v>
      </c>
      <c r="N415" s="162"/>
      <c r="O415" s="54">
        <v>6.5</v>
      </c>
      <c r="P415" s="101"/>
      <c r="Q415" s="96">
        <f t="shared" si="948"/>
        <v>0.504</v>
      </c>
      <c r="R415" s="338">
        <f t="shared" si="949"/>
        <v>4.7805357599999994</v>
      </c>
      <c r="S415" s="96">
        <v>0.504</v>
      </c>
      <c r="T415" s="96">
        <f t="shared" si="950"/>
        <v>4.7805357599999994</v>
      </c>
      <c r="U415" s="96"/>
      <c r="V415" s="176">
        <f t="shared" si="951"/>
        <v>0</v>
      </c>
      <c r="W415" s="206"/>
      <c r="X415" s="205">
        <f t="shared" si="952"/>
        <v>0</v>
      </c>
      <c r="Y415" s="188">
        <f t="shared" si="953"/>
        <v>0.504</v>
      </c>
      <c r="Z415" s="176">
        <f t="shared" si="954"/>
        <v>4.7805357599999994</v>
      </c>
      <c r="AA415" s="206"/>
      <c r="AB415" s="205">
        <f t="shared" si="955"/>
        <v>0</v>
      </c>
      <c r="AC415" s="206"/>
      <c r="AD415" s="176">
        <f t="shared" si="956"/>
        <v>0</v>
      </c>
      <c r="AE415" s="206"/>
      <c r="AF415" s="204">
        <f t="shared" si="957"/>
        <v>0</v>
      </c>
      <c r="AG415" s="188">
        <f t="shared" si="958"/>
        <v>0</v>
      </c>
      <c r="AH415" s="96">
        <f t="shared" si="959"/>
        <v>0</v>
      </c>
      <c r="AI415" s="96">
        <f t="shared" si="960"/>
        <v>0.504</v>
      </c>
      <c r="AJ415" s="176">
        <f t="shared" si="961"/>
        <v>4.7805357599999994</v>
      </c>
      <c r="AK415" s="206"/>
      <c r="AL415" s="176">
        <f t="shared" si="962"/>
        <v>0</v>
      </c>
      <c r="AM415" s="244"/>
      <c r="AN415" s="176">
        <f t="shared" si="963"/>
        <v>0</v>
      </c>
      <c r="AO415" s="206"/>
      <c r="AP415" s="205">
        <f t="shared" si="964"/>
        <v>0</v>
      </c>
      <c r="AQ415" s="188">
        <f t="shared" si="965"/>
        <v>0</v>
      </c>
      <c r="AR415" s="96">
        <f t="shared" si="966"/>
        <v>0</v>
      </c>
      <c r="AS415" s="96"/>
      <c r="AT415" s="176">
        <f t="shared" si="967"/>
        <v>0</v>
      </c>
      <c r="AU415" s="206"/>
      <c r="AV415" s="176">
        <f t="shared" si="968"/>
        <v>0</v>
      </c>
      <c r="AW415" s="206"/>
      <c r="AX415" s="205">
        <f t="shared" si="969"/>
        <v>0</v>
      </c>
      <c r="AY415" s="188">
        <f t="shared" si="970"/>
        <v>0</v>
      </c>
      <c r="AZ415" s="96">
        <f t="shared" si="971"/>
        <v>0</v>
      </c>
      <c r="BA415" s="96">
        <f t="shared" si="972"/>
        <v>0</v>
      </c>
      <c r="BB415" s="96">
        <f t="shared" si="973"/>
        <v>0</v>
      </c>
      <c r="BC415" s="1" t="s">
        <v>1721</v>
      </c>
    </row>
    <row r="416" spans="1:55">
      <c r="A416" s="494">
        <v>180</v>
      </c>
      <c r="B416" s="13"/>
      <c r="C416" s="13" t="s">
        <v>211</v>
      </c>
      <c r="D416" s="13"/>
      <c r="E416" s="21" t="s">
        <v>1469</v>
      </c>
      <c r="F416" s="22" t="s">
        <v>106</v>
      </c>
      <c r="G416" s="22" t="s">
        <v>1061</v>
      </c>
      <c r="H416" s="266" t="s">
        <v>358</v>
      </c>
      <c r="I416" s="54">
        <v>7.68</v>
      </c>
      <c r="J416" s="101"/>
      <c r="K416" s="54">
        <v>7.68</v>
      </c>
      <c r="L416" s="162"/>
      <c r="M416" s="54">
        <v>7.68</v>
      </c>
      <c r="N416" s="162"/>
      <c r="O416" s="54">
        <v>7.68</v>
      </c>
      <c r="P416" s="101"/>
      <c r="Q416" s="96">
        <f t="shared" si="948"/>
        <v>0</v>
      </c>
      <c r="R416" s="338">
        <f t="shared" si="949"/>
        <v>0</v>
      </c>
      <c r="S416" s="96"/>
      <c r="T416" s="96">
        <f t="shared" si="950"/>
        <v>0</v>
      </c>
      <c r="U416" s="96"/>
      <c r="V416" s="176">
        <f t="shared" si="951"/>
        <v>0</v>
      </c>
      <c r="W416" s="206"/>
      <c r="X416" s="205">
        <f t="shared" si="952"/>
        <v>0</v>
      </c>
      <c r="Y416" s="188">
        <f t="shared" si="953"/>
        <v>0</v>
      </c>
      <c r="Z416" s="176">
        <f t="shared" si="954"/>
        <v>0</v>
      </c>
      <c r="AA416" s="206"/>
      <c r="AB416" s="205">
        <f t="shared" si="955"/>
        <v>0</v>
      </c>
      <c r="AC416" s="206"/>
      <c r="AD416" s="176">
        <f t="shared" si="956"/>
        <v>0</v>
      </c>
      <c r="AE416" s="206"/>
      <c r="AF416" s="204">
        <f t="shared" si="957"/>
        <v>0</v>
      </c>
      <c r="AG416" s="188">
        <f t="shared" si="958"/>
        <v>0</v>
      </c>
      <c r="AH416" s="96">
        <f t="shared" si="959"/>
        <v>0</v>
      </c>
      <c r="AI416" s="96">
        <f t="shared" si="960"/>
        <v>0</v>
      </c>
      <c r="AJ416" s="176">
        <f t="shared" si="961"/>
        <v>0</v>
      </c>
      <c r="AK416" s="206"/>
      <c r="AL416" s="176">
        <f t="shared" si="962"/>
        <v>0</v>
      </c>
      <c r="AM416" s="244"/>
      <c r="AN416" s="176">
        <f t="shared" si="963"/>
        <v>0</v>
      </c>
      <c r="AO416" s="206"/>
      <c r="AP416" s="205">
        <f t="shared" si="964"/>
        <v>0</v>
      </c>
      <c r="AQ416" s="188">
        <f t="shared" si="965"/>
        <v>0</v>
      </c>
      <c r="AR416" s="96">
        <f t="shared" si="966"/>
        <v>0</v>
      </c>
      <c r="AS416" s="96"/>
      <c r="AT416" s="176">
        <f t="shared" si="967"/>
        <v>0</v>
      </c>
      <c r="AU416" s="206"/>
      <c r="AV416" s="176">
        <f t="shared" si="968"/>
        <v>0</v>
      </c>
      <c r="AW416" s="206"/>
      <c r="AX416" s="205">
        <f t="shared" si="969"/>
        <v>0</v>
      </c>
      <c r="AY416" s="188">
        <f t="shared" si="970"/>
        <v>0</v>
      </c>
      <c r="AZ416" s="96">
        <f t="shared" si="971"/>
        <v>0</v>
      </c>
      <c r="BA416" s="96">
        <f t="shared" si="972"/>
        <v>0</v>
      </c>
      <c r="BB416" s="96">
        <f t="shared" si="973"/>
        <v>0</v>
      </c>
      <c r="BC416" s="1" t="s">
        <v>1721</v>
      </c>
    </row>
    <row r="417" spans="1:55">
      <c r="A417" s="494">
        <v>179</v>
      </c>
      <c r="B417" s="13"/>
      <c r="C417" s="13"/>
      <c r="D417" s="13"/>
      <c r="E417" s="21" t="s">
        <v>1625</v>
      </c>
      <c r="F417" s="22" t="s">
        <v>1554</v>
      </c>
      <c r="G417" s="22" t="s">
        <v>1061</v>
      </c>
      <c r="H417" s="266" t="s">
        <v>358</v>
      </c>
      <c r="I417" s="54">
        <v>6.7</v>
      </c>
      <c r="J417" s="101"/>
      <c r="K417" s="54">
        <v>6.7</v>
      </c>
      <c r="L417" s="162"/>
      <c r="M417" s="54">
        <v>6.7</v>
      </c>
      <c r="N417" s="162"/>
      <c r="O417" s="54">
        <v>6.7</v>
      </c>
      <c r="P417" s="101"/>
      <c r="Q417" s="96">
        <f t="shared" si="948"/>
        <v>0</v>
      </c>
      <c r="R417" s="338">
        <f t="shared" si="949"/>
        <v>0</v>
      </c>
      <c r="S417" s="96"/>
      <c r="T417" s="96">
        <f t="shared" si="950"/>
        <v>0</v>
      </c>
      <c r="U417" s="96"/>
      <c r="V417" s="176">
        <f t="shared" si="951"/>
        <v>0</v>
      </c>
      <c r="W417" s="206"/>
      <c r="X417" s="205">
        <f t="shared" si="952"/>
        <v>0</v>
      </c>
      <c r="Y417" s="188">
        <f t="shared" si="953"/>
        <v>0</v>
      </c>
      <c r="Z417" s="176">
        <f t="shared" si="954"/>
        <v>0</v>
      </c>
      <c r="AA417" s="206"/>
      <c r="AB417" s="205">
        <f t="shared" si="955"/>
        <v>0</v>
      </c>
      <c r="AC417" s="206"/>
      <c r="AD417" s="176">
        <f t="shared" si="956"/>
        <v>0</v>
      </c>
      <c r="AE417" s="206"/>
      <c r="AF417" s="204">
        <f t="shared" si="957"/>
        <v>0</v>
      </c>
      <c r="AG417" s="188">
        <f t="shared" si="958"/>
        <v>0</v>
      </c>
      <c r="AH417" s="96">
        <f t="shared" si="959"/>
        <v>0</v>
      </c>
      <c r="AI417" s="96">
        <f t="shared" si="960"/>
        <v>0</v>
      </c>
      <c r="AJ417" s="176">
        <f t="shared" si="961"/>
        <v>0</v>
      </c>
      <c r="AK417" s="206"/>
      <c r="AL417" s="176">
        <f t="shared" si="962"/>
        <v>0</v>
      </c>
      <c r="AM417" s="244"/>
      <c r="AN417" s="176">
        <f t="shared" si="963"/>
        <v>0</v>
      </c>
      <c r="AO417" s="206"/>
      <c r="AP417" s="205">
        <f t="shared" si="964"/>
        <v>0</v>
      </c>
      <c r="AQ417" s="188">
        <f t="shared" si="965"/>
        <v>0</v>
      </c>
      <c r="AR417" s="96">
        <f t="shared" si="966"/>
        <v>0</v>
      </c>
      <c r="AS417" s="96"/>
      <c r="AT417" s="176">
        <f t="shared" si="967"/>
        <v>0</v>
      </c>
      <c r="AU417" s="206"/>
      <c r="AV417" s="176">
        <f t="shared" si="968"/>
        <v>0</v>
      </c>
      <c r="AW417" s="206"/>
      <c r="AX417" s="205">
        <f t="shared" si="969"/>
        <v>0</v>
      </c>
      <c r="AY417" s="188">
        <f t="shared" si="970"/>
        <v>0</v>
      </c>
      <c r="AZ417" s="96">
        <f t="shared" si="971"/>
        <v>0</v>
      </c>
      <c r="BA417" s="96">
        <f t="shared" si="972"/>
        <v>0</v>
      </c>
      <c r="BB417" s="96">
        <f t="shared" si="973"/>
        <v>0</v>
      </c>
      <c r="BC417" s="1" t="s">
        <v>1723</v>
      </c>
    </row>
    <row r="418" spans="1:55">
      <c r="A418" s="494">
        <v>179</v>
      </c>
      <c r="B418" s="13"/>
      <c r="C418" s="13"/>
      <c r="D418" s="13"/>
      <c r="E418" s="21" t="s">
        <v>1285</v>
      </c>
      <c r="F418" s="22" t="s">
        <v>1287</v>
      </c>
      <c r="G418" s="22" t="s">
        <v>1061</v>
      </c>
      <c r="H418" s="266" t="s">
        <v>358</v>
      </c>
      <c r="I418" s="54">
        <v>6.7</v>
      </c>
      <c r="J418" s="101"/>
      <c r="K418" s="54">
        <v>6.7</v>
      </c>
      <c r="L418" s="162"/>
      <c r="M418" s="54">
        <v>6.7</v>
      </c>
      <c r="N418" s="162"/>
      <c r="O418" s="54">
        <v>6.7</v>
      </c>
      <c r="P418" s="101"/>
      <c r="Q418" s="96">
        <f t="shared" si="948"/>
        <v>0</v>
      </c>
      <c r="R418" s="338">
        <f t="shared" si="949"/>
        <v>0</v>
      </c>
      <c r="S418" s="96"/>
      <c r="T418" s="96">
        <f t="shared" si="950"/>
        <v>0</v>
      </c>
      <c r="U418" s="96"/>
      <c r="V418" s="176">
        <f t="shared" si="951"/>
        <v>0</v>
      </c>
      <c r="W418" s="206"/>
      <c r="X418" s="205">
        <f t="shared" si="952"/>
        <v>0</v>
      </c>
      <c r="Y418" s="188">
        <f t="shared" si="953"/>
        <v>0</v>
      </c>
      <c r="Z418" s="176">
        <f t="shared" si="954"/>
        <v>0</v>
      </c>
      <c r="AA418" s="206"/>
      <c r="AB418" s="205">
        <f t="shared" si="955"/>
        <v>0</v>
      </c>
      <c r="AC418" s="206"/>
      <c r="AD418" s="176">
        <f t="shared" si="956"/>
        <v>0</v>
      </c>
      <c r="AE418" s="206"/>
      <c r="AF418" s="204">
        <f t="shared" si="957"/>
        <v>0</v>
      </c>
      <c r="AG418" s="188">
        <f t="shared" si="958"/>
        <v>0</v>
      </c>
      <c r="AH418" s="96">
        <f t="shared" si="959"/>
        <v>0</v>
      </c>
      <c r="AI418" s="96">
        <f t="shared" si="960"/>
        <v>0</v>
      </c>
      <c r="AJ418" s="176">
        <f t="shared" si="961"/>
        <v>0</v>
      </c>
      <c r="AK418" s="206"/>
      <c r="AL418" s="176">
        <f t="shared" si="962"/>
        <v>0</v>
      </c>
      <c r="AM418" s="244"/>
      <c r="AN418" s="176">
        <f t="shared" si="963"/>
        <v>0</v>
      </c>
      <c r="AO418" s="206"/>
      <c r="AP418" s="205">
        <f t="shared" si="964"/>
        <v>0</v>
      </c>
      <c r="AQ418" s="188">
        <f t="shared" si="965"/>
        <v>0</v>
      </c>
      <c r="AR418" s="96">
        <f t="shared" si="966"/>
        <v>0</v>
      </c>
      <c r="AS418" s="96"/>
      <c r="AT418" s="176">
        <f t="shared" si="967"/>
        <v>0</v>
      </c>
      <c r="AU418" s="206"/>
      <c r="AV418" s="176">
        <f t="shared" si="968"/>
        <v>0</v>
      </c>
      <c r="AW418" s="206"/>
      <c r="AX418" s="205">
        <f t="shared" si="969"/>
        <v>0</v>
      </c>
      <c r="AY418" s="188">
        <f t="shared" si="970"/>
        <v>0</v>
      </c>
      <c r="AZ418" s="96">
        <f t="shared" si="971"/>
        <v>0</v>
      </c>
      <c r="BA418" s="96">
        <f t="shared" si="972"/>
        <v>0</v>
      </c>
      <c r="BB418" s="96">
        <f t="shared" si="973"/>
        <v>0</v>
      </c>
      <c r="BC418" s="1" t="s">
        <v>1058</v>
      </c>
    </row>
    <row r="419" spans="1:55">
      <c r="A419" s="494">
        <v>179</v>
      </c>
      <c r="B419" s="13"/>
      <c r="C419" s="13"/>
      <c r="D419" s="13"/>
      <c r="E419" s="21" t="s">
        <v>1289</v>
      </c>
      <c r="F419" s="22" t="s">
        <v>1354</v>
      </c>
      <c r="G419" s="22" t="s">
        <v>1061</v>
      </c>
      <c r="H419" s="266" t="s">
        <v>358</v>
      </c>
      <c r="I419" s="54">
        <v>7.58</v>
      </c>
      <c r="J419" s="101"/>
      <c r="K419" s="54">
        <v>7.58</v>
      </c>
      <c r="L419" s="162"/>
      <c r="M419" s="54">
        <v>7.58</v>
      </c>
      <c r="N419" s="162"/>
      <c r="O419" s="54">
        <v>7.58</v>
      </c>
      <c r="P419" s="101"/>
      <c r="Q419" s="96">
        <f t="shared" si="948"/>
        <v>1.8580000000000001</v>
      </c>
      <c r="R419" s="338">
        <f t="shared" si="949"/>
        <v>20.005804252799997</v>
      </c>
      <c r="S419" s="96"/>
      <c r="T419" s="96">
        <f t="shared" si="950"/>
        <v>0</v>
      </c>
      <c r="U419" s="96">
        <v>0.85</v>
      </c>
      <c r="V419" s="176">
        <f t="shared" si="951"/>
        <v>9.3011147999999988</v>
      </c>
      <c r="W419" s="206"/>
      <c r="X419" s="205">
        <f t="shared" si="952"/>
        <v>0</v>
      </c>
      <c r="Y419" s="188">
        <f t="shared" si="953"/>
        <v>0.85</v>
      </c>
      <c r="Z419" s="176">
        <f t="shared" si="954"/>
        <v>9.3011147999999988</v>
      </c>
      <c r="AA419" s="206"/>
      <c r="AB419" s="205">
        <f t="shared" si="955"/>
        <v>0</v>
      </c>
      <c r="AC419" s="206">
        <v>1.008</v>
      </c>
      <c r="AD419" s="176">
        <f t="shared" si="956"/>
        <v>10.7046894528</v>
      </c>
      <c r="AE419" s="206"/>
      <c r="AF419" s="204">
        <f t="shared" si="957"/>
        <v>0</v>
      </c>
      <c r="AG419" s="188">
        <f t="shared" si="958"/>
        <v>1.008</v>
      </c>
      <c r="AH419" s="96">
        <f t="shared" si="959"/>
        <v>10.7046894528</v>
      </c>
      <c r="AI419" s="96">
        <f t="shared" si="960"/>
        <v>1.8580000000000001</v>
      </c>
      <c r="AJ419" s="176">
        <f t="shared" si="961"/>
        <v>20.005804252799997</v>
      </c>
      <c r="AK419" s="206"/>
      <c r="AL419" s="176">
        <f t="shared" si="962"/>
        <v>0</v>
      </c>
      <c r="AM419" s="244"/>
      <c r="AN419" s="176">
        <f t="shared" si="963"/>
        <v>0</v>
      </c>
      <c r="AO419" s="206"/>
      <c r="AP419" s="205">
        <f t="shared" si="964"/>
        <v>0</v>
      </c>
      <c r="AQ419" s="188">
        <f t="shared" si="965"/>
        <v>0</v>
      </c>
      <c r="AR419" s="96">
        <f t="shared" si="966"/>
        <v>0</v>
      </c>
      <c r="AS419" s="96"/>
      <c r="AT419" s="176">
        <f t="shared" si="967"/>
        <v>0</v>
      </c>
      <c r="AU419" s="206"/>
      <c r="AV419" s="176">
        <f t="shared" si="968"/>
        <v>0</v>
      </c>
      <c r="AW419" s="206"/>
      <c r="AX419" s="205">
        <f t="shared" si="969"/>
        <v>0</v>
      </c>
      <c r="AY419" s="188">
        <f t="shared" si="970"/>
        <v>0</v>
      </c>
      <c r="AZ419" s="96">
        <f t="shared" si="971"/>
        <v>0</v>
      </c>
      <c r="BA419" s="96">
        <f t="shared" si="972"/>
        <v>0</v>
      </c>
      <c r="BB419" s="96">
        <f t="shared" si="973"/>
        <v>0</v>
      </c>
      <c r="BC419" s="1" t="s">
        <v>1723</v>
      </c>
    </row>
    <row r="420" spans="1:55">
      <c r="A420" s="494">
        <v>180</v>
      </c>
      <c r="B420" s="24"/>
      <c r="C420" s="24"/>
      <c r="D420" s="24"/>
      <c r="E420" s="21" t="s">
        <v>974</v>
      </c>
      <c r="F420" s="22" t="s">
        <v>976</v>
      </c>
      <c r="G420" s="22" t="s">
        <v>1061</v>
      </c>
      <c r="H420" s="266" t="s">
        <v>358</v>
      </c>
      <c r="I420" s="54">
        <v>5.29</v>
      </c>
      <c r="J420" s="101"/>
      <c r="K420" s="54">
        <v>5.29</v>
      </c>
      <c r="L420" s="162"/>
      <c r="M420" s="54">
        <v>5.29</v>
      </c>
      <c r="N420" s="162"/>
      <c r="O420" s="54">
        <v>5.29</v>
      </c>
      <c r="P420" s="101"/>
      <c r="Q420" s="96">
        <f t="shared" si="948"/>
        <v>0</v>
      </c>
      <c r="R420" s="338">
        <f t="shared" si="949"/>
        <v>0</v>
      </c>
      <c r="S420" s="96"/>
      <c r="T420" s="96">
        <f t="shared" si="950"/>
        <v>0</v>
      </c>
      <c r="U420" s="96"/>
      <c r="V420" s="176">
        <f t="shared" si="951"/>
        <v>0</v>
      </c>
      <c r="W420" s="206"/>
      <c r="X420" s="205">
        <f t="shared" si="952"/>
        <v>0</v>
      </c>
      <c r="Y420" s="188">
        <f t="shared" si="953"/>
        <v>0</v>
      </c>
      <c r="Z420" s="176">
        <f t="shared" si="954"/>
        <v>0</v>
      </c>
      <c r="AA420" s="206"/>
      <c r="AB420" s="205">
        <f t="shared" si="955"/>
        <v>0</v>
      </c>
      <c r="AC420" s="206"/>
      <c r="AD420" s="176">
        <f t="shared" si="956"/>
        <v>0</v>
      </c>
      <c r="AE420" s="206"/>
      <c r="AF420" s="204">
        <f t="shared" si="957"/>
        <v>0</v>
      </c>
      <c r="AG420" s="188">
        <f t="shared" si="958"/>
        <v>0</v>
      </c>
      <c r="AH420" s="96">
        <f t="shared" si="959"/>
        <v>0</v>
      </c>
      <c r="AI420" s="96">
        <f t="shared" si="960"/>
        <v>0</v>
      </c>
      <c r="AJ420" s="176">
        <f t="shared" si="961"/>
        <v>0</v>
      </c>
      <c r="AK420" s="206"/>
      <c r="AL420" s="176">
        <f t="shared" si="962"/>
        <v>0</v>
      </c>
      <c r="AM420" s="244"/>
      <c r="AN420" s="176">
        <f t="shared" si="963"/>
        <v>0</v>
      </c>
      <c r="AO420" s="206"/>
      <c r="AP420" s="205">
        <f t="shared" si="964"/>
        <v>0</v>
      </c>
      <c r="AQ420" s="188">
        <f t="shared" si="965"/>
        <v>0</v>
      </c>
      <c r="AR420" s="96">
        <f t="shared" si="966"/>
        <v>0</v>
      </c>
      <c r="AS420" s="96"/>
      <c r="AT420" s="176">
        <f t="shared" si="967"/>
        <v>0</v>
      </c>
      <c r="AU420" s="206"/>
      <c r="AV420" s="176">
        <f t="shared" si="968"/>
        <v>0</v>
      </c>
      <c r="AW420" s="206"/>
      <c r="AX420" s="205">
        <f t="shared" si="969"/>
        <v>0</v>
      </c>
      <c r="AY420" s="188">
        <f t="shared" si="970"/>
        <v>0</v>
      </c>
      <c r="AZ420" s="96">
        <f t="shared" si="971"/>
        <v>0</v>
      </c>
      <c r="BA420" s="96">
        <f t="shared" si="972"/>
        <v>0</v>
      </c>
      <c r="BB420" s="96">
        <f t="shared" si="973"/>
        <v>0</v>
      </c>
      <c r="BC420" s="1" t="s">
        <v>1723</v>
      </c>
    </row>
    <row r="421" spans="1:55">
      <c r="A421" s="494">
        <v>179</v>
      </c>
      <c r="B421" s="52" t="s">
        <v>1530</v>
      </c>
      <c r="C421" s="52" t="s">
        <v>33</v>
      </c>
      <c r="D421" s="52" t="s">
        <v>236</v>
      </c>
      <c r="E421" s="21" t="s">
        <v>1672</v>
      </c>
      <c r="F421" s="22" t="s">
        <v>966</v>
      </c>
      <c r="G421" s="22" t="s">
        <v>1061</v>
      </c>
      <c r="H421" s="266" t="s">
        <v>358</v>
      </c>
      <c r="I421" s="54">
        <v>6.31</v>
      </c>
      <c r="J421" s="101"/>
      <c r="K421" s="54">
        <v>6.31</v>
      </c>
      <c r="L421" s="162"/>
      <c r="M421" s="54">
        <v>6.31</v>
      </c>
      <c r="N421" s="162"/>
      <c r="O421" s="54">
        <v>6.31</v>
      </c>
      <c r="P421" s="101"/>
      <c r="Q421" s="96">
        <f t="shared" si="948"/>
        <v>33.904999999999994</v>
      </c>
      <c r="R421" s="338">
        <f t="shared" si="949"/>
        <v>311.93382399400002</v>
      </c>
      <c r="S421" s="96">
        <v>30.521999999999998</v>
      </c>
      <c r="T421" s="96">
        <f t="shared" si="950"/>
        <v>281.04445777319995</v>
      </c>
      <c r="U421" s="96">
        <v>2.3580000000000001</v>
      </c>
      <c r="V421" s="176">
        <f t="shared" si="951"/>
        <v>21.479295527999998</v>
      </c>
      <c r="W421" s="206">
        <v>0.40200000000000002</v>
      </c>
      <c r="X421" s="205">
        <f t="shared" si="952"/>
        <v>3.6854805642000006</v>
      </c>
      <c r="Y421" s="188">
        <f t="shared" si="953"/>
        <v>33.281999999999996</v>
      </c>
      <c r="Z421" s="176">
        <f t="shared" si="954"/>
        <v>306.20923386539999</v>
      </c>
      <c r="AA421" s="206"/>
      <c r="AB421" s="205">
        <f t="shared" si="955"/>
        <v>0</v>
      </c>
      <c r="AC421" s="206"/>
      <c r="AD421" s="176">
        <f t="shared" si="956"/>
        <v>0</v>
      </c>
      <c r="AE421" s="206"/>
      <c r="AF421" s="204">
        <f t="shared" si="957"/>
        <v>0</v>
      </c>
      <c r="AG421" s="188">
        <f t="shared" si="958"/>
        <v>0</v>
      </c>
      <c r="AH421" s="96">
        <f t="shared" si="959"/>
        <v>0</v>
      </c>
      <c r="AI421" s="96">
        <f t="shared" si="960"/>
        <v>33.281999999999996</v>
      </c>
      <c r="AJ421" s="176">
        <f t="shared" si="961"/>
        <v>306.20923386539999</v>
      </c>
      <c r="AK421" s="206"/>
      <c r="AL421" s="176">
        <f t="shared" si="962"/>
        <v>0</v>
      </c>
      <c r="AM421" s="244"/>
      <c r="AN421" s="176">
        <f t="shared" si="963"/>
        <v>0</v>
      </c>
      <c r="AO421" s="206"/>
      <c r="AP421" s="205">
        <f t="shared" si="964"/>
        <v>0</v>
      </c>
      <c r="AQ421" s="188">
        <f t="shared" si="965"/>
        <v>0</v>
      </c>
      <c r="AR421" s="96">
        <f t="shared" si="966"/>
        <v>0</v>
      </c>
      <c r="AS421" s="96"/>
      <c r="AT421" s="176">
        <f t="shared" si="967"/>
        <v>0</v>
      </c>
      <c r="AU421" s="206"/>
      <c r="AV421" s="176">
        <f t="shared" si="968"/>
        <v>0</v>
      </c>
      <c r="AW421" s="206">
        <v>0.623</v>
      </c>
      <c r="AX421" s="205">
        <f t="shared" si="969"/>
        <v>5.7245901286</v>
      </c>
      <c r="AY421" s="188">
        <f t="shared" si="970"/>
        <v>0.623</v>
      </c>
      <c r="AZ421" s="96">
        <f t="shared" si="971"/>
        <v>5.7245901286</v>
      </c>
      <c r="BA421" s="96">
        <f t="shared" si="972"/>
        <v>0.623</v>
      </c>
      <c r="BB421" s="96">
        <f t="shared" si="973"/>
        <v>5.7245901286</v>
      </c>
      <c r="BC421" s="1" t="s">
        <v>1723</v>
      </c>
    </row>
    <row r="422" spans="1:55">
      <c r="A422" s="494">
        <v>180</v>
      </c>
      <c r="B422" s="13"/>
      <c r="C422" s="13"/>
      <c r="D422" s="13"/>
      <c r="E422" s="21" t="s">
        <v>1673</v>
      </c>
      <c r="F422" s="22" t="s">
        <v>966</v>
      </c>
      <c r="G422" s="22" t="s">
        <v>1061</v>
      </c>
      <c r="H422" s="266" t="s">
        <v>358</v>
      </c>
      <c r="I422" s="54">
        <v>7.49</v>
      </c>
      <c r="J422" s="101"/>
      <c r="K422" s="54">
        <v>7.49</v>
      </c>
      <c r="L422" s="162"/>
      <c r="M422" s="54">
        <v>7.49</v>
      </c>
      <c r="N422" s="162"/>
      <c r="O422" s="54">
        <v>7.49</v>
      </c>
      <c r="P422" s="101"/>
      <c r="Q422" s="96">
        <f t="shared" si="948"/>
        <v>0.122</v>
      </c>
      <c r="R422" s="338">
        <f t="shared" si="949"/>
        <v>1.3306151278000002</v>
      </c>
      <c r="S422" s="96"/>
      <c r="T422" s="96">
        <f t="shared" si="950"/>
        <v>0</v>
      </c>
      <c r="U422" s="96"/>
      <c r="V422" s="176">
        <f t="shared" si="951"/>
        <v>0</v>
      </c>
      <c r="W422" s="206">
        <v>2E-3</v>
      </c>
      <c r="X422" s="205">
        <f t="shared" si="952"/>
        <v>2.17645918E-2</v>
      </c>
      <c r="Y422" s="188">
        <f t="shared" si="953"/>
        <v>2E-3</v>
      </c>
      <c r="Z422" s="176">
        <f t="shared" si="954"/>
        <v>2.17645918E-2</v>
      </c>
      <c r="AA422" s="206"/>
      <c r="AB422" s="205">
        <f t="shared" si="955"/>
        <v>0</v>
      </c>
      <c r="AC422" s="206"/>
      <c r="AD422" s="176">
        <f t="shared" si="956"/>
        <v>0</v>
      </c>
      <c r="AE422" s="206"/>
      <c r="AF422" s="204">
        <f t="shared" si="957"/>
        <v>0</v>
      </c>
      <c r="AG422" s="188">
        <f t="shared" si="958"/>
        <v>0</v>
      </c>
      <c r="AH422" s="96">
        <f t="shared" si="959"/>
        <v>0</v>
      </c>
      <c r="AI422" s="96">
        <f t="shared" si="960"/>
        <v>2E-3</v>
      </c>
      <c r="AJ422" s="176">
        <f t="shared" si="961"/>
        <v>2.17645918E-2</v>
      </c>
      <c r="AK422" s="206"/>
      <c r="AL422" s="176">
        <f t="shared" si="962"/>
        <v>0</v>
      </c>
      <c r="AM422" s="244"/>
      <c r="AN422" s="176">
        <f t="shared" si="963"/>
        <v>0</v>
      </c>
      <c r="AO422" s="206"/>
      <c r="AP422" s="205">
        <f t="shared" si="964"/>
        <v>0</v>
      </c>
      <c r="AQ422" s="188">
        <f t="shared" si="965"/>
        <v>0</v>
      </c>
      <c r="AR422" s="96">
        <f t="shared" si="966"/>
        <v>0</v>
      </c>
      <c r="AS422" s="96"/>
      <c r="AT422" s="176">
        <f t="shared" si="967"/>
        <v>0</v>
      </c>
      <c r="AU422" s="206"/>
      <c r="AV422" s="176">
        <f t="shared" si="968"/>
        <v>0</v>
      </c>
      <c r="AW422" s="206">
        <v>0.12</v>
      </c>
      <c r="AX422" s="205">
        <f t="shared" si="969"/>
        <v>1.3088505360000002</v>
      </c>
      <c r="AY422" s="188">
        <f t="shared" si="970"/>
        <v>0.12</v>
      </c>
      <c r="AZ422" s="96">
        <f t="shared" si="971"/>
        <v>1.3088505360000002</v>
      </c>
      <c r="BA422" s="96">
        <f t="shared" si="972"/>
        <v>0.12</v>
      </c>
      <c r="BB422" s="96">
        <f t="shared" si="973"/>
        <v>1.3088505360000002</v>
      </c>
      <c r="BC422" s="1" t="s">
        <v>1723</v>
      </c>
    </row>
    <row r="423" spans="1:55">
      <c r="A423" s="494">
        <v>179</v>
      </c>
      <c r="B423" s="52" t="s">
        <v>1531</v>
      </c>
      <c r="C423" s="52" t="s">
        <v>33</v>
      </c>
      <c r="D423" s="52" t="s">
        <v>236</v>
      </c>
      <c r="E423" s="21" t="s">
        <v>1674</v>
      </c>
      <c r="F423" s="22" t="s">
        <v>966</v>
      </c>
      <c r="G423" s="22" t="s">
        <v>1061</v>
      </c>
      <c r="H423" s="266" t="s">
        <v>358</v>
      </c>
      <c r="I423" s="54">
        <v>6.31</v>
      </c>
      <c r="J423" s="101"/>
      <c r="K423" s="54">
        <v>6.31</v>
      </c>
      <c r="L423" s="162"/>
      <c r="M423" s="54">
        <v>6.31</v>
      </c>
      <c r="N423" s="162"/>
      <c r="O423" s="54">
        <v>6.31</v>
      </c>
      <c r="P423" s="101"/>
      <c r="Q423" s="96">
        <f t="shared" si="948"/>
        <v>62.963999999999999</v>
      </c>
      <c r="R423" s="338">
        <f t="shared" si="949"/>
        <v>572.39966251439989</v>
      </c>
      <c r="S423" s="96">
        <v>3.024</v>
      </c>
      <c r="T423" s="96">
        <f t="shared" si="950"/>
        <v>27.844782134399999</v>
      </c>
      <c r="U423" s="96">
        <v>16.38</v>
      </c>
      <c r="V423" s="176">
        <f t="shared" si="951"/>
        <v>149.20732007999999</v>
      </c>
      <c r="W423" s="206">
        <v>8.2319999999999993</v>
      </c>
      <c r="X423" s="205">
        <f t="shared" si="952"/>
        <v>75.469840807199986</v>
      </c>
      <c r="Y423" s="188">
        <f t="shared" si="953"/>
        <v>27.635999999999999</v>
      </c>
      <c r="Z423" s="176">
        <f t="shared" si="954"/>
        <v>252.52194302159995</v>
      </c>
      <c r="AA423" s="206">
        <v>23.184000000000001</v>
      </c>
      <c r="AB423" s="205">
        <f t="shared" si="955"/>
        <v>212.52284544960003</v>
      </c>
      <c r="AC423" s="206">
        <v>12.096</v>
      </c>
      <c r="AD423" s="176">
        <f t="shared" si="956"/>
        <v>106.93391627519999</v>
      </c>
      <c r="AE423" s="206"/>
      <c r="AF423" s="204">
        <f t="shared" si="957"/>
        <v>0</v>
      </c>
      <c r="AG423" s="188">
        <f t="shared" si="958"/>
        <v>35.28</v>
      </c>
      <c r="AH423" s="96">
        <f t="shared" si="959"/>
        <v>319.4567617248</v>
      </c>
      <c r="AI423" s="96">
        <f t="shared" si="960"/>
        <v>62.915999999999997</v>
      </c>
      <c r="AJ423" s="176">
        <f t="shared" si="961"/>
        <v>571.9787047463999</v>
      </c>
      <c r="AK423" s="206"/>
      <c r="AL423" s="176">
        <f t="shared" si="962"/>
        <v>0</v>
      </c>
      <c r="AM423" s="244">
        <v>4.8000000000000001E-2</v>
      </c>
      <c r="AN423" s="176">
        <f t="shared" si="963"/>
        <v>0.42095776799999995</v>
      </c>
      <c r="AO423" s="206"/>
      <c r="AP423" s="205">
        <f t="shared" si="964"/>
        <v>0</v>
      </c>
      <c r="AQ423" s="188">
        <f t="shared" si="965"/>
        <v>4.8000000000000001E-2</v>
      </c>
      <c r="AR423" s="96">
        <f t="shared" si="966"/>
        <v>0.42095776799999995</v>
      </c>
      <c r="AS423" s="96"/>
      <c r="AT423" s="176">
        <f t="shared" si="967"/>
        <v>0</v>
      </c>
      <c r="AU423" s="206"/>
      <c r="AV423" s="176">
        <f t="shared" si="968"/>
        <v>0</v>
      </c>
      <c r="AW423" s="206"/>
      <c r="AX423" s="205">
        <f t="shared" si="969"/>
        <v>0</v>
      </c>
      <c r="AY423" s="188">
        <f t="shared" si="970"/>
        <v>0</v>
      </c>
      <c r="AZ423" s="96">
        <f t="shared" si="971"/>
        <v>0</v>
      </c>
      <c r="BA423" s="96">
        <f t="shared" si="972"/>
        <v>4.8000000000000001E-2</v>
      </c>
      <c r="BB423" s="96">
        <f t="shared" si="973"/>
        <v>0.42095776799999995</v>
      </c>
      <c r="BC423" s="1" t="s">
        <v>1723</v>
      </c>
    </row>
    <row r="424" spans="1:55">
      <c r="A424" s="494">
        <v>180</v>
      </c>
      <c r="B424" s="13"/>
      <c r="C424" s="13"/>
      <c r="D424" s="13"/>
      <c r="E424" s="21" t="s">
        <v>1532</v>
      </c>
      <c r="F424" s="22" t="s">
        <v>966</v>
      </c>
      <c r="G424" s="22" t="s">
        <v>1061</v>
      </c>
      <c r="H424" s="266" t="s">
        <v>358</v>
      </c>
      <c r="I424" s="54">
        <v>7.49</v>
      </c>
      <c r="J424" s="101"/>
      <c r="K424" s="54">
        <v>7.49</v>
      </c>
      <c r="L424" s="162"/>
      <c r="M424" s="54">
        <v>7.49</v>
      </c>
      <c r="N424" s="162"/>
      <c r="O424" s="54">
        <v>7.49</v>
      </c>
      <c r="P424" s="101"/>
      <c r="Q424" s="96">
        <f t="shared" si="948"/>
        <v>0</v>
      </c>
      <c r="R424" s="338">
        <f t="shared" si="949"/>
        <v>0</v>
      </c>
      <c r="S424" s="96"/>
      <c r="T424" s="96">
        <f t="shared" si="950"/>
        <v>0</v>
      </c>
      <c r="U424" s="96"/>
      <c r="V424" s="176">
        <f t="shared" si="951"/>
        <v>0</v>
      </c>
      <c r="W424" s="206"/>
      <c r="X424" s="205">
        <f t="shared" si="952"/>
        <v>0</v>
      </c>
      <c r="Y424" s="188">
        <f t="shared" si="953"/>
        <v>0</v>
      </c>
      <c r="Z424" s="176">
        <f t="shared" si="954"/>
        <v>0</v>
      </c>
      <c r="AA424" s="206"/>
      <c r="AB424" s="205">
        <f t="shared" si="955"/>
        <v>0</v>
      </c>
      <c r="AC424" s="206"/>
      <c r="AD424" s="176">
        <f t="shared" si="956"/>
        <v>0</v>
      </c>
      <c r="AE424" s="206"/>
      <c r="AF424" s="204">
        <f t="shared" si="957"/>
        <v>0</v>
      </c>
      <c r="AG424" s="188">
        <f t="shared" si="958"/>
        <v>0</v>
      </c>
      <c r="AH424" s="96">
        <f t="shared" si="959"/>
        <v>0</v>
      </c>
      <c r="AI424" s="96">
        <f t="shared" si="960"/>
        <v>0</v>
      </c>
      <c r="AJ424" s="176">
        <f t="shared" si="961"/>
        <v>0</v>
      </c>
      <c r="AK424" s="206"/>
      <c r="AL424" s="176">
        <f t="shared" si="962"/>
        <v>0</v>
      </c>
      <c r="AM424" s="244"/>
      <c r="AN424" s="176">
        <f t="shared" si="963"/>
        <v>0</v>
      </c>
      <c r="AO424" s="206"/>
      <c r="AP424" s="205">
        <f t="shared" si="964"/>
        <v>0</v>
      </c>
      <c r="AQ424" s="188">
        <f t="shared" si="965"/>
        <v>0</v>
      </c>
      <c r="AR424" s="96">
        <f t="shared" si="966"/>
        <v>0</v>
      </c>
      <c r="AS424" s="96"/>
      <c r="AT424" s="176">
        <f t="shared" si="967"/>
        <v>0</v>
      </c>
      <c r="AU424" s="206"/>
      <c r="AV424" s="176">
        <f t="shared" si="968"/>
        <v>0</v>
      </c>
      <c r="AW424" s="206"/>
      <c r="AX424" s="205">
        <f t="shared" si="969"/>
        <v>0</v>
      </c>
      <c r="AY424" s="188">
        <f t="shared" si="970"/>
        <v>0</v>
      </c>
      <c r="AZ424" s="96">
        <f t="shared" si="971"/>
        <v>0</v>
      </c>
      <c r="BA424" s="96">
        <f t="shared" si="972"/>
        <v>0</v>
      </c>
      <c r="BB424" s="96">
        <f t="shared" si="973"/>
        <v>0</v>
      </c>
      <c r="BC424" s="1" t="s">
        <v>1723</v>
      </c>
    </row>
    <row r="425" spans="1:55">
      <c r="A425" s="494">
        <v>198</v>
      </c>
      <c r="B425" s="52" t="s">
        <v>2324</v>
      </c>
      <c r="C425" s="52" t="s">
        <v>211</v>
      </c>
      <c r="D425" s="52" t="s">
        <v>236</v>
      </c>
      <c r="E425" s="52" t="s">
        <v>2325</v>
      </c>
      <c r="F425" s="575" t="s">
        <v>2326</v>
      </c>
      <c r="G425" s="409" t="s">
        <v>1058</v>
      </c>
      <c r="H425" s="281" t="s">
        <v>358</v>
      </c>
      <c r="I425" s="53">
        <v>5.05</v>
      </c>
      <c r="J425" s="165"/>
      <c r="K425" s="53">
        <v>5.05</v>
      </c>
      <c r="L425" s="165"/>
      <c r="M425" s="53">
        <v>5.05</v>
      </c>
      <c r="N425" s="165"/>
      <c r="O425" s="53">
        <v>5.05</v>
      </c>
      <c r="P425" s="165"/>
      <c r="Q425" s="96">
        <f t="shared" si="948"/>
        <v>13.920000000000002</v>
      </c>
      <c r="R425" s="338">
        <f t="shared" si="949"/>
        <v>99.350665960000001</v>
      </c>
      <c r="S425" s="96"/>
      <c r="T425" s="96">
        <f t="shared" si="950"/>
        <v>0</v>
      </c>
      <c r="U425" s="96"/>
      <c r="V425" s="176">
        <f t="shared" si="951"/>
        <v>0</v>
      </c>
      <c r="W425" s="206">
        <v>1.2</v>
      </c>
      <c r="X425" s="205">
        <f t="shared" si="952"/>
        <v>8.8046346</v>
      </c>
      <c r="Y425" s="188">
        <f t="shared" si="953"/>
        <v>1.2</v>
      </c>
      <c r="Z425" s="176">
        <f t="shared" si="954"/>
        <v>8.8046346</v>
      </c>
      <c r="AA425" s="206">
        <v>1.52</v>
      </c>
      <c r="AB425" s="205">
        <f t="shared" si="955"/>
        <v>11.151232240000001</v>
      </c>
      <c r="AC425" s="206">
        <v>1.52</v>
      </c>
      <c r="AD425" s="176">
        <f t="shared" si="956"/>
        <v>10.754229520000001</v>
      </c>
      <c r="AE425" s="206">
        <v>1.56</v>
      </c>
      <c r="AF425" s="204">
        <f t="shared" si="957"/>
        <v>10.760166299999998</v>
      </c>
      <c r="AG425" s="188">
        <f t="shared" si="958"/>
        <v>4.5999999999999996</v>
      </c>
      <c r="AH425" s="96">
        <f t="shared" si="959"/>
        <v>32.665628060000003</v>
      </c>
      <c r="AI425" s="96">
        <f t="shared" si="960"/>
        <v>5.8</v>
      </c>
      <c r="AJ425" s="176">
        <f t="shared" si="961"/>
        <v>41.470262660000003</v>
      </c>
      <c r="AK425" s="206">
        <v>2.68</v>
      </c>
      <c r="AL425" s="176">
        <f t="shared" si="962"/>
        <v>18.66243862</v>
      </c>
      <c r="AM425" s="244">
        <v>1.1200000000000001</v>
      </c>
      <c r="AN425" s="176">
        <f t="shared" si="963"/>
        <v>7.8609916000000002</v>
      </c>
      <c r="AO425" s="206">
        <v>1</v>
      </c>
      <c r="AP425" s="205">
        <f t="shared" si="964"/>
        <v>7.0498000000000003</v>
      </c>
      <c r="AQ425" s="188">
        <f t="shared" si="965"/>
        <v>4.8000000000000007</v>
      </c>
      <c r="AR425" s="96">
        <f t="shared" si="966"/>
        <v>33.573230219999999</v>
      </c>
      <c r="AS425" s="96">
        <v>1.2</v>
      </c>
      <c r="AT425" s="176">
        <f t="shared" si="967"/>
        <v>8.6380452000000005</v>
      </c>
      <c r="AU425" s="206">
        <v>1.76</v>
      </c>
      <c r="AV425" s="176">
        <f t="shared" si="968"/>
        <v>13.021719919999999</v>
      </c>
      <c r="AW425" s="206">
        <v>0.36</v>
      </c>
      <c r="AX425" s="205">
        <f t="shared" si="969"/>
        <v>2.6474079599999998</v>
      </c>
      <c r="AY425" s="188">
        <f t="shared" si="970"/>
        <v>3.32</v>
      </c>
      <c r="AZ425" s="96">
        <f t="shared" si="971"/>
        <v>24.307173079999998</v>
      </c>
      <c r="BA425" s="96">
        <f t="shared" si="972"/>
        <v>8.120000000000001</v>
      </c>
      <c r="BB425" s="96">
        <f t="shared" si="973"/>
        <v>57.880403299999998</v>
      </c>
      <c r="BC425" s="1" t="s">
        <v>1062</v>
      </c>
    </row>
    <row r="426" spans="1:55">
      <c r="A426" s="494">
        <v>199</v>
      </c>
      <c r="B426" s="13"/>
      <c r="C426" s="13"/>
      <c r="D426" s="15"/>
      <c r="E426" s="576" t="s">
        <v>2651</v>
      </c>
      <c r="F426" s="577" t="s">
        <v>966</v>
      </c>
      <c r="G426" s="577" t="s">
        <v>1058</v>
      </c>
      <c r="H426" s="578" t="s">
        <v>358</v>
      </c>
      <c r="I426" s="579"/>
      <c r="J426" s="580"/>
      <c r="K426" s="579"/>
      <c r="L426" s="580"/>
      <c r="M426" s="579"/>
      <c r="N426" s="580"/>
      <c r="O426" s="579">
        <v>5.9</v>
      </c>
      <c r="P426" s="580"/>
      <c r="Q426" s="188">
        <f t="shared" ref="Q426:Q427" si="1000">SUM(AI426+BA426)</f>
        <v>2.4</v>
      </c>
      <c r="R426" s="338">
        <f t="shared" ref="R426:R427" si="1001">SUM(AJ426+BB426)</f>
        <v>20.620075199999999</v>
      </c>
      <c r="S426" s="96"/>
      <c r="T426" s="96">
        <f t="shared" ref="T426:T427" si="1002">I426*S426*$T$2/1000</f>
        <v>0</v>
      </c>
      <c r="U426" s="96"/>
      <c r="V426" s="176">
        <f t="shared" ref="V426:V427" si="1003">I426*U426*$V$2/1000</f>
        <v>0</v>
      </c>
      <c r="W426" s="206"/>
      <c r="X426" s="205">
        <f t="shared" ref="X426:X427" si="1004">I426*W426*$X$2/1000</f>
        <v>0</v>
      </c>
      <c r="Y426" s="188">
        <f t="shared" ref="Y426:Y427" si="1005">SUM(S426+U426+W426)</f>
        <v>0</v>
      </c>
      <c r="Z426" s="176">
        <f t="shared" ref="Z426:Z427" si="1006">SUM(T426+V426+X426)</f>
        <v>0</v>
      </c>
      <c r="AA426" s="206"/>
      <c r="AB426" s="205">
        <f t="shared" ref="AB426:AB427" si="1007">K426*AA426*$AB$2/1000</f>
        <v>0</v>
      </c>
      <c r="AC426" s="206"/>
      <c r="AD426" s="176">
        <f t="shared" ref="AD426:AD427" si="1008">K426*AC426*$AD$2/1000</f>
        <v>0</v>
      </c>
      <c r="AE426" s="206"/>
      <c r="AF426" s="204">
        <f t="shared" ref="AF426:AF427" si="1009">K426*AE426*$AF$2/1000</f>
        <v>0</v>
      </c>
      <c r="AG426" s="188">
        <f t="shared" ref="AG426:AG427" si="1010">SUM(AA426+AC426+AE426)</f>
        <v>0</v>
      </c>
      <c r="AH426" s="96">
        <f t="shared" ref="AH426:AH427" si="1011">SUM(AB426+AD426+AF426)</f>
        <v>0</v>
      </c>
      <c r="AI426" s="96">
        <f t="shared" ref="AI426:AI427" si="1012">SUM(Y426+AG426)</f>
        <v>0</v>
      </c>
      <c r="AJ426" s="176">
        <f t="shared" ref="AJ426:AJ427" si="1013">SUM(Z426,AH426)</f>
        <v>0</v>
      </c>
      <c r="AK426" s="206"/>
      <c r="AL426" s="176">
        <f t="shared" ref="AL426:AL427" si="1014">M426*AK426*$AL$2/1000</f>
        <v>0</v>
      </c>
      <c r="AM426" s="244"/>
      <c r="AN426" s="176">
        <f t="shared" ref="AN426:AN427" si="1015">M426*AM426*$AN$2/1000</f>
        <v>0</v>
      </c>
      <c r="AO426" s="206"/>
      <c r="AP426" s="205">
        <f t="shared" ref="AP426:AP427" si="1016">M426*AO426*$AP$2/1000</f>
        <v>0</v>
      </c>
      <c r="AQ426" s="188">
        <f t="shared" ref="AQ426:AQ427" si="1017">SUM(AK426+AM426+AO426)</f>
        <v>0</v>
      </c>
      <c r="AR426" s="96">
        <f t="shared" ref="AR426:AR427" si="1018">SUM(AL426+AN426+AP426)</f>
        <v>0</v>
      </c>
      <c r="AS426" s="96"/>
      <c r="AT426" s="176">
        <f t="shared" ref="AT426:AT427" si="1019">O426*AS426*$AT$2/1000</f>
        <v>0</v>
      </c>
      <c r="AU426" s="206"/>
      <c r="AV426" s="176">
        <f t="shared" ref="AV426:AV427" si="1020">O426*AU426*$AV$2/1000</f>
        <v>0</v>
      </c>
      <c r="AW426" s="206">
        <v>2.4</v>
      </c>
      <c r="AX426" s="205">
        <f t="shared" ref="AX426:AX427" si="1021">O426*AW426*$AX$2/1000</f>
        <v>20.620075199999999</v>
      </c>
      <c r="AY426" s="188">
        <f t="shared" ref="AY426:AY427" si="1022">SUM(AS426+AU426+AW426)</f>
        <v>2.4</v>
      </c>
      <c r="AZ426" s="96">
        <f t="shared" ref="AZ426:AZ427" si="1023">SUM(AT426+AV426+AX426)</f>
        <v>20.620075199999999</v>
      </c>
      <c r="BA426" s="96">
        <f t="shared" ref="BA426:BA427" si="1024">SUM(AQ426+AY426)</f>
        <v>2.4</v>
      </c>
      <c r="BB426" s="96">
        <f t="shared" ref="BB426:BB427" si="1025">SUM(AR426,AZ426)</f>
        <v>20.620075199999999</v>
      </c>
      <c r="BC426" s="1" t="s">
        <v>1062</v>
      </c>
    </row>
    <row r="427" spans="1:55">
      <c r="A427" s="494">
        <v>199</v>
      </c>
      <c r="B427" s="13"/>
      <c r="C427" s="13"/>
      <c r="D427" s="15"/>
      <c r="E427" s="576" t="s">
        <v>2652</v>
      </c>
      <c r="F427" s="577" t="s">
        <v>966</v>
      </c>
      <c r="G427" s="577" t="s">
        <v>1058</v>
      </c>
      <c r="H427" s="578" t="s">
        <v>358</v>
      </c>
      <c r="I427" s="579"/>
      <c r="J427" s="580"/>
      <c r="K427" s="579"/>
      <c r="L427" s="580"/>
      <c r="M427" s="579"/>
      <c r="N427" s="580"/>
      <c r="O427" s="579">
        <v>5.75</v>
      </c>
      <c r="P427" s="580"/>
      <c r="Q427" s="188">
        <f t="shared" si="1000"/>
        <v>3.4630000000000001</v>
      </c>
      <c r="R427" s="338">
        <f t="shared" si="1001"/>
        <v>28.996616695</v>
      </c>
      <c r="S427" s="96"/>
      <c r="T427" s="96">
        <f t="shared" si="1002"/>
        <v>0</v>
      </c>
      <c r="U427" s="96"/>
      <c r="V427" s="176">
        <f t="shared" si="1003"/>
        <v>0</v>
      </c>
      <c r="W427" s="206"/>
      <c r="X427" s="205">
        <f t="shared" si="1004"/>
        <v>0</v>
      </c>
      <c r="Y427" s="188">
        <f t="shared" si="1005"/>
        <v>0</v>
      </c>
      <c r="Z427" s="176">
        <f t="shared" si="1006"/>
        <v>0</v>
      </c>
      <c r="AA427" s="206"/>
      <c r="AB427" s="205">
        <f t="shared" si="1007"/>
        <v>0</v>
      </c>
      <c r="AC427" s="206"/>
      <c r="AD427" s="176">
        <f t="shared" si="1008"/>
        <v>0</v>
      </c>
      <c r="AE427" s="206"/>
      <c r="AF427" s="204">
        <f t="shared" si="1009"/>
        <v>0</v>
      </c>
      <c r="AG427" s="188">
        <f t="shared" si="1010"/>
        <v>0</v>
      </c>
      <c r="AH427" s="96">
        <f t="shared" si="1011"/>
        <v>0</v>
      </c>
      <c r="AI427" s="96">
        <f t="shared" si="1012"/>
        <v>0</v>
      </c>
      <c r="AJ427" s="176">
        <f t="shared" si="1013"/>
        <v>0</v>
      </c>
      <c r="AK427" s="206"/>
      <c r="AL427" s="176">
        <f t="shared" si="1014"/>
        <v>0</v>
      </c>
      <c r="AM427" s="244"/>
      <c r="AN427" s="176">
        <f t="shared" si="1015"/>
        <v>0</v>
      </c>
      <c r="AO427" s="206"/>
      <c r="AP427" s="205">
        <f t="shared" si="1016"/>
        <v>0</v>
      </c>
      <c r="AQ427" s="188">
        <f t="shared" si="1017"/>
        <v>0</v>
      </c>
      <c r="AR427" s="96">
        <f t="shared" si="1018"/>
        <v>0</v>
      </c>
      <c r="AS427" s="96"/>
      <c r="AT427" s="176">
        <f t="shared" si="1019"/>
        <v>0</v>
      </c>
      <c r="AU427" s="206"/>
      <c r="AV427" s="176">
        <f t="shared" si="1020"/>
        <v>0</v>
      </c>
      <c r="AW427" s="206">
        <v>3.4630000000000001</v>
      </c>
      <c r="AX427" s="205">
        <f t="shared" si="1021"/>
        <v>28.996616695</v>
      </c>
      <c r="AY427" s="188">
        <f t="shared" si="1022"/>
        <v>3.4630000000000001</v>
      </c>
      <c r="AZ427" s="96">
        <f t="shared" si="1023"/>
        <v>28.996616695</v>
      </c>
      <c r="BA427" s="96">
        <f t="shared" si="1024"/>
        <v>3.4630000000000001</v>
      </c>
      <c r="BB427" s="96">
        <f t="shared" si="1025"/>
        <v>28.996616695</v>
      </c>
      <c r="BC427" s="1" t="s">
        <v>1062</v>
      </c>
    </row>
    <row r="428" spans="1:55">
      <c r="A428" s="494">
        <v>199</v>
      </c>
      <c r="B428" s="13"/>
      <c r="C428" s="13"/>
      <c r="D428" s="13"/>
      <c r="E428" s="24"/>
      <c r="F428" s="367" t="s">
        <v>966</v>
      </c>
      <c r="G428" s="367" t="s">
        <v>1058</v>
      </c>
      <c r="H428" s="283" t="s">
        <v>358</v>
      </c>
      <c r="I428" s="79"/>
      <c r="J428" s="167"/>
      <c r="K428" s="79"/>
      <c r="L428" s="167"/>
      <c r="M428" s="79"/>
      <c r="N428" s="167"/>
      <c r="O428" s="79"/>
      <c r="P428" s="167"/>
      <c r="Q428" s="96">
        <f t="shared" si="948"/>
        <v>0</v>
      </c>
      <c r="R428" s="338">
        <f t="shared" si="949"/>
        <v>0</v>
      </c>
      <c r="S428" s="96"/>
      <c r="T428" s="96">
        <f t="shared" si="950"/>
        <v>0</v>
      </c>
      <c r="U428" s="96"/>
      <c r="V428" s="176">
        <f t="shared" si="951"/>
        <v>0</v>
      </c>
      <c r="W428" s="206"/>
      <c r="X428" s="205">
        <f t="shared" si="952"/>
        <v>0</v>
      </c>
      <c r="Y428" s="188">
        <f t="shared" si="953"/>
        <v>0</v>
      </c>
      <c r="Z428" s="176">
        <f t="shared" si="954"/>
        <v>0</v>
      </c>
      <c r="AA428" s="206"/>
      <c r="AB428" s="205">
        <f t="shared" si="955"/>
        <v>0</v>
      </c>
      <c r="AC428" s="206"/>
      <c r="AD428" s="176">
        <f t="shared" si="956"/>
        <v>0</v>
      </c>
      <c r="AE428" s="206"/>
      <c r="AF428" s="204">
        <f t="shared" si="957"/>
        <v>0</v>
      </c>
      <c r="AG428" s="188">
        <f t="shared" si="958"/>
        <v>0</v>
      </c>
      <c r="AH428" s="96">
        <f t="shared" si="959"/>
        <v>0</v>
      </c>
      <c r="AI428" s="96">
        <f t="shared" si="960"/>
        <v>0</v>
      </c>
      <c r="AJ428" s="176">
        <f t="shared" si="961"/>
        <v>0</v>
      </c>
      <c r="AK428" s="206"/>
      <c r="AL428" s="176">
        <f t="shared" si="962"/>
        <v>0</v>
      </c>
      <c r="AM428" s="244"/>
      <c r="AN428" s="176">
        <f t="shared" si="963"/>
        <v>0</v>
      </c>
      <c r="AO428" s="206"/>
      <c r="AP428" s="205">
        <f t="shared" si="964"/>
        <v>0</v>
      </c>
      <c r="AQ428" s="188">
        <f t="shared" si="965"/>
        <v>0</v>
      </c>
      <c r="AR428" s="96">
        <f t="shared" si="966"/>
        <v>0</v>
      </c>
      <c r="AS428" s="96"/>
      <c r="AT428" s="176">
        <f t="shared" si="967"/>
        <v>0</v>
      </c>
      <c r="AU428" s="206"/>
      <c r="AV428" s="176">
        <f t="shared" si="968"/>
        <v>0</v>
      </c>
      <c r="AW428" s="206"/>
      <c r="AX428" s="205">
        <f t="shared" si="969"/>
        <v>0</v>
      </c>
      <c r="AY428" s="188">
        <f t="shared" si="970"/>
        <v>0</v>
      </c>
      <c r="AZ428" s="96">
        <f t="shared" si="971"/>
        <v>0</v>
      </c>
      <c r="BA428" s="96">
        <f t="shared" si="972"/>
        <v>0</v>
      </c>
      <c r="BB428" s="96">
        <f t="shared" si="973"/>
        <v>0</v>
      </c>
      <c r="BC428" s="1" t="s">
        <v>1062</v>
      </c>
    </row>
    <row r="429" spans="1:55">
      <c r="A429" s="494">
        <v>240</v>
      </c>
      <c r="B429" s="58" t="s">
        <v>153</v>
      </c>
      <c r="C429" s="59"/>
      <c r="D429" s="59"/>
      <c r="E429" s="59"/>
      <c r="F429" s="59"/>
      <c r="G429" s="59"/>
      <c r="H429" s="280"/>
      <c r="I429" s="145"/>
      <c r="J429" s="103"/>
      <c r="K429" s="60"/>
      <c r="L429" s="60"/>
      <c r="M429" s="60"/>
      <c r="N429" s="60"/>
      <c r="O429" s="145"/>
      <c r="P429" s="103"/>
      <c r="Q429" s="126">
        <f t="shared" ref="Q429:BB429" si="1026">SUM(Q290:Q428)</f>
        <v>5921.8299999999981</v>
      </c>
      <c r="R429" s="126">
        <f t="shared" si="1026"/>
        <v>46125.021074661905</v>
      </c>
      <c r="S429" s="126">
        <f t="shared" si="1026"/>
        <v>772.9910000000001</v>
      </c>
      <c r="T429" s="126">
        <f t="shared" si="1026"/>
        <v>6043.5687175775965</v>
      </c>
      <c r="U429" s="126">
        <f t="shared" si="1026"/>
        <v>481.73700000000019</v>
      </c>
      <c r="V429" s="126">
        <f t="shared" si="1026"/>
        <v>4066.8174574199998</v>
      </c>
      <c r="W429" s="126">
        <f t="shared" si="1026"/>
        <v>511.46899999999988</v>
      </c>
      <c r="X429" s="126">
        <f t="shared" si="1026"/>
        <v>4034.3979758533997</v>
      </c>
      <c r="Y429" s="126">
        <f t="shared" si="1026"/>
        <v>1766.1969999999997</v>
      </c>
      <c r="Z429" s="126">
        <f t="shared" si="1026"/>
        <v>14144.784150850996</v>
      </c>
      <c r="AA429" s="126">
        <f t="shared" si="1026"/>
        <v>688.89899999999989</v>
      </c>
      <c r="AB429" s="126">
        <f t="shared" si="1026"/>
        <v>5515.3117494628023</v>
      </c>
      <c r="AC429" s="126">
        <f t="shared" si="1026"/>
        <v>626.65300000000013</v>
      </c>
      <c r="AD429" s="126">
        <f t="shared" si="1026"/>
        <v>4367.1003460974025</v>
      </c>
      <c r="AE429" s="126">
        <f t="shared" si="1026"/>
        <v>447.33200000000005</v>
      </c>
      <c r="AF429" s="126">
        <f t="shared" si="1026"/>
        <v>3127.7395303964995</v>
      </c>
      <c r="AG429" s="126">
        <f t="shared" si="1026"/>
        <v>1762.8840000000002</v>
      </c>
      <c r="AH429" s="126">
        <f t="shared" si="1026"/>
        <v>13010.1516259567</v>
      </c>
      <c r="AI429" s="126">
        <f t="shared" si="1026"/>
        <v>3529.0810000000006</v>
      </c>
      <c r="AJ429" s="126">
        <f t="shared" si="1026"/>
        <v>27154.935776807702</v>
      </c>
      <c r="AK429" s="126">
        <f t="shared" si="1026"/>
        <v>437.51599999999991</v>
      </c>
      <c r="AL429" s="126">
        <f t="shared" si="1026"/>
        <v>3247.8554947496</v>
      </c>
      <c r="AM429" s="126">
        <f t="shared" si="1026"/>
        <v>449.93600000000004</v>
      </c>
      <c r="AN429" s="126">
        <f t="shared" si="1026"/>
        <v>3666.4613256040002</v>
      </c>
      <c r="AO429" s="126">
        <f t="shared" si="1026"/>
        <v>428.10100000000017</v>
      </c>
      <c r="AP429" s="126">
        <f t="shared" si="1026"/>
        <v>3267.6919697600001</v>
      </c>
      <c r="AQ429" s="126">
        <f t="shared" si="1026"/>
        <v>1315.5529999999999</v>
      </c>
      <c r="AR429" s="126">
        <f t="shared" si="1026"/>
        <v>10182.008790113598</v>
      </c>
      <c r="AS429" s="126">
        <f t="shared" si="1026"/>
        <v>300.70799999999991</v>
      </c>
      <c r="AT429" s="126">
        <f t="shared" si="1026"/>
        <v>2546.6220884430013</v>
      </c>
      <c r="AU429" s="126">
        <f t="shared" si="1026"/>
        <v>395.00700000000006</v>
      </c>
      <c r="AV429" s="126">
        <f t="shared" si="1026"/>
        <v>3076.1872066750011</v>
      </c>
      <c r="AW429" s="126">
        <f t="shared" si="1026"/>
        <v>381.48100000000017</v>
      </c>
      <c r="AX429" s="126">
        <f t="shared" si="1026"/>
        <v>3165.2672126226003</v>
      </c>
      <c r="AY429" s="126">
        <f t="shared" si="1026"/>
        <v>1077.1959999999999</v>
      </c>
      <c r="AZ429" s="126">
        <f t="shared" si="1026"/>
        <v>8788.0765077406013</v>
      </c>
      <c r="BA429" s="126">
        <f t="shared" si="1026"/>
        <v>2392.7490000000007</v>
      </c>
      <c r="BB429" s="126">
        <f t="shared" si="1026"/>
        <v>18970.085297854203</v>
      </c>
    </row>
    <row r="430" spans="1:55">
      <c r="A430" s="494">
        <v>241</v>
      </c>
      <c r="B430" s="13" t="s">
        <v>157</v>
      </c>
      <c r="C430" s="13" t="s">
        <v>158</v>
      </c>
      <c r="D430" s="13" t="s">
        <v>159</v>
      </c>
      <c r="E430" s="21" t="s">
        <v>295</v>
      </c>
      <c r="F430" s="311" t="s">
        <v>296</v>
      </c>
      <c r="G430" s="235" t="s">
        <v>1061</v>
      </c>
      <c r="H430" s="281" t="s">
        <v>360</v>
      </c>
      <c r="I430" s="146"/>
      <c r="J430" s="163">
        <v>4030</v>
      </c>
      <c r="K430" s="61"/>
      <c r="L430" s="163">
        <v>4030</v>
      </c>
      <c r="M430" s="61"/>
      <c r="N430" s="163">
        <v>4030</v>
      </c>
      <c r="O430" s="146"/>
      <c r="P430" s="163">
        <v>4030</v>
      </c>
      <c r="Q430" s="127">
        <f t="shared" ref="Q430:Q453" si="1027">SUM(AI430+BA430)</f>
        <v>0</v>
      </c>
      <c r="R430" s="344">
        <f t="shared" ref="R430:R453" si="1028">SUM(AJ430+BB430)</f>
        <v>0</v>
      </c>
      <c r="S430" s="127"/>
      <c r="T430" s="127">
        <f t="shared" ref="T430:T453" si="1029">J430*S430/1000</f>
        <v>0</v>
      </c>
      <c r="U430" s="127"/>
      <c r="V430" s="182">
        <f t="shared" ref="V430:V453" si="1030">J430*U430/1000</f>
        <v>0</v>
      </c>
      <c r="W430" s="219"/>
      <c r="X430" s="220">
        <f t="shared" ref="X430:X453" si="1031">J430*W430/1000</f>
        <v>0</v>
      </c>
      <c r="Y430" s="195">
        <f t="shared" ref="Y430:Y453" si="1032">SUM(S430+U430+W430)</f>
        <v>0</v>
      </c>
      <c r="Z430" s="182">
        <f t="shared" ref="Z430:Z453" si="1033">SUM(T430+V430+X430)</f>
        <v>0</v>
      </c>
      <c r="AA430" s="219"/>
      <c r="AB430" s="220">
        <f t="shared" ref="AB430:AB453" si="1034">L430*AA430/1000</f>
        <v>0</v>
      </c>
      <c r="AC430" s="219"/>
      <c r="AD430" s="182">
        <f t="shared" ref="AD430:AD453" si="1035">L430*AC430/1000</f>
        <v>0</v>
      </c>
      <c r="AE430" s="219"/>
      <c r="AF430" s="212">
        <f t="shared" ref="AF430:AF453" si="1036">L430*AE430/1000</f>
        <v>0</v>
      </c>
      <c r="AG430" s="195">
        <f t="shared" ref="AG430:AG453" si="1037">SUM(AA430+AC430+AE430)</f>
        <v>0</v>
      </c>
      <c r="AH430" s="127">
        <f t="shared" ref="AH430:AH453" si="1038">SUM(AB430+AD430+AF430)</f>
        <v>0</v>
      </c>
      <c r="AI430" s="127">
        <f t="shared" ref="AI430:AI453" si="1039">SUM(Y430+AG430)</f>
        <v>0</v>
      </c>
      <c r="AJ430" s="182">
        <f t="shared" ref="AJ430:AJ453" si="1040">SUM(Z430,AH430)</f>
        <v>0</v>
      </c>
      <c r="AK430" s="219"/>
      <c r="AL430" s="182">
        <f t="shared" ref="AL430:AL453" si="1041">N430*AK430/1000</f>
        <v>0</v>
      </c>
      <c r="AM430" s="251"/>
      <c r="AN430" s="182">
        <f t="shared" ref="AN430:AN453" si="1042">N430*AM430/1000</f>
        <v>0</v>
      </c>
      <c r="AO430" s="219"/>
      <c r="AP430" s="220">
        <f t="shared" ref="AP430:AP453" si="1043">N430*AO430/1000</f>
        <v>0</v>
      </c>
      <c r="AQ430" s="195">
        <f t="shared" ref="AQ430:AQ453" si="1044">SUM(AK430+AM430+AO430)</f>
        <v>0</v>
      </c>
      <c r="AR430" s="127">
        <f t="shared" ref="AR430:AR453" si="1045">SUM(AL430+AN430+AP430)</f>
        <v>0</v>
      </c>
      <c r="AS430" s="127"/>
      <c r="AT430" s="182">
        <f t="shared" ref="AT430:AT453" si="1046">P430*AS430/1000</f>
        <v>0</v>
      </c>
      <c r="AU430" s="219"/>
      <c r="AV430" s="182">
        <f t="shared" ref="AV430:AV453" si="1047">P430*AU430/1000</f>
        <v>0</v>
      </c>
      <c r="AW430" s="219"/>
      <c r="AX430" s="220">
        <f t="shared" ref="AX430:AX453" si="1048">P430*AW430/1000</f>
        <v>0</v>
      </c>
      <c r="AY430" s="195">
        <f t="shared" ref="AY430:AY453" si="1049">SUM(AS430+AU430+AW430)</f>
        <v>0</v>
      </c>
      <c r="AZ430" s="127">
        <f t="shared" ref="AZ430:AZ453" si="1050">SUM(AT430+AV430+AX430)</f>
        <v>0</v>
      </c>
      <c r="BA430" s="127">
        <f t="shared" ref="BA430:BA453" si="1051">SUM(AQ430+AY430)</f>
        <v>0</v>
      </c>
      <c r="BB430" s="127">
        <f t="shared" ref="BB430:BB453" si="1052">SUM(AR430,AZ430)</f>
        <v>0</v>
      </c>
    </row>
    <row r="431" spans="1:55">
      <c r="A431" s="494">
        <v>242</v>
      </c>
      <c r="B431" s="13"/>
      <c r="C431" s="13"/>
      <c r="D431" s="13" t="s">
        <v>159</v>
      </c>
      <c r="E431" s="21" t="s">
        <v>721</v>
      </c>
      <c r="F431" s="45" t="s">
        <v>722</v>
      </c>
      <c r="G431" s="22" t="s">
        <v>1061</v>
      </c>
      <c r="H431" s="266" t="s">
        <v>358</v>
      </c>
      <c r="I431" s="142"/>
      <c r="J431" s="162">
        <v>5000</v>
      </c>
      <c r="K431" s="54"/>
      <c r="L431" s="162">
        <v>5000</v>
      </c>
      <c r="M431" s="54"/>
      <c r="N431" s="162">
        <v>5000</v>
      </c>
      <c r="O431" s="142"/>
      <c r="P431" s="162">
        <v>5000</v>
      </c>
      <c r="Q431" s="96">
        <f t="shared" si="1027"/>
        <v>0</v>
      </c>
      <c r="R431" s="338">
        <f t="shared" si="1028"/>
        <v>0</v>
      </c>
      <c r="S431" s="96"/>
      <c r="T431" s="96">
        <f t="shared" si="1029"/>
        <v>0</v>
      </c>
      <c r="U431" s="96"/>
      <c r="V431" s="176">
        <f t="shared" si="1030"/>
        <v>0</v>
      </c>
      <c r="W431" s="206"/>
      <c r="X431" s="205">
        <f t="shared" si="1031"/>
        <v>0</v>
      </c>
      <c r="Y431" s="188">
        <f t="shared" si="1032"/>
        <v>0</v>
      </c>
      <c r="Z431" s="176">
        <f t="shared" si="1033"/>
        <v>0</v>
      </c>
      <c r="AA431" s="206"/>
      <c r="AB431" s="205">
        <f t="shared" si="1034"/>
        <v>0</v>
      </c>
      <c r="AC431" s="206"/>
      <c r="AD431" s="176">
        <f t="shared" si="1035"/>
        <v>0</v>
      </c>
      <c r="AE431" s="206"/>
      <c r="AF431" s="205">
        <f t="shared" si="1036"/>
        <v>0</v>
      </c>
      <c r="AG431" s="188">
        <f t="shared" si="1037"/>
        <v>0</v>
      </c>
      <c r="AH431" s="96">
        <f t="shared" si="1038"/>
        <v>0</v>
      </c>
      <c r="AI431" s="96">
        <f t="shared" si="1039"/>
        <v>0</v>
      </c>
      <c r="AJ431" s="176">
        <f t="shared" si="1040"/>
        <v>0</v>
      </c>
      <c r="AK431" s="206"/>
      <c r="AL431" s="176">
        <f t="shared" si="1041"/>
        <v>0</v>
      </c>
      <c r="AM431" s="244"/>
      <c r="AN431" s="176">
        <f t="shared" si="1042"/>
        <v>0</v>
      </c>
      <c r="AO431" s="206"/>
      <c r="AP431" s="205">
        <f t="shared" si="1043"/>
        <v>0</v>
      </c>
      <c r="AQ431" s="188">
        <f t="shared" si="1044"/>
        <v>0</v>
      </c>
      <c r="AR431" s="96">
        <f t="shared" si="1045"/>
        <v>0</v>
      </c>
      <c r="AS431" s="96"/>
      <c r="AT431" s="176">
        <f t="shared" si="1046"/>
        <v>0</v>
      </c>
      <c r="AU431" s="206"/>
      <c r="AV431" s="176">
        <f t="shared" si="1047"/>
        <v>0</v>
      </c>
      <c r="AW431" s="206"/>
      <c r="AX431" s="205">
        <f t="shared" si="1048"/>
        <v>0</v>
      </c>
      <c r="AY431" s="188">
        <f t="shared" si="1049"/>
        <v>0</v>
      </c>
      <c r="AZ431" s="96">
        <f t="shared" si="1050"/>
        <v>0</v>
      </c>
      <c r="BA431" s="96">
        <f t="shared" si="1051"/>
        <v>0</v>
      </c>
      <c r="BB431" s="96">
        <f t="shared" si="1052"/>
        <v>0</v>
      </c>
    </row>
    <row r="432" spans="1:55">
      <c r="A432" s="494">
        <v>243</v>
      </c>
      <c r="B432" s="13"/>
      <c r="C432" s="13"/>
      <c r="D432" s="13" t="s">
        <v>159</v>
      </c>
      <c r="E432" s="21" t="s">
        <v>297</v>
      </c>
      <c r="F432" s="45" t="s">
        <v>298</v>
      </c>
      <c r="G432" s="22" t="s">
        <v>1061</v>
      </c>
      <c r="H432" s="266" t="s">
        <v>358</v>
      </c>
      <c r="I432" s="142"/>
      <c r="J432" s="162">
        <v>4500</v>
      </c>
      <c r="K432" s="54"/>
      <c r="L432" s="162">
        <v>4500</v>
      </c>
      <c r="M432" s="54"/>
      <c r="N432" s="162">
        <v>4500</v>
      </c>
      <c r="O432" s="142"/>
      <c r="P432" s="162">
        <v>4500</v>
      </c>
      <c r="Q432" s="96">
        <f t="shared" si="1027"/>
        <v>0</v>
      </c>
      <c r="R432" s="338">
        <f t="shared" si="1028"/>
        <v>0</v>
      </c>
      <c r="S432" s="96"/>
      <c r="T432" s="96">
        <f t="shared" si="1029"/>
        <v>0</v>
      </c>
      <c r="U432" s="96"/>
      <c r="V432" s="176">
        <f t="shared" si="1030"/>
        <v>0</v>
      </c>
      <c r="W432" s="206"/>
      <c r="X432" s="205">
        <f t="shared" si="1031"/>
        <v>0</v>
      </c>
      <c r="Y432" s="188">
        <f t="shared" si="1032"/>
        <v>0</v>
      </c>
      <c r="Z432" s="176">
        <f t="shared" si="1033"/>
        <v>0</v>
      </c>
      <c r="AA432" s="206"/>
      <c r="AB432" s="205">
        <f t="shared" si="1034"/>
        <v>0</v>
      </c>
      <c r="AC432" s="206"/>
      <c r="AD432" s="176">
        <f t="shared" si="1035"/>
        <v>0</v>
      </c>
      <c r="AE432" s="206"/>
      <c r="AF432" s="205">
        <f t="shared" si="1036"/>
        <v>0</v>
      </c>
      <c r="AG432" s="188">
        <f t="shared" si="1037"/>
        <v>0</v>
      </c>
      <c r="AH432" s="96">
        <f t="shared" si="1038"/>
        <v>0</v>
      </c>
      <c r="AI432" s="96">
        <f t="shared" si="1039"/>
        <v>0</v>
      </c>
      <c r="AJ432" s="176">
        <f t="shared" si="1040"/>
        <v>0</v>
      </c>
      <c r="AK432" s="206"/>
      <c r="AL432" s="176">
        <f t="shared" si="1041"/>
        <v>0</v>
      </c>
      <c r="AM432" s="244"/>
      <c r="AN432" s="176">
        <f t="shared" si="1042"/>
        <v>0</v>
      </c>
      <c r="AO432" s="206"/>
      <c r="AP432" s="205">
        <f t="shared" si="1043"/>
        <v>0</v>
      </c>
      <c r="AQ432" s="188">
        <f t="shared" si="1044"/>
        <v>0</v>
      </c>
      <c r="AR432" s="96">
        <f t="shared" si="1045"/>
        <v>0</v>
      </c>
      <c r="AS432" s="96"/>
      <c r="AT432" s="176">
        <f t="shared" si="1046"/>
        <v>0</v>
      </c>
      <c r="AU432" s="206"/>
      <c r="AV432" s="176">
        <f t="shared" si="1047"/>
        <v>0</v>
      </c>
      <c r="AW432" s="206"/>
      <c r="AX432" s="205">
        <f t="shared" si="1048"/>
        <v>0</v>
      </c>
      <c r="AY432" s="188">
        <f t="shared" si="1049"/>
        <v>0</v>
      </c>
      <c r="AZ432" s="96">
        <f t="shared" si="1050"/>
        <v>0</v>
      </c>
      <c r="BA432" s="96">
        <f t="shared" si="1051"/>
        <v>0</v>
      </c>
      <c r="BB432" s="96">
        <f t="shared" si="1052"/>
        <v>0</v>
      </c>
    </row>
    <row r="433" spans="1:54" s="6" customFormat="1">
      <c r="A433" s="494">
        <v>244</v>
      </c>
      <c r="B433" s="14"/>
      <c r="C433" s="14"/>
      <c r="D433" s="13" t="s">
        <v>159</v>
      </c>
      <c r="E433" s="16" t="s">
        <v>344</v>
      </c>
      <c r="F433" s="44" t="s">
        <v>347</v>
      </c>
      <c r="G433" s="17" t="s">
        <v>1061</v>
      </c>
      <c r="H433" s="265" t="s">
        <v>358</v>
      </c>
      <c r="I433" s="241"/>
      <c r="J433" s="240">
        <v>5950</v>
      </c>
      <c r="K433" s="233"/>
      <c r="L433" s="240">
        <v>5950</v>
      </c>
      <c r="M433" s="233"/>
      <c r="N433" s="240">
        <v>5950</v>
      </c>
      <c r="O433" s="241"/>
      <c r="P433" s="240">
        <v>5950</v>
      </c>
      <c r="Q433" s="95">
        <f t="shared" si="1027"/>
        <v>14.32</v>
      </c>
      <c r="R433" s="336">
        <f t="shared" si="1028"/>
        <v>85.203999999999994</v>
      </c>
      <c r="S433" s="95">
        <v>0.72</v>
      </c>
      <c r="T433" s="95">
        <f t="shared" si="1029"/>
        <v>4.2839999999999998</v>
      </c>
      <c r="U433" s="95">
        <v>2.16</v>
      </c>
      <c r="V433" s="175">
        <f t="shared" si="1030"/>
        <v>12.852</v>
      </c>
      <c r="W433" s="203">
        <v>2.88</v>
      </c>
      <c r="X433" s="204">
        <f t="shared" si="1031"/>
        <v>17.135999999999999</v>
      </c>
      <c r="Y433" s="191">
        <f t="shared" si="1032"/>
        <v>5.76</v>
      </c>
      <c r="Z433" s="175">
        <f t="shared" si="1033"/>
        <v>34.271999999999998</v>
      </c>
      <c r="AA433" s="203">
        <v>0.72</v>
      </c>
      <c r="AB433" s="204">
        <f t="shared" si="1034"/>
        <v>4.2839999999999998</v>
      </c>
      <c r="AC433" s="203">
        <v>3.6</v>
      </c>
      <c r="AD433" s="175">
        <f t="shared" si="1035"/>
        <v>21.42</v>
      </c>
      <c r="AE433" s="203"/>
      <c r="AF433" s="205">
        <f t="shared" si="1036"/>
        <v>0</v>
      </c>
      <c r="AG433" s="191">
        <f t="shared" si="1037"/>
        <v>4.32</v>
      </c>
      <c r="AH433" s="95">
        <f t="shared" si="1038"/>
        <v>25.704000000000001</v>
      </c>
      <c r="AI433" s="95">
        <f t="shared" si="1039"/>
        <v>10.08</v>
      </c>
      <c r="AJ433" s="175">
        <f t="shared" si="1040"/>
        <v>59.975999999999999</v>
      </c>
      <c r="AK433" s="203"/>
      <c r="AL433" s="175">
        <f t="shared" si="1041"/>
        <v>0</v>
      </c>
      <c r="AM433" s="243">
        <v>0.24</v>
      </c>
      <c r="AN433" s="175">
        <f t="shared" si="1042"/>
        <v>1.4279999999999999</v>
      </c>
      <c r="AO433" s="203">
        <v>1.48</v>
      </c>
      <c r="AP433" s="204">
        <f t="shared" si="1043"/>
        <v>8.8059999999999992</v>
      </c>
      <c r="AQ433" s="191">
        <f t="shared" si="1044"/>
        <v>1.72</v>
      </c>
      <c r="AR433" s="95">
        <f t="shared" si="1045"/>
        <v>10.233999999999998</v>
      </c>
      <c r="AS433" s="95">
        <v>1.8</v>
      </c>
      <c r="AT433" s="175">
        <f t="shared" si="1046"/>
        <v>10.71</v>
      </c>
      <c r="AU433" s="203"/>
      <c r="AV433" s="175">
        <f t="shared" si="1047"/>
        <v>0</v>
      </c>
      <c r="AW433" s="203">
        <v>0.72</v>
      </c>
      <c r="AX433" s="204">
        <f t="shared" si="1048"/>
        <v>4.2839999999999998</v>
      </c>
      <c r="AY433" s="191">
        <f t="shared" si="1049"/>
        <v>2.52</v>
      </c>
      <c r="AZ433" s="95">
        <f t="shared" si="1050"/>
        <v>14.994</v>
      </c>
      <c r="BA433" s="95">
        <f t="shared" si="1051"/>
        <v>4.24</v>
      </c>
      <c r="BB433" s="95">
        <f t="shared" si="1052"/>
        <v>25.227999999999998</v>
      </c>
    </row>
    <row r="434" spans="1:54" s="6" customFormat="1">
      <c r="A434" s="494">
        <v>245</v>
      </c>
      <c r="B434" s="14"/>
      <c r="C434" s="14"/>
      <c r="D434" s="13" t="s">
        <v>159</v>
      </c>
      <c r="E434" s="16" t="s">
        <v>345</v>
      </c>
      <c r="F434" s="44" t="s">
        <v>348</v>
      </c>
      <c r="G434" s="17" t="s">
        <v>1061</v>
      </c>
      <c r="H434" s="265" t="s">
        <v>358</v>
      </c>
      <c r="I434" s="241"/>
      <c r="J434" s="240">
        <v>5940</v>
      </c>
      <c r="K434" s="233"/>
      <c r="L434" s="240">
        <v>5940</v>
      </c>
      <c r="M434" s="233"/>
      <c r="N434" s="240">
        <v>5940</v>
      </c>
      <c r="O434" s="241"/>
      <c r="P434" s="240">
        <v>5940</v>
      </c>
      <c r="Q434" s="95">
        <f t="shared" si="1027"/>
        <v>14.24</v>
      </c>
      <c r="R434" s="336">
        <f t="shared" si="1028"/>
        <v>84.585600000000014</v>
      </c>
      <c r="S434" s="95">
        <v>0.72</v>
      </c>
      <c r="T434" s="95">
        <f t="shared" si="1029"/>
        <v>4.2768000000000006</v>
      </c>
      <c r="U434" s="95">
        <v>2.16</v>
      </c>
      <c r="V434" s="175">
        <f t="shared" si="1030"/>
        <v>12.830400000000001</v>
      </c>
      <c r="W434" s="203">
        <v>2.88</v>
      </c>
      <c r="X434" s="204">
        <f t="shared" si="1031"/>
        <v>17.107200000000002</v>
      </c>
      <c r="Y434" s="191">
        <f t="shared" si="1032"/>
        <v>5.76</v>
      </c>
      <c r="Z434" s="175">
        <f t="shared" si="1033"/>
        <v>34.214400000000005</v>
      </c>
      <c r="AA434" s="203">
        <v>0.72</v>
      </c>
      <c r="AB434" s="204">
        <f t="shared" si="1034"/>
        <v>4.2768000000000006</v>
      </c>
      <c r="AC434" s="203">
        <v>3.6</v>
      </c>
      <c r="AD434" s="175">
        <f t="shared" si="1035"/>
        <v>21.384</v>
      </c>
      <c r="AE434" s="203"/>
      <c r="AF434" s="205">
        <f t="shared" si="1036"/>
        <v>0</v>
      </c>
      <c r="AG434" s="191">
        <f t="shared" si="1037"/>
        <v>4.32</v>
      </c>
      <c r="AH434" s="95">
        <f t="shared" si="1038"/>
        <v>25.660800000000002</v>
      </c>
      <c r="AI434" s="95">
        <f t="shared" si="1039"/>
        <v>10.08</v>
      </c>
      <c r="AJ434" s="175">
        <f t="shared" si="1040"/>
        <v>59.875200000000007</v>
      </c>
      <c r="AK434" s="203"/>
      <c r="AL434" s="175">
        <f t="shared" si="1041"/>
        <v>0</v>
      </c>
      <c r="AM434" s="243">
        <v>0.2</v>
      </c>
      <c r="AN434" s="175">
        <f t="shared" si="1042"/>
        <v>1.1879999999999999</v>
      </c>
      <c r="AO434" s="203">
        <v>1.44</v>
      </c>
      <c r="AP434" s="204">
        <f t="shared" si="1043"/>
        <v>8.5536000000000012</v>
      </c>
      <c r="AQ434" s="191">
        <f t="shared" si="1044"/>
        <v>1.64</v>
      </c>
      <c r="AR434" s="95">
        <f t="shared" si="1045"/>
        <v>9.7416000000000018</v>
      </c>
      <c r="AS434" s="95">
        <v>1.8</v>
      </c>
      <c r="AT434" s="175">
        <f t="shared" si="1046"/>
        <v>10.692</v>
      </c>
      <c r="AU434" s="203"/>
      <c r="AV434" s="175">
        <f t="shared" si="1047"/>
        <v>0</v>
      </c>
      <c r="AW434" s="203">
        <v>0.72</v>
      </c>
      <c r="AX434" s="204">
        <f t="shared" si="1048"/>
        <v>4.2768000000000006</v>
      </c>
      <c r="AY434" s="191">
        <f t="shared" si="1049"/>
        <v>2.52</v>
      </c>
      <c r="AZ434" s="95">
        <f t="shared" si="1050"/>
        <v>14.968800000000002</v>
      </c>
      <c r="BA434" s="95">
        <f t="shared" si="1051"/>
        <v>4.16</v>
      </c>
      <c r="BB434" s="95">
        <f t="shared" si="1052"/>
        <v>24.710400000000003</v>
      </c>
    </row>
    <row r="435" spans="1:54" s="6" customFormat="1">
      <c r="A435" s="494">
        <v>246</v>
      </c>
      <c r="B435" s="14"/>
      <c r="C435" s="14"/>
      <c r="D435" s="13" t="s">
        <v>159</v>
      </c>
      <c r="E435" s="16" t="s">
        <v>346</v>
      </c>
      <c r="F435" s="44" t="s">
        <v>349</v>
      </c>
      <c r="G435" s="17" t="s">
        <v>1061</v>
      </c>
      <c r="H435" s="265" t="s">
        <v>358</v>
      </c>
      <c r="I435" s="241"/>
      <c r="J435" s="240">
        <v>5900</v>
      </c>
      <c r="K435" s="233"/>
      <c r="L435" s="240">
        <v>5900</v>
      </c>
      <c r="M435" s="233"/>
      <c r="N435" s="240">
        <v>5900</v>
      </c>
      <c r="O435" s="241"/>
      <c r="P435" s="240">
        <v>5900</v>
      </c>
      <c r="Q435" s="95">
        <f t="shared" si="1027"/>
        <v>7.36</v>
      </c>
      <c r="R435" s="336">
        <f t="shared" si="1028"/>
        <v>43.423999999999999</v>
      </c>
      <c r="S435" s="95">
        <v>1</v>
      </c>
      <c r="T435" s="95">
        <f t="shared" si="1029"/>
        <v>5.9</v>
      </c>
      <c r="U435" s="95">
        <v>1</v>
      </c>
      <c r="V435" s="175">
        <f t="shared" si="1030"/>
        <v>5.9</v>
      </c>
      <c r="W435" s="203">
        <v>2</v>
      </c>
      <c r="X435" s="204">
        <f t="shared" si="1031"/>
        <v>11.8</v>
      </c>
      <c r="Y435" s="191">
        <f t="shared" si="1032"/>
        <v>4</v>
      </c>
      <c r="Z435" s="175">
        <f t="shared" si="1033"/>
        <v>23.6</v>
      </c>
      <c r="AA435" s="203">
        <v>1</v>
      </c>
      <c r="AB435" s="204">
        <f t="shared" si="1034"/>
        <v>5.9</v>
      </c>
      <c r="AC435" s="203">
        <v>0.2</v>
      </c>
      <c r="AD435" s="175">
        <f t="shared" si="1035"/>
        <v>1.18</v>
      </c>
      <c r="AE435" s="203"/>
      <c r="AF435" s="205">
        <f t="shared" si="1036"/>
        <v>0</v>
      </c>
      <c r="AG435" s="191">
        <f t="shared" si="1037"/>
        <v>1.2</v>
      </c>
      <c r="AH435" s="95">
        <f t="shared" si="1038"/>
        <v>7.08</v>
      </c>
      <c r="AI435" s="95">
        <f t="shared" si="1039"/>
        <v>5.2</v>
      </c>
      <c r="AJ435" s="175">
        <f t="shared" si="1040"/>
        <v>30.68</v>
      </c>
      <c r="AK435" s="203"/>
      <c r="AL435" s="175">
        <f t="shared" si="1041"/>
        <v>0</v>
      </c>
      <c r="AM435" s="243">
        <v>0.76</v>
      </c>
      <c r="AN435" s="175">
        <f t="shared" si="1042"/>
        <v>4.484</v>
      </c>
      <c r="AO435" s="203">
        <v>0.04</v>
      </c>
      <c r="AP435" s="204">
        <f t="shared" si="1043"/>
        <v>0.23599999999999999</v>
      </c>
      <c r="AQ435" s="191">
        <f t="shared" si="1044"/>
        <v>0.8</v>
      </c>
      <c r="AR435" s="95">
        <f t="shared" si="1045"/>
        <v>4.72</v>
      </c>
      <c r="AS435" s="95">
        <v>1</v>
      </c>
      <c r="AT435" s="175">
        <f t="shared" si="1046"/>
        <v>5.9</v>
      </c>
      <c r="AU435" s="203">
        <v>0.16</v>
      </c>
      <c r="AV435" s="175">
        <f t="shared" si="1047"/>
        <v>0.94399999999999995</v>
      </c>
      <c r="AW435" s="203">
        <v>0.2</v>
      </c>
      <c r="AX435" s="204">
        <f t="shared" si="1048"/>
        <v>1.18</v>
      </c>
      <c r="AY435" s="191">
        <f t="shared" si="1049"/>
        <v>1.3599999999999999</v>
      </c>
      <c r="AZ435" s="95">
        <f t="shared" si="1050"/>
        <v>8.0240000000000009</v>
      </c>
      <c r="BA435" s="95">
        <f t="shared" si="1051"/>
        <v>2.16</v>
      </c>
      <c r="BB435" s="95">
        <f t="shared" si="1052"/>
        <v>12.744</v>
      </c>
    </row>
    <row r="436" spans="1:54" s="6" customFormat="1">
      <c r="A436" s="494">
        <v>247</v>
      </c>
      <c r="B436" s="14"/>
      <c r="C436" s="14"/>
      <c r="D436" s="13" t="s">
        <v>159</v>
      </c>
      <c r="E436" s="16" t="s">
        <v>452</v>
      </c>
      <c r="F436" s="44" t="s">
        <v>453</v>
      </c>
      <c r="G436" s="17" t="s">
        <v>1061</v>
      </c>
      <c r="H436" s="265" t="s">
        <v>358</v>
      </c>
      <c r="I436" s="241"/>
      <c r="J436" s="240">
        <v>5980</v>
      </c>
      <c r="K436" s="233"/>
      <c r="L436" s="240">
        <v>5980</v>
      </c>
      <c r="M436" s="233"/>
      <c r="N436" s="240">
        <v>5980</v>
      </c>
      <c r="O436" s="241"/>
      <c r="P436" s="240">
        <v>5980</v>
      </c>
      <c r="Q436" s="95">
        <f t="shared" si="1027"/>
        <v>38.660000000000004</v>
      </c>
      <c r="R436" s="336">
        <f t="shared" si="1028"/>
        <v>231.18680000000001</v>
      </c>
      <c r="S436" s="95"/>
      <c r="T436" s="95">
        <f t="shared" si="1029"/>
        <v>0</v>
      </c>
      <c r="U436" s="95">
        <v>5.76</v>
      </c>
      <c r="V436" s="175">
        <f t="shared" si="1030"/>
        <v>34.444799999999994</v>
      </c>
      <c r="W436" s="203">
        <v>5.76</v>
      </c>
      <c r="X436" s="204">
        <f t="shared" si="1031"/>
        <v>34.444799999999994</v>
      </c>
      <c r="Y436" s="191">
        <f t="shared" si="1032"/>
        <v>11.52</v>
      </c>
      <c r="Z436" s="175">
        <f t="shared" si="1033"/>
        <v>68.889599999999987</v>
      </c>
      <c r="AA436" s="203">
        <v>5.74</v>
      </c>
      <c r="AB436" s="204">
        <f t="shared" si="1034"/>
        <v>34.325200000000002</v>
      </c>
      <c r="AC436" s="203">
        <v>7.2</v>
      </c>
      <c r="AD436" s="175">
        <f t="shared" si="1035"/>
        <v>43.055999999999997</v>
      </c>
      <c r="AE436" s="203"/>
      <c r="AF436" s="205">
        <f t="shared" si="1036"/>
        <v>0</v>
      </c>
      <c r="AG436" s="191">
        <f t="shared" si="1037"/>
        <v>12.940000000000001</v>
      </c>
      <c r="AH436" s="95">
        <f t="shared" si="1038"/>
        <v>77.381200000000007</v>
      </c>
      <c r="AI436" s="95">
        <f t="shared" si="1039"/>
        <v>24.46</v>
      </c>
      <c r="AJ436" s="175">
        <f t="shared" si="1040"/>
        <v>146.27080000000001</v>
      </c>
      <c r="AK436" s="203"/>
      <c r="AL436" s="175">
        <f t="shared" si="1041"/>
        <v>0</v>
      </c>
      <c r="AM436" s="243">
        <v>0.48</v>
      </c>
      <c r="AN436" s="175">
        <f t="shared" si="1042"/>
        <v>2.8704000000000001</v>
      </c>
      <c r="AO436" s="203">
        <v>4.32</v>
      </c>
      <c r="AP436" s="204">
        <f t="shared" si="1043"/>
        <v>25.833600000000001</v>
      </c>
      <c r="AQ436" s="191">
        <f t="shared" si="1044"/>
        <v>4.8000000000000007</v>
      </c>
      <c r="AR436" s="95">
        <f t="shared" si="1045"/>
        <v>28.704000000000001</v>
      </c>
      <c r="AS436" s="95">
        <v>3.52</v>
      </c>
      <c r="AT436" s="175">
        <f t="shared" si="1046"/>
        <v>21.049599999999998</v>
      </c>
      <c r="AU436" s="203">
        <v>1.76</v>
      </c>
      <c r="AV436" s="175">
        <f t="shared" si="1047"/>
        <v>10.524799999999999</v>
      </c>
      <c r="AW436" s="203">
        <v>4.12</v>
      </c>
      <c r="AX436" s="204">
        <f t="shared" si="1048"/>
        <v>24.637600000000003</v>
      </c>
      <c r="AY436" s="191">
        <f t="shared" si="1049"/>
        <v>9.4</v>
      </c>
      <c r="AZ436" s="95">
        <f t="shared" si="1050"/>
        <v>56.212000000000003</v>
      </c>
      <c r="BA436" s="95">
        <f t="shared" si="1051"/>
        <v>14.200000000000001</v>
      </c>
      <c r="BB436" s="95">
        <f t="shared" si="1052"/>
        <v>84.915999999999997</v>
      </c>
    </row>
    <row r="437" spans="1:54">
      <c r="A437" s="494">
        <v>248</v>
      </c>
      <c r="B437" s="13"/>
      <c r="C437" s="13"/>
      <c r="D437" s="13" t="s">
        <v>159</v>
      </c>
      <c r="E437" s="21" t="s">
        <v>545</v>
      </c>
      <c r="F437" s="45" t="s">
        <v>544</v>
      </c>
      <c r="G437" s="22" t="s">
        <v>1061</v>
      </c>
      <c r="H437" s="266" t="s">
        <v>358</v>
      </c>
      <c r="I437" s="142"/>
      <c r="J437" s="162">
        <v>5900</v>
      </c>
      <c r="K437" s="54"/>
      <c r="L437" s="162">
        <v>5900</v>
      </c>
      <c r="M437" s="54"/>
      <c r="N437" s="162">
        <v>5900</v>
      </c>
      <c r="O437" s="142"/>
      <c r="P437" s="162">
        <v>5900</v>
      </c>
      <c r="Q437" s="96">
        <f t="shared" si="1027"/>
        <v>1.3199999999999998</v>
      </c>
      <c r="R437" s="338">
        <f t="shared" si="1028"/>
        <v>7.7880000000000003</v>
      </c>
      <c r="S437" s="96">
        <v>0.24</v>
      </c>
      <c r="T437" s="96">
        <f t="shared" si="1029"/>
        <v>1.4159999999999999</v>
      </c>
      <c r="U437" s="96"/>
      <c r="V437" s="176">
        <f t="shared" si="1030"/>
        <v>0</v>
      </c>
      <c r="W437" s="206">
        <v>0.12</v>
      </c>
      <c r="X437" s="205">
        <f t="shared" si="1031"/>
        <v>0.70799999999999996</v>
      </c>
      <c r="Y437" s="188">
        <f t="shared" si="1032"/>
        <v>0.36</v>
      </c>
      <c r="Z437" s="176">
        <f t="shared" si="1033"/>
        <v>2.1239999999999997</v>
      </c>
      <c r="AA437" s="206">
        <v>0.08</v>
      </c>
      <c r="AB437" s="205">
        <f t="shared" si="1034"/>
        <v>0.47199999999999998</v>
      </c>
      <c r="AC437" s="206">
        <v>0.2</v>
      </c>
      <c r="AD437" s="176">
        <f t="shared" si="1035"/>
        <v>1.18</v>
      </c>
      <c r="AE437" s="206"/>
      <c r="AF437" s="205">
        <f t="shared" si="1036"/>
        <v>0</v>
      </c>
      <c r="AG437" s="188">
        <f t="shared" si="1037"/>
        <v>0.28000000000000003</v>
      </c>
      <c r="AH437" s="96">
        <f t="shared" si="1038"/>
        <v>1.6519999999999999</v>
      </c>
      <c r="AI437" s="96">
        <f t="shared" si="1039"/>
        <v>0.64</v>
      </c>
      <c r="AJ437" s="176">
        <f t="shared" si="1040"/>
        <v>3.7759999999999998</v>
      </c>
      <c r="AK437" s="206">
        <v>0.04</v>
      </c>
      <c r="AL437" s="176">
        <f t="shared" si="1041"/>
        <v>0.23599999999999999</v>
      </c>
      <c r="AM437" s="244">
        <v>0.04</v>
      </c>
      <c r="AN437" s="176">
        <f t="shared" si="1042"/>
        <v>0.23599999999999999</v>
      </c>
      <c r="AO437" s="206"/>
      <c r="AP437" s="205">
        <f t="shared" si="1043"/>
        <v>0</v>
      </c>
      <c r="AQ437" s="188">
        <f t="shared" si="1044"/>
        <v>0.08</v>
      </c>
      <c r="AR437" s="96">
        <f t="shared" si="1045"/>
        <v>0.47199999999999998</v>
      </c>
      <c r="AS437" s="96">
        <v>0.36</v>
      </c>
      <c r="AT437" s="176">
        <f t="shared" si="1046"/>
        <v>2.1240000000000001</v>
      </c>
      <c r="AU437" s="206">
        <v>0.12</v>
      </c>
      <c r="AV437" s="176">
        <f t="shared" si="1047"/>
        <v>0.70799999999999996</v>
      </c>
      <c r="AW437" s="206">
        <v>0.12</v>
      </c>
      <c r="AX437" s="205">
        <f t="shared" si="1048"/>
        <v>0.70799999999999996</v>
      </c>
      <c r="AY437" s="188">
        <f t="shared" si="1049"/>
        <v>0.6</v>
      </c>
      <c r="AZ437" s="96">
        <f t="shared" si="1050"/>
        <v>3.54</v>
      </c>
      <c r="BA437" s="96">
        <f t="shared" si="1051"/>
        <v>0.67999999999999994</v>
      </c>
      <c r="BB437" s="96">
        <f t="shared" si="1052"/>
        <v>4.0120000000000005</v>
      </c>
    </row>
    <row r="438" spans="1:54">
      <c r="A438" s="494">
        <v>252</v>
      </c>
      <c r="B438" s="13"/>
      <c r="C438" s="13"/>
      <c r="D438" s="13" t="s">
        <v>159</v>
      </c>
      <c r="E438" s="16" t="s">
        <v>593</v>
      </c>
      <c r="F438" s="44" t="s">
        <v>594</v>
      </c>
      <c r="G438" s="17" t="s">
        <v>1061</v>
      </c>
      <c r="H438" s="266" t="s">
        <v>358</v>
      </c>
      <c r="I438" s="142"/>
      <c r="J438" s="162">
        <v>5470</v>
      </c>
      <c r="K438" s="54"/>
      <c r="L438" s="162">
        <v>5470</v>
      </c>
      <c r="M438" s="54"/>
      <c r="N438" s="162">
        <v>5470</v>
      </c>
      <c r="O438" s="142"/>
      <c r="P438" s="162">
        <v>5470</v>
      </c>
      <c r="Q438" s="96">
        <f t="shared" si="1027"/>
        <v>42.067</v>
      </c>
      <c r="R438" s="338">
        <f t="shared" si="1028"/>
        <v>230.10648999999998</v>
      </c>
      <c r="S438" s="96">
        <v>10.08</v>
      </c>
      <c r="T438" s="96">
        <f t="shared" si="1029"/>
        <v>55.137599999999999</v>
      </c>
      <c r="U438" s="96">
        <v>12.48</v>
      </c>
      <c r="V438" s="176">
        <f t="shared" si="1030"/>
        <v>68.265600000000006</v>
      </c>
      <c r="W438" s="206">
        <v>5.76</v>
      </c>
      <c r="X438" s="205">
        <f t="shared" si="1031"/>
        <v>31.507199999999997</v>
      </c>
      <c r="Y438" s="188">
        <f t="shared" si="1032"/>
        <v>28.32</v>
      </c>
      <c r="Z438" s="176">
        <f t="shared" si="1033"/>
        <v>154.91039999999998</v>
      </c>
      <c r="AA438" s="206">
        <v>2.88</v>
      </c>
      <c r="AB438" s="205">
        <f t="shared" si="1034"/>
        <v>15.753599999999999</v>
      </c>
      <c r="AC438" s="206">
        <v>7.6680000000000001</v>
      </c>
      <c r="AD438" s="176">
        <f t="shared" si="1035"/>
        <v>41.943959999999997</v>
      </c>
      <c r="AE438" s="206">
        <v>3.1989999999999998</v>
      </c>
      <c r="AF438" s="205">
        <f t="shared" si="1036"/>
        <v>17.498529999999999</v>
      </c>
      <c r="AG438" s="188">
        <f t="shared" si="1037"/>
        <v>13.747</v>
      </c>
      <c r="AH438" s="96">
        <f t="shared" si="1038"/>
        <v>75.196089999999998</v>
      </c>
      <c r="AI438" s="96">
        <f t="shared" si="1039"/>
        <v>42.067</v>
      </c>
      <c r="AJ438" s="176">
        <f t="shared" si="1040"/>
        <v>230.10648999999998</v>
      </c>
      <c r="AK438" s="206"/>
      <c r="AL438" s="176">
        <f t="shared" si="1041"/>
        <v>0</v>
      </c>
      <c r="AM438" s="244"/>
      <c r="AN438" s="176">
        <f t="shared" si="1042"/>
        <v>0</v>
      </c>
      <c r="AO438" s="206"/>
      <c r="AP438" s="205">
        <f t="shared" si="1043"/>
        <v>0</v>
      </c>
      <c r="AQ438" s="188">
        <f t="shared" si="1044"/>
        <v>0</v>
      </c>
      <c r="AR438" s="96">
        <f t="shared" si="1045"/>
        <v>0</v>
      </c>
      <c r="AS438" s="96"/>
      <c r="AT438" s="176">
        <f t="shared" si="1046"/>
        <v>0</v>
      </c>
      <c r="AU438" s="206"/>
      <c r="AV438" s="176">
        <f t="shared" si="1047"/>
        <v>0</v>
      </c>
      <c r="AW438" s="206"/>
      <c r="AX438" s="205">
        <f t="shared" si="1048"/>
        <v>0</v>
      </c>
      <c r="AY438" s="188">
        <f t="shared" si="1049"/>
        <v>0</v>
      </c>
      <c r="AZ438" s="96">
        <f t="shared" si="1050"/>
        <v>0</v>
      </c>
      <c r="BA438" s="96">
        <f t="shared" si="1051"/>
        <v>0</v>
      </c>
      <c r="BB438" s="96">
        <f t="shared" si="1052"/>
        <v>0</v>
      </c>
    </row>
    <row r="439" spans="1:54">
      <c r="A439" s="494">
        <v>253</v>
      </c>
      <c r="B439" s="13"/>
      <c r="C439" s="13"/>
      <c r="D439" s="13" t="s">
        <v>159</v>
      </c>
      <c r="E439" s="16" t="s">
        <v>454</v>
      </c>
      <c r="F439" s="44" t="s">
        <v>457</v>
      </c>
      <c r="G439" s="17" t="s">
        <v>1061</v>
      </c>
      <c r="H439" s="266" t="s">
        <v>358</v>
      </c>
      <c r="I439" s="142"/>
      <c r="J439" s="162">
        <v>4783</v>
      </c>
      <c r="K439" s="54"/>
      <c r="L439" s="162">
        <v>4783</v>
      </c>
      <c r="M439" s="54"/>
      <c r="N439" s="162">
        <v>4783</v>
      </c>
      <c r="O439" s="142"/>
      <c r="P439" s="162">
        <v>4783</v>
      </c>
      <c r="Q439" s="96">
        <f t="shared" si="1027"/>
        <v>0</v>
      </c>
      <c r="R439" s="338">
        <f t="shared" si="1028"/>
        <v>0</v>
      </c>
      <c r="S439" s="96"/>
      <c r="T439" s="96">
        <f t="shared" si="1029"/>
        <v>0</v>
      </c>
      <c r="U439" s="96"/>
      <c r="V439" s="176">
        <f t="shared" si="1030"/>
        <v>0</v>
      </c>
      <c r="W439" s="206"/>
      <c r="X439" s="205">
        <f t="shared" si="1031"/>
        <v>0</v>
      </c>
      <c r="Y439" s="188">
        <f t="shared" si="1032"/>
        <v>0</v>
      </c>
      <c r="Z439" s="176">
        <f t="shared" si="1033"/>
        <v>0</v>
      </c>
      <c r="AA439" s="206"/>
      <c r="AB439" s="205">
        <f t="shared" si="1034"/>
        <v>0</v>
      </c>
      <c r="AC439" s="206"/>
      <c r="AD439" s="176">
        <f t="shared" si="1035"/>
        <v>0</v>
      </c>
      <c r="AE439" s="206"/>
      <c r="AF439" s="205">
        <f t="shared" si="1036"/>
        <v>0</v>
      </c>
      <c r="AG439" s="188">
        <f t="shared" si="1037"/>
        <v>0</v>
      </c>
      <c r="AH439" s="96">
        <f t="shared" si="1038"/>
        <v>0</v>
      </c>
      <c r="AI439" s="96">
        <f t="shared" si="1039"/>
        <v>0</v>
      </c>
      <c r="AJ439" s="176">
        <f t="shared" si="1040"/>
        <v>0</v>
      </c>
      <c r="AK439" s="206"/>
      <c r="AL439" s="176">
        <f t="shared" si="1041"/>
        <v>0</v>
      </c>
      <c r="AM439" s="244"/>
      <c r="AN439" s="176">
        <f t="shared" si="1042"/>
        <v>0</v>
      </c>
      <c r="AO439" s="206"/>
      <c r="AP439" s="205">
        <f t="shared" si="1043"/>
        <v>0</v>
      </c>
      <c r="AQ439" s="188">
        <f t="shared" si="1044"/>
        <v>0</v>
      </c>
      <c r="AR439" s="96">
        <f t="shared" si="1045"/>
        <v>0</v>
      </c>
      <c r="AS439" s="96"/>
      <c r="AT439" s="176">
        <f t="shared" si="1046"/>
        <v>0</v>
      </c>
      <c r="AU439" s="206"/>
      <c r="AV439" s="176">
        <f t="shared" si="1047"/>
        <v>0</v>
      </c>
      <c r="AW439" s="206"/>
      <c r="AX439" s="205">
        <f t="shared" si="1048"/>
        <v>0</v>
      </c>
      <c r="AY439" s="188">
        <f t="shared" si="1049"/>
        <v>0</v>
      </c>
      <c r="AZ439" s="96">
        <f t="shared" si="1050"/>
        <v>0</v>
      </c>
      <c r="BA439" s="96">
        <f t="shared" si="1051"/>
        <v>0</v>
      </c>
      <c r="BB439" s="96">
        <f t="shared" si="1052"/>
        <v>0</v>
      </c>
    </row>
    <row r="440" spans="1:54">
      <c r="A440" s="494">
        <v>254</v>
      </c>
      <c r="B440" s="13"/>
      <c r="C440" s="13"/>
      <c r="D440" s="13" t="s">
        <v>159</v>
      </c>
      <c r="E440" s="16" t="s">
        <v>455</v>
      </c>
      <c r="F440" s="44" t="s">
        <v>459</v>
      </c>
      <c r="G440" s="17" t="s">
        <v>1061</v>
      </c>
      <c r="H440" s="266" t="s">
        <v>358</v>
      </c>
      <c r="I440" s="142"/>
      <c r="J440" s="162">
        <v>4445</v>
      </c>
      <c r="K440" s="54"/>
      <c r="L440" s="162">
        <v>4445</v>
      </c>
      <c r="M440" s="54"/>
      <c r="N440" s="162">
        <v>4445</v>
      </c>
      <c r="O440" s="142"/>
      <c r="P440" s="162">
        <v>4445</v>
      </c>
      <c r="Q440" s="96">
        <f t="shared" si="1027"/>
        <v>0</v>
      </c>
      <c r="R440" s="338">
        <f t="shared" si="1028"/>
        <v>0</v>
      </c>
      <c r="S440" s="96"/>
      <c r="T440" s="96">
        <f t="shared" si="1029"/>
        <v>0</v>
      </c>
      <c r="U440" s="96"/>
      <c r="V440" s="176">
        <f t="shared" si="1030"/>
        <v>0</v>
      </c>
      <c r="W440" s="206"/>
      <c r="X440" s="205">
        <f t="shared" si="1031"/>
        <v>0</v>
      </c>
      <c r="Y440" s="188">
        <f t="shared" si="1032"/>
        <v>0</v>
      </c>
      <c r="Z440" s="176">
        <f t="shared" si="1033"/>
        <v>0</v>
      </c>
      <c r="AA440" s="206"/>
      <c r="AB440" s="205">
        <f t="shared" si="1034"/>
        <v>0</v>
      </c>
      <c r="AC440" s="206"/>
      <c r="AD440" s="176">
        <f t="shared" si="1035"/>
        <v>0</v>
      </c>
      <c r="AE440" s="206"/>
      <c r="AF440" s="205">
        <f t="shared" si="1036"/>
        <v>0</v>
      </c>
      <c r="AG440" s="188">
        <f t="shared" si="1037"/>
        <v>0</v>
      </c>
      <c r="AH440" s="96">
        <f t="shared" si="1038"/>
        <v>0</v>
      </c>
      <c r="AI440" s="96">
        <f t="shared" si="1039"/>
        <v>0</v>
      </c>
      <c r="AJ440" s="176">
        <f t="shared" si="1040"/>
        <v>0</v>
      </c>
      <c r="AK440" s="206"/>
      <c r="AL440" s="176">
        <f t="shared" si="1041"/>
        <v>0</v>
      </c>
      <c r="AM440" s="244"/>
      <c r="AN440" s="176">
        <f t="shared" si="1042"/>
        <v>0</v>
      </c>
      <c r="AO440" s="206"/>
      <c r="AP440" s="205">
        <f t="shared" si="1043"/>
        <v>0</v>
      </c>
      <c r="AQ440" s="188">
        <f t="shared" si="1044"/>
        <v>0</v>
      </c>
      <c r="AR440" s="96">
        <f t="shared" si="1045"/>
        <v>0</v>
      </c>
      <c r="AS440" s="96"/>
      <c r="AT440" s="176">
        <f t="shared" si="1046"/>
        <v>0</v>
      </c>
      <c r="AU440" s="206"/>
      <c r="AV440" s="176">
        <f t="shared" si="1047"/>
        <v>0</v>
      </c>
      <c r="AW440" s="206"/>
      <c r="AX440" s="205">
        <f t="shared" si="1048"/>
        <v>0</v>
      </c>
      <c r="AY440" s="188">
        <f t="shared" si="1049"/>
        <v>0</v>
      </c>
      <c r="AZ440" s="96">
        <f t="shared" si="1050"/>
        <v>0</v>
      </c>
      <c r="BA440" s="96">
        <f t="shared" si="1051"/>
        <v>0</v>
      </c>
      <c r="BB440" s="96">
        <f t="shared" si="1052"/>
        <v>0</v>
      </c>
    </row>
    <row r="441" spans="1:54">
      <c r="A441" s="494">
        <v>255</v>
      </c>
      <c r="B441" s="13"/>
      <c r="C441" s="13"/>
      <c r="D441" s="13" t="s">
        <v>159</v>
      </c>
      <c r="E441" s="16" t="s">
        <v>456</v>
      </c>
      <c r="F441" s="44" t="s">
        <v>458</v>
      </c>
      <c r="G441" s="17" t="s">
        <v>1061</v>
      </c>
      <c r="H441" s="266" t="s">
        <v>358</v>
      </c>
      <c r="I441" s="142"/>
      <c r="J441" s="162">
        <v>4727</v>
      </c>
      <c r="K441" s="54"/>
      <c r="L441" s="162">
        <v>4727</v>
      </c>
      <c r="M441" s="54"/>
      <c r="N441" s="162">
        <v>4727</v>
      </c>
      <c r="O441" s="142"/>
      <c r="P441" s="162">
        <v>4727</v>
      </c>
      <c r="Q441" s="96">
        <f t="shared" si="1027"/>
        <v>0</v>
      </c>
      <c r="R441" s="338">
        <f t="shared" si="1028"/>
        <v>0</v>
      </c>
      <c r="S441" s="96"/>
      <c r="T441" s="96">
        <f t="shared" si="1029"/>
        <v>0</v>
      </c>
      <c r="U441" s="96"/>
      <c r="V441" s="176">
        <f t="shared" si="1030"/>
        <v>0</v>
      </c>
      <c r="W441" s="206"/>
      <c r="X441" s="205">
        <f t="shared" si="1031"/>
        <v>0</v>
      </c>
      <c r="Y441" s="188">
        <f t="shared" si="1032"/>
        <v>0</v>
      </c>
      <c r="Z441" s="176">
        <f t="shared" si="1033"/>
        <v>0</v>
      </c>
      <c r="AA441" s="206"/>
      <c r="AB441" s="205">
        <f t="shared" si="1034"/>
        <v>0</v>
      </c>
      <c r="AC441" s="206"/>
      <c r="AD441" s="176">
        <f t="shared" si="1035"/>
        <v>0</v>
      </c>
      <c r="AE441" s="206"/>
      <c r="AF441" s="205">
        <f t="shared" si="1036"/>
        <v>0</v>
      </c>
      <c r="AG441" s="188">
        <f t="shared" si="1037"/>
        <v>0</v>
      </c>
      <c r="AH441" s="96">
        <f t="shared" si="1038"/>
        <v>0</v>
      </c>
      <c r="AI441" s="96">
        <f t="shared" si="1039"/>
        <v>0</v>
      </c>
      <c r="AJ441" s="176">
        <f t="shared" si="1040"/>
        <v>0</v>
      </c>
      <c r="AK441" s="206"/>
      <c r="AL441" s="176">
        <f t="shared" si="1041"/>
        <v>0</v>
      </c>
      <c r="AM441" s="244"/>
      <c r="AN441" s="176">
        <f t="shared" si="1042"/>
        <v>0</v>
      </c>
      <c r="AO441" s="206"/>
      <c r="AP441" s="205">
        <f t="shared" si="1043"/>
        <v>0</v>
      </c>
      <c r="AQ441" s="188">
        <f t="shared" si="1044"/>
        <v>0</v>
      </c>
      <c r="AR441" s="96">
        <f t="shared" si="1045"/>
        <v>0</v>
      </c>
      <c r="AS441" s="96"/>
      <c r="AT441" s="176">
        <f t="shared" si="1046"/>
        <v>0</v>
      </c>
      <c r="AU441" s="206"/>
      <c r="AV441" s="176">
        <f t="shared" si="1047"/>
        <v>0</v>
      </c>
      <c r="AW441" s="206"/>
      <c r="AX441" s="205">
        <f t="shared" si="1048"/>
        <v>0</v>
      </c>
      <c r="AY441" s="188">
        <f t="shared" si="1049"/>
        <v>0</v>
      </c>
      <c r="AZ441" s="96">
        <f t="shared" si="1050"/>
        <v>0</v>
      </c>
      <c r="BA441" s="96">
        <f t="shared" si="1051"/>
        <v>0</v>
      </c>
      <c r="BB441" s="96">
        <f t="shared" si="1052"/>
        <v>0</v>
      </c>
    </row>
    <row r="442" spans="1:54">
      <c r="A442" s="494">
        <v>256</v>
      </c>
      <c r="B442" s="13"/>
      <c r="C442" s="13"/>
      <c r="D442" s="13" t="s">
        <v>159</v>
      </c>
      <c r="E442" s="16" t="s">
        <v>637</v>
      </c>
      <c r="F442" s="44" t="s">
        <v>638</v>
      </c>
      <c r="G442" s="17" t="s">
        <v>1061</v>
      </c>
      <c r="H442" s="266" t="s">
        <v>358</v>
      </c>
      <c r="I442" s="142"/>
      <c r="J442" s="162">
        <v>4883</v>
      </c>
      <c r="K442" s="54"/>
      <c r="L442" s="162">
        <v>4883</v>
      </c>
      <c r="M442" s="54"/>
      <c r="N442" s="162">
        <v>4883</v>
      </c>
      <c r="O442" s="142"/>
      <c r="P442" s="162">
        <v>4883</v>
      </c>
      <c r="Q442" s="96">
        <f t="shared" si="1027"/>
        <v>0</v>
      </c>
      <c r="R442" s="338">
        <f t="shared" si="1028"/>
        <v>0</v>
      </c>
      <c r="S442" s="96"/>
      <c r="T442" s="96">
        <f t="shared" si="1029"/>
        <v>0</v>
      </c>
      <c r="U442" s="96"/>
      <c r="V442" s="176">
        <f t="shared" si="1030"/>
        <v>0</v>
      </c>
      <c r="W442" s="206"/>
      <c r="X442" s="205">
        <f t="shared" si="1031"/>
        <v>0</v>
      </c>
      <c r="Y442" s="188">
        <f t="shared" si="1032"/>
        <v>0</v>
      </c>
      <c r="Z442" s="176">
        <f t="shared" si="1033"/>
        <v>0</v>
      </c>
      <c r="AA442" s="206"/>
      <c r="AB442" s="205">
        <f t="shared" si="1034"/>
        <v>0</v>
      </c>
      <c r="AC442" s="206"/>
      <c r="AD442" s="176">
        <f t="shared" si="1035"/>
        <v>0</v>
      </c>
      <c r="AE442" s="206"/>
      <c r="AF442" s="205">
        <f t="shared" si="1036"/>
        <v>0</v>
      </c>
      <c r="AG442" s="188">
        <f t="shared" si="1037"/>
        <v>0</v>
      </c>
      <c r="AH442" s="96">
        <f t="shared" si="1038"/>
        <v>0</v>
      </c>
      <c r="AI442" s="96">
        <f t="shared" si="1039"/>
        <v>0</v>
      </c>
      <c r="AJ442" s="176">
        <f t="shared" si="1040"/>
        <v>0</v>
      </c>
      <c r="AK442" s="206"/>
      <c r="AL442" s="176">
        <f t="shared" si="1041"/>
        <v>0</v>
      </c>
      <c r="AM442" s="244"/>
      <c r="AN442" s="176">
        <f t="shared" si="1042"/>
        <v>0</v>
      </c>
      <c r="AO442" s="206"/>
      <c r="AP442" s="205">
        <f t="shared" si="1043"/>
        <v>0</v>
      </c>
      <c r="AQ442" s="188">
        <f t="shared" si="1044"/>
        <v>0</v>
      </c>
      <c r="AR442" s="96">
        <f t="shared" si="1045"/>
        <v>0</v>
      </c>
      <c r="AS442" s="96"/>
      <c r="AT442" s="176">
        <f t="shared" si="1046"/>
        <v>0</v>
      </c>
      <c r="AU442" s="206"/>
      <c r="AV442" s="176">
        <f t="shared" si="1047"/>
        <v>0</v>
      </c>
      <c r="AW442" s="206"/>
      <c r="AX442" s="205">
        <f t="shared" si="1048"/>
        <v>0</v>
      </c>
      <c r="AY442" s="188">
        <f t="shared" si="1049"/>
        <v>0</v>
      </c>
      <c r="AZ442" s="96">
        <f t="shared" si="1050"/>
        <v>0</v>
      </c>
      <c r="BA442" s="96">
        <f t="shared" si="1051"/>
        <v>0</v>
      </c>
      <c r="BB442" s="96">
        <f t="shared" si="1052"/>
        <v>0</v>
      </c>
    </row>
    <row r="443" spans="1:54">
      <c r="A443" s="494">
        <v>257</v>
      </c>
      <c r="B443" s="13"/>
      <c r="C443" s="13"/>
      <c r="D443" s="13" t="s">
        <v>159</v>
      </c>
      <c r="E443" s="16" t="s">
        <v>588</v>
      </c>
      <c r="F443" s="44" t="s">
        <v>589</v>
      </c>
      <c r="G443" s="17" t="s">
        <v>1061</v>
      </c>
      <c r="H443" s="266" t="s">
        <v>358</v>
      </c>
      <c r="I443" s="142"/>
      <c r="J443" s="162">
        <v>5150</v>
      </c>
      <c r="K443" s="54"/>
      <c r="L443" s="162">
        <v>5150</v>
      </c>
      <c r="M443" s="54"/>
      <c r="N443" s="162">
        <v>5150</v>
      </c>
      <c r="O443" s="142"/>
      <c r="P443" s="162">
        <v>5150</v>
      </c>
      <c r="Q443" s="96">
        <f t="shared" si="1027"/>
        <v>0</v>
      </c>
      <c r="R443" s="338">
        <f t="shared" si="1028"/>
        <v>0</v>
      </c>
      <c r="S443" s="96"/>
      <c r="T443" s="96">
        <f t="shared" si="1029"/>
        <v>0</v>
      </c>
      <c r="U443" s="96"/>
      <c r="V443" s="176">
        <f t="shared" si="1030"/>
        <v>0</v>
      </c>
      <c r="W443" s="206"/>
      <c r="X443" s="205">
        <f t="shared" si="1031"/>
        <v>0</v>
      </c>
      <c r="Y443" s="188">
        <f t="shared" si="1032"/>
        <v>0</v>
      </c>
      <c r="Z443" s="176">
        <f t="shared" si="1033"/>
        <v>0</v>
      </c>
      <c r="AA443" s="206"/>
      <c r="AB443" s="205">
        <f t="shared" si="1034"/>
        <v>0</v>
      </c>
      <c r="AC443" s="206"/>
      <c r="AD443" s="176">
        <f t="shared" si="1035"/>
        <v>0</v>
      </c>
      <c r="AE443" s="206"/>
      <c r="AF443" s="205">
        <f t="shared" si="1036"/>
        <v>0</v>
      </c>
      <c r="AG443" s="188">
        <f t="shared" si="1037"/>
        <v>0</v>
      </c>
      <c r="AH443" s="96">
        <f t="shared" si="1038"/>
        <v>0</v>
      </c>
      <c r="AI443" s="96">
        <f t="shared" si="1039"/>
        <v>0</v>
      </c>
      <c r="AJ443" s="176">
        <f t="shared" si="1040"/>
        <v>0</v>
      </c>
      <c r="AK443" s="206"/>
      <c r="AL443" s="176">
        <f t="shared" si="1041"/>
        <v>0</v>
      </c>
      <c r="AM443" s="244"/>
      <c r="AN443" s="176">
        <f t="shared" si="1042"/>
        <v>0</v>
      </c>
      <c r="AO443" s="206"/>
      <c r="AP443" s="205">
        <f t="shared" si="1043"/>
        <v>0</v>
      </c>
      <c r="AQ443" s="188">
        <f t="shared" si="1044"/>
        <v>0</v>
      </c>
      <c r="AR443" s="96">
        <f t="shared" si="1045"/>
        <v>0</v>
      </c>
      <c r="AS443" s="96"/>
      <c r="AT443" s="176">
        <f t="shared" si="1046"/>
        <v>0</v>
      </c>
      <c r="AU443" s="206"/>
      <c r="AV443" s="176">
        <f t="shared" si="1047"/>
        <v>0</v>
      </c>
      <c r="AW443" s="206"/>
      <c r="AX443" s="205">
        <f t="shared" si="1048"/>
        <v>0</v>
      </c>
      <c r="AY443" s="188">
        <f t="shared" si="1049"/>
        <v>0</v>
      </c>
      <c r="AZ443" s="96">
        <f t="shared" si="1050"/>
        <v>0</v>
      </c>
      <c r="BA443" s="96">
        <f t="shared" si="1051"/>
        <v>0</v>
      </c>
      <c r="BB443" s="96">
        <f t="shared" si="1052"/>
        <v>0</v>
      </c>
    </row>
    <row r="444" spans="1:54">
      <c r="A444" s="494">
        <v>258</v>
      </c>
      <c r="B444" s="13"/>
      <c r="C444" s="13"/>
      <c r="D444" s="13" t="s">
        <v>159</v>
      </c>
      <c r="E444" s="16" t="s">
        <v>640</v>
      </c>
      <c r="F444" s="44" t="s">
        <v>639</v>
      </c>
      <c r="G444" s="17" t="s">
        <v>1061</v>
      </c>
      <c r="H444" s="266" t="s">
        <v>358</v>
      </c>
      <c r="I444" s="142"/>
      <c r="J444" s="162">
        <v>9879</v>
      </c>
      <c r="K444" s="54"/>
      <c r="L444" s="162">
        <v>9879</v>
      </c>
      <c r="M444" s="54"/>
      <c r="N444" s="162">
        <v>9879</v>
      </c>
      <c r="O444" s="142"/>
      <c r="P444" s="162">
        <v>9879</v>
      </c>
      <c r="Q444" s="96">
        <f t="shared" si="1027"/>
        <v>21.135999999999999</v>
      </c>
      <c r="R444" s="338">
        <f t="shared" si="1028"/>
        <v>208.80254400000001</v>
      </c>
      <c r="S444" s="96">
        <v>4.8959999999999999</v>
      </c>
      <c r="T444" s="96">
        <f t="shared" si="1029"/>
        <v>48.367584000000001</v>
      </c>
      <c r="U444" s="96">
        <v>2.16</v>
      </c>
      <c r="V444" s="176">
        <f t="shared" si="1030"/>
        <v>21.338640000000002</v>
      </c>
      <c r="W444" s="206"/>
      <c r="X444" s="205">
        <f t="shared" si="1031"/>
        <v>0</v>
      </c>
      <c r="Y444" s="188">
        <f t="shared" si="1032"/>
        <v>7.056</v>
      </c>
      <c r="Z444" s="176">
        <f t="shared" si="1033"/>
        <v>69.706224000000006</v>
      </c>
      <c r="AA444" s="206">
        <v>2.16</v>
      </c>
      <c r="AB444" s="205">
        <f t="shared" si="1034"/>
        <v>21.338640000000002</v>
      </c>
      <c r="AC444" s="206">
        <v>1.1439999999999999</v>
      </c>
      <c r="AD444" s="176">
        <f t="shared" si="1035"/>
        <v>11.301575999999999</v>
      </c>
      <c r="AE444" s="206">
        <v>2.88</v>
      </c>
      <c r="AF444" s="205">
        <f t="shared" si="1036"/>
        <v>28.451520000000002</v>
      </c>
      <c r="AG444" s="188">
        <f t="shared" si="1037"/>
        <v>6.1840000000000002</v>
      </c>
      <c r="AH444" s="96">
        <f t="shared" si="1038"/>
        <v>61.091736000000004</v>
      </c>
      <c r="AI444" s="96">
        <f t="shared" si="1039"/>
        <v>13.24</v>
      </c>
      <c r="AJ444" s="176">
        <f t="shared" si="1040"/>
        <v>130.79796000000002</v>
      </c>
      <c r="AK444" s="206">
        <v>2.16</v>
      </c>
      <c r="AL444" s="176">
        <f t="shared" si="1041"/>
        <v>21.338640000000002</v>
      </c>
      <c r="AM444" s="244"/>
      <c r="AN444" s="176">
        <f t="shared" si="1042"/>
        <v>0</v>
      </c>
      <c r="AO444" s="206"/>
      <c r="AP444" s="205">
        <f t="shared" si="1043"/>
        <v>0</v>
      </c>
      <c r="AQ444" s="188">
        <f t="shared" si="1044"/>
        <v>2.16</v>
      </c>
      <c r="AR444" s="96">
        <f t="shared" si="1045"/>
        <v>21.338640000000002</v>
      </c>
      <c r="AS444" s="96">
        <v>1.1279999999999999</v>
      </c>
      <c r="AT444" s="176">
        <f t="shared" si="1046"/>
        <v>11.143511999999999</v>
      </c>
      <c r="AU444" s="206">
        <v>1.6319999999999999</v>
      </c>
      <c r="AV444" s="176">
        <f t="shared" si="1047"/>
        <v>16.122527999999999</v>
      </c>
      <c r="AW444" s="206">
        <v>2.976</v>
      </c>
      <c r="AX444" s="205">
        <f t="shared" si="1048"/>
        <v>29.399903999999999</v>
      </c>
      <c r="AY444" s="188">
        <f t="shared" si="1049"/>
        <v>5.7359999999999998</v>
      </c>
      <c r="AZ444" s="96">
        <f t="shared" si="1050"/>
        <v>56.665943999999996</v>
      </c>
      <c r="BA444" s="96">
        <f t="shared" si="1051"/>
        <v>7.8959999999999999</v>
      </c>
      <c r="BB444" s="96">
        <f t="shared" si="1052"/>
        <v>78.004583999999994</v>
      </c>
    </row>
    <row r="445" spans="1:54">
      <c r="A445" s="494">
        <v>259</v>
      </c>
      <c r="B445" s="13"/>
      <c r="C445" s="13"/>
      <c r="D445" s="13" t="s">
        <v>159</v>
      </c>
      <c r="E445" s="16" t="s">
        <v>824</v>
      </c>
      <c r="F445" s="44" t="s">
        <v>825</v>
      </c>
      <c r="G445" s="17" t="s">
        <v>1061</v>
      </c>
      <c r="H445" s="266" t="s">
        <v>358</v>
      </c>
      <c r="I445" s="142"/>
      <c r="J445" s="162">
        <v>9960</v>
      </c>
      <c r="K445" s="54"/>
      <c r="L445" s="162">
        <v>9960</v>
      </c>
      <c r="M445" s="54"/>
      <c r="N445" s="162">
        <v>9960</v>
      </c>
      <c r="O445" s="142"/>
      <c r="P445" s="162">
        <v>9960</v>
      </c>
      <c r="Q445" s="96">
        <f t="shared" si="1027"/>
        <v>0.498</v>
      </c>
      <c r="R445" s="338">
        <f t="shared" si="1028"/>
        <v>4.9600799999999996</v>
      </c>
      <c r="S445" s="96"/>
      <c r="T445" s="96">
        <f t="shared" si="1029"/>
        <v>0</v>
      </c>
      <c r="U445" s="96"/>
      <c r="V445" s="176">
        <f t="shared" si="1030"/>
        <v>0</v>
      </c>
      <c r="W445" s="206"/>
      <c r="X445" s="205">
        <f t="shared" si="1031"/>
        <v>0</v>
      </c>
      <c r="Y445" s="188">
        <f t="shared" si="1032"/>
        <v>0</v>
      </c>
      <c r="Z445" s="176">
        <f t="shared" si="1033"/>
        <v>0</v>
      </c>
      <c r="AA445" s="206"/>
      <c r="AB445" s="205">
        <f t="shared" si="1034"/>
        <v>0</v>
      </c>
      <c r="AC445" s="206"/>
      <c r="AD445" s="176">
        <f t="shared" si="1035"/>
        <v>0</v>
      </c>
      <c r="AE445" s="206"/>
      <c r="AF445" s="205">
        <f t="shared" si="1036"/>
        <v>0</v>
      </c>
      <c r="AG445" s="188">
        <f t="shared" si="1037"/>
        <v>0</v>
      </c>
      <c r="AH445" s="96">
        <f t="shared" si="1038"/>
        <v>0</v>
      </c>
      <c r="AI445" s="96">
        <f t="shared" si="1039"/>
        <v>0</v>
      </c>
      <c r="AJ445" s="176">
        <f t="shared" si="1040"/>
        <v>0</v>
      </c>
      <c r="AK445" s="206">
        <v>9.6000000000000002E-2</v>
      </c>
      <c r="AL445" s="176">
        <f t="shared" si="1041"/>
        <v>0.95616000000000001</v>
      </c>
      <c r="AM445" s="244"/>
      <c r="AN445" s="176">
        <f t="shared" si="1042"/>
        <v>0</v>
      </c>
      <c r="AO445" s="206"/>
      <c r="AP445" s="205">
        <f t="shared" si="1043"/>
        <v>0</v>
      </c>
      <c r="AQ445" s="188">
        <f t="shared" si="1044"/>
        <v>9.6000000000000002E-2</v>
      </c>
      <c r="AR445" s="96">
        <f t="shared" si="1045"/>
        <v>0.95616000000000001</v>
      </c>
      <c r="AS445" s="96">
        <v>0.10199999999999999</v>
      </c>
      <c r="AT445" s="176">
        <f t="shared" si="1046"/>
        <v>1.0159199999999999</v>
      </c>
      <c r="AU445" s="206">
        <v>0.187</v>
      </c>
      <c r="AV445" s="176">
        <f t="shared" si="1047"/>
        <v>1.86252</v>
      </c>
      <c r="AW445" s="206">
        <v>0.113</v>
      </c>
      <c r="AX445" s="205">
        <f t="shared" si="1048"/>
        <v>1.12548</v>
      </c>
      <c r="AY445" s="188">
        <f t="shared" si="1049"/>
        <v>0.40199999999999997</v>
      </c>
      <c r="AZ445" s="96">
        <f t="shared" si="1050"/>
        <v>4.0039199999999999</v>
      </c>
      <c r="BA445" s="96">
        <f t="shared" si="1051"/>
        <v>0.498</v>
      </c>
      <c r="BB445" s="96">
        <f t="shared" si="1052"/>
        <v>4.9600799999999996</v>
      </c>
    </row>
    <row r="446" spans="1:54">
      <c r="A446" s="494">
        <v>260</v>
      </c>
      <c r="B446" s="13"/>
      <c r="C446" s="13"/>
      <c r="D446" s="13" t="s">
        <v>159</v>
      </c>
      <c r="E446" s="16" t="s">
        <v>810</v>
      </c>
      <c r="F446" s="44" t="s">
        <v>811</v>
      </c>
      <c r="G446" s="17" t="s">
        <v>1061</v>
      </c>
      <c r="H446" s="266" t="s">
        <v>358</v>
      </c>
      <c r="I446" s="142"/>
      <c r="J446" s="162">
        <v>5130</v>
      </c>
      <c r="K446" s="54"/>
      <c r="L446" s="162">
        <v>5130</v>
      </c>
      <c r="M446" s="54"/>
      <c r="N446" s="162">
        <v>5130</v>
      </c>
      <c r="O446" s="142"/>
      <c r="P446" s="162">
        <v>5130</v>
      </c>
      <c r="Q446" s="96">
        <f t="shared" si="1027"/>
        <v>10.879999999999999</v>
      </c>
      <c r="R446" s="338">
        <f t="shared" si="1028"/>
        <v>55.814399999999999</v>
      </c>
      <c r="S446" s="96"/>
      <c r="T446" s="96">
        <f t="shared" si="1029"/>
        <v>0</v>
      </c>
      <c r="U446" s="96">
        <v>6</v>
      </c>
      <c r="V446" s="176">
        <f t="shared" si="1030"/>
        <v>30.78</v>
      </c>
      <c r="W446" s="206">
        <v>3.44</v>
      </c>
      <c r="X446" s="205">
        <f t="shared" si="1031"/>
        <v>17.647200000000002</v>
      </c>
      <c r="Y446" s="188">
        <f t="shared" si="1032"/>
        <v>9.44</v>
      </c>
      <c r="Z446" s="176">
        <f t="shared" si="1033"/>
        <v>48.427199999999999</v>
      </c>
      <c r="AA446" s="206"/>
      <c r="AB446" s="205">
        <f t="shared" si="1034"/>
        <v>0</v>
      </c>
      <c r="AC446" s="206"/>
      <c r="AD446" s="176">
        <f t="shared" si="1035"/>
        <v>0</v>
      </c>
      <c r="AE446" s="206"/>
      <c r="AF446" s="208">
        <f t="shared" si="1036"/>
        <v>0</v>
      </c>
      <c r="AG446" s="188">
        <f t="shared" si="1037"/>
        <v>0</v>
      </c>
      <c r="AH446" s="96">
        <f t="shared" si="1038"/>
        <v>0</v>
      </c>
      <c r="AI446" s="96">
        <f t="shared" si="1039"/>
        <v>9.44</v>
      </c>
      <c r="AJ446" s="176">
        <f t="shared" si="1040"/>
        <v>48.427199999999999</v>
      </c>
      <c r="AK446" s="206"/>
      <c r="AL446" s="176">
        <f t="shared" si="1041"/>
        <v>0</v>
      </c>
      <c r="AM446" s="244"/>
      <c r="AN446" s="176">
        <f t="shared" si="1042"/>
        <v>0</v>
      </c>
      <c r="AO446" s="206">
        <v>1.44</v>
      </c>
      <c r="AP446" s="205">
        <f t="shared" si="1043"/>
        <v>7.3872</v>
      </c>
      <c r="AQ446" s="188">
        <f t="shared" si="1044"/>
        <v>1.44</v>
      </c>
      <c r="AR446" s="96">
        <f t="shared" si="1045"/>
        <v>7.3872</v>
      </c>
      <c r="AS446" s="96"/>
      <c r="AT446" s="176">
        <f t="shared" si="1046"/>
        <v>0</v>
      </c>
      <c r="AU446" s="206"/>
      <c r="AV446" s="176">
        <f t="shared" si="1047"/>
        <v>0</v>
      </c>
      <c r="AW446" s="206"/>
      <c r="AX446" s="205">
        <f t="shared" si="1048"/>
        <v>0</v>
      </c>
      <c r="AY446" s="188">
        <f t="shared" si="1049"/>
        <v>0</v>
      </c>
      <c r="AZ446" s="96">
        <f t="shared" si="1050"/>
        <v>0</v>
      </c>
      <c r="BA446" s="96">
        <f t="shared" si="1051"/>
        <v>1.44</v>
      </c>
      <c r="BB446" s="96">
        <f t="shared" si="1052"/>
        <v>7.3872</v>
      </c>
    </row>
    <row r="447" spans="1:54">
      <c r="A447" s="494">
        <v>261</v>
      </c>
      <c r="B447" s="13"/>
      <c r="C447" s="13"/>
      <c r="D447" s="13" t="s">
        <v>159</v>
      </c>
      <c r="E447" s="16" t="s">
        <v>980</v>
      </c>
      <c r="F447" s="44" t="s">
        <v>981</v>
      </c>
      <c r="G447" s="17" t="s">
        <v>1061</v>
      </c>
      <c r="H447" s="266" t="s">
        <v>358</v>
      </c>
      <c r="I447" s="142"/>
      <c r="J447" s="162">
        <v>6117</v>
      </c>
      <c r="K447" s="54"/>
      <c r="L447" s="162">
        <v>6117</v>
      </c>
      <c r="M447" s="54"/>
      <c r="N447" s="162">
        <v>6117</v>
      </c>
      <c r="O447" s="142"/>
      <c r="P447" s="162">
        <v>6117</v>
      </c>
      <c r="Q447" s="96">
        <f t="shared" si="1027"/>
        <v>3.44</v>
      </c>
      <c r="R447" s="338">
        <f t="shared" si="1028"/>
        <v>21.042479999999998</v>
      </c>
      <c r="S447" s="96"/>
      <c r="T447" s="96">
        <f t="shared" si="1029"/>
        <v>0</v>
      </c>
      <c r="U447" s="96">
        <v>1</v>
      </c>
      <c r="V447" s="176">
        <f t="shared" si="1030"/>
        <v>6.117</v>
      </c>
      <c r="W447" s="206">
        <v>1</v>
      </c>
      <c r="X447" s="205">
        <f t="shared" si="1031"/>
        <v>6.117</v>
      </c>
      <c r="Y447" s="188">
        <f t="shared" si="1032"/>
        <v>2</v>
      </c>
      <c r="Z447" s="176">
        <f t="shared" si="1033"/>
        <v>12.234</v>
      </c>
      <c r="AA447" s="206"/>
      <c r="AB447" s="205">
        <f t="shared" si="1034"/>
        <v>0</v>
      </c>
      <c r="AC447" s="206"/>
      <c r="AD447" s="176">
        <f t="shared" si="1035"/>
        <v>0</v>
      </c>
      <c r="AE447" s="206"/>
      <c r="AF447" s="205">
        <f t="shared" si="1036"/>
        <v>0</v>
      </c>
      <c r="AG447" s="188">
        <f t="shared" si="1037"/>
        <v>0</v>
      </c>
      <c r="AH447" s="96">
        <f t="shared" si="1038"/>
        <v>0</v>
      </c>
      <c r="AI447" s="96">
        <f t="shared" si="1039"/>
        <v>2</v>
      </c>
      <c r="AJ447" s="176">
        <f t="shared" si="1040"/>
        <v>12.234</v>
      </c>
      <c r="AK447" s="206"/>
      <c r="AL447" s="176">
        <f t="shared" si="1041"/>
        <v>0</v>
      </c>
      <c r="AM447" s="244"/>
      <c r="AN447" s="176">
        <f t="shared" si="1042"/>
        <v>0</v>
      </c>
      <c r="AO447" s="206"/>
      <c r="AP447" s="205">
        <f t="shared" si="1043"/>
        <v>0</v>
      </c>
      <c r="AQ447" s="188">
        <f t="shared" si="1044"/>
        <v>0</v>
      </c>
      <c r="AR447" s="96">
        <f t="shared" si="1045"/>
        <v>0</v>
      </c>
      <c r="AS447" s="96">
        <v>1.4</v>
      </c>
      <c r="AT447" s="176">
        <f t="shared" si="1046"/>
        <v>8.5637999999999987</v>
      </c>
      <c r="AU447" s="206">
        <v>0.04</v>
      </c>
      <c r="AV447" s="176">
        <f t="shared" si="1047"/>
        <v>0.24468000000000001</v>
      </c>
      <c r="AW447" s="206"/>
      <c r="AX447" s="205">
        <f t="shared" si="1048"/>
        <v>0</v>
      </c>
      <c r="AY447" s="188">
        <f t="shared" si="1049"/>
        <v>1.44</v>
      </c>
      <c r="AZ447" s="96">
        <f t="shared" si="1050"/>
        <v>8.8084799999999994</v>
      </c>
      <c r="BA447" s="96">
        <f t="shared" si="1051"/>
        <v>1.44</v>
      </c>
      <c r="BB447" s="96">
        <f t="shared" si="1052"/>
        <v>8.8084799999999994</v>
      </c>
    </row>
    <row r="448" spans="1:54">
      <c r="A448" s="494">
        <v>262</v>
      </c>
      <c r="B448" s="13"/>
      <c r="C448" s="13"/>
      <c r="D448" s="13" t="s">
        <v>1252</v>
      </c>
      <c r="E448" s="16" t="s">
        <v>982</v>
      </c>
      <c r="F448" s="44" t="s">
        <v>983</v>
      </c>
      <c r="G448" s="17" t="s">
        <v>1059</v>
      </c>
      <c r="H448" s="266" t="s">
        <v>358</v>
      </c>
      <c r="I448" s="142"/>
      <c r="J448" s="162">
        <v>6990</v>
      </c>
      <c r="K448" s="54"/>
      <c r="L448" s="162">
        <v>6990</v>
      </c>
      <c r="M448" s="54"/>
      <c r="N448" s="162">
        <v>6990</v>
      </c>
      <c r="O448" s="142"/>
      <c r="P448" s="162">
        <v>6990</v>
      </c>
      <c r="Q448" s="96">
        <f t="shared" si="1027"/>
        <v>0</v>
      </c>
      <c r="R448" s="338">
        <f t="shared" si="1028"/>
        <v>0</v>
      </c>
      <c r="S448" s="96"/>
      <c r="T448" s="96">
        <f t="shared" si="1029"/>
        <v>0</v>
      </c>
      <c r="U448" s="96"/>
      <c r="V448" s="176">
        <f t="shared" si="1030"/>
        <v>0</v>
      </c>
      <c r="W448" s="206"/>
      <c r="X448" s="205">
        <f t="shared" si="1031"/>
        <v>0</v>
      </c>
      <c r="Y448" s="188">
        <f t="shared" si="1032"/>
        <v>0</v>
      </c>
      <c r="Z448" s="176">
        <f t="shared" si="1033"/>
        <v>0</v>
      </c>
      <c r="AA448" s="206"/>
      <c r="AB448" s="205">
        <f t="shared" si="1034"/>
        <v>0</v>
      </c>
      <c r="AC448" s="206"/>
      <c r="AD448" s="176">
        <f t="shared" si="1035"/>
        <v>0</v>
      </c>
      <c r="AE448" s="206"/>
      <c r="AF448" s="205">
        <f t="shared" si="1036"/>
        <v>0</v>
      </c>
      <c r="AG448" s="188">
        <f t="shared" si="1037"/>
        <v>0</v>
      </c>
      <c r="AH448" s="96">
        <f t="shared" si="1038"/>
        <v>0</v>
      </c>
      <c r="AI448" s="96">
        <f t="shared" si="1039"/>
        <v>0</v>
      </c>
      <c r="AJ448" s="176">
        <f t="shared" si="1040"/>
        <v>0</v>
      </c>
      <c r="AK448" s="206"/>
      <c r="AL448" s="176">
        <f t="shared" si="1041"/>
        <v>0</v>
      </c>
      <c r="AM448" s="244"/>
      <c r="AN448" s="176">
        <f t="shared" si="1042"/>
        <v>0</v>
      </c>
      <c r="AO448" s="206"/>
      <c r="AP448" s="205">
        <f t="shared" si="1043"/>
        <v>0</v>
      </c>
      <c r="AQ448" s="188">
        <f t="shared" si="1044"/>
        <v>0</v>
      </c>
      <c r="AR448" s="96">
        <f t="shared" si="1045"/>
        <v>0</v>
      </c>
      <c r="AS448" s="96"/>
      <c r="AT448" s="176">
        <f t="shared" si="1046"/>
        <v>0</v>
      </c>
      <c r="AU448" s="206"/>
      <c r="AV448" s="176">
        <f t="shared" si="1047"/>
        <v>0</v>
      </c>
      <c r="AW448" s="206"/>
      <c r="AX448" s="205">
        <f t="shared" si="1048"/>
        <v>0</v>
      </c>
      <c r="AY448" s="188">
        <f t="shared" si="1049"/>
        <v>0</v>
      </c>
      <c r="AZ448" s="96">
        <f t="shared" si="1050"/>
        <v>0</v>
      </c>
      <c r="BA448" s="96">
        <f t="shared" si="1051"/>
        <v>0</v>
      </c>
      <c r="BB448" s="96">
        <f t="shared" si="1052"/>
        <v>0</v>
      </c>
    </row>
    <row r="449" spans="1:54">
      <c r="A449" s="494">
        <v>263</v>
      </c>
      <c r="B449" s="13"/>
      <c r="C449" s="13"/>
      <c r="D449" s="13" t="s">
        <v>739</v>
      </c>
      <c r="E449" s="16" t="s">
        <v>984</v>
      </c>
      <c r="F449" s="44" t="s">
        <v>985</v>
      </c>
      <c r="G449" s="17" t="s">
        <v>1060</v>
      </c>
      <c r="H449" s="266" t="s">
        <v>358</v>
      </c>
      <c r="I449" s="142"/>
      <c r="J449" s="162">
        <v>6970</v>
      </c>
      <c r="K449" s="54"/>
      <c r="L449" s="162">
        <v>6970</v>
      </c>
      <c r="M449" s="54"/>
      <c r="N449" s="162">
        <v>6970</v>
      </c>
      <c r="O449" s="142"/>
      <c r="P449" s="162">
        <v>6970</v>
      </c>
      <c r="Q449" s="96">
        <f t="shared" si="1027"/>
        <v>0</v>
      </c>
      <c r="R449" s="338">
        <f t="shared" si="1028"/>
        <v>0</v>
      </c>
      <c r="S449" s="96"/>
      <c r="T449" s="96">
        <f t="shared" si="1029"/>
        <v>0</v>
      </c>
      <c r="U449" s="96"/>
      <c r="V449" s="176">
        <f t="shared" si="1030"/>
        <v>0</v>
      </c>
      <c r="W449" s="206"/>
      <c r="X449" s="205">
        <f t="shared" si="1031"/>
        <v>0</v>
      </c>
      <c r="Y449" s="188">
        <f t="shared" si="1032"/>
        <v>0</v>
      </c>
      <c r="Z449" s="176">
        <f t="shared" si="1033"/>
        <v>0</v>
      </c>
      <c r="AA449" s="206"/>
      <c r="AB449" s="205">
        <f t="shared" si="1034"/>
        <v>0</v>
      </c>
      <c r="AC449" s="206"/>
      <c r="AD449" s="176">
        <f t="shared" si="1035"/>
        <v>0</v>
      </c>
      <c r="AE449" s="206"/>
      <c r="AF449" s="205">
        <f t="shared" si="1036"/>
        <v>0</v>
      </c>
      <c r="AG449" s="188">
        <f t="shared" si="1037"/>
        <v>0</v>
      </c>
      <c r="AH449" s="96">
        <f t="shared" si="1038"/>
        <v>0</v>
      </c>
      <c r="AI449" s="96">
        <f t="shared" si="1039"/>
        <v>0</v>
      </c>
      <c r="AJ449" s="176">
        <f t="shared" si="1040"/>
        <v>0</v>
      </c>
      <c r="AK449" s="206"/>
      <c r="AL449" s="176">
        <f t="shared" si="1041"/>
        <v>0</v>
      </c>
      <c r="AM449" s="244"/>
      <c r="AN449" s="176">
        <f t="shared" si="1042"/>
        <v>0</v>
      </c>
      <c r="AO449" s="206"/>
      <c r="AP449" s="205">
        <f t="shared" si="1043"/>
        <v>0</v>
      </c>
      <c r="AQ449" s="188">
        <f t="shared" si="1044"/>
        <v>0</v>
      </c>
      <c r="AR449" s="96">
        <f t="shared" si="1045"/>
        <v>0</v>
      </c>
      <c r="AS449" s="96"/>
      <c r="AT449" s="176">
        <f t="shared" si="1046"/>
        <v>0</v>
      </c>
      <c r="AU449" s="206"/>
      <c r="AV449" s="176">
        <f t="shared" si="1047"/>
        <v>0</v>
      </c>
      <c r="AW449" s="206"/>
      <c r="AX449" s="205">
        <f t="shared" si="1048"/>
        <v>0</v>
      </c>
      <c r="AY449" s="188">
        <f t="shared" si="1049"/>
        <v>0</v>
      </c>
      <c r="AZ449" s="96">
        <f t="shared" si="1050"/>
        <v>0</v>
      </c>
      <c r="BA449" s="96">
        <f t="shared" si="1051"/>
        <v>0</v>
      </c>
      <c r="BB449" s="96">
        <f t="shared" si="1052"/>
        <v>0</v>
      </c>
    </row>
    <row r="450" spans="1:54">
      <c r="A450" s="494">
        <v>255</v>
      </c>
      <c r="B450" s="13"/>
      <c r="C450" s="13"/>
      <c r="D450" s="13" t="s">
        <v>739</v>
      </c>
      <c r="E450" s="16" t="s">
        <v>1503</v>
      </c>
      <c r="F450" s="44" t="s">
        <v>1505</v>
      </c>
      <c r="G450" s="17" t="s">
        <v>1061</v>
      </c>
      <c r="H450" s="266" t="s">
        <v>358</v>
      </c>
      <c r="I450" s="142"/>
      <c r="J450" s="162">
        <v>7090</v>
      </c>
      <c r="K450" s="54"/>
      <c r="L450" s="162">
        <v>7090</v>
      </c>
      <c r="M450" s="54"/>
      <c r="N450" s="162">
        <v>7090</v>
      </c>
      <c r="O450" s="142"/>
      <c r="P450" s="162">
        <v>7090</v>
      </c>
      <c r="Q450" s="96">
        <f t="shared" si="1027"/>
        <v>8.7510000000000012</v>
      </c>
      <c r="R450" s="338">
        <f t="shared" si="1028"/>
        <v>62.044589999999999</v>
      </c>
      <c r="S450" s="96"/>
      <c r="T450" s="96">
        <f t="shared" si="1029"/>
        <v>0</v>
      </c>
      <c r="U450" s="96">
        <v>0.68</v>
      </c>
      <c r="V450" s="176">
        <f t="shared" si="1030"/>
        <v>4.821200000000001</v>
      </c>
      <c r="W450" s="206">
        <v>2.44</v>
      </c>
      <c r="X450" s="205">
        <f t="shared" si="1031"/>
        <v>17.299599999999998</v>
      </c>
      <c r="Y450" s="188">
        <f t="shared" si="1032"/>
        <v>3.12</v>
      </c>
      <c r="Z450" s="176">
        <f t="shared" si="1033"/>
        <v>22.120799999999999</v>
      </c>
      <c r="AA450" s="206">
        <v>2.5510000000000002</v>
      </c>
      <c r="AB450" s="205">
        <f t="shared" si="1034"/>
        <v>18.086590000000001</v>
      </c>
      <c r="AC450" s="206"/>
      <c r="AD450" s="176">
        <f t="shared" si="1035"/>
        <v>0</v>
      </c>
      <c r="AE450" s="206"/>
      <c r="AF450" s="205">
        <f t="shared" si="1036"/>
        <v>0</v>
      </c>
      <c r="AG450" s="188">
        <f t="shared" si="1037"/>
        <v>2.5510000000000002</v>
      </c>
      <c r="AH450" s="96">
        <f t="shared" si="1038"/>
        <v>18.086590000000001</v>
      </c>
      <c r="AI450" s="96">
        <f t="shared" si="1039"/>
        <v>5.6710000000000003</v>
      </c>
      <c r="AJ450" s="176">
        <f t="shared" si="1040"/>
        <v>40.207390000000004</v>
      </c>
      <c r="AK450" s="206">
        <v>1.44</v>
      </c>
      <c r="AL450" s="176">
        <f t="shared" si="1041"/>
        <v>10.2096</v>
      </c>
      <c r="AM450" s="244">
        <v>0.4</v>
      </c>
      <c r="AN450" s="176">
        <f t="shared" si="1042"/>
        <v>2.8359999999999999</v>
      </c>
      <c r="AO450" s="206">
        <v>0.6</v>
      </c>
      <c r="AP450" s="205">
        <f t="shared" si="1043"/>
        <v>4.2539999999999996</v>
      </c>
      <c r="AQ450" s="188">
        <f t="shared" si="1044"/>
        <v>2.44</v>
      </c>
      <c r="AR450" s="96">
        <f t="shared" si="1045"/>
        <v>17.299599999999998</v>
      </c>
      <c r="AS450" s="96"/>
      <c r="AT450" s="176">
        <f t="shared" si="1046"/>
        <v>0</v>
      </c>
      <c r="AU450" s="206">
        <v>0.64</v>
      </c>
      <c r="AV450" s="176">
        <f t="shared" si="1047"/>
        <v>4.5376000000000003</v>
      </c>
      <c r="AW450" s="206"/>
      <c r="AX450" s="205">
        <f t="shared" si="1048"/>
        <v>0</v>
      </c>
      <c r="AY450" s="188">
        <f t="shared" si="1049"/>
        <v>0.64</v>
      </c>
      <c r="AZ450" s="96">
        <f t="shared" si="1050"/>
        <v>4.5376000000000003</v>
      </c>
      <c r="BA450" s="96">
        <f t="shared" si="1051"/>
        <v>3.08</v>
      </c>
      <c r="BB450" s="96">
        <f t="shared" si="1052"/>
        <v>21.837199999999999</v>
      </c>
    </row>
    <row r="451" spans="1:54">
      <c r="A451" s="494">
        <v>255</v>
      </c>
      <c r="B451" s="13"/>
      <c r="C451" s="13"/>
      <c r="D451" s="13" t="s">
        <v>739</v>
      </c>
      <c r="E451" s="16" t="s">
        <v>1504</v>
      </c>
      <c r="F451" s="314" t="s">
        <v>1506</v>
      </c>
      <c r="G451" s="17" t="s">
        <v>1061</v>
      </c>
      <c r="H451" s="266" t="s">
        <v>358</v>
      </c>
      <c r="I451" s="142"/>
      <c r="J451" s="162">
        <v>7140</v>
      </c>
      <c r="K451" s="54"/>
      <c r="L451" s="162">
        <v>7140</v>
      </c>
      <c r="M451" s="54"/>
      <c r="N451" s="162">
        <v>7140</v>
      </c>
      <c r="O451" s="142"/>
      <c r="P451" s="162">
        <v>7140</v>
      </c>
      <c r="Q451" s="96">
        <f t="shared" si="1027"/>
        <v>2.2599999999999998</v>
      </c>
      <c r="R451" s="338">
        <f t="shared" si="1028"/>
        <v>16.136400000000002</v>
      </c>
      <c r="S451" s="96"/>
      <c r="T451" s="96">
        <f t="shared" si="1029"/>
        <v>0</v>
      </c>
      <c r="U451" s="96"/>
      <c r="V451" s="176">
        <f t="shared" si="1030"/>
        <v>0</v>
      </c>
      <c r="W451" s="206">
        <v>0.46</v>
      </c>
      <c r="X451" s="205">
        <f t="shared" si="1031"/>
        <v>3.2844000000000002</v>
      </c>
      <c r="Y451" s="188">
        <f t="shared" si="1032"/>
        <v>0.46</v>
      </c>
      <c r="Z451" s="176">
        <f t="shared" si="1033"/>
        <v>3.2844000000000002</v>
      </c>
      <c r="AA451" s="206">
        <v>1</v>
      </c>
      <c r="AB451" s="205">
        <f t="shared" si="1034"/>
        <v>7.14</v>
      </c>
      <c r="AC451" s="206"/>
      <c r="AD451" s="176">
        <f t="shared" si="1035"/>
        <v>0</v>
      </c>
      <c r="AE451" s="206"/>
      <c r="AF451" s="205">
        <f t="shared" si="1036"/>
        <v>0</v>
      </c>
      <c r="AG451" s="188">
        <f t="shared" si="1037"/>
        <v>1</v>
      </c>
      <c r="AH451" s="96">
        <f t="shared" si="1038"/>
        <v>7.14</v>
      </c>
      <c r="AI451" s="96">
        <f t="shared" si="1039"/>
        <v>1.46</v>
      </c>
      <c r="AJ451" s="176">
        <f t="shared" si="1040"/>
        <v>10.4244</v>
      </c>
      <c r="AK451" s="206"/>
      <c r="AL451" s="176">
        <f t="shared" si="1041"/>
        <v>0</v>
      </c>
      <c r="AM451" s="244">
        <v>0.36</v>
      </c>
      <c r="AN451" s="176">
        <f t="shared" si="1042"/>
        <v>2.5704000000000002</v>
      </c>
      <c r="AO451" s="206">
        <v>0.2</v>
      </c>
      <c r="AP451" s="205">
        <f t="shared" si="1043"/>
        <v>1.4279999999999999</v>
      </c>
      <c r="AQ451" s="188">
        <f t="shared" si="1044"/>
        <v>0.56000000000000005</v>
      </c>
      <c r="AR451" s="96">
        <f t="shared" si="1045"/>
        <v>3.9984000000000002</v>
      </c>
      <c r="AS451" s="96"/>
      <c r="AT451" s="176">
        <f t="shared" si="1046"/>
        <v>0</v>
      </c>
      <c r="AU451" s="206">
        <v>0.24</v>
      </c>
      <c r="AV451" s="176">
        <f t="shared" si="1047"/>
        <v>1.7136</v>
      </c>
      <c r="AW451" s="206"/>
      <c r="AX451" s="205">
        <f t="shared" si="1048"/>
        <v>0</v>
      </c>
      <c r="AY451" s="188">
        <f t="shared" si="1049"/>
        <v>0.24</v>
      </c>
      <c r="AZ451" s="96">
        <f t="shared" si="1050"/>
        <v>1.7136</v>
      </c>
      <c r="BA451" s="96">
        <f t="shared" si="1051"/>
        <v>0.8</v>
      </c>
      <c r="BB451" s="96">
        <f t="shared" si="1052"/>
        <v>5.7119999999999997</v>
      </c>
    </row>
    <row r="452" spans="1:54">
      <c r="A452" s="494">
        <v>257</v>
      </c>
      <c r="B452" s="13"/>
      <c r="C452" s="13"/>
      <c r="D452" s="13" t="s">
        <v>739</v>
      </c>
      <c r="E452" s="16" t="s">
        <v>1632</v>
      </c>
      <c r="F452" s="44" t="s">
        <v>1633</v>
      </c>
      <c r="G452" s="17" t="s">
        <v>1061</v>
      </c>
      <c r="H452" s="266" t="s">
        <v>358</v>
      </c>
      <c r="I452" s="142"/>
      <c r="J452" s="162">
        <v>6780</v>
      </c>
      <c r="K452" s="54"/>
      <c r="L452" s="162">
        <v>6780</v>
      </c>
      <c r="M452" s="54"/>
      <c r="N452" s="162">
        <v>6780</v>
      </c>
      <c r="O452" s="142"/>
      <c r="P452" s="162">
        <v>6780</v>
      </c>
      <c r="Q452" s="96">
        <f t="shared" si="1027"/>
        <v>33.670999999999999</v>
      </c>
      <c r="R452" s="338">
        <f t="shared" si="1028"/>
        <v>228.28937999999999</v>
      </c>
      <c r="S452" s="96">
        <v>2.88</v>
      </c>
      <c r="T452" s="96">
        <f t="shared" si="1029"/>
        <v>19.526399999999999</v>
      </c>
      <c r="U452" s="96">
        <v>2.88</v>
      </c>
      <c r="V452" s="176">
        <f t="shared" si="1030"/>
        <v>19.526399999999999</v>
      </c>
      <c r="W452" s="206">
        <v>2.4</v>
      </c>
      <c r="X452" s="205">
        <f t="shared" si="1031"/>
        <v>16.271999999999998</v>
      </c>
      <c r="Y452" s="188">
        <f t="shared" si="1032"/>
        <v>8.16</v>
      </c>
      <c r="Z452" s="176">
        <f t="shared" si="1033"/>
        <v>55.324799999999996</v>
      </c>
      <c r="AA452" s="206">
        <v>4.32</v>
      </c>
      <c r="AB452" s="205">
        <f t="shared" si="1034"/>
        <v>29.289600000000004</v>
      </c>
      <c r="AC452" s="206">
        <v>3.2</v>
      </c>
      <c r="AD452" s="176">
        <f t="shared" si="1035"/>
        <v>21.696000000000002</v>
      </c>
      <c r="AE452" s="206">
        <v>2.4950000000000001</v>
      </c>
      <c r="AF452" s="205">
        <f t="shared" si="1036"/>
        <v>16.916100000000004</v>
      </c>
      <c r="AG452" s="188">
        <f t="shared" si="1037"/>
        <v>10.015000000000001</v>
      </c>
      <c r="AH452" s="96">
        <f t="shared" si="1038"/>
        <v>67.901700000000005</v>
      </c>
      <c r="AI452" s="96">
        <f t="shared" si="1039"/>
        <v>18.175000000000001</v>
      </c>
      <c r="AJ452" s="176">
        <f t="shared" si="1040"/>
        <v>123.2265</v>
      </c>
      <c r="AK452" s="206">
        <v>2.44</v>
      </c>
      <c r="AL452" s="176">
        <f t="shared" si="1041"/>
        <v>16.543200000000002</v>
      </c>
      <c r="AM452" s="244">
        <v>1.802</v>
      </c>
      <c r="AN452" s="176">
        <f t="shared" si="1042"/>
        <v>12.217559999999999</v>
      </c>
      <c r="AO452" s="206">
        <v>2.5550000000000002</v>
      </c>
      <c r="AP452" s="205">
        <f t="shared" si="1043"/>
        <v>17.322900000000001</v>
      </c>
      <c r="AQ452" s="188">
        <f t="shared" si="1044"/>
        <v>6.7970000000000006</v>
      </c>
      <c r="AR452" s="96">
        <f t="shared" si="1045"/>
        <v>46.083660000000002</v>
      </c>
      <c r="AS452" s="96">
        <v>2.88</v>
      </c>
      <c r="AT452" s="176">
        <f t="shared" si="1046"/>
        <v>19.526399999999999</v>
      </c>
      <c r="AU452" s="206">
        <v>2.5649999999999999</v>
      </c>
      <c r="AV452" s="176">
        <f t="shared" si="1047"/>
        <v>17.390700000000002</v>
      </c>
      <c r="AW452" s="206">
        <v>3.254</v>
      </c>
      <c r="AX452" s="205">
        <f t="shared" si="1048"/>
        <v>22.06212</v>
      </c>
      <c r="AY452" s="188">
        <f t="shared" si="1049"/>
        <v>8.6989999999999998</v>
      </c>
      <c r="AZ452" s="96">
        <f t="shared" si="1050"/>
        <v>58.979220000000005</v>
      </c>
      <c r="BA452" s="96">
        <f t="shared" si="1051"/>
        <v>15.496</v>
      </c>
      <c r="BB452" s="96">
        <f t="shared" si="1052"/>
        <v>105.06288000000001</v>
      </c>
    </row>
    <row r="453" spans="1:54">
      <c r="A453" s="494">
        <v>257</v>
      </c>
      <c r="B453" s="13"/>
      <c r="C453" s="13"/>
      <c r="D453" s="13" t="s">
        <v>159</v>
      </c>
      <c r="E453" s="16" t="s">
        <v>2242</v>
      </c>
      <c r="F453" s="44" t="s">
        <v>2243</v>
      </c>
      <c r="G453" s="17" t="s">
        <v>1061</v>
      </c>
      <c r="H453" s="266" t="s">
        <v>358</v>
      </c>
      <c r="I453" s="142"/>
      <c r="J453" s="162">
        <v>6990</v>
      </c>
      <c r="K453" s="54"/>
      <c r="L453" s="162">
        <v>6990</v>
      </c>
      <c r="M453" s="54"/>
      <c r="N453" s="162">
        <v>6990</v>
      </c>
      <c r="O453" s="142"/>
      <c r="P453" s="162">
        <v>6990</v>
      </c>
      <c r="Q453" s="96">
        <f t="shared" si="1027"/>
        <v>109.69499999999999</v>
      </c>
      <c r="R453" s="338">
        <f t="shared" si="1028"/>
        <v>766.76805000000002</v>
      </c>
      <c r="S453" s="96">
        <v>0.34</v>
      </c>
      <c r="T453" s="96">
        <f t="shared" si="1029"/>
        <v>2.3766000000000003</v>
      </c>
      <c r="U453" s="96">
        <v>8.1999999999999993</v>
      </c>
      <c r="V453" s="176">
        <f t="shared" si="1030"/>
        <v>57.317999999999991</v>
      </c>
      <c r="W453" s="206">
        <v>11.53</v>
      </c>
      <c r="X453" s="205">
        <f t="shared" si="1031"/>
        <v>80.594700000000003</v>
      </c>
      <c r="Y453" s="188">
        <f t="shared" si="1032"/>
        <v>20.07</v>
      </c>
      <c r="Z453" s="176">
        <f t="shared" si="1033"/>
        <v>140.2893</v>
      </c>
      <c r="AA453" s="206">
        <v>13.08</v>
      </c>
      <c r="AB453" s="205">
        <f t="shared" si="1034"/>
        <v>91.429199999999994</v>
      </c>
      <c r="AC453" s="206">
        <v>26.44</v>
      </c>
      <c r="AD453" s="176">
        <f t="shared" si="1035"/>
        <v>184.81560000000002</v>
      </c>
      <c r="AE453" s="206">
        <v>25.08</v>
      </c>
      <c r="AF453" s="205">
        <f t="shared" si="1036"/>
        <v>175.30919999999998</v>
      </c>
      <c r="AG453" s="188">
        <f t="shared" si="1037"/>
        <v>64.599999999999994</v>
      </c>
      <c r="AH453" s="96">
        <f t="shared" si="1038"/>
        <v>451.55399999999997</v>
      </c>
      <c r="AI453" s="96">
        <f t="shared" si="1039"/>
        <v>84.669999999999987</v>
      </c>
      <c r="AJ453" s="176">
        <f t="shared" si="1040"/>
        <v>591.8433</v>
      </c>
      <c r="AK453" s="206">
        <v>14.199</v>
      </c>
      <c r="AL453" s="176">
        <f t="shared" si="1041"/>
        <v>99.251009999999994</v>
      </c>
      <c r="AM453" s="244">
        <v>6.5410000000000004</v>
      </c>
      <c r="AN453" s="176">
        <f t="shared" si="1042"/>
        <v>45.721590000000006</v>
      </c>
      <c r="AO453" s="206"/>
      <c r="AP453" s="205">
        <f t="shared" si="1043"/>
        <v>0</v>
      </c>
      <c r="AQ453" s="188">
        <f t="shared" si="1044"/>
        <v>20.740000000000002</v>
      </c>
      <c r="AR453" s="96">
        <f t="shared" si="1045"/>
        <v>144.9726</v>
      </c>
      <c r="AS453" s="96"/>
      <c r="AT453" s="176">
        <f t="shared" si="1046"/>
        <v>0</v>
      </c>
      <c r="AU453" s="206"/>
      <c r="AV453" s="176">
        <f t="shared" si="1047"/>
        <v>0</v>
      </c>
      <c r="AW453" s="206">
        <v>4.2850000000000001</v>
      </c>
      <c r="AX453" s="205">
        <f t="shared" si="1048"/>
        <v>29.952150000000003</v>
      </c>
      <c r="AY453" s="188">
        <f t="shared" si="1049"/>
        <v>4.2850000000000001</v>
      </c>
      <c r="AZ453" s="96">
        <f t="shared" si="1050"/>
        <v>29.952150000000003</v>
      </c>
      <c r="BA453" s="96">
        <f t="shared" si="1051"/>
        <v>25.025000000000002</v>
      </c>
      <c r="BB453" s="96">
        <f t="shared" si="1052"/>
        <v>174.92475000000002</v>
      </c>
    </row>
    <row r="454" spans="1:54">
      <c r="A454" s="494">
        <v>264</v>
      </c>
      <c r="B454" s="13"/>
      <c r="C454" s="27" t="s">
        <v>134</v>
      </c>
      <c r="D454" s="290"/>
      <c r="E454" s="289"/>
      <c r="F454" s="237"/>
      <c r="G454" s="237"/>
      <c r="H454" s="237"/>
      <c r="I454" s="239"/>
      <c r="J454" s="237"/>
      <c r="K454" s="236"/>
      <c r="L454" s="238"/>
      <c r="M454" s="236"/>
      <c r="N454" s="238"/>
      <c r="O454" s="239"/>
      <c r="P454" s="237"/>
      <c r="Q454" s="123">
        <f t="shared" ref="Q454:BB454" si="1053">SUM(Q430:Q453)</f>
        <v>308.298</v>
      </c>
      <c r="R454" s="123">
        <f t="shared" si="1053"/>
        <v>2046.152814</v>
      </c>
      <c r="S454" s="123">
        <f t="shared" si="1053"/>
        <v>20.875999999999998</v>
      </c>
      <c r="T454" s="123">
        <f t="shared" si="1053"/>
        <v>141.28498399999998</v>
      </c>
      <c r="U454" s="123">
        <f t="shared" si="1053"/>
        <v>44.480000000000004</v>
      </c>
      <c r="V454" s="123">
        <f t="shared" si="1053"/>
        <v>274.19403999999997</v>
      </c>
      <c r="W454" s="123">
        <f t="shared" si="1053"/>
        <v>40.67</v>
      </c>
      <c r="X454" s="123">
        <f t="shared" si="1053"/>
        <v>253.91809999999998</v>
      </c>
      <c r="Y454" s="123">
        <f t="shared" si="1053"/>
        <v>106.02599999999998</v>
      </c>
      <c r="Z454" s="123">
        <f t="shared" si="1053"/>
        <v>669.39712399999996</v>
      </c>
      <c r="AA454" s="123">
        <f t="shared" si="1053"/>
        <v>34.250999999999998</v>
      </c>
      <c r="AB454" s="123">
        <f t="shared" si="1053"/>
        <v>232.29563000000002</v>
      </c>
      <c r="AC454" s="123">
        <f t="shared" si="1053"/>
        <v>53.251999999999995</v>
      </c>
      <c r="AD454" s="123">
        <f t="shared" si="1053"/>
        <v>347.97713600000003</v>
      </c>
      <c r="AE454" s="123">
        <f t="shared" si="1053"/>
        <v>33.653999999999996</v>
      </c>
      <c r="AF454" s="123">
        <f t="shared" si="1053"/>
        <v>238.17534999999998</v>
      </c>
      <c r="AG454" s="123">
        <f t="shared" si="1053"/>
        <v>121.157</v>
      </c>
      <c r="AH454" s="123">
        <f t="shared" si="1053"/>
        <v>818.44811600000003</v>
      </c>
      <c r="AI454" s="123">
        <f t="shared" si="1053"/>
        <v>227.18299999999999</v>
      </c>
      <c r="AJ454" s="123">
        <f t="shared" si="1053"/>
        <v>1487.8452400000001</v>
      </c>
      <c r="AK454" s="123">
        <f t="shared" si="1053"/>
        <v>20.375</v>
      </c>
      <c r="AL454" s="123">
        <f t="shared" si="1053"/>
        <v>148.53460999999999</v>
      </c>
      <c r="AM454" s="123">
        <f t="shared" si="1053"/>
        <v>10.823</v>
      </c>
      <c r="AN454" s="123">
        <f t="shared" si="1053"/>
        <v>73.551950000000005</v>
      </c>
      <c r="AO454" s="123">
        <f t="shared" si="1053"/>
        <v>12.074999999999999</v>
      </c>
      <c r="AP454" s="123">
        <f t="shared" si="1053"/>
        <v>73.821299999999994</v>
      </c>
      <c r="AQ454" s="123">
        <f t="shared" si="1053"/>
        <v>43.273000000000003</v>
      </c>
      <c r="AR454" s="123">
        <f t="shared" si="1053"/>
        <v>295.90786000000003</v>
      </c>
      <c r="AS454" s="123">
        <f t="shared" si="1053"/>
        <v>13.989999999999998</v>
      </c>
      <c r="AT454" s="123">
        <f t="shared" si="1053"/>
        <v>90.725231999999991</v>
      </c>
      <c r="AU454" s="123">
        <f t="shared" si="1053"/>
        <v>7.3439999999999994</v>
      </c>
      <c r="AV454" s="123">
        <f t="shared" si="1053"/>
        <v>54.048427999999994</v>
      </c>
      <c r="AW454" s="123">
        <f t="shared" si="1053"/>
        <v>16.507999999999999</v>
      </c>
      <c r="AX454" s="123">
        <f t="shared" si="1053"/>
        <v>117.626054</v>
      </c>
      <c r="AY454" s="123">
        <f t="shared" si="1053"/>
        <v>37.841999999999999</v>
      </c>
      <c r="AZ454" s="123">
        <f t="shared" si="1053"/>
        <v>262.39971400000002</v>
      </c>
      <c r="BA454" s="123">
        <f t="shared" si="1053"/>
        <v>81.114999999999995</v>
      </c>
      <c r="BB454" s="123">
        <f t="shared" si="1053"/>
        <v>558.30757400000005</v>
      </c>
    </row>
    <row r="455" spans="1:54" s="6" customFormat="1">
      <c r="A455" s="494">
        <v>245</v>
      </c>
      <c r="B455" s="14"/>
      <c r="C455" s="13" t="s">
        <v>1187</v>
      </c>
      <c r="D455" s="14" t="s">
        <v>1255</v>
      </c>
      <c r="E455" s="21" t="s">
        <v>1456</v>
      </c>
      <c r="F455" s="260" t="s">
        <v>1458</v>
      </c>
      <c r="G455" s="512" t="s">
        <v>1058</v>
      </c>
      <c r="H455" s="513" t="s">
        <v>358</v>
      </c>
      <c r="I455" s="516"/>
      <c r="J455" s="515">
        <v>10550</v>
      </c>
      <c r="K455" s="514"/>
      <c r="L455" s="515">
        <v>10550</v>
      </c>
      <c r="M455" s="514"/>
      <c r="N455" s="515">
        <v>10550</v>
      </c>
      <c r="O455" s="516"/>
      <c r="P455" s="515">
        <v>10550</v>
      </c>
      <c r="Q455" s="430">
        <f t="shared" ref="Q455:Q470" si="1054">SUM(AI455+BA455)</f>
        <v>3.4999999999999996E-2</v>
      </c>
      <c r="R455" s="451">
        <f t="shared" ref="R455:R470" si="1055">SUM(AJ455+BB455)</f>
        <v>0.36925000000000002</v>
      </c>
      <c r="S455" s="430"/>
      <c r="T455" s="430">
        <f t="shared" ref="T455:T469" si="1056">J455*S455/1000</f>
        <v>0</v>
      </c>
      <c r="U455" s="430"/>
      <c r="V455" s="530">
        <f t="shared" ref="V455:V469" si="1057">J455*U455/1000</f>
        <v>0</v>
      </c>
      <c r="W455" s="531"/>
      <c r="X455" s="420">
        <f t="shared" ref="X455:X469" si="1058">J455*W455/1000</f>
        <v>0</v>
      </c>
      <c r="Y455" s="532">
        <f t="shared" ref="Y455:Y470" si="1059">SUM(S455+U455+W455)</f>
        <v>0</v>
      </c>
      <c r="Z455" s="530">
        <f t="shared" ref="Z455:Z470" si="1060">SUM(T455+V455+X455)</f>
        <v>0</v>
      </c>
      <c r="AA455" s="531">
        <v>6.0000000000000001E-3</v>
      </c>
      <c r="AB455" s="420">
        <f t="shared" ref="AB455:AB469" si="1061">L455*AA455/1000</f>
        <v>6.3300000000000009E-2</v>
      </c>
      <c r="AC455" s="531"/>
      <c r="AD455" s="530">
        <f t="shared" ref="AD455:AD469" si="1062">L455*AC455/1000</f>
        <v>0</v>
      </c>
      <c r="AE455" s="531"/>
      <c r="AF455" s="224">
        <f t="shared" ref="AF455:AF469" si="1063">L455*AE455/1000</f>
        <v>0</v>
      </c>
      <c r="AG455" s="532">
        <f t="shared" ref="AG455:AG470" si="1064">SUM(AA455+AC455+AE455)</f>
        <v>6.0000000000000001E-3</v>
      </c>
      <c r="AH455" s="430">
        <f t="shared" ref="AH455:AH470" si="1065">SUM(AB455+AD455+AF455)</f>
        <v>6.3300000000000009E-2</v>
      </c>
      <c r="AI455" s="430">
        <f t="shared" ref="AI455:AI470" si="1066">SUM(Y455+AG455)</f>
        <v>6.0000000000000001E-3</v>
      </c>
      <c r="AJ455" s="530">
        <f t="shared" ref="AJ455:AJ470" si="1067">SUM(Z455,AH455)</f>
        <v>6.3300000000000009E-2</v>
      </c>
      <c r="AK455" s="531"/>
      <c r="AL455" s="530">
        <f t="shared" ref="AL455:AL469" si="1068">N455*AK455/1000</f>
        <v>0</v>
      </c>
      <c r="AM455" s="533">
        <v>8.9999999999999993E-3</v>
      </c>
      <c r="AN455" s="530">
        <f t="shared" ref="AN455:AN469" si="1069">N455*AM455/1000</f>
        <v>9.4949999999999993E-2</v>
      </c>
      <c r="AO455" s="531">
        <v>5.0000000000000001E-3</v>
      </c>
      <c r="AP455" s="420">
        <f t="shared" ref="AP455:AP469" si="1070">N455*AO455/1000</f>
        <v>5.2749999999999998E-2</v>
      </c>
      <c r="AQ455" s="532">
        <f t="shared" ref="AQ455:AQ470" si="1071">SUM(AK455+AM455+AO455)</f>
        <v>1.3999999999999999E-2</v>
      </c>
      <c r="AR455" s="430">
        <f t="shared" ref="AR455:AR470" si="1072">SUM(AL455+AN455+AP455)</f>
        <v>0.1477</v>
      </c>
      <c r="AS455" s="430">
        <v>5.0000000000000001E-3</v>
      </c>
      <c r="AT455" s="530">
        <f t="shared" ref="AT455:AT469" si="1073">P455*AS455/1000</f>
        <v>5.2749999999999998E-2</v>
      </c>
      <c r="AU455" s="531">
        <v>5.0000000000000001E-3</v>
      </c>
      <c r="AV455" s="530">
        <f t="shared" ref="AV455:AV469" si="1074">P455*AU455/1000</f>
        <v>5.2749999999999998E-2</v>
      </c>
      <c r="AW455" s="531">
        <v>5.0000000000000001E-3</v>
      </c>
      <c r="AX455" s="420">
        <f t="shared" ref="AX455:AX469" si="1075">P455*AW455/1000</f>
        <v>5.2749999999999998E-2</v>
      </c>
      <c r="AY455" s="532">
        <f t="shared" ref="AY455:AY470" si="1076">SUM(AS455+AU455+AW455)</f>
        <v>1.4999999999999999E-2</v>
      </c>
      <c r="AZ455" s="430">
        <f t="shared" ref="AZ455:AZ470" si="1077">SUM(AT455+AV455+AX455)</f>
        <v>0.15825</v>
      </c>
      <c r="BA455" s="430">
        <f t="shared" ref="BA455:BA470" si="1078">SUM(AQ455+AY455)</f>
        <v>2.8999999999999998E-2</v>
      </c>
      <c r="BB455" s="430">
        <f t="shared" ref="BB455:BB470" si="1079">SUM(AR455,AZ455)</f>
        <v>0.30595</v>
      </c>
    </row>
    <row r="456" spans="1:54" s="6" customFormat="1">
      <c r="A456" s="494">
        <v>245</v>
      </c>
      <c r="B456" s="14"/>
      <c r="C456" s="13"/>
      <c r="D456" s="14" t="s">
        <v>1255</v>
      </c>
      <c r="E456" s="16" t="s">
        <v>1457</v>
      </c>
      <c r="F456" s="260" t="s">
        <v>1459</v>
      </c>
      <c r="G456" s="512" t="s">
        <v>1058</v>
      </c>
      <c r="H456" s="513" t="s">
        <v>358</v>
      </c>
      <c r="I456" s="516"/>
      <c r="J456" s="515">
        <v>10950</v>
      </c>
      <c r="K456" s="514"/>
      <c r="L456" s="515">
        <v>10950</v>
      </c>
      <c r="M456" s="514"/>
      <c r="N456" s="515">
        <v>10950</v>
      </c>
      <c r="O456" s="516"/>
      <c r="P456" s="515">
        <v>10950</v>
      </c>
      <c r="Q456" s="95">
        <f t="shared" si="1054"/>
        <v>1.3000000000000001E-2</v>
      </c>
      <c r="R456" s="336">
        <f t="shared" si="1055"/>
        <v>0.14235000000000003</v>
      </c>
      <c r="S456" s="95"/>
      <c r="T456" s="95">
        <f t="shared" si="1056"/>
        <v>0</v>
      </c>
      <c r="U456" s="95"/>
      <c r="V456" s="175">
        <f t="shared" si="1057"/>
        <v>0</v>
      </c>
      <c r="W456" s="203"/>
      <c r="X456" s="204">
        <f t="shared" si="1058"/>
        <v>0</v>
      </c>
      <c r="Y456" s="191">
        <f t="shared" si="1059"/>
        <v>0</v>
      </c>
      <c r="Z456" s="175">
        <f t="shared" si="1060"/>
        <v>0</v>
      </c>
      <c r="AA456" s="203">
        <v>6.0000000000000001E-3</v>
      </c>
      <c r="AB456" s="204">
        <f t="shared" si="1061"/>
        <v>6.5700000000000008E-2</v>
      </c>
      <c r="AC456" s="203"/>
      <c r="AD456" s="175">
        <f t="shared" si="1062"/>
        <v>0</v>
      </c>
      <c r="AE456" s="203">
        <v>7.0000000000000001E-3</v>
      </c>
      <c r="AF456" s="205">
        <f t="shared" si="1063"/>
        <v>7.665000000000001E-2</v>
      </c>
      <c r="AG456" s="191">
        <f t="shared" si="1064"/>
        <v>1.3000000000000001E-2</v>
      </c>
      <c r="AH456" s="95">
        <f t="shared" si="1065"/>
        <v>0.14235000000000003</v>
      </c>
      <c r="AI456" s="95">
        <f t="shared" si="1066"/>
        <v>1.3000000000000001E-2</v>
      </c>
      <c r="AJ456" s="175">
        <f t="shared" si="1067"/>
        <v>0.14235000000000003</v>
      </c>
      <c r="AK456" s="203"/>
      <c r="AL456" s="175">
        <f t="shared" si="1068"/>
        <v>0</v>
      </c>
      <c r="AM456" s="243"/>
      <c r="AN456" s="175">
        <f t="shared" si="1069"/>
        <v>0</v>
      </c>
      <c r="AO456" s="203"/>
      <c r="AP456" s="204">
        <f t="shared" si="1070"/>
        <v>0</v>
      </c>
      <c r="AQ456" s="191">
        <f t="shared" si="1071"/>
        <v>0</v>
      </c>
      <c r="AR456" s="95">
        <f t="shared" si="1072"/>
        <v>0</v>
      </c>
      <c r="AS456" s="95"/>
      <c r="AT456" s="175">
        <f t="shared" si="1073"/>
        <v>0</v>
      </c>
      <c r="AU456" s="203"/>
      <c r="AV456" s="175">
        <f t="shared" si="1074"/>
        <v>0</v>
      </c>
      <c r="AW456" s="203"/>
      <c r="AX456" s="204">
        <f t="shared" si="1075"/>
        <v>0</v>
      </c>
      <c r="AY456" s="191">
        <f t="shared" si="1076"/>
        <v>0</v>
      </c>
      <c r="AZ456" s="95">
        <f t="shared" si="1077"/>
        <v>0</v>
      </c>
      <c r="BA456" s="95">
        <f t="shared" si="1078"/>
        <v>0</v>
      </c>
      <c r="BB456" s="95">
        <f t="shared" si="1079"/>
        <v>0</v>
      </c>
    </row>
    <row r="457" spans="1:54" s="6" customFormat="1">
      <c r="A457" s="494">
        <v>245</v>
      </c>
      <c r="B457" s="14"/>
      <c r="C457" s="13"/>
      <c r="D457" s="14" t="s">
        <v>1255</v>
      </c>
      <c r="E457" s="16" t="s">
        <v>1635</v>
      </c>
      <c r="F457" s="426" t="s">
        <v>1637</v>
      </c>
      <c r="G457" s="497" t="s">
        <v>1058</v>
      </c>
      <c r="H457" s="448" t="s">
        <v>358</v>
      </c>
      <c r="I457" s="498"/>
      <c r="J457" s="495">
        <v>5400</v>
      </c>
      <c r="K457" s="427"/>
      <c r="L457" s="495">
        <v>5400</v>
      </c>
      <c r="M457" s="427"/>
      <c r="N457" s="495">
        <v>5400</v>
      </c>
      <c r="O457" s="498"/>
      <c r="P457" s="495">
        <v>5400</v>
      </c>
      <c r="Q457" s="95">
        <f t="shared" si="1054"/>
        <v>0</v>
      </c>
      <c r="R457" s="336">
        <f t="shared" si="1055"/>
        <v>0</v>
      </c>
      <c r="S457" s="95"/>
      <c r="T457" s="95">
        <f t="shared" si="1056"/>
        <v>0</v>
      </c>
      <c r="U457" s="95"/>
      <c r="V457" s="175">
        <f t="shared" si="1057"/>
        <v>0</v>
      </c>
      <c r="W457" s="203"/>
      <c r="X457" s="204">
        <f t="shared" si="1058"/>
        <v>0</v>
      </c>
      <c r="Y457" s="191">
        <f t="shared" si="1059"/>
        <v>0</v>
      </c>
      <c r="Z457" s="175">
        <f t="shared" si="1060"/>
        <v>0</v>
      </c>
      <c r="AA457" s="203"/>
      <c r="AB457" s="204">
        <f t="shared" si="1061"/>
        <v>0</v>
      </c>
      <c r="AC457" s="203"/>
      <c r="AD457" s="175">
        <f t="shared" si="1062"/>
        <v>0</v>
      </c>
      <c r="AE457" s="203"/>
      <c r="AF457" s="205">
        <f t="shared" si="1063"/>
        <v>0</v>
      </c>
      <c r="AG457" s="191">
        <f t="shared" si="1064"/>
        <v>0</v>
      </c>
      <c r="AH457" s="95">
        <f t="shared" si="1065"/>
        <v>0</v>
      </c>
      <c r="AI457" s="95">
        <f t="shared" si="1066"/>
        <v>0</v>
      </c>
      <c r="AJ457" s="175">
        <f t="shared" si="1067"/>
        <v>0</v>
      </c>
      <c r="AK457" s="203"/>
      <c r="AL457" s="175">
        <f t="shared" si="1068"/>
        <v>0</v>
      </c>
      <c r="AM457" s="243"/>
      <c r="AN457" s="175">
        <f t="shared" si="1069"/>
        <v>0</v>
      </c>
      <c r="AO457" s="203"/>
      <c r="AP457" s="204">
        <f t="shared" si="1070"/>
        <v>0</v>
      </c>
      <c r="AQ457" s="191">
        <f t="shared" si="1071"/>
        <v>0</v>
      </c>
      <c r="AR457" s="95">
        <f t="shared" si="1072"/>
        <v>0</v>
      </c>
      <c r="AS457" s="95"/>
      <c r="AT457" s="175">
        <f t="shared" si="1073"/>
        <v>0</v>
      </c>
      <c r="AU457" s="203"/>
      <c r="AV457" s="175">
        <f t="shared" si="1074"/>
        <v>0</v>
      </c>
      <c r="AW457" s="203"/>
      <c r="AX457" s="204">
        <f t="shared" si="1075"/>
        <v>0</v>
      </c>
      <c r="AY457" s="191">
        <f t="shared" si="1076"/>
        <v>0</v>
      </c>
      <c r="AZ457" s="95">
        <f t="shared" si="1077"/>
        <v>0</v>
      </c>
      <c r="BA457" s="95">
        <f t="shared" si="1078"/>
        <v>0</v>
      </c>
      <c r="BB457" s="95">
        <f t="shared" si="1079"/>
        <v>0</v>
      </c>
    </row>
    <row r="458" spans="1:54" s="6" customFormat="1">
      <c r="A458" s="494">
        <v>245</v>
      </c>
      <c r="B458" s="14"/>
      <c r="C458" s="13"/>
      <c r="D458" s="14" t="s">
        <v>1255</v>
      </c>
      <c r="E458" s="16" t="s">
        <v>1636</v>
      </c>
      <c r="F458" s="426" t="s">
        <v>1638</v>
      </c>
      <c r="G458" s="497" t="s">
        <v>1058</v>
      </c>
      <c r="H458" s="448" t="s">
        <v>358</v>
      </c>
      <c r="I458" s="498"/>
      <c r="J458" s="495">
        <v>12660</v>
      </c>
      <c r="K458" s="427"/>
      <c r="L458" s="495">
        <v>12660</v>
      </c>
      <c r="M458" s="427"/>
      <c r="N458" s="495">
        <v>12660</v>
      </c>
      <c r="O458" s="498"/>
      <c r="P458" s="495">
        <v>12660</v>
      </c>
      <c r="Q458" s="95">
        <f t="shared" si="1054"/>
        <v>12.371</v>
      </c>
      <c r="R458" s="336">
        <f t="shared" si="1055"/>
        <v>156.61686</v>
      </c>
      <c r="S458" s="95">
        <v>2.6</v>
      </c>
      <c r="T458" s="95">
        <f t="shared" si="1056"/>
        <v>32.915999999999997</v>
      </c>
      <c r="U458" s="95"/>
      <c r="V458" s="175">
        <f t="shared" si="1057"/>
        <v>0</v>
      </c>
      <c r="W458" s="203"/>
      <c r="X458" s="204">
        <f t="shared" si="1058"/>
        <v>0</v>
      </c>
      <c r="Y458" s="191">
        <f t="shared" si="1059"/>
        <v>2.6</v>
      </c>
      <c r="Z458" s="175">
        <f t="shared" si="1060"/>
        <v>32.915999999999997</v>
      </c>
      <c r="AA458" s="203">
        <v>2.1</v>
      </c>
      <c r="AB458" s="204">
        <f t="shared" si="1061"/>
        <v>26.585999999999999</v>
      </c>
      <c r="AC458" s="203"/>
      <c r="AD458" s="175">
        <f t="shared" si="1062"/>
        <v>0</v>
      </c>
      <c r="AE458" s="203">
        <v>2.64</v>
      </c>
      <c r="AF458" s="205">
        <f t="shared" si="1063"/>
        <v>33.422400000000003</v>
      </c>
      <c r="AG458" s="191">
        <f t="shared" si="1064"/>
        <v>4.74</v>
      </c>
      <c r="AH458" s="95">
        <f t="shared" si="1065"/>
        <v>60.008400000000002</v>
      </c>
      <c r="AI458" s="95">
        <f t="shared" si="1066"/>
        <v>7.34</v>
      </c>
      <c r="AJ458" s="175">
        <f t="shared" si="1067"/>
        <v>92.924399999999991</v>
      </c>
      <c r="AK458" s="203"/>
      <c r="AL458" s="175">
        <f t="shared" si="1068"/>
        <v>0</v>
      </c>
      <c r="AM458" s="243">
        <v>2.391</v>
      </c>
      <c r="AN458" s="175">
        <f t="shared" si="1069"/>
        <v>30.270060000000001</v>
      </c>
      <c r="AO458" s="203"/>
      <c r="AP458" s="204">
        <f t="shared" si="1070"/>
        <v>0</v>
      </c>
      <c r="AQ458" s="191">
        <f t="shared" si="1071"/>
        <v>2.391</v>
      </c>
      <c r="AR458" s="95">
        <f t="shared" si="1072"/>
        <v>30.270060000000001</v>
      </c>
      <c r="AS458" s="95">
        <v>2.64</v>
      </c>
      <c r="AT458" s="175">
        <f t="shared" si="1073"/>
        <v>33.422400000000003</v>
      </c>
      <c r="AU458" s="203"/>
      <c r="AV458" s="175">
        <f t="shared" si="1074"/>
        <v>0</v>
      </c>
      <c r="AW458" s="203"/>
      <c r="AX458" s="204">
        <f t="shared" si="1075"/>
        <v>0</v>
      </c>
      <c r="AY458" s="191">
        <f t="shared" si="1076"/>
        <v>2.64</v>
      </c>
      <c r="AZ458" s="95">
        <f t="shared" si="1077"/>
        <v>33.422400000000003</v>
      </c>
      <c r="BA458" s="95">
        <f t="shared" si="1078"/>
        <v>5.0310000000000006</v>
      </c>
      <c r="BB458" s="95">
        <f t="shared" si="1079"/>
        <v>63.692460000000004</v>
      </c>
    </row>
    <row r="459" spans="1:54" s="6" customFormat="1">
      <c r="A459" s="494">
        <v>245</v>
      </c>
      <c r="B459" s="14"/>
      <c r="C459" s="13"/>
      <c r="D459" s="14" t="s">
        <v>1258</v>
      </c>
      <c r="E459" s="16" t="s">
        <v>1188</v>
      </c>
      <c r="F459" s="511" t="s">
        <v>1634</v>
      </c>
      <c r="G459" s="497" t="s">
        <v>1058</v>
      </c>
      <c r="H459" s="448" t="s">
        <v>358</v>
      </c>
      <c r="I459" s="498"/>
      <c r="J459" s="495">
        <v>5400</v>
      </c>
      <c r="K459" s="427"/>
      <c r="L459" s="495">
        <v>5400</v>
      </c>
      <c r="M459" s="427"/>
      <c r="N459" s="495">
        <v>5400</v>
      </c>
      <c r="O459" s="498"/>
      <c r="P459" s="495">
        <v>5400</v>
      </c>
      <c r="Q459" s="95">
        <f t="shared" si="1054"/>
        <v>0</v>
      </c>
      <c r="R459" s="336">
        <f t="shared" si="1055"/>
        <v>0</v>
      </c>
      <c r="S459" s="95"/>
      <c r="T459" s="95">
        <f t="shared" si="1056"/>
        <v>0</v>
      </c>
      <c r="U459" s="95"/>
      <c r="V459" s="175">
        <f t="shared" si="1057"/>
        <v>0</v>
      </c>
      <c r="W459" s="203"/>
      <c r="X459" s="204">
        <f t="shared" si="1058"/>
        <v>0</v>
      </c>
      <c r="Y459" s="191">
        <f t="shared" si="1059"/>
        <v>0</v>
      </c>
      <c r="Z459" s="175">
        <f t="shared" si="1060"/>
        <v>0</v>
      </c>
      <c r="AA459" s="203"/>
      <c r="AB459" s="204">
        <f t="shared" si="1061"/>
        <v>0</v>
      </c>
      <c r="AC459" s="203"/>
      <c r="AD459" s="175">
        <f t="shared" si="1062"/>
        <v>0</v>
      </c>
      <c r="AE459" s="203"/>
      <c r="AF459" s="205">
        <f t="shared" si="1063"/>
        <v>0</v>
      </c>
      <c r="AG459" s="191">
        <f t="shared" si="1064"/>
        <v>0</v>
      </c>
      <c r="AH459" s="95">
        <f t="shared" si="1065"/>
        <v>0</v>
      </c>
      <c r="AI459" s="95">
        <f t="shared" si="1066"/>
        <v>0</v>
      </c>
      <c r="AJ459" s="175">
        <f t="shared" si="1067"/>
        <v>0</v>
      </c>
      <c r="AK459" s="203"/>
      <c r="AL459" s="175">
        <f t="shared" si="1068"/>
        <v>0</v>
      </c>
      <c r="AM459" s="243"/>
      <c r="AN459" s="175">
        <f t="shared" si="1069"/>
        <v>0</v>
      </c>
      <c r="AO459" s="203"/>
      <c r="AP459" s="204">
        <f t="shared" si="1070"/>
        <v>0</v>
      </c>
      <c r="AQ459" s="191">
        <f t="shared" si="1071"/>
        <v>0</v>
      </c>
      <c r="AR459" s="95">
        <f t="shared" si="1072"/>
        <v>0</v>
      </c>
      <c r="AS459" s="95"/>
      <c r="AT459" s="175">
        <f t="shared" si="1073"/>
        <v>0</v>
      </c>
      <c r="AU459" s="203"/>
      <c r="AV459" s="175">
        <f t="shared" si="1074"/>
        <v>0</v>
      </c>
      <c r="AW459" s="203"/>
      <c r="AX459" s="204">
        <f t="shared" si="1075"/>
        <v>0</v>
      </c>
      <c r="AY459" s="191">
        <f t="shared" si="1076"/>
        <v>0</v>
      </c>
      <c r="AZ459" s="95">
        <f t="shared" si="1077"/>
        <v>0</v>
      </c>
      <c r="BA459" s="95">
        <f t="shared" si="1078"/>
        <v>0</v>
      </c>
      <c r="BB459" s="95">
        <f t="shared" si="1079"/>
        <v>0</v>
      </c>
    </row>
    <row r="460" spans="1:54" s="6" customFormat="1">
      <c r="A460" s="494">
        <v>246</v>
      </c>
      <c r="B460" s="14"/>
      <c r="C460" s="14"/>
      <c r="D460" s="14" t="s">
        <v>1254</v>
      </c>
      <c r="E460" s="16" t="s">
        <v>1189</v>
      </c>
      <c r="F460" s="22" t="s">
        <v>1198</v>
      </c>
      <c r="G460" s="17" t="s">
        <v>1058</v>
      </c>
      <c r="H460" s="265" t="s">
        <v>358</v>
      </c>
      <c r="I460" s="241"/>
      <c r="J460" s="240">
        <v>5400</v>
      </c>
      <c r="K460" s="233"/>
      <c r="L460" s="240">
        <v>5400</v>
      </c>
      <c r="M460" s="233"/>
      <c r="N460" s="240">
        <v>5400</v>
      </c>
      <c r="O460" s="241"/>
      <c r="P460" s="240">
        <v>5400</v>
      </c>
      <c r="Q460" s="95">
        <f t="shared" si="1054"/>
        <v>0</v>
      </c>
      <c r="R460" s="336">
        <f t="shared" si="1055"/>
        <v>0</v>
      </c>
      <c r="S460" s="95"/>
      <c r="T460" s="95">
        <f t="shared" si="1056"/>
        <v>0</v>
      </c>
      <c r="U460" s="95"/>
      <c r="V460" s="175">
        <f t="shared" si="1057"/>
        <v>0</v>
      </c>
      <c r="W460" s="203"/>
      <c r="X460" s="204">
        <f t="shared" si="1058"/>
        <v>0</v>
      </c>
      <c r="Y460" s="191">
        <f t="shared" si="1059"/>
        <v>0</v>
      </c>
      <c r="Z460" s="175">
        <f t="shared" si="1060"/>
        <v>0</v>
      </c>
      <c r="AA460" s="203"/>
      <c r="AB460" s="204">
        <f t="shared" si="1061"/>
        <v>0</v>
      </c>
      <c r="AC460" s="203"/>
      <c r="AD460" s="175">
        <f t="shared" si="1062"/>
        <v>0</v>
      </c>
      <c r="AE460" s="203"/>
      <c r="AF460" s="205">
        <f t="shared" si="1063"/>
        <v>0</v>
      </c>
      <c r="AG460" s="191">
        <f t="shared" si="1064"/>
        <v>0</v>
      </c>
      <c r="AH460" s="95">
        <f t="shared" si="1065"/>
        <v>0</v>
      </c>
      <c r="AI460" s="95">
        <f t="shared" si="1066"/>
        <v>0</v>
      </c>
      <c r="AJ460" s="175">
        <f t="shared" si="1067"/>
        <v>0</v>
      </c>
      <c r="AK460" s="203"/>
      <c r="AL460" s="175">
        <f t="shared" si="1068"/>
        <v>0</v>
      </c>
      <c r="AM460" s="243"/>
      <c r="AN460" s="175">
        <f t="shared" si="1069"/>
        <v>0</v>
      </c>
      <c r="AO460" s="203"/>
      <c r="AP460" s="204">
        <f t="shared" si="1070"/>
        <v>0</v>
      </c>
      <c r="AQ460" s="191">
        <f t="shared" si="1071"/>
        <v>0</v>
      </c>
      <c r="AR460" s="95">
        <f t="shared" si="1072"/>
        <v>0</v>
      </c>
      <c r="AS460" s="95"/>
      <c r="AT460" s="175">
        <f t="shared" si="1073"/>
        <v>0</v>
      </c>
      <c r="AU460" s="203"/>
      <c r="AV460" s="175">
        <f t="shared" si="1074"/>
        <v>0</v>
      </c>
      <c r="AW460" s="203"/>
      <c r="AX460" s="204">
        <f t="shared" si="1075"/>
        <v>0</v>
      </c>
      <c r="AY460" s="191">
        <f t="shared" si="1076"/>
        <v>0</v>
      </c>
      <c r="AZ460" s="95">
        <f t="shared" si="1077"/>
        <v>0</v>
      </c>
      <c r="BA460" s="95">
        <f t="shared" si="1078"/>
        <v>0</v>
      </c>
      <c r="BB460" s="95">
        <f t="shared" si="1079"/>
        <v>0</v>
      </c>
    </row>
    <row r="461" spans="1:54" s="6" customFormat="1">
      <c r="A461" s="494">
        <v>247</v>
      </c>
      <c r="B461" s="14"/>
      <c r="C461" s="14"/>
      <c r="D461" s="14" t="s">
        <v>1254</v>
      </c>
      <c r="E461" s="16" t="s">
        <v>1190</v>
      </c>
      <c r="F461" s="45" t="s">
        <v>1199</v>
      </c>
      <c r="G461" s="17" t="s">
        <v>1058</v>
      </c>
      <c r="H461" s="265" t="s">
        <v>358</v>
      </c>
      <c r="I461" s="241"/>
      <c r="J461" s="240">
        <v>5400</v>
      </c>
      <c r="K461" s="233"/>
      <c r="L461" s="240">
        <v>5400</v>
      </c>
      <c r="M461" s="233"/>
      <c r="N461" s="240">
        <v>5400</v>
      </c>
      <c r="O461" s="241"/>
      <c r="P461" s="240">
        <v>5400</v>
      </c>
      <c r="Q461" s="95">
        <f t="shared" si="1054"/>
        <v>0</v>
      </c>
      <c r="R461" s="336">
        <f t="shared" si="1055"/>
        <v>0</v>
      </c>
      <c r="S461" s="95"/>
      <c r="T461" s="95">
        <f t="shared" si="1056"/>
        <v>0</v>
      </c>
      <c r="U461" s="95"/>
      <c r="V461" s="175">
        <f t="shared" si="1057"/>
        <v>0</v>
      </c>
      <c r="W461" s="203"/>
      <c r="X461" s="204">
        <f t="shared" si="1058"/>
        <v>0</v>
      </c>
      <c r="Y461" s="191">
        <f t="shared" si="1059"/>
        <v>0</v>
      </c>
      <c r="Z461" s="175">
        <f t="shared" si="1060"/>
        <v>0</v>
      </c>
      <c r="AA461" s="203"/>
      <c r="AB461" s="204">
        <f t="shared" si="1061"/>
        <v>0</v>
      </c>
      <c r="AC461" s="203"/>
      <c r="AD461" s="175">
        <f t="shared" si="1062"/>
        <v>0</v>
      </c>
      <c r="AE461" s="203"/>
      <c r="AF461" s="205">
        <f t="shared" si="1063"/>
        <v>0</v>
      </c>
      <c r="AG461" s="191">
        <f t="shared" si="1064"/>
        <v>0</v>
      </c>
      <c r="AH461" s="95">
        <f t="shared" si="1065"/>
        <v>0</v>
      </c>
      <c r="AI461" s="95">
        <f t="shared" si="1066"/>
        <v>0</v>
      </c>
      <c r="AJ461" s="175">
        <f t="shared" si="1067"/>
        <v>0</v>
      </c>
      <c r="AK461" s="203"/>
      <c r="AL461" s="175">
        <f t="shared" si="1068"/>
        <v>0</v>
      </c>
      <c r="AM461" s="243"/>
      <c r="AN461" s="175">
        <f t="shared" si="1069"/>
        <v>0</v>
      </c>
      <c r="AO461" s="203"/>
      <c r="AP461" s="204">
        <f t="shared" si="1070"/>
        <v>0</v>
      </c>
      <c r="AQ461" s="191">
        <f t="shared" si="1071"/>
        <v>0</v>
      </c>
      <c r="AR461" s="95">
        <f t="shared" si="1072"/>
        <v>0</v>
      </c>
      <c r="AS461" s="95"/>
      <c r="AT461" s="175">
        <f t="shared" si="1073"/>
        <v>0</v>
      </c>
      <c r="AU461" s="203"/>
      <c r="AV461" s="175">
        <f t="shared" si="1074"/>
        <v>0</v>
      </c>
      <c r="AW461" s="203"/>
      <c r="AX461" s="204">
        <f t="shared" si="1075"/>
        <v>0</v>
      </c>
      <c r="AY461" s="191">
        <f t="shared" si="1076"/>
        <v>0</v>
      </c>
      <c r="AZ461" s="95">
        <f t="shared" si="1077"/>
        <v>0</v>
      </c>
      <c r="BA461" s="95">
        <f t="shared" si="1078"/>
        <v>0</v>
      </c>
      <c r="BB461" s="95">
        <f t="shared" si="1079"/>
        <v>0</v>
      </c>
    </row>
    <row r="462" spans="1:54">
      <c r="A462" s="494">
        <v>248</v>
      </c>
      <c r="B462" s="13"/>
      <c r="C462" s="13"/>
      <c r="D462" s="13" t="s">
        <v>1254</v>
      </c>
      <c r="E462" s="21" t="s">
        <v>1191</v>
      </c>
      <c r="F462" s="45" t="s">
        <v>1200</v>
      </c>
      <c r="G462" s="17" t="s">
        <v>1058</v>
      </c>
      <c r="H462" s="266" t="s">
        <v>358</v>
      </c>
      <c r="I462" s="142"/>
      <c r="J462" s="240">
        <v>5400</v>
      </c>
      <c r="K462" s="54"/>
      <c r="L462" s="240">
        <v>5400</v>
      </c>
      <c r="M462" s="54"/>
      <c r="N462" s="240">
        <v>5400</v>
      </c>
      <c r="O462" s="142"/>
      <c r="P462" s="240">
        <v>5400</v>
      </c>
      <c r="Q462" s="96">
        <f t="shared" si="1054"/>
        <v>0</v>
      </c>
      <c r="R462" s="338">
        <f t="shared" si="1055"/>
        <v>0</v>
      </c>
      <c r="S462" s="96"/>
      <c r="T462" s="96">
        <f t="shared" si="1056"/>
        <v>0</v>
      </c>
      <c r="U462" s="96"/>
      <c r="V462" s="176">
        <f t="shared" si="1057"/>
        <v>0</v>
      </c>
      <c r="W462" s="206"/>
      <c r="X462" s="205">
        <f t="shared" si="1058"/>
        <v>0</v>
      </c>
      <c r="Y462" s="188">
        <f t="shared" si="1059"/>
        <v>0</v>
      </c>
      <c r="Z462" s="176">
        <f t="shared" si="1060"/>
        <v>0</v>
      </c>
      <c r="AA462" s="206"/>
      <c r="AB462" s="205">
        <f t="shared" si="1061"/>
        <v>0</v>
      </c>
      <c r="AC462" s="206"/>
      <c r="AD462" s="176">
        <f t="shared" si="1062"/>
        <v>0</v>
      </c>
      <c r="AE462" s="206"/>
      <c r="AF462" s="205">
        <f t="shared" si="1063"/>
        <v>0</v>
      </c>
      <c r="AG462" s="188">
        <f t="shared" si="1064"/>
        <v>0</v>
      </c>
      <c r="AH462" s="96">
        <f t="shared" si="1065"/>
        <v>0</v>
      </c>
      <c r="AI462" s="96">
        <f t="shared" si="1066"/>
        <v>0</v>
      </c>
      <c r="AJ462" s="176">
        <f t="shared" si="1067"/>
        <v>0</v>
      </c>
      <c r="AK462" s="206"/>
      <c r="AL462" s="176">
        <f t="shared" si="1068"/>
        <v>0</v>
      </c>
      <c r="AM462" s="244"/>
      <c r="AN462" s="176">
        <f t="shared" si="1069"/>
        <v>0</v>
      </c>
      <c r="AO462" s="206"/>
      <c r="AP462" s="205">
        <f t="shared" si="1070"/>
        <v>0</v>
      </c>
      <c r="AQ462" s="188">
        <f t="shared" si="1071"/>
        <v>0</v>
      </c>
      <c r="AR462" s="96">
        <f t="shared" si="1072"/>
        <v>0</v>
      </c>
      <c r="AS462" s="96"/>
      <c r="AT462" s="176">
        <f t="shared" si="1073"/>
        <v>0</v>
      </c>
      <c r="AU462" s="206"/>
      <c r="AV462" s="176">
        <f t="shared" si="1074"/>
        <v>0</v>
      </c>
      <c r="AW462" s="206"/>
      <c r="AX462" s="205">
        <f t="shared" si="1075"/>
        <v>0</v>
      </c>
      <c r="AY462" s="188">
        <f t="shared" si="1076"/>
        <v>0</v>
      </c>
      <c r="AZ462" s="96">
        <f t="shared" si="1077"/>
        <v>0</v>
      </c>
      <c r="BA462" s="96">
        <f t="shared" si="1078"/>
        <v>0</v>
      </c>
      <c r="BB462" s="96">
        <f t="shared" si="1079"/>
        <v>0</v>
      </c>
    </row>
    <row r="463" spans="1:54">
      <c r="A463" s="494">
        <v>249</v>
      </c>
      <c r="B463" s="13"/>
      <c r="C463" s="13"/>
      <c r="D463" s="13" t="s">
        <v>1254</v>
      </c>
      <c r="E463" s="16" t="s">
        <v>1192</v>
      </c>
      <c r="F463" s="45" t="s">
        <v>1201</v>
      </c>
      <c r="G463" s="17" t="s">
        <v>1058</v>
      </c>
      <c r="H463" s="266" t="s">
        <v>358</v>
      </c>
      <c r="I463" s="142"/>
      <c r="J463" s="240">
        <v>5400</v>
      </c>
      <c r="K463" s="54"/>
      <c r="L463" s="240">
        <v>5400</v>
      </c>
      <c r="M463" s="54"/>
      <c r="N463" s="240">
        <v>5400</v>
      </c>
      <c r="O463" s="142"/>
      <c r="P463" s="240">
        <v>5400</v>
      </c>
      <c r="Q463" s="96">
        <f t="shared" si="1054"/>
        <v>0</v>
      </c>
      <c r="R463" s="338">
        <f t="shared" si="1055"/>
        <v>0</v>
      </c>
      <c r="S463" s="96"/>
      <c r="T463" s="96">
        <f t="shared" si="1056"/>
        <v>0</v>
      </c>
      <c r="U463" s="96"/>
      <c r="V463" s="176">
        <f t="shared" si="1057"/>
        <v>0</v>
      </c>
      <c r="W463" s="206"/>
      <c r="X463" s="205">
        <f t="shared" si="1058"/>
        <v>0</v>
      </c>
      <c r="Y463" s="188">
        <f t="shared" si="1059"/>
        <v>0</v>
      </c>
      <c r="Z463" s="176">
        <f t="shared" si="1060"/>
        <v>0</v>
      </c>
      <c r="AA463" s="206"/>
      <c r="AB463" s="205">
        <f t="shared" si="1061"/>
        <v>0</v>
      </c>
      <c r="AC463" s="206"/>
      <c r="AD463" s="176">
        <f t="shared" si="1062"/>
        <v>0</v>
      </c>
      <c r="AE463" s="206"/>
      <c r="AF463" s="205">
        <f t="shared" si="1063"/>
        <v>0</v>
      </c>
      <c r="AG463" s="188">
        <f t="shared" si="1064"/>
        <v>0</v>
      </c>
      <c r="AH463" s="96">
        <f t="shared" si="1065"/>
        <v>0</v>
      </c>
      <c r="AI463" s="96">
        <f t="shared" si="1066"/>
        <v>0</v>
      </c>
      <c r="AJ463" s="176">
        <f t="shared" si="1067"/>
        <v>0</v>
      </c>
      <c r="AK463" s="206"/>
      <c r="AL463" s="176">
        <f t="shared" si="1068"/>
        <v>0</v>
      </c>
      <c r="AM463" s="244"/>
      <c r="AN463" s="176">
        <f t="shared" si="1069"/>
        <v>0</v>
      </c>
      <c r="AO463" s="206"/>
      <c r="AP463" s="205">
        <f t="shared" si="1070"/>
        <v>0</v>
      </c>
      <c r="AQ463" s="188">
        <f t="shared" si="1071"/>
        <v>0</v>
      </c>
      <c r="AR463" s="96">
        <f t="shared" si="1072"/>
        <v>0</v>
      </c>
      <c r="AS463" s="96"/>
      <c r="AT463" s="176">
        <f t="shared" si="1073"/>
        <v>0</v>
      </c>
      <c r="AU463" s="206"/>
      <c r="AV463" s="176">
        <f t="shared" si="1074"/>
        <v>0</v>
      </c>
      <c r="AW463" s="206"/>
      <c r="AX463" s="205">
        <f t="shared" si="1075"/>
        <v>0</v>
      </c>
      <c r="AY463" s="188">
        <f t="shared" si="1076"/>
        <v>0</v>
      </c>
      <c r="AZ463" s="96">
        <f t="shared" si="1077"/>
        <v>0</v>
      </c>
      <c r="BA463" s="96">
        <f t="shared" si="1078"/>
        <v>0</v>
      </c>
      <c r="BB463" s="96">
        <f t="shared" si="1079"/>
        <v>0</v>
      </c>
    </row>
    <row r="464" spans="1:54">
      <c r="A464" s="494">
        <v>250</v>
      </c>
      <c r="B464" s="13"/>
      <c r="C464" s="13"/>
      <c r="D464" s="13" t="s">
        <v>1254</v>
      </c>
      <c r="E464" s="16" t="s">
        <v>1193</v>
      </c>
      <c r="F464" s="45" t="s">
        <v>1202</v>
      </c>
      <c r="G464" s="17" t="s">
        <v>1058</v>
      </c>
      <c r="H464" s="266" t="s">
        <v>358</v>
      </c>
      <c r="I464" s="142"/>
      <c r="J464" s="240">
        <v>5400</v>
      </c>
      <c r="K464" s="54"/>
      <c r="L464" s="240">
        <v>5400</v>
      </c>
      <c r="M464" s="54"/>
      <c r="N464" s="240">
        <v>5400</v>
      </c>
      <c r="O464" s="142"/>
      <c r="P464" s="240">
        <v>5400</v>
      </c>
      <c r="Q464" s="96">
        <f t="shared" si="1054"/>
        <v>8.0000000000000002E-3</v>
      </c>
      <c r="R464" s="338">
        <f t="shared" si="1055"/>
        <v>4.3200000000000002E-2</v>
      </c>
      <c r="S464" s="96"/>
      <c r="T464" s="96">
        <f t="shared" si="1056"/>
        <v>0</v>
      </c>
      <c r="U464" s="96">
        <v>3.0000000000000001E-3</v>
      </c>
      <c r="V464" s="176">
        <f t="shared" si="1057"/>
        <v>1.6199999999999999E-2</v>
      </c>
      <c r="W464" s="206"/>
      <c r="X464" s="205">
        <f t="shared" si="1058"/>
        <v>0</v>
      </c>
      <c r="Y464" s="188">
        <f t="shared" si="1059"/>
        <v>3.0000000000000001E-3</v>
      </c>
      <c r="Z464" s="176">
        <f t="shared" si="1060"/>
        <v>1.6199999999999999E-2</v>
      </c>
      <c r="AA464" s="206"/>
      <c r="AB464" s="205">
        <f t="shared" si="1061"/>
        <v>0</v>
      </c>
      <c r="AC464" s="206"/>
      <c r="AD464" s="176">
        <f t="shared" si="1062"/>
        <v>0</v>
      </c>
      <c r="AE464" s="206"/>
      <c r="AF464" s="205">
        <f t="shared" si="1063"/>
        <v>0</v>
      </c>
      <c r="AG464" s="188">
        <f t="shared" si="1064"/>
        <v>0</v>
      </c>
      <c r="AH464" s="96">
        <f t="shared" si="1065"/>
        <v>0</v>
      </c>
      <c r="AI464" s="96">
        <f t="shared" si="1066"/>
        <v>3.0000000000000001E-3</v>
      </c>
      <c r="AJ464" s="176">
        <f t="shared" si="1067"/>
        <v>1.6199999999999999E-2</v>
      </c>
      <c r="AK464" s="206"/>
      <c r="AL464" s="176">
        <f t="shared" si="1068"/>
        <v>0</v>
      </c>
      <c r="AM464" s="244"/>
      <c r="AN464" s="176">
        <f t="shared" si="1069"/>
        <v>0</v>
      </c>
      <c r="AO464" s="206"/>
      <c r="AP464" s="205">
        <f t="shared" si="1070"/>
        <v>0</v>
      </c>
      <c r="AQ464" s="188">
        <f t="shared" si="1071"/>
        <v>0</v>
      </c>
      <c r="AR464" s="96">
        <f t="shared" si="1072"/>
        <v>0</v>
      </c>
      <c r="AS464" s="96">
        <v>5.0000000000000001E-3</v>
      </c>
      <c r="AT464" s="176">
        <f t="shared" si="1073"/>
        <v>2.7E-2</v>
      </c>
      <c r="AU464" s="206"/>
      <c r="AV464" s="176">
        <f t="shared" si="1074"/>
        <v>0</v>
      </c>
      <c r="AW464" s="206"/>
      <c r="AX464" s="205">
        <f t="shared" si="1075"/>
        <v>0</v>
      </c>
      <c r="AY464" s="188">
        <f t="shared" si="1076"/>
        <v>5.0000000000000001E-3</v>
      </c>
      <c r="AZ464" s="96">
        <f t="shared" si="1077"/>
        <v>2.7E-2</v>
      </c>
      <c r="BA464" s="96">
        <f t="shared" si="1078"/>
        <v>5.0000000000000001E-3</v>
      </c>
      <c r="BB464" s="96">
        <f t="shared" si="1079"/>
        <v>2.7E-2</v>
      </c>
    </row>
    <row r="465" spans="1:54">
      <c r="A465" s="494">
        <v>251</v>
      </c>
      <c r="B465" s="13"/>
      <c r="C465" s="13"/>
      <c r="D465" s="13" t="s">
        <v>1254</v>
      </c>
      <c r="E465" s="16" t="s">
        <v>1194</v>
      </c>
      <c r="F465" s="45" t="s">
        <v>1203</v>
      </c>
      <c r="G465" s="17" t="s">
        <v>1058</v>
      </c>
      <c r="H465" s="266" t="s">
        <v>358</v>
      </c>
      <c r="I465" s="142"/>
      <c r="J465" s="240">
        <v>5400</v>
      </c>
      <c r="K465" s="54"/>
      <c r="L465" s="240">
        <v>5400</v>
      </c>
      <c r="M465" s="54"/>
      <c r="N465" s="240">
        <v>5400</v>
      </c>
      <c r="O465" s="142"/>
      <c r="P465" s="240">
        <v>5400</v>
      </c>
      <c r="Q465" s="96">
        <f t="shared" si="1054"/>
        <v>0</v>
      </c>
      <c r="R465" s="338">
        <f t="shared" si="1055"/>
        <v>0</v>
      </c>
      <c r="S465" s="96"/>
      <c r="T465" s="96">
        <f t="shared" si="1056"/>
        <v>0</v>
      </c>
      <c r="U465" s="96"/>
      <c r="V465" s="176">
        <f t="shared" si="1057"/>
        <v>0</v>
      </c>
      <c r="W465" s="206"/>
      <c r="X465" s="205">
        <f t="shared" si="1058"/>
        <v>0</v>
      </c>
      <c r="Y465" s="188">
        <f t="shared" si="1059"/>
        <v>0</v>
      </c>
      <c r="Z465" s="176">
        <f t="shared" si="1060"/>
        <v>0</v>
      </c>
      <c r="AA465" s="206"/>
      <c r="AB465" s="205">
        <f t="shared" si="1061"/>
        <v>0</v>
      </c>
      <c r="AC465" s="206"/>
      <c r="AD465" s="176">
        <f t="shared" si="1062"/>
        <v>0</v>
      </c>
      <c r="AE465" s="206"/>
      <c r="AF465" s="205">
        <f t="shared" si="1063"/>
        <v>0</v>
      </c>
      <c r="AG465" s="188">
        <f t="shared" si="1064"/>
        <v>0</v>
      </c>
      <c r="AH465" s="96">
        <f t="shared" si="1065"/>
        <v>0</v>
      </c>
      <c r="AI465" s="96">
        <f t="shared" si="1066"/>
        <v>0</v>
      </c>
      <c r="AJ465" s="176">
        <f t="shared" si="1067"/>
        <v>0</v>
      </c>
      <c r="AK465" s="206"/>
      <c r="AL465" s="176">
        <f t="shared" si="1068"/>
        <v>0</v>
      </c>
      <c r="AM465" s="244"/>
      <c r="AN465" s="176">
        <f t="shared" si="1069"/>
        <v>0</v>
      </c>
      <c r="AO465" s="206"/>
      <c r="AP465" s="205">
        <f t="shared" si="1070"/>
        <v>0</v>
      </c>
      <c r="AQ465" s="188">
        <f t="shared" si="1071"/>
        <v>0</v>
      </c>
      <c r="AR465" s="96">
        <f t="shared" si="1072"/>
        <v>0</v>
      </c>
      <c r="AS465" s="96"/>
      <c r="AT465" s="176">
        <f t="shared" si="1073"/>
        <v>0</v>
      </c>
      <c r="AU465" s="206"/>
      <c r="AV465" s="176">
        <f t="shared" si="1074"/>
        <v>0</v>
      </c>
      <c r="AW465" s="206"/>
      <c r="AX465" s="205">
        <f t="shared" si="1075"/>
        <v>0</v>
      </c>
      <c r="AY465" s="188">
        <f t="shared" si="1076"/>
        <v>0</v>
      </c>
      <c r="AZ465" s="96">
        <f t="shared" si="1077"/>
        <v>0</v>
      </c>
      <c r="BA465" s="96">
        <f t="shared" si="1078"/>
        <v>0</v>
      </c>
      <c r="BB465" s="96">
        <f t="shared" si="1079"/>
        <v>0</v>
      </c>
    </row>
    <row r="466" spans="1:54">
      <c r="A466" s="494">
        <v>252</v>
      </c>
      <c r="B466" s="13"/>
      <c r="C466" s="13"/>
      <c r="D466" s="13" t="s">
        <v>1254</v>
      </c>
      <c r="E466" s="16" t="s">
        <v>1195</v>
      </c>
      <c r="F466" s="45" t="s">
        <v>1204</v>
      </c>
      <c r="G466" s="17" t="s">
        <v>1058</v>
      </c>
      <c r="H466" s="266" t="s">
        <v>358</v>
      </c>
      <c r="I466" s="142"/>
      <c r="J466" s="240">
        <v>5130</v>
      </c>
      <c r="K466" s="54"/>
      <c r="L466" s="240">
        <v>5130</v>
      </c>
      <c r="M466" s="54"/>
      <c r="N466" s="240">
        <v>5130</v>
      </c>
      <c r="O466" s="142"/>
      <c r="P466" s="240">
        <v>5130</v>
      </c>
      <c r="Q466" s="96">
        <f t="shared" si="1054"/>
        <v>0</v>
      </c>
      <c r="R466" s="338">
        <f t="shared" si="1055"/>
        <v>0</v>
      </c>
      <c r="S466" s="96"/>
      <c r="T466" s="96">
        <f t="shared" si="1056"/>
        <v>0</v>
      </c>
      <c r="U466" s="96"/>
      <c r="V466" s="176">
        <f t="shared" si="1057"/>
        <v>0</v>
      </c>
      <c r="W466" s="206"/>
      <c r="X466" s="205">
        <f t="shared" si="1058"/>
        <v>0</v>
      </c>
      <c r="Y466" s="188">
        <f t="shared" si="1059"/>
        <v>0</v>
      </c>
      <c r="Z466" s="176">
        <f t="shared" si="1060"/>
        <v>0</v>
      </c>
      <c r="AA466" s="206"/>
      <c r="AB466" s="205">
        <f t="shared" si="1061"/>
        <v>0</v>
      </c>
      <c r="AC466" s="206"/>
      <c r="AD466" s="176">
        <f t="shared" si="1062"/>
        <v>0</v>
      </c>
      <c r="AE466" s="206"/>
      <c r="AF466" s="205">
        <f t="shared" si="1063"/>
        <v>0</v>
      </c>
      <c r="AG466" s="188">
        <f t="shared" si="1064"/>
        <v>0</v>
      </c>
      <c r="AH466" s="96">
        <f t="shared" si="1065"/>
        <v>0</v>
      </c>
      <c r="AI466" s="96">
        <f t="shared" si="1066"/>
        <v>0</v>
      </c>
      <c r="AJ466" s="176">
        <f t="shared" si="1067"/>
        <v>0</v>
      </c>
      <c r="AK466" s="206"/>
      <c r="AL466" s="176">
        <f t="shared" si="1068"/>
        <v>0</v>
      </c>
      <c r="AM466" s="244"/>
      <c r="AN466" s="176">
        <f t="shared" si="1069"/>
        <v>0</v>
      </c>
      <c r="AO466" s="206"/>
      <c r="AP466" s="205">
        <f t="shared" si="1070"/>
        <v>0</v>
      </c>
      <c r="AQ466" s="188">
        <f t="shared" si="1071"/>
        <v>0</v>
      </c>
      <c r="AR466" s="96">
        <f t="shared" si="1072"/>
        <v>0</v>
      </c>
      <c r="AS466" s="96"/>
      <c r="AT466" s="176">
        <f t="shared" si="1073"/>
        <v>0</v>
      </c>
      <c r="AU466" s="206"/>
      <c r="AV466" s="176">
        <f t="shared" si="1074"/>
        <v>0</v>
      </c>
      <c r="AW466" s="206"/>
      <c r="AX466" s="205">
        <f t="shared" si="1075"/>
        <v>0</v>
      </c>
      <c r="AY466" s="188">
        <f t="shared" si="1076"/>
        <v>0</v>
      </c>
      <c r="AZ466" s="96">
        <f t="shared" si="1077"/>
        <v>0</v>
      </c>
      <c r="BA466" s="96">
        <f t="shared" si="1078"/>
        <v>0</v>
      </c>
      <c r="BB466" s="96">
        <f t="shared" si="1079"/>
        <v>0</v>
      </c>
    </row>
    <row r="467" spans="1:54">
      <c r="A467" s="494">
        <v>253</v>
      </c>
      <c r="B467" s="13"/>
      <c r="C467" s="13"/>
      <c r="D467" s="13" t="s">
        <v>1254</v>
      </c>
      <c r="E467" s="16" t="s">
        <v>1196</v>
      </c>
      <c r="F467" s="45" t="s">
        <v>1205</v>
      </c>
      <c r="G467" s="17" t="s">
        <v>1058</v>
      </c>
      <c r="H467" s="266" t="s">
        <v>358</v>
      </c>
      <c r="I467" s="142"/>
      <c r="J467" s="240">
        <v>5130</v>
      </c>
      <c r="K467" s="54"/>
      <c r="L467" s="240">
        <v>5130</v>
      </c>
      <c r="M467" s="54"/>
      <c r="N467" s="240">
        <v>5130</v>
      </c>
      <c r="O467" s="142"/>
      <c r="P467" s="240">
        <v>5130</v>
      </c>
      <c r="Q467" s="96">
        <f t="shared" si="1054"/>
        <v>55.918999999999997</v>
      </c>
      <c r="R467" s="338">
        <f t="shared" si="1055"/>
        <v>286.86446999999998</v>
      </c>
      <c r="S467" s="96">
        <v>5.6260000000000003</v>
      </c>
      <c r="T467" s="96">
        <f t="shared" si="1056"/>
        <v>28.86138</v>
      </c>
      <c r="U467" s="96">
        <v>3.6339999999999999</v>
      </c>
      <c r="V467" s="176">
        <f t="shared" si="1057"/>
        <v>18.642419999999998</v>
      </c>
      <c r="W467" s="206">
        <v>9.33</v>
      </c>
      <c r="X467" s="205">
        <f t="shared" si="1058"/>
        <v>47.862900000000003</v>
      </c>
      <c r="Y467" s="188">
        <f t="shared" si="1059"/>
        <v>18.59</v>
      </c>
      <c r="Z467" s="176">
        <f t="shared" si="1060"/>
        <v>95.366700000000009</v>
      </c>
      <c r="AA467" s="206">
        <v>7.2370000000000001</v>
      </c>
      <c r="AB467" s="205">
        <f t="shared" si="1061"/>
        <v>37.125809999999994</v>
      </c>
      <c r="AC467" s="206">
        <v>2.3370000000000002</v>
      </c>
      <c r="AD467" s="176">
        <f t="shared" si="1062"/>
        <v>11.988810000000001</v>
      </c>
      <c r="AE467" s="206">
        <v>3.84</v>
      </c>
      <c r="AF467" s="205">
        <f t="shared" si="1063"/>
        <v>19.699200000000001</v>
      </c>
      <c r="AG467" s="188">
        <f t="shared" si="1064"/>
        <v>13.414</v>
      </c>
      <c r="AH467" s="96">
        <f t="shared" si="1065"/>
        <v>68.813819999999993</v>
      </c>
      <c r="AI467" s="96">
        <f t="shared" si="1066"/>
        <v>32.003999999999998</v>
      </c>
      <c r="AJ467" s="176">
        <f t="shared" si="1067"/>
        <v>164.18052</v>
      </c>
      <c r="AK467" s="206">
        <v>3.3079999999999998</v>
      </c>
      <c r="AL467" s="176">
        <f t="shared" si="1068"/>
        <v>16.970040000000001</v>
      </c>
      <c r="AM467" s="244">
        <v>3.2010000000000001</v>
      </c>
      <c r="AN467" s="176">
        <f t="shared" si="1069"/>
        <v>16.421130000000002</v>
      </c>
      <c r="AO467" s="206">
        <v>7.125</v>
      </c>
      <c r="AP467" s="205">
        <f t="shared" si="1070"/>
        <v>36.551250000000003</v>
      </c>
      <c r="AQ467" s="188">
        <f t="shared" si="1071"/>
        <v>13.634</v>
      </c>
      <c r="AR467" s="96">
        <f t="shared" si="1072"/>
        <v>69.942419999999998</v>
      </c>
      <c r="AS467" s="96">
        <v>1.492</v>
      </c>
      <c r="AT467" s="176">
        <f t="shared" si="1073"/>
        <v>7.6539599999999997</v>
      </c>
      <c r="AU467" s="206">
        <v>6.9249999999999998</v>
      </c>
      <c r="AV467" s="176">
        <f t="shared" si="1074"/>
        <v>35.52525</v>
      </c>
      <c r="AW467" s="206">
        <v>1.8640000000000001</v>
      </c>
      <c r="AX467" s="205">
        <f t="shared" si="1075"/>
        <v>9.5623199999999997</v>
      </c>
      <c r="AY467" s="188">
        <f t="shared" si="1076"/>
        <v>10.281000000000001</v>
      </c>
      <c r="AZ467" s="96">
        <f t="shared" si="1077"/>
        <v>52.741529999999997</v>
      </c>
      <c r="BA467" s="96">
        <f t="shared" si="1078"/>
        <v>23.914999999999999</v>
      </c>
      <c r="BB467" s="96">
        <f t="shared" si="1079"/>
        <v>122.68395</v>
      </c>
    </row>
    <row r="468" spans="1:54">
      <c r="A468" s="494">
        <v>254</v>
      </c>
      <c r="B468" s="13"/>
      <c r="C468" s="13"/>
      <c r="D468" s="13" t="s">
        <v>1254</v>
      </c>
      <c r="E468" s="16" t="s">
        <v>1197</v>
      </c>
      <c r="F468" s="45" t="s">
        <v>1206</v>
      </c>
      <c r="G468" s="17" t="s">
        <v>1058</v>
      </c>
      <c r="H468" s="266" t="s">
        <v>358</v>
      </c>
      <c r="I468" s="142"/>
      <c r="J468" s="324">
        <v>5130</v>
      </c>
      <c r="K468" s="54"/>
      <c r="L468" s="324">
        <v>5130</v>
      </c>
      <c r="M468" s="54"/>
      <c r="N468" s="324">
        <v>5130</v>
      </c>
      <c r="O468" s="142"/>
      <c r="P468" s="324">
        <v>5130</v>
      </c>
      <c r="Q468" s="96">
        <f t="shared" si="1054"/>
        <v>0</v>
      </c>
      <c r="R468" s="338">
        <f t="shared" si="1055"/>
        <v>0</v>
      </c>
      <c r="S468" s="96"/>
      <c r="T468" s="96">
        <f t="shared" si="1056"/>
        <v>0</v>
      </c>
      <c r="U468" s="96"/>
      <c r="V468" s="176">
        <f t="shared" si="1057"/>
        <v>0</v>
      </c>
      <c r="W468" s="206"/>
      <c r="X468" s="205">
        <f t="shared" si="1058"/>
        <v>0</v>
      </c>
      <c r="Y468" s="188">
        <f t="shared" si="1059"/>
        <v>0</v>
      </c>
      <c r="Z468" s="176">
        <f t="shared" si="1060"/>
        <v>0</v>
      </c>
      <c r="AA468" s="206"/>
      <c r="AB468" s="205">
        <f t="shared" si="1061"/>
        <v>0</v>
      </c>
      <c r="AC468" s="206"/>
      <c r="AD468" s="176">
        <f t="shared" si="1062"/>
        <v>0</v>
      </c>
      <c r="AE468" s="206"/>
      <c r="AF468" s="205">
        <f t="shared" si="1063"/>
        <v>0</v>
      </c>
      <c r="AG468" s="188">
        <f t="shared" si="1064"/>
        <v>0</v>
      </c>
      <c r="AH468" s="96">
        <f t="shared" si="1065"/>
        <v>0</v>
      </c>
      <c r="AI468" s="96">
        <f t="shared" si="1066"/>
        <v>0</v>
      </c>
      <c r="AJ468" s="176">
        <f t="shared" si="1067"/>
        <v>0</v>
      </c>
      <c r="AK468" s="206"/>
      <c r="AL468" s="176">
        <f t="shared" si="1068"/>
        <v>0</v>
      </c>
      <c r="AM468" s="244"/>
      <c r="AN468" s="176">
        <f t="shared" si="1069"/>
        <v>0</v>
      </c>
      <c r="AO468" s="206"/>
      <c r="AP468" s="205">
        <f t="shared" si="1070"/>
        <v>0</v>
      </c>
      <c r="AQ468" s="188">
        <f t="shared" si="1071"/>
        <v>0</v>
      </c>
      <c r="AR468" s="96">
        <f t="shared" si="1072"/>
        <v>0</v>
      </c>
      <c r="AS468" s="96"/>
      <c r="AT468" s="176">
        <f t="shared" si="1073"/>
        <v>0</v>
      </c>
      <c r="AU468" s="206"/>
      <c r="AV468" s="176">
        <f t="shared" si="1074"/>
        <v>0</v>
      </c>
      <c r="AW468" s="206"/>
      <c r="AX468" s="205">
        <f t="shared" si="1075"/>
        <v>0</v>
      </c>
      <c r="AY468" s="188">
        <f t="shared" si="1076"/>
        <v>0</v>
      </c>
      <c r="AZ468" s="96">
        <f t="shared" si="1077"/>
        <v>0</v>
      </c>
      <c r="BA468" s="96">
        <f t="shared" si="1078"/>
        <v>0</v>
      </c>
      <c r="BB468" s="96">
        <f t="shared" si="1079"/>
        <v>0</v>
      </c>
    </row>
    <row r="469" spans="1:54" s="6" customFormat="1">
      <c r="A469" s="494">
        <v>245</v>
      </c>
      <c r="B469" s="14"/>
      <c r="C469" s="13"/>
      <c r="D469" s="14" t="s">
        <v>1255</v>
      </c>
      <c r="E469" s="16" t="s">
        <v>1343</v>
      </c>
      <c r="F469" s="426" t="s">
        <v>1344</v>
      </c>
      <c r="G469" s="497" t="s">
        <v>1058</v>
      </c>
      <c r="H469" s="448" t="s">
        <v>358</v>
      </c>
      <c r="I469" s="498"/>
      <c r="J469" s="495">
        <v>5458</v>
      </c>
      <c r="K469" s="427"/>
      <c r="L469" s="495">
        <v>5458</v>
      </c>
      <c r="M469" s="427"/>
      <c r="N469" s="495">
        <v>5458</v>
      </c>
      <c r="O469" s="498"/>
      <c r="P469" s="495">
        <v>5458</v>
      </c>
      <c r="Q469" s="95">
        <f t="shared" si="1054"/>
        <v>79.373999999999995</v>
      </c>
      <c r="R469" s="336">
        <f t="shared" si="1055"/>
        <v>433.22329199999996</v>
      </c>
      <c r="S469" s="95">
        <v>4.2960000000000003</v>
      </c>
      <c r="T469" s="95">
        <f t="shared" si="1056"/>
        <v>23.447568000000004</v>
      </c>
      <c r="U469" s="95">
        <v>9.0489999999999995</v>
      </c>
      <c r="V469" s="175">
        <f t="shared" si="1057"/>
        <v>49.389441999999995</v>
      </c>
      <c r="W469" s="203">
        <v>5.5439999999999996</v>
      </c>
      <c r="X469" s="204">
        <f t="shared" si="1058"/>
        <v>30.259151999999997</v>
      </c>
      <c r="Y469" s="191">
        <f t="shared" si="1059"/>
        <v>18.888999999999999</v>
      </c>
      <c r="Z469" s="175">
        <f t="shared" si="1060"/>
        <v>103.09616199999999</v>
      </c>
      <c r="AA469" s="203">
        <v>8.6590000000000007</v>
      </c>
      <c r="AB469" s="204">
        <f t="shared" si="1061"/>
        <v>47.260822000000005</v>
      </c>
      <c r="AC469" s="203">
        <v>7.2370000000000001</v>
      </c>
      <c r="AD469" s="175">
        <f t="shared" si="1062"/>
        <v>39.499546000000002</v>
      </c>
      <c r="AE469" s="203">
        <v>9.6530000000000005</v>
      </c>
      <c r="AF469" s="205">
        <f t="shared" si="1063"/>
        <v>52.686073999999998</v>
      </c>
      <c r="AG469" s="191">
        <f t="shared" si="1064"/>
        <v>25.548999999999999</v>
      </c>
      <c r="AH469" s="95">
        <f t="shared" si="1065"/>
        <v>139.44644199999999</v>
      </c>
      <c r="AI469" s="95">
        <f t="shared" si="1066"/>
        <v>44.438000000000002</v>
      </c>
      <c r="AJ469" s="175">
        <f t="shared" si="1067"/>
        <v>242.54260399999998</v>
      </c>
      <c r="AK469" s="203">
        <v>12.57</v>
      </c>
      <c r="AL469" s="175">
        <f t="shared" si="1068"/>
        <v>68.607060000000004</v>
      </c>
      <c r="AM469" s="243">
        <v>5.7789999999999999</v>
      </c>
      <c r="AN469" s="175">
        <f t="shared" si="1069"/>
        <v>31.541781999999998</v>
      </c>
      <c r="AO469" s="203">
        <v>10.904999999999999</v>
      </c>
      <c r="AP469" s="204">
        <f t="shared" si="1070"/>
        <v>59.519489999999998</v>
      </c>
      <c r="AQ469" s="191">
        <f t="shared" si="1071"/>
        <v>29.253999999999998</v>
      </c>
      <c r="AR469" s="95">
        <f t="shared" si="1072"/>
        <v>159.66833199999999</v>
      </c>
      <c r="AS469" s="95">
        <v>4.2409999999999997</v>
      </c>
      <c r="AT469" s="175">
        <f t="shared" si="1073"/>
        <v>23.147377999999996</v>
      </c>
      <c r="AU469" s="203">
        <v>1.4410000000000001</v>
      </c>
      <c r="AV469" s="175">
        <f t="shared" si="1074"/>
        <v>7.8649779999999998</v>
      </c>
      <c r="AW469" s="203"/>
      <c r="AX469" s="204">
        <f t="shared" si="1075"/>
        <v>0</v>
      </c>
      <c r="AY469" s="191">
        <f t="shared" si="1076"/>
        <v>5.6819999999999995</v>
      </c>
      <c r="AZ469" s="95">
        <f t="shared" si="1077"/>
        <v>31.012355999999997</v>
      </c>
      <c r="BA469" s="95">
        <f t="shared" si="1078"/>
        <v>34.936</v>
      </c>
      <c r="BB469" s="95">
        <f t="shared" si="1079"/>
        <v>190.68068799999998</v>
      </c>
    </row>
    <row r="470" spans="1:54" ht="12.75" customHeight="1">
      <c r="A470" s="494">
        <v>271</v>
      </c>
      <c r="B470" s="13"/>
      <c r="C470" s="13"/>
      <c r="D470" s="13" t="s">
        <v>159</v>
      </c>
      <c r="E470" s="21" t="s">
        <v>1631</v>
      </c>
      <c r="F470" s="45"/>
      <c r="G470" s="45" t="s">
        <v>1061</v>
      </c>
      <c r="H470" s="266" t="s">
        <v>358</v>
      </c>
      <c r="I470" s="54">
        <v>9.6999999999999993</v>
      </c>
      <c r="J470" s="101"/>
      <c r="K470" s="54">
        <v>9.6999999999999993</v>
      </c>
      <c r="L470" s="162"/>
      <c r="M470" s="54">
        <v>9.6999999999999993</v>
      </c>
      <c r="N470" s="162"/>
      <c r="O470" s="54">
        <v>9.6999999999999993</v>
      </c>
      <c r="P470" s="101"/>
      <c r="Q470" s="96">
        <f t="shared" si="1054"/>
        <v>0.91200000000000003</v>
      </c>
      <c r="R470" s="338">
        <f t="shared" si="1055"/>
        <v>12.404898543999998</v>
      </c>
      <c r="S470" s="96"/>
      <c r="T470" s="96">
        <f>I470*S470*$T$2/1000</f>
        <v>0</v>
      </c>
      <c r="U470" s="96"/>
      <c r="V470" s="176">
        <f>I470*U470*$V$2/1000</f>
        <v>0</v>
      </c>
      <c r="W470" s="206"/>
      <c r="X470" s="205">
        <f>I470*W470*$X$2/1000</f>
        <v>0</v>
      </c>
      <c r="Y470" s="188">
        <f t="shared" si="1059"/>
        <v>0</v>
      </c>
      <c r="Z470" s="176">
        <f t="shared" si="1060"/>
        <v>0</v>
      </c>
      <c r="AA470" s="206">
        <v>0.27200000000000002</v>
      </c>
      <c r="AB470" s="205">
        <f>K470*AA470*$AB$2/1000</f>
        <v>3.832909216</v>
      </c>
      <c r="AC470" s="206">
        <v>0.27200000000000002</v>
      </c>
      <c r="AD470" s="205">
        <f>K470*AC470*$AD$2/1000</f>
        <v>3.6964511679999994</v>
      </c>
      <c r="AE470" s="206">
        <v>0.36799999999999999</v>
      </c>
      <c r="AF470" s="205">
        <f>K470*AE470*$AF$2/1000</f>
        <v>4.8755381599999987</v>
      </c>
      <c r="AG470" s="188">
        <f t="shared" si="1064"/>
        <v>0.91200000000000003</v>
      </c>
      <c r="AH470" s="96">
        <f t="shared" si="1065"/>
        <v>12.404898543999998</v>
      </c>
      <c r="AI470" s="96">
        <f t="shared" si="1066"/>
        <v>0.91200000000000003</v>
      </c>
      <c r="AJ470" s="176">
        <f t="shared" si="1067"/>
        <v>12.404898543999998</v>
      </c>
      <c r="AK470" s="206"/>
      <c r="AL470" s="441">
        <f>M470*AK470*$AL$2/1000</f>
        <v>0</v>
      </c>
      <c r="AM470" s="244"/>
      <c r="AN470" s="176">
        <f>M470*AM470*$AN$2/1000</f>
        <v>0</v>
      </c>
      <c r="AO470" s="206"/>
      <c r="AP470" s="205">
        <f>M470*AO470*$AP$2/1000</f>
        <v>0</v>
      </c>
      <c r="AQ470" s="188">
        <f t="shared" si="1071"/>
        <v>0</v>
      </c>
      <c r="AR470" s="96">
        <f t="shared" si="1072"/>
        <v>0</v>
      </c>
      <c r="AS470" s="96"/>
      <c r="AT470" s="176">
        <f>O470*AS470*$AT$2/1000</f>
        <v>0</v>
      </c>
      <c r="AU470" s="206"/>
      <c r="AV470" s="176">
        <f>O470*AU470*$AV$2/1000</f>
        <v>0</v>
      </c>
      <c r="AW470" s="206"/>
      <c r="AX470" s="205">
        <f>O470*AW470*$AX$2/1000</f>
        <v>0</v>
      </c>
      <c r="AY470" s="188">
        <f t="shared" si="1076"/>
        <v>0</v>
      </c>
      <c r="AZ470" s="96">
        <f t="shared" si="1077"/>
        <v>0</v>
      </c>
      <c r="BA470" s="96">
        <f t="shared" si="1078"/>
        <v>0</v>
      </c>
      <c r="BB470" s="96">
        <f t="shared" si="1079"/>
        <v>0</v>
      </c>
    </row>
    <row r="471" spans="1:54">
      <c r="A471" s="494">
        <v>264</v>
      </c>
      <c r="B471" s="13"/>
      <c r="C471" s="27" t="s">
        <v>134</v>
      </c>
      <c r="D471" s="290"/>
      <c r="E471" s="289"/>
      <c r="F471" s="237"/>
      <c r="G471" s="237"/>
      <c r="H471" s="237"/>
      <c r="I471" s="239"/>
      <c r="J471" s="237"/>
      <c r="K471" s="236"/>
      <c r="L471" s="238"/>
      <c r="M471" s="236"/>
      <c r="N471" s="238"/>
      <c r="O471" s="239"/>
      <c r="P471" s="237"/>
      <c r="Q471" s="459">
        <f t="shared" ref="Q471:BB471" si="1080">SUM(Q455:Q470)</f>
        <v>148.63200000000001</v>
      </c>
      <c r="R471" s="459">
        <f t="shared" si="1080"/>
        <v>889.66432054399991</v>
      </c>
      <c r="S471" s="459">
        <f t="shared" si="1080"/>
        <v>12.522000000000002</v>
      </c>
      <c r="T471" s="459">
        <f t="shared" si="1080"/>
        <v>85.224947999999998</v>
      </c>
      <c r="U471" s="459">
        <f t="shared" si="1080"/>
        <v>12.686</v>
      </c>
      <c r="V471" s="459">
        <f t="shared" si="1080"/>
        <v>68.048061999999987</v>
      </c>
      <c r="W471" s="459">
        <f t="shared" si="1080"/>
        <v>14.873999999999999</v>
      </c>
      <c r="X471" s="459">
        <f t="shared" si="1080"/>
        <v>78.122051999999996</v>
      </c>
      <c r="Y471" s="459">
        <f t="shared" si="1080"/>
        <v>40.082000000000001</v>
      </c>
      <c r="Z471" s="459">
        <f t="shared" si="1080"/>
        <v>231.395062</v>
      </c>
      <c r="AA471" s="459">
        <f t="shared" si="1080"/>
        <v>18.28</v>
      </c>
      <c r="AB471" s="459">
        <f t="shared" si="1080"/>
        <v>114.934541216</v>
      </c>
      <c r="AC471" s="459">
        <f t="shared" si="1080"/>
        <v>9.8460000000000001</v>
      </c>
      <c r="AD471" s="459">
        <f t="shared" si="1080"/>
        <v>55.184807168000006</v>
      </c>
      <c r="AE471" s="459">
        <f t="shared" si="1080"/>
        <v>16.507999999999999</v>
      </c>
      <c r="AF471" s="459">
        <f t="shared" si="1080"/>
        <v>110.75986216</v>
      </c>
      <c r="AG471" s="459">
        <f t="shared" si="1080"/>
        <v>44.634</v>
      </c>
      <c r="AH471" s="459">
        <f t="shared" si="1080"/>
        <v>280.87921054399999</v>
      </c>
      <c r="AI471" s="459">
        <f t="shared" si="1080"/>
        <v>84.716000000000008</v>
      </c>
      <c r="AJ471" s="459">
        <f t="shared" si="1080"/>
        <v>512.27427254400004</v>
      </c>
      <c r="AK471" s="459">
        <f t="shared" si="1080"/>
        <v>15.878</v>
      </c>
      <c r="AL471" s="459">
        <f t="shared" si="1080"/>
        <v>85.577100000000002</v>
      </c>
      <c r="AM471" s="459">
        <f t="shared" si="1080"/>
        <v>11.379999999999999</v>
      </c>
      <c r="AN471" s="459">
        <f t="shared" si="1080"/>
        <v>78.327922000000001</v>
      </c>
      <c r="AO471" s="459">
        <f t="shared" si="1080"/>
        <v>18.035</v>
      </c>
      <c r="AP471" s="459">
        <f t="shared" si="1080"/>
        <v>96.123490000000004</v>
      </c>
      <c r="AQ471" s="459">
        <f t="shared" si="1080"/>
        <v>45.292999999999999</v>
      </c>
      <c r="AR471" s="459">
        <f t="shared" si="1080"/>
        <v>260.02851199999998</v>
      </c>
      <c r="AS471" s="459">
        <f t="shared" si="1080"/>
        <v>8.3829999999999991</v>
      </c>
      <c r="AT471" s="459">
        <f t="shared" si="1080"/>
        <v>64.303488000000002</v>
      </c>
      <c r="AU471" s="459">
        <f t="shared" si="1080"/>
        <v>8.3710000000000004</v>
      </c>
      <c r="AV471" s="459">
        <f t="shared" si="1080"/>
        <v>43.442978000000004</v>
      </c>
      <c r="AW471" s="459">
        <f t="shared" si="1080"/>
        <v>1.869</v>
      </c>
      <c r="AX471" s="459">
        <f t="shared" si="1080"/>
        <v>9.6150699999999993</v>
      </c>
      <c r="AY471" s="459">
        <f t="shared" si="1080"/>
        <v>18.623000000000001</v>
      </c>
      <c r="AZ471" s="459">
        <f t="shared" si="1080"/>
        <v>117.361536</v>
      </c>
      <c r="BA471" s="459">
        <f t="shared" si="1080"/>
        <v>63.915999999999997</v>
      </c>
      <c r="BB471" s="459">
        <f t="shared" si="1080"/>
        <v>377.39004799999998</v>
      </c>
    </row>
    <row r="472" spans="1:54" ht="12.75" customHeight="1">
      <c r="A472" s="494">
        <v>265</v>
      </c>
      <c r="B472" s="13"/>
      <c r="C472" s="52" t="s">
        <v>33</v>
      </c>
      <c r="D472" s="52" t="s">
        <v>1256</v>
      </c>
      <c r="E472" s="89" t="s">
        <v>829</v>
      </c>
      <c r="F472" s="410" t="s">
        <v>826</v>
      </c>
      <c r="G472" s="410" t="s">
        <v>1061</v>
      </c>
      <c r="H472" s="411" t="s">
        <v>358</v>
      </c>
      <c r="I472" s="255">
        <v>5.7</v>
      </c>
      <c r="J472" s="256"/>
      <c r="K472" s="255">
        <v>5.7</v>
      </c>
      <c r="L472" s="256"/>
      <c r="M472" s="255">
        <v>5.7</v>
      </c>
      <c r="N472" s="256"/>
      <c r="O472" s="255">
        <v>5.53</v>
      </c>
      <c r="P472" s="256"/>
      <c r="Q472" s="130">
        <f t="shared" ref="Q472:Q519" si="1081">SUM(AI472+BA472)</f>
        <v>64.872</v>
      </c>
      <c r="R472" s="348">
        <f t="shared" ref="R472:R519" si="1082">SUM(AJ472+BB472)</f>
        <v>522.20066683680011</v>
      </c>
      <c r="S472" s="130">
        <v>0.86399999999999999</v>
      </c>
      <c r="T472" s="130">
        <f t="shared" ref="T472:T501" si="1083">I472*S472*$T$2/1000</f>
        <v>7.1865636479999999</v>
      </c>
      <c r="U472" s="130">
        <v>5.3280000000000003</v>
      </c>
      <c r="V472" s="184">
        <f t="shared" ref="V472:V501" si="1084">I472*U472*$V$2/1000</f>
        <v>43.841554559999999</v>
      </c>
      <c r="W472" s="223">
        <v>7.2</v>
      </c>
      <c r="X472" s="224">
        <f t="shared" ref="X472:X501" si="1085">I472*W472*$X$2/1000</f>
        <v>59.627426400000004</v>
      </c>
      <c r="Y472" s="197">
        <f t="shared" ref="Y472:Y519" si="1086">SUM(S472+U472+W472)</f>
        <v>13.391999999999999</v>
      </c>
      <c r="Z472" s="184">
        <f t="shared" ref="Z472:Z519" si="1087">SUM(T472+V472+X472)</f>
        <v>110.655544608</v>
      </c>
      <c r="AA472" s="223">
        <v>8.64</v>
      </c>
      <c r="AB472" s="224">
        <f t="shared" ref="AB472:AB501" si="1088">K472*AA472*$AB$2/1000</f>
        <v>71.544539520000001</v>
      </c>
      <c r="AC472" s="223">
        <v>2.16</v>
      </c>
      <c r="AD472" s="224">
        <f t="shared" ref="AD472:AD501" si="1089">K472*AC472*$AD$2/1000</f>
        <v>17.249358240000003</v>
      </c>
      <c r="AE472" s="223">
        <v>5.2560000000000002</v>
      </c>
      <c r="AF472" s="224">
        <f t="shared" ref="AF472:AF501" si="1090">K472*AE472*$AF$2/1000</f>
        <v>40.919773319999997</v>
      </c>
      <c r="AG472" s="415">
        <f t="shared" ref="AG472:AG519" si="1091">SUM(AA472+AC472+AE472)</f>
        <v>16.056000000000001</v>
      </c>
      <c r="AH472" s="412">
        <f t="shared" ref="AH472:AH519" si="1092">SUM(AB472+AD472+AF472)</f>
        <v>129.71367108000001</v>
      </c>
      <c r="AI472" s="412">
        <f t="shared" ref="AI472:AI519" si="1093">SUM(Y472+AG472)</f>
        <v>29.448</v>
      </c>
      <c r="AJ472" s="416">
        <f t="shared" ref="AJ472:AJ519" si="1094">SUM(Z472,AH472)</f>
        <v>240.369215688</v>
      </c>
      <c r="AK472" s="414">
        <v>5.1840000000000002</v>
      </c>
      <c r="AL472" s="445">
        <f t="shared" ref="AL472:AL501" si="1095">M472*AK472*$AL$2/1000</f>
        <v>40.745726784000006</v>
      </c>
      <c r="AM472" s="418">
        <v>5.1840000000000002</v>
      </c>
      <c r="AN472" s="416">
        <f t="shared" ref="AN472:AN501" si="1096">M472*AM472*$AN$2/1000</f>
        <v>41.068399679999999</v>
      </c>
      <c r="AO472" s="414">
        <v>6.048</v>
      </c>
      <c r="AP472" s="452">
        <f t="shared" ref="AP472:AP501" si="1097">M472*AO472*$AP$2/1000</f>
        <v>48.125145600000003</v>
      </c>
      <c r="AQ472" s="415">
        <f t="shared" ref="AQ472:AQ519" si="1098">SUM(AK472+AM472+AO472)</f>
        <v>16.416</v>
      </c>
      <c r="AR472" s="412">
        <f t="shared" ref="AR472:AR519" si="1099">SUM(AL472+AN472+AP472)</f>
        <v>129.93927206399999</v>
      </c>
      <c r="AS472" s="412">
        <v>6.9119999999999999</v>
      </c>
      <c r="AT472" s="416">
        <f t="shared" ref="AT472:AT501" si="1100">O472*AS472*$AT$2/1000</f>
        <v>54.484341811199997</v>
      </c>
      <c r="AU472" s="414"/>
      <c r="AV472" s="416">
        <f t="shared" ref="AV472:AV501" si="1101">O472*AU472*$AV$2/1000</f>
        <v>0</v>
      </c>
      <c r="AW472" s="414">
        <v>12.096</v>
      </c>
      <c r="AX472" s="417">
        <f t="shared" ref="AX472:AX501" si="1102">O472*AW472*$AX$2/1000</f>
        <v>97.407837273600023</v>
      </c>
      <c r="AY472" s="415">
        <f t="shared" ref="AY472:AY519" si="1103">SUM(AS472+AU472+AW472)</f>
        <v>19.007999999999999</v>
      </c>
      <c r="AZ472" s="412">
        <f t="shared" ref="AZ472:AZ519" si="1104">SUM(AT472+AV472+AX472)</f>
        <v>151.89217908480003</v>
      </c>
      <c r="BA472" s="412">
        <f t="shared" ref="BA472:BA519" si="1105">SUM(AQ472+AY472)</f>
        <v>35.423999999999999</v>
      </c>
      <c r="BB472" s="412">
        <f t="shared" ref="BB472:BB519" si="1106">SUM(AR472,AZ472)</f>
        <v>281.83145114880006</v>
      </c>
    </row>
    <row r="473" spans="1:54" ht="12.75" customHeight="1">
      <c r="A473" s="494">
        <v>266</v>
      </c>
      <c r="B473" s="13"/>
      <c r="C473" s="13"/>
      <c r="D473" s="13" t="s">
        <v>1256</v>
      </c>
      <c r="E473" s="21" t="s">
        <v>830</v>
      </c>
      <c r="F473" s="45" t="s">
        <v>827</v>
      </c>
      <c r="G473" s="45" t="s">
        <v>1061</v>
      </c>
      <c r="H473" s="266" t="s">
        <v>358</v>
      </c>
      <c r="I473" s="54">
        <v>5.55</v>
      </c>
      <c r="J473" s="101"/>
      <c r="K473" s="54">
        <v>5.55</v>
      </c>
      <c r="L473" s="101"/>
      <c r="M473" s="54">
        <v>5.55</v>
      </c>
      <c r="N473" s="101"/>
      <c r="O473" s="54">
        <v>5.38</v>
      </c>
      <c r="P473" s="101"/>
      <c r="Q473" s="96">
        <f t="shared" si="1081"/>
        <v>43.188000000000002</v>
      </c>
      <c r="R473" s="338">
        <f t="shared" si="1082"/>
        <v>338.79747952799994</v>
      </c>
      <c r="S473" s="96">
        <v>3.6</v>
      </c>
      <c r="T473" s="96">
        <f t="shared" si="1083"/>
        <v>29.156014800000001</v>
      </c>
      <c r="U473" s="96">
        <v>6.9480000000000004</v>
      </c>
      <c r="V473" s="176">
        <f t="shared" si="1084"/>
        <v>55.667237039999989</v>
      </c>
      <c r="W473" s="206">
        <v>2.16</v>
      </c>
      <c r="X473" s="205">
        <f t="shared" si="1085"/>
        <v>17.417485079999999</v>
      </c>
      <c r="Y473" s="188">
        <f t="shared" si="1086"/>
        <v>12.708</v>
      </c>
      <c r="Z473" s="176">
        <f t="shared" si="1087"/>
        <v>102.24073691999999</v>
      </c>
      <c r="AA473" s="206">
        <v>3.24</v>
      </c>
      <c r="AB473" s="205">
        <f t="shared" si="1088"/>
        <v>26.123170679999998</v>
      </c>
      <c r="AC473" s="206">
        <v>2.16</v>
      </c>
      <c r="AD473" s="205">
        <f t="shared" si="1089"/>
        <v>16.795427759999999</v>
      </c>
      <c r="AE473" s="206">
        <v>3.24</v>
      </c>
      <c r="AF473" s="205">
        <f t="shared" si="1090"/>
        <v>24.560714699999998</v>
      </c>
      <c r="AG473" s="188">
        <f t="shared" si="1091"/>
        <v>8.64</v>
      </c>
      <c r="AH473" s="96">
        <f t="shared" si="1092"/>
        <v>67.479313139999988</v>
      </c>
      <c r="AI473" s="96">
        <f t="shared" si="1093"/>
        <v>21.347999999999999</v>
      </c>
      <c r="AJ473" s="176">
        <f t="shared" si="1094"/>
        <v>169.72005005999998</v>
      </c>
      <c r="AK473" s="206">
        <v>4.1399999999999997</v>
      </c>
      <c r="AL473" s="441">
        <f t="shared" si="1095"/>
        <v>31.683674609999997</v>
      </c>
      <c r="AM473" s="244">
        <v>3.66</v>
      </c>
      <c r="AN473" s="176">
        <f t="shared" si="1096"/>
        <v>28.232023049999995</v>
      </c>
      <c r="AO473" s="206">
        <v>7.56</v>
      </c>
      <c r="AP473" s="205">
        <f t="shared" si="1097"/>
        <v>58.573367999999995</v>
      </c>
      <c r="AQ473" s="188">
        <f t="shared" si="1098"/>
        <v>15.36</v>
      </c>
      <c r="AR473" s="96">
        <f t="shared" si="1099"/>
        <v>118.48906565999999</v>
      </c>
      <c r="AS473" s="96">
        <v>1.08</v>
      </c>
      <c r="AT473" s="176">
        <f t="shared" si="1100"/>
        <v>8.2822603680000011</v>
      </c>
      <c r="AU473" s="206"/>
      <c r="AV473" s="176">
        <f t="shared" si="1101"/>
        <v>0</v>
      </c>
      <c r="AW473" s="206">
        <v>5.4</v>
      </c>
      <c r="AX473" s="205">
        <f t="shared" si="1102"/>
        <v>42.306103440000001</v>
      </c>
      <c r="AY473" s="188">
        <f t="shared" si="1103"/>
        <v>6.48</v>
      </c>
      <c r="AZ473" s="96">
        <f t="shared" si="1104"/>
        <v>50.588363808000004</v>
      </c>
      <c r="BA473" s="96">
        <f t="shared" si="1105"/>
        <v>21.84</v>
      </c>
      <c r="BB473" s="96">
        <f t="shared" si="1106"/>
        <v>169.07742946799999</v>
      </c>
    </row>
    <row r="474" spans="1:54" ht="12.75" customHeight="1">
      <c r="A474" s="494">
        <v>268</v>
      </c>
      <c r="B474" s="13"/>
      <c r="C474" s="13"/>
      <c r="D474" s="13" t="s">
        <v>1256</v>
      </c>
      <c r="E474" s="21" t="s">
        <v>1375</v>
      </c>
      <c r="F474" s="45" t="s">
        <v>816</v>
      </c>
      <c r="G474" s="45" t="s">
        <v>1061</v>
      </c>
      <c r="H474" s="266" t="s">
        <v>358</v>
      </c>
      <c r="I474" s="54">
        <v>5.45</v>
      </c>
      <c r="J474" s="101"/>
      <c r="K474" s="54">
        <v>5.45</v>
      </c>
      <c r="L474" s="101"/>
      <c r="M474" s="54">
        <v>5.45</v>
      </c>
      <c r="N474" s="101"/>
      <c r="O474" s="54">
        <v>5.38</v>
      </c>
      <c r="P474" s="101"/>
      <c r="Q474" s="96">
        <f t="shared" si="1081"/>
        <v>546.53300000000002</v>
      </c>
      <c r="R474" s="338">
        <f t="shared" si="1082"/>
        <v>4218.0051526584994</v>
      </c>
      <c r="S474" s="96">
        <v>26.783999999999999</v>
      </c>
      <c r="T474" s="96">
        <f t="shared" si="1083"/>
        <v>213.01226812799999</v>
      </c>
      <c r="U474" s="96">
        <v>82.656000000000006</v>
      </c>
      <c r="V474" s="176">
        <f t="shared" si="1084"/>
        <v>650.30599872000005</v>
      </c>
      <c r="W474" s="206">
        <v>52.704000000000001</v>
      </c>
      <c r="X474" s="205">
        <f t="shared" si="1085"/>
        <v>417.32921908800006</v>
      </c>
      <c r="Y474" s="188">
        <f t="shared" si="1086"/>
        <v>162.14400000000001</v>
      </c>
      <c r="Z474" s="176">
        <f t="shared" si="1087"/>
        <v>1280.6474859360001</v>
      </c>
      <c r="AA474" s="206">
        <v>71.808000000000007</v>
      </c>
      <c r="AB474" s="205">
        <f t="shared" si="1088"/>
        <v>568.53502886399997</v>
      </c>
      <c r="AC474" s="206">
        <v>23.04</v>
      </c>
      <c r="AD474" s="205">
        <f t="shared" si="1089"/>
        <v>175.92327935999998</v>
      </c>
      <c r="AE474" s="206">
        <v>82.944000000000003</v>
      </c>
      <c r="AF474" s="205">
        <f t="shared" si="1090"/>
        <v>617.42539007999994</v>
      </c>
      <c r="AG474" s="188">
        <f t="shared" si="1091"/>
        <v>177.79200000000003</v>
      </c>
      <c r="AH474" s="96">
        <f t="shared" si="1092"/>
        <v>1361.8836983039998</v>
      </c>
      <c r="AI474" s="96">
        <f t="shared" si="1093"/>
        <v>339.93600000000004</v>
      </c>
      <c r="AJ474" s="176">
        <f t="shared" si="1094"/>
        <v>2642.5311842399997</v>
      </c>
      <c r="AK474" s="206">
        <v>39.173000000000002</v>
      </c>
      <c r="AL474" s="441">
        <f t="shared" si="1095"/>
        <v>294.39169565050003</v>
      </c>
      <c r="AM474" s="244">
        <v>36.863999999999997</v>
      </c>
      <c r="AN474" s="176">
        <f t="shared" si="1096"/>
        <v>279.23309567999996</v>
      </c>
      <c r="AO474" s="206">
        <v>57.6</v>
      </c>
      <c r="AP474" s="205">
        <f t="shared" si="1097"/>
        <v>438.23232000000002</v>
      </c>
      <c r="AQ474" s="188">
        <f t="shared" si="1098"/>
        <v>133.637</v>
      </c>
      <c r="AR474" s="96">
        <f t="shared" si="1099"/>
        <v>1011.8571113304999</v>
      </c>
      <c r="AS474" s="96">
        <v>48.192</v>
      </c>
      <c r="AT474" s="176">
        <f t="shared" si="1100"/>
        <v>369.57286264320004</v>
      </c>
      <c r="AU474" s="206"/>
      <c r="AV474" s="176">
        <f t="shared" si="1101"/>
        <v>0</v>
      </c>
      <c r="AW474" s="206">
        <v>24.768000000000001</v>
      </c>
      <c r="AX474" s="205">
        <f t="shared" si="1102"/>
        <v>194.04399444479998</v>
      </c>
      <c r="AY474" s="188">
        <f t="shared" si="1103"/>
        <v>72.960000000000008</v>
      </c>
      <c r="AZ474" s="96">
        <f t="shared" si="1104"/>
        <v>563.61685708799996</v>
      </c>
      <c r="BA474" s="96">
        <f t="shared" si="1105"/>
        <v>206.59700000000001</v>
      </c>
      <c r="BB474" s="96">
        <f t="shared" si="1106"/>
        <v>1575.4739684184999</v>
      </c>
    </row>
    <row r="475" spans="1:54" ht="12.75" customHeight="1">
      <c r="A475" s="494">
        <v>268</v>
      </c>
      <c r="B475" s="13"/>
      <c r="C475" s="13"/>
      <c r="D475" s="13" t="s">
        <v>1256</v>
      </c>
      <c r="E475" s="21" t="s">
        <v>831</v>
      </c>
      <c r="F475" s="45" t="s">
        <v>828</v>
      </c>
      <c r="G475" s="45" t="s">
        <v>1061</v>
      </c>
      <c r="H475" s="266" t="s">
        <v>358</v>
      </c>
      <c r="I475" s="54">
        <v>5.4</v>
      </c>
      <c r="J475" s="101"/>
      <c r="K475" s="54">
        <v>5.4</v>
      </c>
      <c r="L475" s="101"/>
      <c r="M475" s="54">
        <v>5.4</v>
      </c>
      <c r="N475" s="101"/>
      <c r="O475" s="54">
        <v>5.35</v>
      </c>
      <c r="P475" s="101"/>
      <c r="Q475" s="96">
        <f t="shared" si="1081"/>
        <v>1.8240000000000001</v>
      </c>
      <c r="R475" s="338">
        <f t="shared" si="1082"/>
        <v>13.939209456</v>
      </c>
      <c r="S475" s="96"/>
      <c r="T475" s="96">
        <f t="shared" si="1083"/>
        <v>0</v>
      </c>
      <c r="U475" s="96">
        <v>0.28799999999999998</v>
      </c>
      <c r="V475" s="176">
        <f t="shared" si="1084"/>
        <v>2.2450867199999998</v>
      </c>
      <c r="W475" s="206">
        <v>9.6000000000000002E-2</v>
      </c>
      <c r="X475" s="205">
        <f t="shared" si="1085"/>
        <v>0.75318854400000024</v>
      </c>
      <c r="Y475" s="188">
        <f t="shared" si="1086"/>
        <v>0.38400000000000001</v>
      </c>
      <c r="Z475" s="176">
        <f t="shared" si="1087"/>
        <v>2.9982752640000001</v>
      </c>
      <c r="AA475" s="206">
        <v>0.28799999999999998</v>
      </c>
      <c r="AB475" s="205">
        <f t="shared" si="1088"/>
        <v>2.2593012479999999</v>
      </c>
      <c r="AC475" s="206"/>
      <c r="AD475" s="205">
        <f t="shared" si="1089"/>
        <v>0</v>
      </c>
      <c r="AE475" s="206">
        <v>0.38400000000000001</v>
      </c>
      <c r="AF475" s="205">
        <f t="shared" si="1090"/>
        <v>2.8322265600000001</v>
      </c>
      <c r="AG475" s="188">
        <f t="shared" si="1091"/>
        <v>0.67199999999999993</v>
      </c>
      <c r="AH475" s="96">
        <f t="shared" si="1092"/>
        <v>5.0915278080000004</v>
      </c>
      <c r="AI475" s="96">
        <f t="shared" si="1093"/>
        <v>1.056</v>
      </c>
      <c r="AJ475" s="176">
        <f t="shared" si="1094"/>
        <v>8.0898030720000005</v>
      </c>
      <c r="AK475" s="206"/>
      <c r="AL475" s="441">
        <f t="shared" si="1095"/>
        <v>0</v>
      </c>
      <c r="AM475" s="244">
        <v>0.28799999999999998</v>
      </c>
      <c r="AN475" s="176">
        <f t="shared" si="1096"/>
        <v>2.1614947199999999</v>
      </c>
      <c r="AO475" s="206">
        <v>4.8000000000000001E-2</v>
      </c>
      <c r="AP475" s="205">
        <f t="shared" si="1097"/>
        <v>0.36184320000000009</v>
      </c>
      <c r="AQ475" s="188">
        <f t="shared" si="1098"/>
        <v>0.33599999999999997</v>
      </c>
      <c r="AR475" s="96">
        <f t="shared" si="1099"/>
        <v>2.5233379199999999</v>
      </c>
      <c r="AS475" s="96">
        <v>0.24</v>
      </c>
      <c r="AT475" s="176">
        <f t="shared" si="1100"/>
        <v>1.8302392799999998</v>
      </c>
      <c r="AU475" s="206"/>
      <c r="AV475" s="176">
        <f t="shared" si="1101"/>
        <v>0</v>
      </c>
      <c r="AW475" s="206">
        <v>0.192</v>
      </c>
      <c r="AX475" s="205">
        <f t="shared" si="1102"/>
        <v>1.495829184</v>
      </c>
      <c r="AY475" s="188">
        <f t="shared" si="1103"/>
        <v>0.432</v>
      </c>
      <c r="AZ475" s="96">
        <f t="shared" si="1104"/>
        <v>3.3260684639999996</v>
      </c>
      <c r="BA475" s="96">
        <f t="shared" si="1105"/>
        <v>0.76800000000000002</v>
      </c>
      <c r="BB475" s="96">
        <f t="shared" si="1106"/>
        <v>5.8494063839999999</v>
      </c>
    </row>
    <row r="476" spans="1:54" ht="12.75" customHeight="1">
      <c r="A476" s="494">
        <v>269</v>
      </c>
      <c r="B476" s="13"/>
      <c r="C476" s="13"/>
      <c r="D476" s="13" t="s">
        <v>1256</v>
      </c>
      <c r="E476" s="21" t="s">
        <v>845</v>
      </c>
      <c r="F476" s="45" t="s">
        <v>846</v>
      </c>
      <c r="G476" s="45" t="s">
        <v>1061</v>
      </c>
      <c r="H476" s="266" t="s">
        <v>358</v>
      </c>
      <c r="I476" s="54">
        <v>5.35</v>
      </c>
      <c r="J476" s="101"/>
      <c r="K476" s="54">
        <v>5.35</v>
      </c>
      <c r="L476" s="101"/>
      <c r="M476" s="54">
        <v>5.35</v>
      </c>
      <c r="N476" s="101"/>
      <c r="O476" s="54">
        <v>5.3</v>
      </c>
      <c r="P476" s="101"/>
      <c r="Q476" s="96">
        <f t="shared" si="1081"/>
        <v>11.52</v>
      </c>
      <c r="R476" s="338">
        <f t="shared" si="1082"/>
        <v>88.090247807999972</v>
      </c>
      <c r="S476" s="96">
        <v>2.3039999999999998</v>
      </c>
      <c r="T476" s="96">
        <f t="shared" si="1083"/>
        <v>17.987422463999994</v>
      </c>
      <c r="U476" s="96">
        <v>2.3039999999999998</v>
      </c>
      <c r="V476" s="176">
        <f t="shared" si="1084"/>
        <v>17.794391039999994</v>
      </c>
      <c r="W476" s="206"/>
      <c r="X476" s="205">
        <f t="shared" si="1085"/>
        <v>0</v>
      </c>
      <c r="Y476" s="188">
        <f t="shared" si="1086"/>
        <v>4.6079999999999997</v>
      </c>
      <c r="Z476" s="176">
        <f t="shared" si="1087"/>
        <v>35.781813503999985</v>
      </c>
      <c r="AA476" s="206">
        <v>2.3039999999999998</v>
      </c>
      <c r="AB476" s="205">
        <f t="shared" si="1088"/>
        <v>17.907054335999998</v>
      </c>
      <c r="AC476" s="206">
        <v>2.3039999999999998</v>
      </c>
      <c r="AD476" s="205">
        <f t="shared" si="1089"/>
        <v>17.269532927999997</v>
      </c>
      <c r="AE476" s="206"/>
      <c r="AF476" s="205">
        <f t="shared" si="1090"/>
        <v>0</v>
      </c>
      <c r="AG476" s="188">
        <f t="shared" si="1091"/>
        <v>4.6079999999999997</v>
      </c>
      <c r="AH476" s="96">
        <f t="shared" si="1092"/>
        <v>35.176587263999991</v>
      </c>
      <c r="AI476" s="96">
        <f t="shared" si="1093"/>
        <v>9.2159999999999993</v>
      </c>
      <c r="AJ476" s="176">
        <f t="shared" si="1094"/>
        <v>70.958400767999976</v>
      </c>
      <c r="AK476" s="206"/>
      <c r="AL476" s="441">
        <f t="shared" si="1095"/>
        <v>0</v>
      </c>
      <c r="AM476" s="244">
        <v>2.3039999999999998</v>
      </c>
      <c r="AN476" s="176">
        <f t="shared" si="1096"/>
        <v>17.131847039999997</v>
      </c>
      <c r="AO476" s="206"/>
      <c r="AP476" s="205">
        <f t="shared" si="1097"/>
        <v>0</v>
      </c>
      <c r="AQ476" s="188">
        <f t="shared" si="1098"/>
        <v>2.3039999999999998</v>
      </c>
      <c r="AR476" s="96">
        <f t="shared" si="1099"/>
        <v>17.131847039999997</v>
      </c>
      <c r="AS476" s="96"/>
      <c r="AT476" s="176">
        <f t="shared" si="1100"/>
        <v>0</v>
      </c>
      <c r="AU476" s="206"/>
      <c r="AV476" s="176">
        <f t="shared" si="1101"/>
        <v>0</v>
      </c>
      <c r="AW476" s="206"/>
      <c r="AX476" s="205">
        <f t="shared" si="1102"/>
        <v>0</v>
      </c>
      <c r="AY476" s="188">
        <f t="shared" si="1103"/>
        <v>0</v>
      </c>
      <c r="AZ476" s="96">
        <f t="shared" si="1104"/>
        <v>0</v>
      </c>
      <c r="BA476" s="96">
        <f t="shared" si="1105"/>
        <v>2.3039999999999998</v>
      </c>
      <c r="BB476" s="96">
        <f t="shared" si="1106"/>
        <v>17.131847039999997</v>
      </c>
    </row>
    <row r="477" spans="1:54" ht="12.75" customHeight="1">
      <c r="A477" s="494">
        <v>270</v>
      </c>
      <c r="B477" s="13"/>
      <c r="C477" s="13"/>
      <c r="D477" s="13" t="s">
        <v>1256</v>
      </c>
      <c r="E477" s="21" t="s">
        <v>885</v>
      </c>
      <c r="F477" s="45" t="s">
        <v>883</v>
      </c>
      <c r="G477" s="45" t="s">
        <v>1061</v>
      </c>
      <c r="H477" s="266" t="s">
        <v>358</v>
      </c>
      <c r="I477" s="54">
        <v>5.5</v>
      </c>
      <c r="J477" s="101"/>
      <c r="K477" s="54">
        <v>5.5</v>
      </c>
      <c r="L477" s="101"/>
      <c r="M477" s="54">
        <v>5.5</v>
      </c>
      <c r="N477" s="101"/>
      <c r="O477" s="54">
        <v>5.4</v>
      </c>
      <c r="P477" s="101"/>
      <c r="Q477" s="96">
        <f t="shared" si="1081"/>
        <v>7.2959999999999994</v>
      </c>
      <c r="R477" s="338">
        <f t="shared" si="1082"/>
        <v>57.764774688000003</v>
      </c>
      <c r="S477" s="96">
        <v>9.6000000000000002E-2</v>
      </c>
      <c r="T477" s="96">
        <f t="shared" si="1083"/>
        <v>0.77048928000000005</v>
      </c>
      <c r="U477" s="96">
        <v>1.536</v>
      </c>
      <c r="V477" s="176">
        <f t="shared" si="1084"/>
        <v>12.195532799999999</v>
      </c>
      <c r="W477" s="206">
        <v>0.86399999999999999</v>
      </c>
      <c r="X477" s="205">
        <f t="shared" si="1085"/>
        <v>6.9042283200000005</v>
      </c>
      <c r="Y477" s="188">
        <f t="shared" si="1086"/>
        <v>2.496</v>
      </c>
      <c r="Z477" s="176">
        <f t="shared" si="1087"/>
        <v>19.8702504</v>
      </c>
      <c r="AA477" s="206">
        <v>2.88</v>
      </c>
      <c r="AB477" s="205">
        <f t="shared" si="1088"/>
        <v>23.011401600000003</v>
      </c>
      <c r="AC477" s="206"/>
      <c r="AD477" s="205">
        <f t="shared" si="1089"/>
        <v>0</v>
      </c>
      <c r="AE477" s="206"/>
      <c r="AF477" s="205">
        <f t="shared" si="1090"/>
        <v>0</v>
      </c>
      <c r="AG477" s="188">
        <f t="shared" si="1091"/>
        <v>2.88</v>
      </c>
      <c r="AH477" s="96">
        <f t="shared" si="1092"/>
        <v>23.011401600000003</v>
      </c>
      <c r="AI477" s="96">
        <f t="shared" si="1093"/>
        <v>5.3759999999999994</v>
      </c>
      <c r="AJ477" s="176">
        <f t="shared" si="1094"/>
        <v>42.881652000000003</v>
      </c>
      <c r="AK477" s="206"/>
      <c r="AL477" s="441">
        <f t="shared" si="1095"/>
        <v>0</v>
      </c>
      <c r="AM477" s="244"/>
      <c r="AN477" s="176">
        <f t="shared" si="1096"/>
        <v>0</v>
      </c>
      <c r="AO477" s="206">
        <v>0.38400000000000001</v>
      </c>
      <c r="AP477" s="205">
        <f t="shared" si="1097"/>
        <v>2.9483520000000003</v>
      </c>
      <c r="AQ477" s="188">
        <f t="shared" si="1098"/>
        <v>0.38400000000000001</v>
      </c>
      <c r="AR477" s="96">
        <f t="shared" si="1099"/>
        <v>2.9483520000000003</v>
      </c>
      <c r="AS477" s="96">
        <v>0.86399999999999999</v>
      </c>
      <c r="AT477" s="176">
        <f t="shared" si="1100"/>
        <v>6.6504395520000008</v>
      </c>
      <c r="AU477" s="206"/>
      <c r="AV477" s="176">
        <f t="shared" si="1101"/>
        <v>0</v>
      </c>
      <c r="AW477" s="206">
        <v>0.67200000000000004</v>
      </c>
      <c r="AX477" s="205">
        <f t="shared" si="1102"/>
        <v>5.2843311360000005</v>
      </c>
      <c r="AY477" s="188">
        <f t="shared" si="1103"/>
        <v>1.536</v>
      </c>
      <c r="AZ477" s="96">
        <f t="shared" si="1104"/>
        <v>11.934770688</v>
      </c>
      <c r="BA477" s="96">
        <f t="shared" si="1105"/>
        <v>1.92</v>
      </c>
      <c r="BB477" s="96">
        <f t="shared" si="1106"/>
        <v>14.883122688</v>
      </c>
    </row>
    <row r="478" spans="1:54" ht="12.75" customHeight="1">
      <c r="A478" s="494">
        <v>271</v>
      </c>
      <c r="B478" s="13"/>
      <c r="C478" s="13"/>
      <c r="D478" s="13" t="s">
        <v>1256</v>
      </c>
      <c r="E478" s="21" t="s">
        <v>909</v>
      </c>
      <c r="F478" s="45" t="s">
        <v>908</v>
      </c>
      <c r="G478" s="45" t="s">
        <v>1061</v>
      </c>
      <c r="H478" s="266" t="s">
        <v>358</v>
      </c>
      <c r="I478" s="54">
        <v>5.81</v>
      </c>
      <c r="J478" s="101"/>
      <c r="K478" s="54">
        <v>5.81</v>
      </c>
      <c r="L478" s="101"/>
      <c r="M478" s="54">
        <v>5.81</v>
      </c>
      <c r="N478" s="101"/>
      <c r="O478" s="54">
        <v>5.81</v>
      </c>
      <c r="P478" s="101"/>
      <c r="Q478" s="96">
        <f t="shared" si="1081"/>
        <v>0</v>
      </c>
      <c r="R478" s="338">
        <f t="shared" si="1082"/>
        <v>0</v>
      </c>
      <c r="S478" s="96"/>
      <c r="T478" s="96">
        <f t="shared" si="1083"/>
        <v>0</v>
      </c>
      <c r="U478" s="96"/>
      <c r="V478" s="176">
        <f t="shared" si="1084"/>
        <v>0</v>
      </c>
      <c r="W478" s="206"/>
      <c r="X478" s="205">
        <f t="shared" si="1085"/>
        <v>0</v>
      </c>
      <c r="Y478" s="188">
        <f t="shared" si="1086"/>
        <v>0</v>
      </c>
      <c r="Z478" s="176">
        <f t="shared" si="1087"/>
        <v>0</v>
      </c>
      <c r="AA478" s="206"/>
      <c r="AB478" s="205">
        <f t="shared" si="1088"/>
        <v>0</v>
      </c>
      <c r="AC478" s="206"/>
      <c r="AD478" s="205">
        <f t="shared" si="1089"/>
        <v>0</v>
      </c>
      <c r="AE478" s="206"/>
      <c r="AF478" s="205">
        <f t="shared" si="1090"/>
        <v>0</v>
      </c>
      <c r="AG478" s="188">
        <f t="shared" si="1091"/>
        <v>0</v>
      </c>
      <c r="AH478" s="96">
        <f t="shared" si="1092"/>
        <v>0</v>
      </c>
      <c r="AI478" s="96">
        <f t="shared" si="1093"/>
        <v>0</v>
      </c>
      <c r="AJ478" s="176">
        <f t="shared" si="1094"/>
        <v>0</v>
      </c>
      <c r="AK478" s="206"/>
      <c r="AL478" s="441">
        <f t="shared" si="1095"/>
        <v>0</v>
      </c>
      <c r="AM478" s="244"/>
      <c r="AN478" s="176">
        <f t="shared" si="1096"/>
        <v>0</v>
      </c>
      <c r="AO478" s="206"/>
      <c r="AP478" s="205">
        <f t="shared" si="1097"/>
        <v>0</v>
      </c>
      <c r="AQ478" s="188">
        <f t="shared" si="1098"/>
        <v>0</v>
      </c>
      <c r="AR478" s="96">
        <f t="shared" si="1099"/>
        <v>0</v>
      </c>
      <c r="AS478" s="96"/>
      <c r="AT478" s="176">
        <f t="shared" si="1100"/>
        <v>0</v>
      </c>
      <c r="AU478" s="206"/>
      <c r="AV478" s="176">
        <f t="shared" si="1101"/>
        <v>0</v>
      </c>
      <c r="AW478" s="206"/>
      <c r="AX478" s="205">
        <f t="shared" si="1102"/>
        <v>0</v>
      </c>
      <c r="AY478" s="188">
        <f t="shared" si="1103"/>
        <v>0</v>
      </c>
      <c r="AZ478" s="96">
        <f t="shared" si="1104"/>
        <v>0</v>
      </c>
      <c r="BA478" s="96">
        <f t="shared" si="1105"/>
        <v>0</v>
      </c>
      <c r="BB478" s="96">
        <f t="shared" si="1106"/>
        <v>0</v>
      </c>
    </row>
    <row r="479" spans="1:54" ht="12.75" customHeight="1">
      <c r="A479" s="494">
        <v>272</v>
      </c>
      <c r="B479" s="13"/>
      <c r="C479" s="13"/>
      <c r="D479" s="13" t="s">
        <v>1256</v>
      </c>
      <c r="E479" s="21" t="s">
        <v>886</v>
      </c>
      <c r="F479" s="45" t="s">
        <v>884</v>
      </c>
      <c r="G479" s="45" t="s">
        <v>1061</v>
      </c>
      <c r="H479" s="266" t="s">
        <v>358</v>
      </c>
      <c r="I479" s="54">
        <v>5.75</v>
      </c>
      <c r="J479" s="101"/>
      <c r="K479" s="54">
        <v>5.75</v>
      </c>
      <c r="L479" s="101"/>
      <c r="M479" s="54">
        <v>5.75</v>
      </c>
      <c r="N479" s="101"/>
      <c r="O479" s="54">
        <v>5.75</v>
      </c>
      <c r="P479" s="101"/>
      <c r="Q479" s="96">
        <f t="shared" si="1081"/>
        <v>0</v>
      </c>
      <c r="R479" s="338">
        <f t="shared" si="1082"/>
        <v>0</v>
      </c>
      <c r="S479" s="96"/>
      <c r="T479" s="96">
        <f t="shared" si="1083"/>
        <v>0</v>
      </c>
      <c r="U479" s="96"/>
      <c r="V479" s="176">
        <f t="shared" si="1084"/>
        <v>0</v>
      </c>
      <c r="W479" s="206"/>
      <c r="X479" s="205">
        <f t="shared" si="1085"/>
        <v>0</v>
      </c>
      <c r="Y479" s="188">
        <f t="shared" si="1086"/>
        <v>0</v>
      </c>
      <c r="Z479" s="176">
        <f t="shared" si="1087"/>
        <v>0</v>
      </c>
      <c r="AA479" s="206"/>
      <c r="AB479" s="205">
        <f t="shared" si="1088"/>
        <v>0</v>
      </c>
      <c r="AC479" s="206"/>
      <c r="AD479" s="205">
        <f t="shared" si="1089"/>
        <v>0</v>
      </c>
      <c r="AE479" s="206"/>
      <c r="AF479" s="205">
        <f t="shared" si="1090"/>
        <v>0</v>
      </c>
      <c r="AG479" s="188">
        <f t="shared" si="1091"/>
        <v>0</v>
      </c>
      <c r="AH479" s="96">
        <f t="shared" si="1092"/>
        <v>0</v>
      </c>
      <c r="AI479" s="96">
        <f t="shared" si="1093"/>
        <v>0</v>
      </c>
      <c r="AJ479" s="176">
        <f t="shared" si="1094"/>
        <v>0</v>
      </c>
      <c r="AK479" s="206"/>
      <c r="AL479" s="441">
        <f t="shared" si="1095"/>
        <v>0</v>
      </c>
      <c r="AM479" s="244"/>
      <c r="AN479" s="176">
        <f t="shared" si="1096"/>
        <v>0</v>
      </c>
      <c r="AO479" s="206"/>
      <c r="AP479" s="205">
        <f t="shared" si="1097"/>
        <v>0</v>
      </c>
      <c r="AQ479" s="188">
        <f t="shared" si="1098"/>
        <v>0</v>
      </c>
      <c r="AR479" s="96">
        <f t="shared" si="1099"/>
        <v>0</v>
      </c>
      <c r="AS479" s="96"/>
      <c r="AT479" s="176">
        <f t="shared" si="1100"/>
        <v>0</v>
      </c>
      <c r="AU479" s="206"/>
      <c r="AV479" s="176">
        <f t="shared" si="1101"/>
        <v>0</v>
      </c>
      <c r="AW479" s="206"/>
      <c r="AX479" s="205">
        <f t="shared" si="1102"/>
        <v>0</v>
      </c>
      <c r="AY479" s="188">
        <f t="shared" si="1103"/>
        <v>0</v>
      </c>
      <c r="AZ479" s="96">
        <f t="shared" si="1104"/>
        <v>0</v>
      </c>
      <c r="BA479" s="96">
        <f t="shared" si="1105"/>
        <v>0</v>
      </c>
      <c r="BB479" s="96">
        <f t="shared" si="1106"/>
        <v>0</v>
      </c>
    </row>
    <row r="480" spans="1:54">
      <c r="B480" s="13"/>
      <c r="C480" s="13"/>
      <c r="D480" s="13" t="s">
        <v>1256</v>
      </c>
      <c r="E480" s="21" t="s">
        <v>1159</v>
      </c>
      <c r="F480" s="22" t="s">
        <v>1160</v>
      </c>
      <c r="G480" s="22" t="s">
        <v>1161</v>
      </c>
      <c r="H480" s="266" t="s">
        <v>358</v>
      </c>
      <c r="I480" s="54">
        <v>6.95</v>
      </c>
      <c r="J480" s="101"/>
      <c r="K480" s="54">
        <v>6.95</v>
      </c>
      <c r="L480" s="101"/>
      <c r="M480" s="54">
        <v>6.95</v>
      </c>
      <c r="N480" s="101"/>
      <c r="O480" s="54">
        <v>6.95</v>
      </c>
      <c r="P480" s="101"/>
      <c r="Q480" s="96">
        <f t="shared" si="1081"/>
        <v>0</v>
      </c>
      <c r="R480" s="338">
        <f t="shared" si="1082"/>
        <v>0</v>
      </c>
      <c r="S480" s="96"/>
      <c r="T480" s="96">
        <f t="shared" si="1083"/>
        <v>0</v>
      </c>
      <c r="U480" s="96"/>
      <c r="V480" s="176">
        <f t="shared" si="1084"/>
        <v>0</v>
      </c>
      <c r="W480" s="206"/>
      <c r="X480" s="205">
        <f t="shared" si="1085"/>
        <v>0</v>
      </c>
      <c r="Y480" s="188">
        <f t="shared" si="1086"/>
        <v>0</v>
      </c>
      <c r="Z480" s="176">
        <f t="shared" si="1087"/>
        <v>0</v>
      </c>
      <c r="AA480" s="206"/>
      <c r="AB480" s="205">
        <f t="shared" si="1088"/>
        <v>0</v>
      </c>
      <c r="AC480" s="206"/>
      <c r="AD480" s="176">
        <f t="shared" si="1089"/>
        <v>0</v>
      </c>
      <c r="AE480" s="206"/>
      <c r="AF480" s="205">
        <f t="shared" si="1090"/>
        <v>0</v>
      </c>
      <c r="AG480" s="188">
        <f t="shared" si="1091"/>
        <v>0</v>
      </c>
      <c r="AH480" s="96">
        <f t="shared" si="1092"/>
        <v>0</v>
      </c>
      <c r="AI480" s="96">
        <f t="shared" si="1093"/>
        <v>0</v>
      </c>
      <c r="AJ480" s="176">
        <f t="shared" si="1094"/>
        <v>0</v>
      </c>
      <c r="AK480" s="206"/>
      <c r="AL480" s="176">
        <f t="shared" si="1095"/>
        <v>0</v>
      </c>
      <c r="AM480" s="244"/>
      <c r="AN480" s="176">
        <f t="shared" si="1096"/>
        <v>0</v>
      </c>
      <c r="AO480" s="206"/>
      <c r="AP480" s="205">
        <f t="shared" si="1097"/>
        <v>0</v>
      </c>
      <c r="AQ480" s="188">
        <f t="shared" si="1098"/>
        <v>0</v>
      </c>
      <c r="AR480" s="96">
        <f t="shared" si="1099"/>
        <v>0</v>
      </c>
      <c r="AS480" s="96"/>
      <c r="AT480" s="176">
        <f t="shared" si="1100"/>
        <v>0</v>
      </c>
      <c r="AU480" s="206"/>
      <c r="AV480" s="176">
        <f t="shared" si="1101"/>
        <v>0</v>
      </c>
      <c r="AW480" s="206"/>
      <c r="AX480" s="205">
        <f t="shared" si="1102"/>
        <v>0</v>
      </c>
      <c r="AY480" s="188">
        <f t="shared" si="1103"/>
        <v>0</v>
      </c>
      <c r="AZ480" s="96">
        <f t="shared" si="1104"/>
        <v>0</v>
      </c>
      <c r="BA480" s="96">
        <f t="shared" si="1105"/>
        <v>0</v>
      </c>
      <c r="BB480" s="96">
        <f t="shared" si="1106"/>
        <v>0</v>
      </c>
    </row>
    <row r="481" spans="1:54">
      <c r="B481" s="13"/>
      <c r="C481" s="13"/>
      <c r="D481" s="13" t="s">
        <v>1256</v>
      </c>
      <c r="E481" s="21" t="s">
        <v>1466</v>
      </c>
      <c r="F481" s="22" t="s">
        <v>1465</v>
      </c>
      <c r="G481" s="22" t="s">
        <v>1058</v>
      </c>
      <c r="H481" s="266" t="s">
        <v>358</v>
      </c>
      <c r="I481" s="54">
        <v>6.05</v>
      </c>
      <c r="J481" s="101"/>
      <c r="K481" s="54">
        <v>5.75</v>
      </c>
      <c r="L481" s="101"/>
      <c r="M481" s="54">
        <v>5.75</v>
      </c>
      <c r="N481" s="101"/>
      <c r="O481" s="54">
        <v>6.05</v>
      </c>
      <c r="P481" s="101"/>
      <c r="Q481" s="96">
        <f t="shared" si="1081"/>
        <v>1.75</v>
      </c>
      <c r="R481" s="338">
        <f t="shared" si="1082"/>
        <v>15.284115</v>
      </c>
      <c r="S481" s="96"/>
      <c r="T481" s="96">
        <f t="shared" si="1083"/>
        <v>0</v>
      </c>
      <c r="U481" s="96">
        <v>1.75</v>
      </c>
      <c r="V481" s="176">
        <f t="shared" si="1084"/>
        <v>15.284115</v>
      </c>
      <c r="W481" s="206"/>
      <c r="X481" s="205">
        <f t="shared" si="1085"/>
        <v>0</v>
      </c>
      <c r="Y481" s="188">
        <f t="shared" si="1086"/>
        <v>1.75</v>
      </c>
      <c r="Z481" s="176">
        <f t="shared" si="1087"/>
        <v>15.284115</v>
      </c>
      <c r="AA481" s="206"/>
      <c r="AB481" s="205">
        <f t="shared" si="1088"/>
        <v>0</v>
      </c>
      <c r="AC481" s="206"/>
      <c r="AD481" s="176">
        <f t="shared" si="1089"/>
        <v>0</v>
      </c>
      <c r="AE481" s="206"/>
      <c r="AF481" s="205">
        <f t="shared" si="1090"/>
        <v>0</v>
      </c>
      <c r="AG481" s="188">
        <f t="shared" si="1091"/>
        <v>0</v>
      </c>
      <c r="AH481" s="96">
        <f t="shared" si="1092"/>
        <v>0</v>
      </c>
      <c r="AI481" s="96">
        <f t="shared" si="1093"/>
        <v>1.75</v>
      </c>
      <c r="AJ481" s="176">
        <f t="shared" si="1094"/>
        <v>15.284115</v>
      </c>
      <c r="AK481" s="206"/>
      <c r="AL481" s="176">
        <f t="shared" si="1095"/>
        <v>0</v>
      </c>
      <c r="AM481" s="244"/>
      <c r="AN481" s="176">
        <f t="shared" si="1096"/>
        <v>0</v>
      </c>
      <c r="AO481" s="206"/>
      <c r="AP481" s="205">
        <f t="shared" si="1097"/>
        <v>0</v>
      </c>
      <c r="AQ481" s="188">
        <f t="shared" si="1098"/>
        <v>0</v>
      </c>
      <c r="AR481" s="96">
        <f t="shared" si="1099"/>
        <v>0</v>
      </c>
      <c r="AS481" s="96"/>
      <c r="AT481" s="176">
        <f t="shared" si="1100"/>
        <v>0</v>
      </c>
      <c r="AU481" s="206"/>
      <c r="AV481" s="176">
        <f t="shared" si="1101"/>
        <v>0</v>
      </c>
      <c r="AW481" s="206"/>
      <c r="AX481" s="205">
        <f t="shared" si="1102"/>
        <v>0</v>
      </c>
      <c r="AY481" s="188">
        <f t="shared" si="1103"/>
        <v>0</v>
      </c>
      <c r="AZ481" s="96">
        <f t="shared" si="1104"/>
        <v>0</v>
      </c>
      <c r="BA481" s="96">
        <f t="shared" si="1105"/>
        <v>0</v>
      </c>
      <c r="BB481" s="96">
        <f t="shared" si="1106"/>
        <v>0</v>
      </c>
    </row>
    <row r="482" spans="1:54" ht="12.75" customHeight="1">
      <c r="A482" s="494">
        <v>275</v>
      </c>
      <c r="B482" s="13"/>
      <c r="C482" s="13"/>
      <c r="D482" s="13" t="s">
        <v>1256</v>
      </c>
      <c r="E482" s="21" t="s">
        <v>1475</v>
      </c>
      <c r="F482" s="45" t="s">
        <v>1009</v>
      </c>
      <c r="G482" s="45" t="s">
        <v>1058</v>
      </c>
      <c r="H482" s="266" t="s">
        <v>358</v>
      </c>
      <c r="I482" s="54">
        <v>4.6500000000000004</v>
      </c>
      <c r="J482" s="101"/>
      <c r="K482" s="54">
        <v>4.6500000000000004</v>
      </c>
      <c r="L482" s="101"/>
      <c r="M482" s="54">
        <v>4.6500000000000004</v>
      </c>
      <c r="N482" s="101"/>
      <c r="O482" s="54">
        <v>4.6500000000000004</v>
      </c>
      <c r="P482" s="101"/>
      <c r="Q482" s="96">
        <f t="shared" si="1081"/>
        <v>0</v>
      </c>
      <c r="R482" s="338">
        <f t="shared" si="1082"/>
        <v>0</v>
      </c>
      <c r="S482" s="96"/>
      <c r="T482" s="96">
        <f t="shared" si="1083"/>
        <v>0</v>
      </c>
      <c r="U482" s="96"/>
      <c r="V482" s="176">
        <f t="shared" si="1084"/>
        <v>0</v>
      </c>
      <c r="W482" s="206"/>
      <c r="X482" s="205">
        <f t="shared" si="1085"/>
        <v>0</v>
      </c>
      <c r="Y482" s="188">
        <f t="shared" si="1086"/>
        <v>0</v>
      </c>
      <c r="Z482" s="176">
        <f t="shared" si="1087"/>
        <v>0</v>
      </c>
      <c r="AA482" s="206"/>
      <c r="AB482" s="205">
        <f t="shared" si="1088"/>
        <v>0</v>
      </c>
      <c r="AC482" s="206"/>
      <c r="AD482" s="205">
        <f t="shared" si="1089"/>
        <v>0</v>
      </c>
      <c r="AE482" s="206"/>
      <c r="AF482" s="205">
        <f t="shared" si="1090"/>
        <v>0</v>
      </c>
      <c r="AG482" s="188">
        <f t="shared" si="1091"/>
        <v>0</v>
      </c>
      <c r="AH482" s="96">
        <f t="shared" si="1092"/>
        <v>0</v>
      </c>
      <c r="AI482" s="96">
        <f t="shared" si="1093"/>
        <v>0</v>
      </c>
      <c r="AJ482" s="176">
        <f t="shared" si="1094"/>
        <v>0</v>
      </c>
      <c r="AK482" s="206"/>
      <c r="AL482" s="441">
        <f t="shared" si="1095"/>
        <v>0</v>
      </c>
      <c r="AM482" s="244"/>
      <c r="AN482" s="176">
        <f t="shared" si="1096"/>
        <v>0</v>
      </c>
      <c r="AO482" s="206"/>
      <c r="AP482" s="205">
        <f t="shared" si="1097"/>
        <v>0</v>
      </c>
      <c r="AQ482" s="188">
        <f t="shared" si="1098"/>
        <v>0</v>
      </c>
      <c r="AR482" s="96">
        <f t="shared" si="1099"/>
        <v>0</v>
      </c>
      <c r="AS482" s="96"/>
      <c r="AT482" s="176">
        <f t="shared" si="1100"/>
        <v>0</v>
      </c>
      <c r="AU482" s="206"/>
      <c r="AV482" s="176">
        <f t="shared" si="1101"/>
        <v>0</v>
      </c>
      <c r="AW482" s="206"/>
      <c r="AX482" s="205">
        <f t="shared" si="1102"/>
        <v>0</v>
      </c>
      <c r="AY482" s="188">
        <f t="shared" si="1103"/>
        <v>0</v>
      </c>
      <c r="AZ482" s="96">
        <f t="shared" si="1104"/>
        <v>0</v>
      </c>
      <c r="BA482" s="96">
        <f t="shared" si="1105"/>
        <v>0</v>
      </c>
      <c r="BB482" s="96">
        <f t="shared" si="1106"/>
        <v>0</v>
      </c>
    </row>
    <row r="483" spans="1:54" ht="12.75" customHeight="1">
      <c r="A483" s="494">
        <v>274</v>
      </c>
      <c r="B483" s="13"/>
      <c r="C483" s="13"/>
      <c r="D483" s="13" t="s">
        <v>1256</v>
      </c>
      <c r="E483" s="21" t="s">
        <v>1437</v>
      </c>
      <c r="F483" s="45" t="s">
        <v>1438</v>
      </c>
      <c r="G483" s="45" t="s">
        <v>1061</v>
      </c>
      <c r="H483" s="266" t="s">
        <v>358</v>
      </c>
      <c r="I483" s="54">
        <v>6.25</v>
      </c>
      <c r="J483" s="101"/>
      <c r="K483" s="54">
        <v>6.25</v>
      </c>
      <c r="L483" s="101"/>
      <c r="M483" s="54">
        <v>6.25</v>
      </c>
      <c r="N483" s="101"/>
      <c r="O483" s="54">
        <v>6.25</v>
      </c>
      <c r="P483" s="101"/>
      <c r="Q483" s="96">
        <f t="shared" si="1081"/>
        <v>0</v>
      </c>
      <c r="R483" s="338">
        <f t="shared" si="1082"/>
        <v>0</v>
      </c>
      <c r="S483" s="96"/>
      <c r="T483" s="96">
        <f t="shared" si="1083"/>
        <v>0</v>
      </c>
      <c r="U483" s="96"/>
      <c r="V483" s="176">
        <f t="shared" si="1084"/>
        <v>0</v>
      </c>
      <c r="W483" s="206"/>
      <c r="X483" s="205">
        <f t="shared" si="1085"/>
        <v>0</v>
      </c>
      <c r="Y483" s="188">
        <f t="shared" si="1086"/>
        <v>0</v>
      </c>
      <c r="Z483" s="176">
        <f t="shared" si="1087"/>
        <v>0</v>
      </c>
      <c r="AA483" s="206"/>
      <c r="AB483" s="205">
        <f t="shared" si="1088"/>
        <v>0</v>
      </c>
      <c r="AC483" s="206"/>
      <c r="AD483" s="205">
        <f t="shared" si="1089"/>
        <v>0</v>
      </c>
      <c r="AE483" s="206"/>
      <c r="AF483" s="224">
        <f t="shared" si="1090"/>
        <v>0</v>
      </c>
      <c r="AG483" s="188">
        <f t="shared" si="1091"/>
        <v>0</v>
      </c>
      <c r="AH483" s="96">
        <f t="shared" si="1092"/>
        <v>0</v>
      </c>
      <c r="AI483" s="96">
        <f t="shared" si="1093"/>
        <v>0</v>
      </c>
      <c r="AJ483" s="176">
        <f t="shared" si="1094"/>
        <v>0</v>
      </c>
      <c r="AK483" s="206"/>
      <c r="AL483" s="441">
        <f t="shared" si="1095"/>
        <v>0</v>
      </c>
      <c r="AM483" s="244"/>
      <c r="AN483" s="176">
        <f t="shared" si="1096"/>
        <v>0</v>
      </c>
      <c r="AO483" s="206"/>
      <c r="AP483" s="205">
        <f t="shared" si="1097"/>
        <v>0</v>
      </c>
      <c r="AQ483" s="188">
        <f t="shared" si="1098"/>
        <v>0</v>
      </c>
      <c r="AR483" s="96">
        <f t="shared" si="1099"/>
        <v>0</v>
      </c>
      <c r="AS483" s="96"/>
      <c r="AT483" s="176">
        <f t="shared" si="1100"/>
        <v>0</v>
      </c>
      <c r="AU483" s="206"/>
      <c r="AV483" s="176">
        <f t="shared" si="1101"/>
        <v>0</v>
      </c>
      <c r="AW483" s="206"/>
      <c r="AX483" s="205">
        <f t="shared" si="1102"/>
        <v>0</v>
      </c>
      <c r="AY483" s="188">
        <f t="shared" si="1103"/>
        <v>0</v>
      </c>
      <c r="AZ483" s="96">
        <f t="shared" si="1104"/>
        <v>0</v>
      </c>
      <c r="BA483" s="96">
        <f t="shared" si="1105"/>
        <v>0</v>
      </c>
      <c r="BB483" s="96">
        <f t="shared" si="1106"/>
        <v>0</v>
      </c>
    </row>
    <row r="484" spans="1:54" ht="12.75" customHeight="1">
      <c r="A484" s="494">
        <v>276</v>
      </c>
      <c r="B484" s="13"/>
      <c r="C484" s="13"/>
      <c r="D484" s="13" t="s">
        <v>1256</v>
      </c>
      <c r="E484" s="21" t="s">
        <v>877</v>
      </c>
      <c r="F484" s="45" t="s">
        <v>1010</v>
      </c>
      <c r="G484" s="45" t="s">
        <v>1057</v>
      </c>
      <c r="H484" s="266" t="s">
        <v>358</v>
      </c>
      <c r="I484" s="54">
        <v>4.4000000000000004</v>
      </c>
      <c r="J484" s="101"/>
      <c r="K484" s="54">
        <v>4.4000000000000004</v>
      </c>
      <c r="L484" s="101"/>
      <c r="M484" s="54">
        <v>4.4000000000000004</v>
      </c>
      <c r="N484" s="101"/>
      <c r="O484" s="54">
        <v>4.4000000000000004</v>
      </c>
      <c r="P484" s="101"/>
      <c r="Q484" s="96">
        <f t="shared" si="1081"/>
        <v>0</v>
      </c>
      <c r="R484" s="338">
        <f t="shared" si="1082"/>
        <v>0</v>
      </c>
      <c r="S484" s="96"/>
      <c r="T484" s="96">
        <f t="shared" si="1083"/>
        <v>0</v>
      </c>
      <c r="U484" s="96"/>
      <c r="V484" s="176">
        <f t="shared" si="1084"/>
        <v>0</v>
      </c>
      <c r="W484" s="206"/>
      <c r="X484" s="205">
        <f t="shared" si="1085"/>
        <v>0</v>
      </c>
      <c r="Y484" s="188">
        <f t="shared" si="1086"/>
        <v>0</v>
      </c>
      <c r="Z484" s="176">
        <f t="shared" si="1087"/>
        <v>0</v>
      </c>
      <c r="AA484" s="206"/>
      <c r="AB484" s="205">
        <f t="shared" si="1088"/>
        <v>0</v>
      </c>
      <c r="AC484" s="206"/>
      <c r="AD484" s="205">
        <f t="shared" si="1089"/>
        <v>0</v>
      </c>
      <c r="AE484" s="206"/>
      <c r="AF484" s="205">
        <f t="shared" si="1090"/>
        <v>0</v>
      </c>
      <c r="AG484" s="188">
        <f t="shared" si="1091"/>
        <v>0</v>
      </c>
      <c r="AH484" s="96">
        <f t="shared" si="1092"/>
        <v>0</v>
      </c>
      <c r="AI484" s="96">
        <f t="shared" si="1093"/>
        <v>0</v>
      </c>
      <c r="AJ484" s="176">
        <f t="shared" si="1094"/>
        <v>0</v>
      </c>
      <c r="AK484" s="206"/>
      <c r="AL484" s="441">
        <f t="shared" si="1095"/>
        <v>0</v>
      </c>
      <c r="AM484" s="244"/>
      <c r="AN484" s="176">
        <f t="shared" si="1096"/>
        <v>0</v>
      </c>
      <c r="AO484" s="206"/>
      <c r="AP484" s="205">
        <f t="shared" si="1097"/>
        <v>0</v>
      </c>
      <c r="AQ484" s="188">
        <f t="shared" si="1098"/>
        <v>0</v>
      </c>
      <c r="AR484" s="96">
        <f t="shared" si="1099"/>
        <v>0</v>
      </c>
      <c r="AS484" s="96"/>
      <c r="AT484" s="176">
        <f t="shared" si="1100"/>
        <v>0</v>
      </c>
      <c r="AU484" s="206"/>
      <c r="AV484" s="176">
        <f t="shared" si="1101"/>
        <v>0</v>
      </c>
      <c r="AW484" s="206"/>
      <c r="AX484" s="205">
        <f t="shared" si="1102"/>
        <v>0</v>
      </c>
      <c r="AY484" s="188">
        <f t="shared" si="1103"/>
        <v>0</v>
      </c>
      <c r="AZ484" s="96">
        <f t="shared" si="1104"/>
        <v>0</v>
      </c>
      <c r="BA484" s="96">
        <f t="shared" si="1105"/>
        <v>0</v>
      </c>
      <c r="BB484" s="96">
        <f t="shared" si="1106"/>
        <v>0</v>
      </c>
    </row>
    <row r="485" spans="1:54" ht="12.75" customHeight="1">
      <c r="A485" s="494">
        <v>277</v>
      </c>
      <c r="B485" s="13"/>
      <c r="C485" s="13"/>
      <c r="D485" s="13" t="s">
        <v>1256</v>
      </c>
      <c r="E485" s="21" t="s">
        <v>878</v>
      </c>
      <c r="F485" s="45" t="s">
        <v>1011</v>
      </c>
      <c r="G485" s="45" t="s">
        <v>1057</v>
      </c>
      <c r="H485" s="266" t="s">
        <v>358</v>
      </c>
      <c r="I485" s="54">
        <v>8.15</v>
      </c>
      <c r="J485" s="101"/>
      <c r="K485" s="54">
        <v>8.15</v>
      </c>
      <c r="L485" s="101"/>
      <c r="M485" s="54">
        <v>8.15</v>
      </c>
      <c r="N485" s="101"/>
      <c r="O485" s="54">
        <v>8.15</v>
      </c>
      <c r="P485" s="101"/>
      <c r="Q485" s="96">
        <f t="shared" si="1081"/>
        <v>0</v>
      </c>
      <c r="R485" s="338">
        <f t="shared" si="1082"/>
        <v>0</v>
      </c>
      <c r="S485" s="96"/>
      <c r="T485" s="96">
        <f t="shared" si="1083"/>
        <v>0</v>
      </c>
      <c r="U485" s="96"/>
      <c r="V485" s="176">
        <f t="shared" si="1084"/>
        <v>0</v>
      </c>
      <c r="W485" s="206"/>
      <c r="X485" s="205">
        <f t="shared" si="1085"/>
        <v>0</v>
      </c>
      <c r="Y485" s="188">
        <f t="shared" si="1086"/>
        <v>0</v>
      </c>
      <c r="Z485" s="176">
        <f t="shared" si="1087"/>
        <v>0</v>
      </c>
      <c r="AA485" s="206"/>
      <c r="AB485" s="205">
        <f t="shared" si="1088"/>
        <v>0</v>
      </c>
      <c r="AC485" s="206"/>
      <c r="AD485" s="205">
        <f t="shared" si="1089"/>
        <v>0</v>
      </c>
      <c r="AE485" s="206"/>
      <c r="AF485" s="205">
        <f t="shared" si="1090"/>
        <v>0</v>
      </c>
      <c r="AG485" s="188">
        <f t="shared" si="1091"/>
        <v>0</v>
      </c>
      <c r="AH485" s="96">
        <f t="shared" si="1092"/>
        <v>0</v>
      </c>
      <c r="AI485" s="96">
        <f t="shared" si="1093"/>
        <v>0</v>
      </c>
      <c r="AJ485" s="176">
        <f t="shared" si="1094"/>
        <v>0</v>
      </c>
      <c r="AK485" s="206"/>
      <c r="AL485" s="441">
        <f t="shared" si="1095"/>
        <v>0</v>
      </c>
      <c r="AM485" s="244"/>
      <c r="AN485" s="176">
        <f t="shared" si="1096"/>
        <v>0</v>
      </c>
      <c r="AO485" s="206"/>
      <c r="AP485" s="205">
        <f t="shared" si="1097"/>
        <v>0</v>
      </c>
      <c r="AQ485" s="188">
        <f t="shared" si="1098"/>
        <v>0</v>
      </c>
      <c r="AR485" s="96">
        <f t="shared" si="1099"/>
        <v>0</v>
      </c>
      <c r="AS485" s="96"/>
      <c r="AT485" s="176">
        <f t="shared" si="1100"/>
        <v>0</v>
      </c>
      <c r="AU485" s="206"/>
      <c r="AV485" s="176">
        <f t="shared" si="1101"/>
        <v>0</v>
      </c>
      <c r="AW485" s="206"/>
      <c r="AX485" s="205">
        <f t="shared" si="1102"/>
        <v>0</v>
      </c>
      <c r="AY485" s="188">
        <f t="shared" si="1103"/>
        <v>0</v>
      </c>
      <c r="AZ485" s="96">
        <f t="shared" si="1104"/>
        <v>0</v>
      </c>
      <c r="BA485" s="96">
        <f t="shared" si="1105"/>
        <v>0</v>
      </c>
      <c r="BB485" s="96">
        <f t="shared" si="1106"/>
        <v>0</v>
      </c>
    </row>
    <row r="486" spans="1:54" ht="12.75" customHeight="1">
      <c r="A486" s="494">
        <v>278</v>
      </c>
      <c r="B486" s="13"/>
      <c r="C486" s="13"/>
      <c r="D486" s="13" t="s">
        <v>1256</v>
      </c>
      <c r="E486" s="21" t="s">
        <v>1048</v>
      </c>
      <c r="F486" s="45" t="s">
        <v>1047</v>
      </c>
      <c r="G486" s="45" t="s">
        <v>1057</v>
      </c>
      <c r="H486" s="266" t="s">
        <v>358</v>
      </c>
      <c r="I486" s="54">
        <v>5.73</v>
      </c>
      <c r="J486" s="101"/>
      <c r="K486" s="54">
        <v>5.77</v>
      </c>
      <c r="L486" s="101"/>
      <c r="M486" s="54">
        <v>5.77</v>
      </c>
      <c r="N486" s="101"/>
      <c r="O486" s="54">
        <v>5.77</v>
      </c>
      <c r="P486" s="101"/>
      <c r="Q486" s="96">
        <f t="shared" si="1081"/>
        <v>24.465</v>
      </c>
      <c r="R486" s="338">
        <f t="shared" si="1082"/>
        <v>201.8915927015</v>
      </c>
      <c r="S486" s="96">
        <v>1.536</v>
      </c>
      <c r="T486" s="96">
        <f t="shared" si="1083"/>
        <v>12.8433558528</v>
      </c>
      <c r="U486" s="96">
        <v>8.64</v>
      </c>
      <c r="V486" s="176">
        <f t="shared" si="1084"/>
        <v>71.468593920000004</v>
      </c>
      <c r="W486" s="206">
        <v>3.6480000000000001</v>
      </c>
      <c r="X486" s="205">
        <f t="shared" si="1085"/>
        <v>30.370235846400004</v>
      </c>
      <c r="Y486" s="188">
        <f t="shared" si="1086"/>
        <v>13.824</v>
      </c>
      <c r="Z486" s="176">
        <f t="shared" si="1087"/>
        <v>114.68218561920001</v>
      </c>
      <c r="AA486" s="206">
        <v>2.496</v>
      </c>
      <c r="AB486" s="205">
        <f t="shared" si="1088"/>
        <v>20.922245260799997</v>
      </c>
      <c r="AC486" s="206">
        <v>0.503</v>
      </c>
      <c r="AD486" s="205">
        <f t="shared" si="1089"/>
        <v>4.0661943561999996</v>
      </c>
      <c r="AE486" s="206">
        <v>0.497</v>
      </c>
      <c r="AF486" s="205">
        <f t="shared" si="1090"/>
        <v>3.9168343864999993</v>
      </c>
      <c r="AG486" s="188">
        <f t="shared" si="1091"/>
        <v>3.496</v>
      </c>
      <c r="AH486" s="96">
        <f t="shared" si="1092"/>
        <v>28.905274003499997</v>
      </c>
      <c r="AI486" s="96">
        <f t="shared" si="1093"/>
        <v>17.32</v>
      </c>
      <c r="AJ486" s="176">
        <f t="shared" si="1094"/>
        <v>143.58745962270001</v>
      </c>
      <c r="AK486" s="206">
        <v>0.59099999999999997</v>
      </c>
      <c r="AL486" s="441">
        <f t="shared" si="1095"/>
        <v>4.7022478251000006</v>
      </c>
      <c r="AM486" s="244">
        <v>1.1519999999999999</v>
      </c>
      <c r="AN486" s="176">
        <f t="shared" si="1096"/>
        <v>9.2383885439999975</v>
      </c>
      <c r="AO486" s="206">
        <v>2.3170000000000002</v>
      </c>
      <c r="AP486" s="205">
        <f t="shared" si="1097"/>
        <v>18.663249639999997</v>
      </c>
      <c r="AQ486" s="188">
        <f t="shared" si="1098"/>
        <v>4.0600000000000005</v>
      </c>
      <c r="AR486" s="96">
        <f t="shared" si="1099"/>
        <v>32.603886009099995</v>
      </c>
      <c r="AS486" s="96">
        <v>1.248</v>
      </c>
      <c r="AT486" s="176">
        <f t="shared" si="1100"/>
        <v>10.264392403199999</v>
      </c>
      <c r="AU486" s="206">
        <v>1.2999999999999999E-2</v>
      </c>
      <c r="AV486" s="176">
        <f t="shared" si="1101"/>
        <v>0.10989640089999998</v>
      </c>
      <c r="AW486" s="206">
        <v>1.8240000000000001</v>
      </c>
      <c r="AX486" s="205">
        <f t="shared" si="1102"/>
        <v>15.325958265599999</v>
      </c>
      <c r="AY486" s="188">
        <f t="shared" si="1103"/>
        <v>3.085</v>
      </c>
      <c r="AZ486" s="96">
        <f t="shared" si="1104"/>
        <v>25.700247069699998</v>
      </c>
      <c r="BA486" s="96">
        <f t="shared" si="1105"/>
        <v>7.1450000000000005</v>
      </c>
      <c r="BB486" s="96">
        <f t="shared" si="1106"/>
        <v>58.304133078799993</v>
      </c>
    </row>
    <row r="487" spans="1:54" ht="12.75" customHeight="1">
      <c r="A487" s="494">
        <v>274</v>
      </c>
      <c r="B487" s="13"/>
      <c r="C487" s="13"/>
      <c r="D487" s="13" t="s">
        <v>1256</v>
      </c>
      <c r="E487" s="21" t="s">
        <v>1379</v>
      </c>
      <c r="F487" s="45" t="s">
        <v>1380</v>
      </c>
      <c r="G487" s="45" t="s">
        <v>1061</v>
      </c>
      <c r="H487" s="266" t="s">
        <v>358</v>
      </c>
      <c r="I487" s="54">
        <v>6.15</v>
      </c>
      <c r="J487" s="101"/>
      <c r="K487" s="54">
        <v>6.15</v>
      </c>
      <c r="L487" s="101"/>
      <c r="M487" s="54">
        <v>6.15</v>
      </c>
      <c r="N487" s="101"/>
      <c r="O487" s="54">
        <v>6.15</v>
      </c>
      <c r="P487" s="101"/>
      <c r="Q487" s="96">
        <f t="shared" si="1081"/>
        <v>0</v>
      </c>
      <c r="R487" s="338">
        <f t="shared" si="1082"/>
        <v>0</v>
      </c>
      <c r="S487" s="96"/>
      <c r="T487" s="96">
        <f t="shared" si="1083"/>
        <v>0</v>
      </c>
      <c r="U487" s="96"/>
      <c r="V487" s="176">
        <f t="shared" si="1084"/>
        <v>0</v>
      </c>
      <c r="W487" s="206"/>
      <c r="X487" s="205">
        <f t="shared" si="1085"/>
        <v>0</v>
      </c>
      <c r="Y487" s="188">
        <f t="shared" si="1086"/>
        <v>0</v>
      </c>
      <c r="Z487" s="176">
        <f t="shared" si="1087"/>
        <v>0</v>
      </c>
      <c r="AA487" s="206"/>
      <c r="AB487" s="205">
        <f t="shared" si="1088"/>
        <v>0</v>
      </c>
      <c r="AC487" s="206"/>
      <c r="AD487" s="205">
        <f t="shared" si="1089"/>
        <v>0</v>
      </c>
      <c r="AE487" s="206"/>
      <c r="AF487" s="224">
        <f t="shared" si="1090"/>
        <v>0</v>
      </c>
      <c r="AG487" s="188">
        <f t="shared" si="1091"/>
        <v>0</v>
      </c>
      <c r="AH487" s="96">
        <f t="shared" si="1092"/>
        <v>0</v>
      </c>
      <c r="AI487" s="96">
        <f t="shared" si="1093"/>
        <v>0</v>
      </c>
      <c r="AJ487" s="176">
        <f t="shared" si="1094"/>
        <v>0</v>
      </c>
      <c r="AK487" s="206"/>
      <c r="AL487" s="441">
        <f t="shared" si="1095"/>
        <v>0</v>
      </c>
      <c r="AM487" s="244"/>
      <c r="AN487" s="176">
        <f t="shared" si="1096"/>
        <v>0</v>
      </c>
      <c r="AO487" s="206"/>
      <c r="AP487" s="205">
        <f t="shared" si="1097"/>
        <v>0</v>
      </c>
      <c r="AQ487" s="188">
        <f t="shared" si="1098"/>
        <v>0</v>
      </c>
      <c r="AR487" s="96">
        <f t="shared" si="1099"/>
        <v>0</v>
      </c>
      <c r="AS487" s="96"/>
      <c r="AT487" s="176">
        <f t="shared" si="1100"/>
        <v>0</v>
      </c>
      <c r="AU487" s="206"/>
      <c r="AV487" s="176">
        <f t="shared" si="1101"/>
        <v>0</v>
      </c>
      <c r="AW487" s="206"/>
      <c r="AX487" s="205">
        <f t="shared" si="1102"/>
        <v>0</v>
      </c>
      <c r="AY487" s="188">
        <f t="shared" si="1103"/>
        <v>0</v>
      </c>
      <c r="AZ487" s="96">
        <f t="shared" si="1104"/>
        <v>0</v>
      </c>
      <c r="BA487" s="96">
        <f t="shared" si="1105"/>
        <v>0</v>
      </c>
      <c r="BB487" s="96">
        <f t="shared" si="1106"/>
        <v>0</v>
      </c>
    </row>
    <row r="488" spans="1:54" ht="12.75" customHeight="1">
      <c r="A488" s="494">
        <v>274</v>
      </c>
      <c r="B488" s="13"/>
      <c r="C488" s="13"/>
      <c r="D488" s="13" t="s">
        <v>1256</v>
      </c>
      <c r="E488" s="21" t="s">
        <v>1362</v>
      </c>
      <c r="F488" s="45" t="s">
        <v>1363</v>
      </c>
      <c r="G488" s="45" t="s">
        <v>1061</v>
      </c>
      <c r="H488" s="266" t="s">
        <v>358</v>
      </c>
      <c r="I488" s="54">
        <v>6</v>
      </c>
      <c r="J488" s="101"/>
      <c r="K488" s="54">
        <v>6</v>
      </c>
      <c r="L488" s="101"/>
      <c r="M488" s="54">
        <v>6</v>
      </c>
      <c r="N488" s="101"/>
      <c r="O488" s="54">
        <v>6</v>
      </c>
      <c r="P488" s="101"/>
      <c r="Q488" s="96">
        <f t="shared" si="1081"/>
        <v>0</v>
      </c>
      <c r="R488" s="338">
        <f t="shared" si="1082"/>
        <v>0</v>
      </c>
      <c r="S488" s="96"/>
      <c r="T488" s="96">
        <f t="shared" si="1083"/>
        <v>0</v>
      </c>
      <c r="U488" s="96"/>
      <c r="V488" s="176">
        <f t="shared" si="1084"/>
        <v>0</v>
      </c>
      <c r="W488" s="206"/>
      <c r="X488" s="205">
        <f t="shared" si="1085"/>
        <v>0</v>
      </c>
      <c r="Y488" s="188">
        <f t="shared" si="1086"/>
        <v>0</v>
      </c>
      <c r="Z488" s="176">
        <f t="shared" si="1087"/>
        <v>0</v>
      </c>
      <c r="AA488" s="206"/>
      <c r="AB488" s="205">
        <f t="shared" si="1088"/>
        <v>0</v>
      </c>
      <c r="AC488" s="206"/>
      <c r="AD488" s="205">
        <f t="shared" si="1089"/>
        <v>0</v>
      </c>
      <c r="AE488" s="206"/>
      <c r="AF488" s="224">
        <f t="shared" si="1090"/>
        <v>0</v>
      </c>
      <c r="AG488" s="188">
        <f t="shared" si="1091"/>
        <v>0</v>
      </c>
      <c r="AH488" s="96">
        <f t="shared" si="1092"/>
        <v>0</v>
      </c>
      <c r="AI488" s="96">
        <f t="shared" si="1093"/>
        <v>0</v>
      </c>
      <c r="AJ488" s="176">
        <f t="shared" si="1094"/>
        <v>0</v>
      </c>
      <c r="AK488" s="206"/>
      <c r="AL488" s="441">
        <f t="shared" si="1095"/>
        <v>0</v>
      </c>
      <c r="AM488" s="244"/>
      <c r="AN488" s="176">
        <f t="shared" si="1096"/>
        <v>0</v>
      </c>
      <c r="AO488" s="206"/>
      <c r="AP488" s="205">
        <f t="shared" si="1097"/>
        <v>0</v>
      </c>
      <c r="AQ488" s="188">
        <f t="shared" si="1098"/>
        <v>0</v>
      </c>
      <c r="AR488" s="96">
        <f t="shared" si="1099"/>
        <v>0</v>
      </c>
      <c r="AS488" s="96"/>
      <c r="AT488" s="176">
        <f t="shared" si="1100"/>
        <v>0</v>
      </c>
      <c r="AU488" s="206"/>
      <c r="AV488" s="176">
        <f t="shared" si="1101"/>
        <v>0</v>
      </c>
      <c r="AW488" s="206"/>
      <c r="AX488" s="205">
        <f t="shared" si="1102"/>
        <v>0</v>
      </c>
      <c r="AY488" s="188">
        <f t="shared" si="1103"/>
        <v>0</v>
      </c>
      <c r="AZ488" s="96">
        <f t="shared" si="1104"/>
        <v>0</v>
      </c>
      <c r="BA488" s="96">
        <f t="shared" si="1105"/>
        <v>0</v>
      </c>
      <c r="BB488" s="96">
        <f t="shared" si="1106"/>
        <v>0</v>
      </c>
    </row>
    <row r="489" spans="1:54" ht="12.75" customHeight="1">
      <c r="A489" s="494">
        <v>270</v>
      </c>
      <c r="B489" s="13"/>
      <c r="C489" s="13"/>
      <c r="D489" s="13" t="s">
        <v>1256</v>
      </c>
      <c r="E489" s="21" t="s">
        <v>1268</v>
      </c>
      <c r="F489" s="45" t="s">
        <v>1269</v>
      </c>
      <c r="G489" s="45" t="s">
        <v>1267</v>
      </c>
      <c r="H489" s="266" t="s">
        <v>358</v>
      </c>
      <c r="I489" s="54">
        <v>6.2</v>
      </c>
      <c r="J489" s="101"/>
      <c r="K489" s="54">
        <v>6.2</v>
      </c>
      <c r="L489" s="101"/>
      <c r="M489" s="54">
        <v>6.2</v>
      </c>
      <c r="N489" s="101"/>
      <c r="O489" s="54">
        <v>6.05</v>
      </c>
      <c r="P489" s="101"/>
      <c r="Q489" s="96">
        <f t="shared" si="1081"/>
        <v>17.352</v>
      </c>
      <c r="R489" s="338">
        <f t="shared" si="1082"/>
        <v>152.39179101600001</v>
      </c>
      <c r="S489" s="96">
        <v>0.36</v>
      </c>
      <c r="T489" s="96">
        <f t="shared" si="1083"/>
        <v>3.2570683199999997</v>
      </c>
      <c r="U489" s="96">
        <v>3.6720000000000002</v>
      </c>
      <c r="V489" s="176">
        <f t="shared" si="1084"/>
        <v>32.865575039999996</v>
      </c>
      <c r="W489" s="206">
        <v>1.944</v>
      </c>
      <c r="X489" s="205">
        <f t="shared" si="1085"/>
        <v>17.511633648</v>
      </c>
      <c r="Y489" s="188">
        <f t="shared" si="1086"/>
        <v>5.976</v>
      </c>
      <c r="Z489" s="176">
        <f t="shared" si="1087"/>
        <v>53.634277007999998</v>
      </c>
      <c r="AA489" s="206">
        <v>3.456</v>
      </c>
      <c r="AB489" s="205">
        <f t="shared" si="1088"/>
        <v>31.128150527999999</v>
      </c>
      <c r="AC489" s="206">
        <v>1.08</v>
      </c>
      <c r="AD489" s="205">
        <f t="shared" si="1089"/>
        <v>9.3812299200000009</v>
      </c>
      <c r="AE489" s="206">
        <v>5.04</v>
      </c>
      <c r="AF489" s="205">
        <f t="shared" si="1090"/>
        <v>42.680080799999999</v>
      </c>
      <c r="AG489" s="188">
        <f t="shared" si="1091"/>
        <v>9.5760000000000005</v>
      </c>
      <c r="AH489" s="96">
        <f t="shared" si="1092"/>
        <v>83.189461248000001</v>
      </c>
      <c r="AI489" s="96">
        <f t="shared" si="1093"/>
        <v>15.552</v>
      </c>
      <c r="AJ489" s="176">
        <f t="shared" si="1094"/>
        <v>136.82373825600001</v>
      </c>
      <c r="AK489" s="206"/>
      <c r="AL489" s="441">
        <f t="shared" si="1095"/>
        <v>0</v>
      </c>
      <c r="AM489" s="244"/>
      <c r="AN489" s="176">
        <f t="shared" si="1096"/>
        <v>0</v>
      </c>
      <c r="AO489" s="206">
        <v>1.44</v>
      </c>
      <c r="AP489" s="205">
        <f t="shared" si="1097"/>
        <v>12.463488</v>
      </c>
      <c r="AQ489" s="188">
        <f t="shared" si="1098"/>
        <v>1.44</v>
      </c>
      <c r="AR489" s="96">
        <f t="shared" si="1099"/>
        <v>12.463488</v>
      </c>
      <c r="AS489" s="96">
        <v>0.36</v>
      </c>
      <c r="AT489" s="176">
        <f t="shared" si="1100"/>
        <v>3.1045647600000001</v>
      </c>
      <c r="AU489" s="206"/>
      <c r="AV489" s="176">
        <f t="shared" si="1101"/>
        <v>0</v>
      </c>
      <c r="AW489" s="206"/>
      <c r="AX489" s="205">
        <f t="shared" si="1102"/>
        <v>0</v>
      </c>
      <c r="AY489" s="188">
        <f t="shared" si="1103"/>
        <v>0.36</v>
      </c>
      <c r="AZ489" s="96">
        <f t="shared" si="1104"/>
        <v>3.1045647600000001</v>
      </c>
      <c r="BA489" s="96">
        <f t="shared" si="1105"/>
        <v>1.7999999999999998</v>
      </c>
      <c r="BB489" s="96">
        <f t="shared" si="1106"/>
        <v>15.56805276</v>
      </c>
    </row>
    <row r="490" spans="1:54" ht="12.75" customHeight="1">
      <c r="A490" s="494">
        <v>274</v>
      </c>
      <c r="B490" s="13"/>
      <c r="C490" s="13"/>
      <c r="D490" s="13" t="s">
        <v>1256</v>
      </c>
      <c r="E490" s="21" t="s">
        <v>1377</v>
      </c>
      <c r="F490" s="45" t="s">
        <v>1378</v>
      </c>
      <c r="G490" s="45" t="s">
        <v>1061</v>
      </c>
      <c r="H490" s="266" t="s">
        <v>358</v>
      </c>
      <c r="I490" s="54">
        <v>6</v>
      </c>
      <c r="J490" s="101"/>
      <c r="K490" s="54">
        <v>6</v>
      </c>
      <c r="L490" s="101"/>
      <c r="M490" s="54">
        <v>6</v>
      </c>
      <c r="N490" s="101"/>
      <c r="O490" s="54">
        <v>6</v>
      </c>
      <c r="P490" s="101"/>
      <c r="Q490" s="96">
        <f t="shared" si="1081"/>
        <v>0.48</v>
      </c>
      <c r="R490" s="338">
        <f t="shared" si="1082"/>
        <v>4.1074444800000007</v>
      </c>
      <c r="S490" s="96"/>
      <c r="T490" s="96">
        <f t="shared" si="1083"/>
        <v>0</v>
      </c>
      <c r="U490" s="96">
        <v>0.192</v>
      </c>
      <c r="V490" s="176">
        <f t="shared" si="1084"/>
        <v>1.6630271999999999</v>
      </c>
      <c r="W490" s="206">
        <v>9.6000000000000002E-2</v>
      </c>
      <c r="X490" s="205">
        <f t="shared" si="1085"/>
        <v>0.83687616000000009</v>
      </c>
      <c r="Y490" s="188">
        <f t="shared" si="1086"/>
        <v>0.28800000000000003</v>
      </c>
      <c r="Z490" s="176">
        <f t="shared" si="1087"/>
        <v>2.4999033600000002</v>
      </c>
      <c r="AA490" s="206"/>
      <c r="AB490" s="205">
        <f t="shared" si="1088"/>
        <v>0</v>
      </c>
      <c r="AC490" s="206">
        <v>9.6000000000000002E-2</v>
      </c>
      <c r="AD490" s="205">
        <f t="shared" si="1089"/>
        <v>0.80698752000000018</v>
      </c>
      <c r="AE490" s="206"/>
      <c r="AF490" s="224">
        <f t="shared" si="1090"/>
        <v>0</v>
      </c>
      <c r="AG490" s="188">
        <f t="shared" si="1091"/>
        <v>9.6000000000000002E-2</v>
      </c>
      <c r="AH490" s="96">
        <f t="shared" si="1092"/>
        <v>0.80698752000000018</v>
      </c>
      <c r="AI490" s="96">
        <f t="shared" si="1093"/>
        <v>0.38400000000000001</v>
      </c>
      <c r="AJ490" s="176">
        <f t="shared" si="1094"/>
        <v>3.3068908800000005</v>
      </c>
      <c r="AK490" s="206"/>
      <c r="AL490" s="441">
        <f t="shared" si="1095"/>
        <v>0</v>
      </c>
      <c r="AM490" s="244">
        <v>9.6000000000000002E-2</v>
      </c>
      <c r="AN490" s="176">
        <f t="shared" si="1096"/>
        <v>0.80055360000000009</v>
      </c>
      <c r="AO490" s="206"/>
      <c r="AP490" s="205">
        <f t="shared" si="1097"/>
        <v>0</v>
      </c>
      <c r="AQ490" s="188">
        <f t="shared" si="1098"/>
        <v>9.6000000000000002E-2</v>
      </c>
      <c r="AR490" s="96">
        <f t="shared" si="1099"/>
        <v>0.80055360000000009</v>
      </c>
      <c r="AS490" s="96"/>
      <c r="AT490" s="176">
        <f t="shared" si="1100"/>
        <v>0</v>
      </c>
      <c r="AU490" s="206"/>
      <c r="AV490" s="176">
        <f t="shared" si="1101"/>
        <v>0</v>
      </c>
      <c r="AW490" s="206"/>
      <c r="AX490" s="205">
        <f t="shared" si="1102"/>
        <v>0</v>
      </c>
      <c r="AY490" s="188">
        <f t="shared" si="1103"/>
        <v>0</v>
      </c>
      <c r="AZ490" s="96">
        <f t="shared" si="1104"/>
        <v>0</v>
      </c>
      <c r="BA490" s="96">
        <f t="shared" si="1105"/>
        <v>9.6000000000000002E-2</v>
      </c>
      <c r="BB490" s="96">
        <f t="shared" si="1106"/>
        <v>0.80055360000000009</v>
      </c>
    </row>
    <row r="491" spans="1:54" ht="12.75" customHeight="1">
      <c r="A491" s="494">
        <v>270</v>
      </c>
      <c r="B491" s="13"/>
      <c r="C491" s="13"/>
      <c r="D491" s="13" t="s">
        <v>1256</v>
      </c>
      <c r="E491" s="21" t="s">
        <v>1265</v>
      </c>
      <c r="F491" s="45" t="s">
        <v>1266</v>
      </c>
      <c r="G491" s="45" t="s">
        <v>1267</v>
      </c>
      <c r="H491" s="266" t="s">
        <v>358</v>
      </c>
      <c r="I491" s="54">
        <v>6</v>
      </c>
      <c r="J491" s="101"/>
      <c r="K491" s="54">
        <v>6</v>
      </c>
      <c r="L491" s="101"/>
      <c r="M491" s="54">
        <v>6</v>
      </c>
      <c r="N491" s="101"/>
      <c r="O491" s="54">
        <v>6</v>
      </c>
      <c r="P491" s="101"/>
      <c r="Q491" s="96">
        <f t="shared" si="1081"/>
        <v>1.0990000000000002</v>
      </c>
      <c r="R491" s="338">
        <f t="shared" si="1082"/>
        <v>9.3759738000000006</v>
      </c>
      <c r="S491" s="96"/>
      <c r="T491" s="96">
        <f t="shared" si="1083"/>
        <v>0</v>
      </c>
      <c r="U491" s="96">
        <v>0.26900000000000002</v>
      </c>
      <c r="V491" s="176">
        <f t="shared" si="1084"/>
        <v>2.3299704000000001</v>
      </c>
      <c r="W491" s="206"/>
      <c r="X491" s="205">
        <f t="shared" si="1085"/>
        <v>0</v>
      </c>
      <c r="Y491" s="188">
        <f t="shared" si="1086"/>
        <v>0.26900000000000002</v>
      </c>
      <c r="Z491" s="176">
        <f t="shared" si="1087"/>
        <v>2.3299704000000001</v>
      </c>
      <c r="AA491" s="206"/>
      <c r="AB491" s="205">
        <f t="shared" si="1088"/>
        <v>0</v>
      </c>
      <c r="AC491" s="206">
        <v>0.18</v>
      </c>
      <c r="AD491" s="205">
        <f t="shared" si="1089"/>
        <v>1.5131016000000002</v>
      </c>
      <c r="AE491" s="206">
        <v>0.09</v>
      </c>
      <c r="AF491" s="205">
        <f t="shared" si="1090"/>
        <v>0.73755899999999996</v>
      </c>
      <c r="AG491" s="188">
        <f t="shared" si="1091"/>
        <v>0.27</v>
      </c>
      <c r="AH491" s="96">
        <f t="shared" si="1092"/>
        <v>2.2506606000000002</v>
      </c>
      <c r="AI491" s="96">
        <f t="shared" si="1093"/>
        <v>0.53900000000000003</v>
      </c>
      <c r="AJ491" s="176">
        <f t="shared" si="1094"/>
        <v>4.5806310000000003</v>
      </c>
      <c r="AK491" s="206"/>
      <c r="AL491" s="441">
        <f t="shared" si="1095"/>
        <v>0</v>
      </c>
      <c r="AM491" s="244"/>
      <c r="AN491" s="176">
        <f t="shared" si="1096"/>
        <v>0</v>
      </c>
      <c r="AO491" s="206">
        <v>0.27</v>
      </c>
      <c r="AP491" s="205">
        <f t="shared" si="1097"/>
        <v>2.26152</v>
      </c>
      <c r="AQ491" s="188">
        <f t="shared" si="1098"/>
        <v>0.27</v>
      </c>
      <c r="AR491" s="96">
        <f t="shared" si="1099"/>
        <v>2.26152</v>
      </c>
      <c r="AS491" s="96"/>
      <c r="AT491" s="176">
        <f t="shared" si="1100"/>
        <v>0</v>
      </c>
      <c r="AU491" s="206"/>
      <c r="AV491" s="176">
        <f t="shared" si="1101"/>
        <v>0</v>
      </c>
      <c r="AW491" s="206">
        <v>0.28999999999999998</v>
      </c>
      <c r="AX491" s="205">
        <f t="shared" si="1102"/>
        <v>2.5338227999999998</v>
      </c>
      <c r="AY491" s="188">
        <f t="shared" si="1103"/>
        <v>0.28999999999999998</v>
      </c>
      <c r="AZ491" s="96">
        <f t="shared" si="1104"/>
        <v>2.5338227999999998</v>
      </c>
      <c r="BA491" s="96">
        <f t="shared" si="1105"/>
        <v>0.56000000000000005</v>
      </c>
      <c r="BB491" s="96">
        <f t="shared" si="1106"/>
        <v>4.7953428000000002</v>
      </c>
    </row>
    <row r="492" spans="1:54">
      <c r="B492" s="13"/>
      <c r="C492" s="13"/>
      <c r="D492" s="13" t="s">
        <v>1256</v>
      </c>
      <c r="E492" s="21" t="s">
        <v>1178</v>
      </c>
      <c r="F492" s="22" t="s">
        <v>1180</v>
      </c>
      <c r="G492" s="45" t="s">
        <v>1057</v>
      </c>
      <c r="H492" s="266" t="s">
        <v>358</v>
      </c>
      <c r="I492" s="54">
        <v>5.95</v>
      </c>
      <c r="J492" s="101"/>
      <c r="K492" s="54">
        <v>5.95</v>
      </c>
      <c r="L492" s="101"/>
      <c r="M492" s="54">
        <v>5.95</v>
      </c>
      <c r="N492" s="101"/>
      <c r="O492" s="54">
        <v>5.8</v>
      </c>
      <c r="P492" s="101"/>
      <c r="Q492" s="96">
        <f t="shared" si="1081"/>
        <v>4.1520000000000001</v>
      </c>
      <c r="R492" s="338">
        <f t="shared" si="1082"/>
        <v>35.905983288000002</v>
      </c>
      <c r="S492" s="96">
        <v>1.3680000000000001</v>
      </c>
      <c r="T492" s="96">
        <f t="shared" si="1083"/>
        <v>11.877792696000002</v>
      </c>
      <c r="U492" s="96">
        <v>0.67200000000000004</v>
      </c>
      <c r="V492" s="176">
        <f t="shared" si="1084"/>
        <v>5.7720902399999998</v>
      </c>
      <c r="W492" s="206">
        <v>0.38400000000000001</v>
      </c>
      <c r="X492" s="205">
        <f t="shared" si="1085"/>
        <v>3.3196087680000006</v>
      </c>
      <c r="Y492" s="188">
        <f t="shared" si="1086"/>
        <v>2.4239999999999999</v>
      </c>
      <c r="Z492" s="176">
        <f t="shared" si="1087"/>
        <v>20.969491704000003</v>
      </c>
      <c r="AA492" s="206">
        <v>1.728</v>
      </c>
      <c r="AB492" s="205">
        <f t="shared" si="1088"/>
        <v>14.936491584000001</v>
      </c>
      <c r="AC492" s="206"/>
      <c r="AD492" s="176">
        <f t="shared" si="1089"/>
        <v>0</v>
      </c>
      <c r="AE492" s="206"/>
      <c r="AF492" s="205">
        <f t="shared" si="1090"/>
        <v>0</v>
      </c>
      <c r="AG492" s="188">
        <f t="shared" si="1091"/>
        <v>1.728</v>
      </c>
      <c r="AH492" s="96">
        <f t="shared" si="1092"/>
        <v>14.936491584000001</v>
      </c>
      <c r="AI492" s="96">
        <f t="shared" si="1093"/>
        <v>4.1520000000000001</v>
      </c>
      <c r="AJ492" s="176">
        <f t="shared" si="1094"/>
        <v>35.905983288000002</v>
      </c>
      <c r="AK492" s="206"/>
      <c r="AL492" s="176">
        <f t="shared" si="1095"/>
        <v>0</v>
      </c>
      <c r="AM492" s="244"/>
      <c r="AN492" s="176">
        <f t="shared" si="1096"/>
        <v>0</v>
      </c>
      <c r="AO492" s="206"/>
      <c r="AP492" s="205">
        <f t="shared" si="1097"/>
        <v>0</v>
      </c>
      <c r="AQ492" s="188">
        <f t="shared" si="1098"/>
        <v>0</v>
      </c>
      <c r="AR492" s="96">
        <f t="shared" si="1099"/>
        <v>0</v>
      </c>
      <c r="AS492" s="96"/>
      <c r="AT492" s="176">
        <f t="shared" si="1100"/>
        <v>0</v>
      </c>
      <c r="AU492" s="206"/>
      <c r="AV492" s="176">
        <f t="shared" si="1101"/>
        <v>0</v>
      </c>
      <c r="AW492" s="206"/>
      <c r="AX492" s="205">
        <f t="shared" si="1102"/>
        <v>0</v>
      </c>
      <c r="AY492" s="188">
        <f t="shared" si="1103"/>
        <v>0</v>
      </c>
      <c r="AZ492" s="96">
        <f t="shared" si="1104"/>
        <v>0</v>
      </c>
      <c r="BA492" s="96">
        <f t="shared" si="1105"/>
        <v>0</v>
      </c>
      <c r="BB492" s="96">
        <f t="shared" si="1106"/>
        <v>0</v>
      </c>
    </row>
    <row r="493" spans="1:54" ht="12.75" customHeight="1">
      <c r="A493" s="494">
        <v>274</v>
      </c>
      <c r="B493" s="13"/>
      <c r="C493" s="13"/>
      <c r="D493" s="13" t="s">
        <v>1256</v>
      </c>
      <c r="E493" s="21" t="s">
        <v>1179</v>
      </c>
      <c r="F493" s="22" t="s">
        <v>1181</v>
      </c>
      <c r="G493" s="45" t="s">
        <v>1061</v>
      </c>
      <c r="H493" s="266" t="s">
        <v>358</v>
      </c>
      <c r="I493" s="54">
        <v>5.95</v>
      </c>
      <c r="J493" s="101"/>
      <c r="K493" s="54">
        <v>5.95</v>
      </c>
      <c r="L493" s="101"/>
      <c r="M493" s="54">
        <v>5.95</v>
      </c>
      <c r="N493" s="101"/>
      <c r="O493" s="54">
        <v>5.79</v>
      </c>
      <c r="P493" s="101"/>
      <c r="Q493" s="96">
        <f t="shared" si="1081"/>
        <v>198.91199999999998</v>
      </c>
      <c r="R493" s="338">
        <f t="shared" si="1082"/>
        <v>1674.6236651519998</v>
      </c>
      <c r="S493" s="96">
        <v>20.736000000000001</v>
      </c>
      <c r="T493" s="96">
        <f t="shared" si="1083"/>
        <v>180.04233139200002</v>
      </c>
      <c r="U493" s="96">
        <v>19.2</v>
      </c>
      <c r="V493" s="176">
        <f t="shared" si="1084"/>
        <v>164.91686399999998</v>
      </c>
      <c r="W493" s="206">
        <v>20.736000000000001</v>
      </c>
      <c r="X493" s="205">
        <f t="shared" si="1085"/>
        <v>179.25887347200003</v>
      </c>
      <c r="Y493" s="188">
        <f t="shared" si="1086"/>
        <v>60.671999999999997</v>
      </c>
      <c r="Z493" s="176">
        <f t="shared" si="1087"/>
        <v>524.21806886399997</v>
      </c>
      <c r="AA493" s="206">
        <v>16.128</v>
      </c>
      <c r="AB493" s="205">
        <f t="shared" si="1088"/>
        <v>139.40725478400003</v>
      </c>
      <c r="AC493" s="206">
        <v>13.824</v>
      </c>
      <c r="AD493" s="205">
        <f t="shared" si="1089"/>
        <v>115.23781785600001</v>
      </c>
      <c r="AE493" s="206">
        <v>23.04</v>
      </c>
      <c r="AF493" s="224">
        <f t="shared" si="1090"/>
        <v>187.24164479999999</v>
      </c>
      <c r="AG493" s="188">
        <f t="shared" si="1091"/>
        <v>52.991999999999997</v>
      </c>
      <c r="AH493" s="96">
        <f t="shared" si="1092"/>
        <v>441.88671743999998</v>
      </c>
      <c r="AI493" s="96">
        <f t="shared" si="1093"/>
        <v>113.66399999999999</v>
      </c>
      <c r="AJ493" s="176">
        <f t="shared" si="1094"/>
        <v>966.10478630399996</v>
      </c>
      <c r="AK493" s="206">
        <v>11.52</v>
      </c>
      <c r="AL493" s="441">
        <f t="shared" si="1095"/>
        <v>94.517377920000001</v>
      </c>
      <c r="AM493" s="244">
        <v>18.431999999999999</v>
      </c>
      <c r="AN493" s="176">
        <f t="shared" si="1096"/>
        <v>152.42540543999999</v>
      </c>
      <c r="AO493" s="206">
        <v>20.736000000000001</v>
      </c>
      <c r="AP493" s="205">
        <f t="shared" si="1097"/>
        <v>172.23736320000003</v>
      </c>
      <c r="AQ493" s="188">
        <f t="shared" si="1098"/>
        <v>50.688000000000002</v>
      </c>
      <c r="AR493" s="96">
        <f t="shared" si="1099"/>
        <v>419.18014656000003</v>
      </c>
      <c r="AS493" s="96">
        <v>11.52</v>
      </c>
      <c r="AT493" s="176">
        <f t="shared" si="1100"/>
        <v>95.076654336000004</v>
      </c>
      <c r="AU493" s="206"/>
      <c r="AV493" s="176">
        <f t="shared" si="1101"/>
        <v>0</v>
      </c>
      <c r="AW493" s="206">
        <v>23.04</v>
      </c>
      <c r="AX493" s="205">
        <f t="shared" si="1102"/>
        <v>194.262077952</v>
      </c>
      <c r="AY493" s="188">
        <f t="shared" si="1103"/>
        <v>34.56</v>
      </c>
      <c r="AZ493" s="96">
        <f t="shared" si="1104"/>
        <v>289.33873228800002</v>
      </c>
      <c r="BA493" s="96">
        <f t="shared" si="1105"/>
        <v>85.248000000000005</v>
      </c>
      <c r="BB493" s="96">
        <f t="shared" si="1106"/>
        <v>708.51887884799999</v>
      </c>
    </row>
    <row r="494" spans="1:54" ht="12.75" customHeight="1">
      <c r="A494" s="494">
        <v>274</v>
      </c>
      <c r="B494" s="13"/>
      <c r="C494" s="13"/>
      <c r="D494" s="13" t="s">
        <v>1256</v>
      </c>
      <c r="E494" s="21" t="s">
        <v>1439</v>
      </c>
      <c r="F494" s="45" t="s">
        <v>1440</v>
      </c>
      <c r="G494" s="45" t="s">
        <v>1061</v>
      </c>
      <c r="H494" s="266" t="s">
        <v>358</v>
      </c>
      <c r="I494" s="54">
        <v>7.55</v>
      </c>
      <c r="J494" s="101"/>
      <c r="K494" s="54">
        <v>7.55</v>
      </c>
      <c r="L494" s="101"/>
      <c r="M494" s="54">
        <v>7.55</v>
      </c>
      <c r="N494" s="101"/>
      <c r="O494" s="54">
        <v>7.55</v>
      </c>
      <c r="P494" s="101"/>
      <c r="Q494" s="96">
        <f t="shared" si="1081"/>
        <v>0</v>
      </c>
      <c r="R494" s="338">
        <f t="shared" si="1082"/>
        <v>0</v>
      </c>
      <c r="S494" s="96"/>
      <c r="T494" s="96">
        <f t="shared" si="1083"/>
        <v>0</v>
      </c>
      <c r="U494" s="96"/>
      <c r="V494" s="176">
        <f t="shared" si="1084"/>
        <v>0</v>
      </c>
      <c r="W494" s="206"/>
      <c r="X494" s="205">
        <f t="shared" si="1085"/>
        <v>0</v>
      </c>
      <c r="Y494" s="188">
        <f t="shared" si="1086"/>
        <v>0</v>
      </c>
      <c r="Z494" s="176">
        <f t="shared" si="1087"/>
        <v>0</v>
      </c>
      <c r="AA494" s="206"/>
      <c r="AB494" s="205">
        <f t="shared" si="1088"/>
        <v>0</v>
      </c>
      <c r="AC494" s="206"/>
      <c r="AD494" s="205">
        <f t="shared" si="1089"/>
        <v>0</v>
      </c>
      <c r="AE494" s="206"/>
      <c r="AF494" s="224">
        <f t="shared" si="1090"/>
        <v>0</v>
      </c>
      <c r="AG494" s="188">
        <f t="shared" si="1091"/>
        <v>0</v>
      </c>
      <c r="AH494" s="96">
        <f t="shared" si="1092"/>
        <v>0</v>
      </c>
      <c r="AI494" s="96">
        <f t="shared" si="1093"/>
        <v>0</v>
      </c>
      <c r="AJ494" s="176">
        <f t="shared" si="1094"/>
        <v>0</v>
      </c>
      <c r="AK494" s="206"/>
      <c r="AL494" s="441">
        <f t="shared" si="1095"/>
        <v>0</v>
      </c>
      <c r="AM494" s="244"/>
      <c r="AN494" s="176">
        <f t="shared" si="1096"/>
        <v>0</v>
      </c>
      <c r="AO494" s="206"/>
      <c r="AP494" s="205">
        <f t="shared" si="1097"/>
        <v>0</v>
      </c>
      <c r="AQ494" s="188">
        <f t="shared" si="1098"/>
        <v>0</v>
      </c>
      <c r="AR494" s="96">
        <f t="shared" si="1099"/>
        <v>0</v>
      </c>
      <c r="AS494" s="96"/>
      <c r="AT494" s="176">
        <f t="shared" si="1100"/>
        <v>0</v>
      </c>
      <c r="AU494" s="206"/>
      <c r="AV494" s="176">
        <f t="shared" si="1101"/>
        <v>0</v>
      </c>
      <c r="AW494" s="206"/>
      <c r="AX494" s="205">
        <f t="shared" si="1102"/>
        <v>0</v>
      </c>
      <c r="AY494" s="188">
        <f t="shared" si="1103"/>
        <v>0</v>
      </c>
      <c r="AZ494" s="96">
        <f t="shared" si="1104"/>
        <v>0</v>
      </c>
      <c r="BA494" s="96">
        <f t="shared" si="1105"/>
        <v>0</v>
      </c>
      <c r="BB494" s="96">
        <f t="shared" si="1106"/>
        <v>0</v>
      </c>
    </row>
    <row r="495" spans="1:54">
      <c r="A495" s="494"/>
      <c r="B495" s="13"/>
      <c r="C495" s="13"/>
      <c r="D495" s="13" t="s">
        <v>1256</v>
      </c>
      <c r="E495" s="21" t="s">
        <v>1069</v>
      </c>
      <c r="F495" s="22" t="s">
        <v>1070</v>
      </c>
      <c r="G495" s="22" t="s">
        <v>1071</v>
      </c>
      <c r="H495" s="266" t="s">
        <v>358</v>
      </c>
      <c r="I495" s="54">
        <v>5.19</v>
      </c>
      <c r="J495" s="101"/>
      <c r="K495" s="54">
        <v>5.22</v>
      </c>
      <c r="L495" s="101"/>
      <c r="M495" s="54">
        <v>5.22</v>
      </c>
      <c r="N495" s="101"/>
      <c r="O495" s="54">
        <v>5.22</v>
      </c>
      <c r="P495" s="101"/>
      <c r="Q495" s="96">
        <f t="shared" si="1081"/>
        <v>9.6329999999999991</v>
      </c>
      <c r="R495" s="338">
        <f t="shared" si="1082"/>
        <v>70.816069341000002</v>
      </c>
      <c r="S495" s="96">
        <v>0.86399999999999999</v>
      </c>
      <c r="T495" s="96">
        <f t="shared" si="1083"/>
        <v>6.5435553215999995</v>
      </c>
      <c r="U495" s="96"/>
      <c r="V495" s="176">
        <f t="shared" si="1084"/>
        <v>0</v>
      </c>
      <c r="W495" s="206">
        <v>1.056</v>
      </c>
      <c r="X495" s="205">
        <f t="shared" si="1085"/>
        <v>7.962876662400002</v>
      </c>
      <c r="Y495" s="188">
        <f t="shared" si="1086"/>
        <v>1.92</v>
      </c>
      <c r="Z495" s="176">
        <f t="shared" si="1087"/>
        <v>14.506431984000002</v>
      </c>
      <c r="AA495" s="206">
        <v>1.8240000000000001</v>
      </c>
      <c r="AB495" s="205">
        <f t="shared" si="1088"/>
        <v>13.831944307199999</v>
      </c>
      <c r="AC495" s="206">
        <v>5.1999999999999998E-2</v>
      </c>
      <c r="AD495" s="176">
        <f t="shared" si="1089"/>
        <v>0.38029286879999996</v>
      </c>
      <c r="AE495" s="206">
        <v>2.9060000000000001</v>
      </c>
      <c r="AF495" s="205">
        <f t="shared" si="1090"/>
        <v>20.719015722000002</v>
      </c>
      <c r="AG495" s="188">
        <f t="shared" si="1091"/>
        <v>4.782</v>
      </c>
      <c r="AH495" s="96">
        <f t="shared" si="1092"/>
        <v>34.931252897999997</v>
      </c>
      <c r="AI495" s="96">
        <f t="shared" si="1093"/>
        <v>6.702</v>
      </c>
      <c r="AJ495" s="176">
        <f t="shared" si="1094"/>
        <v>49.437684881999999</v>
      </c>
      <c r="AK495" s="206"/>
      <c r="AL495" s="176">
        <f t="shared" si="1095"/>
        <v>0</v>
      </c>
      <c r="AM495" s="244"/>
      <c r="AN495" s="176">
        <f t="shared" si="1096"/>
        <v>0</v>
      </c>
      <c r="AO495" s="206">
        <v>2.8759999999999999</v>
      </c>
      <c r="AP495" s="205">
        <f t="shared" si="1097"/>
        <v>20.95775712</v>
      </c>
      <c r="AQ495" s="188">
        <f t="shared" si="1098"/>
        <v>2.8759999999999999</v>
      </c>
      <c r="AR495" s="96">
        <f t="shared" si="1099"/>
        <v>20.95775712</v>
      </c>
      <c r="AS495" s="96"/>
      <c r="AT495" s="176">
        <f t="shared" si="1100"/>
        <v>0</v>
      </c>
      <c r="AU495" s="206">
        <f>0.033+0.022</f>
        <v>5.5E-2</v>
      </c>
      <c r="AV495" s="176">
        <f t="shared" si="1101"/>
        <v>0.42062733899999993</v>
      </c>
      <c r="AW495" s="206"/>
      <c r="AX495" s="205">
        <f t="shared" si="1102"/>
        <v>0</v>
      </c>
      <c r="AY495" s="188">
        <f t="shared" si="1103"/>
        <v>5.5E-2</v>
      </c>
      <c r="AZ495" s="96">
        <f t="shared" si="1104"/>
        <v>0.42062733899999993</v>
      </c>
      <c r="BA495" s="96">
        <f t="shared" si="1105"/>
        <v>2.931</v>
      </c>
      <c r="BB495" s="96">
        <f t="shared" si="1106"/>
        <v>21.378384458999999</v>
      </c>
    </row>
    <row r="496" spans="1:54">
      <c r="B496" s="13"/>
      <c r="C496" s="13"/>
      <c r="D496" s="13" t="s">
        <v>1256</v>
      </c>
      <c r="E496" s="21" t="s">
        <v>1174</v>
      </c>
      <c r="F496" s="22" t="s">
        <v>1175</v>
      </c>
      <c r="G496" s="22" t="s">
        <v>1176</v>
      </c>
      <c r="H496" s="266" t="s">
        <v>1177</v>
      </c>
      <c r="I496" s="54">
        <v>5.48</v>
      </c>
      <c r="J496" s="101"/>
      <c r="K496" s="54">
        <v>5.48</v>
      </c>
      <c r="L496" s="101"/>
      <c r="M496" s="54">
        <v>5.48</v>
      </c>
      <c r="N496" s="101"/>
      <c r="O496" s="54">
        <v>5.48</v>
      </c>
      <c r="P496" s="101"/>
      <c r="Q496" s="96">
        <f t="shared" si="1081"/>
        <v>0</v>
      </c>
      <c r="R496" s="338">
        <f t="shared" si="1082"/>
        <v>0</v>
      </c>
      <c r="S496" s="96"/>
      <c r="T496" s="96">
        <f t="shared" si="1083"/>
        <v>0</v>
      </c>
      <c r="U496" s="96"/>
      <c r="V496" s="176">
        <f t="shared" si="1084"/>
        <v>0</v>
      </c>
      <c r="W496" s="206"/>
      <c r="X496" s="205">
        <f t="shared" si="1085"/>
        <v>0</v>
      </c>
      <c r="Y496" s="188">
        <f t="shared" si="1086"/>
        <v>0</v>
      </c>
      <c r="Z496" s="176">
        <f t="shared" si="1087"/>
        <v>0</v>
      </c>
      <c r="AA496" s="206"/>
      <c r="AB496" s="205">
        <f t="shared" si="1088"/>
        <v>0</v>
      </c>
      <c r="AC496" s="206"/>
      <c r="AD496" s="176">
        <f t="shared" si="1089"/>
        <v>0</v>
      </c>
      <c r="AE496" s="206"/>
      <c r="AF496" s="205">
        <f t="shared" si="1090"/>
        <v>0</v>
      </c>
      <c r="AG496" s="188">
        <f t="shared" si="1091"/>
        <v>0</v>
      </c>
      <c r="AH496" s="96">
        <f t="shared" si="1092"/>
        <v>0</v>
      </c>
      <c r="AI496" s="96">
        <f t="shared" si="1093"/>
        <v>0</v>
      </c>
      <c r="AJ496" s="176">
        <f t="shared" si="1094"/>
        <v>0</v>
      </c>
      <c r="AK496" s="206"/>
      <c r="AL496" s="176">
        <f t="shared" si="1095"/>
        <v>0</v>
      </c>
      <c r="AM496" s="244"/>
      <c r="AN496" s="176">
        <f t="shared" si="1096"/>
        <v>0</v>
      </c>
      <c r="AO496" s="206"/>
      <c r="AP496" s="205">
        <f t="shared" si="1097"/>
        <v>0</v>
      </c>
      <c r="AQ496" s="188">
        <f t="shared" si="1098"/>
        <v>0</v>
      </c>
      <c r="AR496" s="96">
        <f t="shared" si="1099"/>
        <v>0</v>
      </c>
      <c r="AS496" s="96"/>
      <c r="AT496" s="176">
        <f t="shared" si="1100"/>
        <v>0</v>
      </c>
      <c r="AU496" s="206"/>
      <c r="AV496" s="176">
        <f t="shared" si="1101"/>
        <v>0</v>
      </c>
      <c r="AW496" s="206"/>
      <c r="AX496" s="205">
        <f t="shared" si="1102"/>
        <v>0</v>
      </c>
      <c r="AY496" s="188">
        <f t="shared" si="1103"/>
        <v>0</v>
      </c>
      <c r="AZ496" s="96">
        <f t="shared" si="1104"/>
        <v>0</v>
      </c>
      <c r="BA496" s="96">
        <f t="shared" si="1105"/>
        <v>0</v>
      </c>
      <c r="BB496" s="96">
        <f t="shared" si="1106"/>
        <v>0</v>
      </c>
    </row>
    <row r="497" spans="1:54" ht="12.75" customHeight="1">
      <c r="A497" s="494">
        <v>280</v>
      </c>
      <c r="B497" s="13"/>
      <c r="C497" s="13"/>
      <c r="D497" s="13" t="s">
        <v>1256</v>
      </c>
      <c r="E497" s="21" t="s">
        <v>1037</v>
      </c>
      <c r="F497" s="45" t="s">
        <v>1039</v>
      </c>
      <c r="G497" s="45" t="s">
        <v>1057</v>
      </c>
      <c r="H497" s="266" t="s">
        <v>358</v>
      </c>
      <c r="I497" s="54">
        <v>5.43</v>
      </c>
      <c r="J497" s="101"/>
      <c r="K497" s="54">
        <v>5.43</v>
      </c>
      <c r="L497" s="101"/>
      <c r="M497" s="54">
        <v>5.43</v>
      </c>
      <c r="N497" s="101"/>
      <c r="O497" s="54">
        <v>5.43</v>
      </c>
      <c r="P497" s="101"/>
      <c r="Q497" s="96">
        <f t="shared" si="1081"/>
        <v>0</v>
      </c>
      <c r="R497" s="338">
        <f t="shared" si="1082"/>
        <v>0</v>
      </c>
      <c r="S497" s="96"/>
      <c r="T497" s="96">
        <f t="shared" si="1083"/>
        <v>0</v>
      </c>
      <c r="U497" s="96"/>
      <c r="V497" s="176">
        <f t="shared" si="1084"/>
        <v>0</v>
      </c>
      <c r="W497" s="206"/>
      <c r="X497" s="205">
        <f t="shared" si="1085"/>
        <v>0</v>
      </c>
      <c r="Y497" s="188">
        <f t="shared" si="1086"/>
        <v>0</v>
      </c>
      <c r="Z497" s="176">
        <f t="shared" si="1087"/>
        <v>0</v>
      </c>
      <c r="AA497" s="206"/>
      <c r="AB497" s="205">
        <f t="shared" si="1088"/>
        <v>0</v>
      </c>
      <c r="AC497" s="206"/>
      <c r="AD497" s="205">
        <f t="shared" si="1089"/>
        <v>0</v>
      </c>
      <c r="AE497" s="206"/>
      <c r="AF497" s="205">
        <f t="shared" si="1090"/>
        <v>0</v>
      </c>
      <c r="AG497" s="188">
        <f t="shared" si="1091"/>
        <v>0</v>
      </c>
      <c r="AH497" s="96">
        <f t="shared" si="1092"/>
        <v>0</v>
      </c>
      <c r="AI497" s="96">
        <f t="shared" si="1093"/>
        <v>0</v>
      </c>
      <c r="AJ497" s="176">
        <f t="shared" si="1094"/>
        <v>0</v>
      </c>
      <c r="AK497" s="206"/>
      <c r="AL497" s="441">
        <f t="shared" si="1095"/>
        <v>0</v>
      </c>
      <c r="AM497" s="244"/>
      <c r="AN497" s="176">
        <f t="shared" si="1096"/>
        <v>0</v>
      </c>
      <c r="AO497" s="206"/>
      <c r="AP497" s="205">
        <f t="shared" si="1097"/>
        <v>0</v>
      </c>
      <c r="AQ497" s="188">
        <f t="shared" si="1098"/>
        <v>0</v>
      </c>
      <c r="AR497" s="96">
        <f t="shared" si="1099"/>
        <v>0</v>
      </c>
      <c r="AS497" s="96"/>
      <c r="AT497" s="176">
        <f t="shared" si="1100"/>
        <v>0</v>
      </c>
      <c r="AU497" s="206"/>
      <c r="AV497" s="176">
        <f t="shared" si="1101"/>
        <v>0</v>
      </c>
      <c r="AW497" s="206"/>
      <c r="AX497" s="205">
        <f t="shared" si="1102"/>
        <v>0</v>
      </c>
      <c r="AY497" s="188">
        <f t="shared" si="1103"/>
        <v>0</v>
      </c>
      <c r="AZ497" s="96">
        <f t="shared" si="1104"/>
        <v>0</v>
      </c>
      <c r="BA497" s="96">
        <f t="shared" si="1105"/>
        <v>0</v>
      </c>
      <c r="BB497" s="96">
        <f t="shared" si="1106"/>
        <v>0</v>
      </c>
    </row>
    <row r="498" spans="1:54" ht="12.75" customHeight="1">
      <c r="A498" s="494">
        <v>281</v>
      </c>
      <c r="B498" s="13"/>
      <c r="C498" s="13"/>
      <c r="D498" s="13" t="s">
        <v>1256</v>
      </c>
      <c r="E498" s="21" t="s">
        <v>1038</v>
      </c>
      <c r="F498" s="45" t="s">
        <v>1040</v>
      </c>
      <c r="G498" s="45" t="s">
        <v>1057</v>
      </c>
      <c r="H498" s="266" t="s">
        <v>358</v>
      </c>
      <c r="I498" s="54">
        <v>5.15</v>
      </c>
      <c r="J498" s="101"/>
      <c r="K498" s="54">
        <v>5.15</v>
      </c>
      <c r="L498" s="101"/>
      <c r="M498" s="54">
        <v>5.15</v>
      </c>
      <c r="N498" s="101"/>
      <c r="O498" s="54">
        <v>5.15</v>
      </c>
      <c r="P498" s="101"/>
      <c r="Q498" s="96">
        <f t="shared" si="1081"/>
        <v>0</v>
      </c>
      <c r="R498" s="338">
        <f t="shared" si="1082"/>
        <v>0</v>
      </c>
      <c r="S498" s="96"/>
      <c r="T498" s="96">
        <f t="shared" si="1083"/>
        <v>0</v>
      </c>
      <c r="U498" s="96"/>
      <c r="V498" s="176">
        <f t="shared" si="1084"/>
        <v>0</v>
      </c>
      <c r="W498" s="206"/>
      <c r="X498" s="205">
        <f t="shared" si="1085"/>
        <v>0</v>
      </c>
      <c r="Y498" s="188">
        <f t="shared" si="1086"/>
        <v>0</v>
      </c>
      <c r="Z498" s="176">
        <f t="shared" si="1087"/>
        <v>0</v>
      </c>
      <c r="AA498" s="206"/>
      <c r="AB498" s="205">
        <f t="shared" si="1088"/>
        <v>0</v>
      </c>
      <c r="AC498" s="206"/>
      <c r="AD498" s="205">
        <f t="shared" si="1089"/>
        <v>0</v>
      </c>
      <c r="AE498" s="206"/>
      <c r="AF498" s="205">
        <f t="shared" si="1090"/>
        <v>0</v>
      </c>
      <c r="AG498" s="188">
        <f t="shared" si="1091"/>
        <v>0</v>
      </c>
      <c r="AH498" s="96">
        <f t="shared" si="1092"/>
        <v>0</v>
      </c>
      <c r="AI498" s="96">
        <f t="shared" si="1093"/>
        <v>0</v>
      </c>
      <c r="AJ498" s="176">
        <f t="shared" si="1094"/>
        <v>0</v>
      </c>
      <c r="AK498" s="206"/>
      <c r="AL498" s="441">
        <f t="shared" si="1095"/>
        <v>0</v>
      </c>
      <c r="AM498" s="244"/>
      <c r="AN498" s="176">
        <f t="shared" si="1096"/>
        <v>0</v>
      </c>
      <c r="AO498" s="206"/>
      <c r="AP498" s="205">
        <f t="shared" si="1097"/>
        <v>0</v>
      </c>
      <c r="AQ498" s="188">
        <f t="shared" si="1098"/>
        <v>0</v>
      </c>
      <c r="AR498" s="96">
        <f t="shared" si="1099"/>
        <v>0</v>
      </c>
      <c r="AS498" s="96"/>
      <c r="AT498" s="176">
        <f t="shared" si="1100"/>
        <v>0</v>
      </c>
      <c r="AU498" s="206"/>
      <c r="AV498" s="176">
        <f t="shared" si="1101"/>
        <v>0</v>
      </c>
      <c r="AW498" s="206"/>
      <c r="AX498" s="205">
        <f t="shared" si="1102"/>
        <v>0</v>
      </c>
      <c r="AY498" s="188">
        <f t="shared" si="1103"/>
        <v>0</v>
      </c>
      <c r="AZ498" s="96">
        <f t="shared" si="1104"/>
        <v>0</v>
      </c>
      <c r="BA498" s="96">
        <f t="shared" si="1105"/>
        <v>0</v>
      </c>
      <c r="BB498" s="96">
        <f t="shared" si="1106"/>
        <v>0</v>
      </c>
    </row>
    <row r="499" spans="1:54">
      <c r="A499" s="494">
        <v>282</v>
      </c>
      <c r="B499" s="13"/>
      <c r="C499" s="13"/>
      <c r="D499" s="13" t="s">
        <v>1256</v>
      </c>
      <c r="E499" s="21" t="s">
        <v>1077</v>
      </c>
      <c r="F499" s="22" t="s">
        <v>1076</v>
      </c>
      <c r="G499" s="22" t="s">
        <v>1071</v>
      </c>
      <c r="H499" s="266" t="s">
        <v>358</v>
      </c>
      <c r="I499" s="54">
        <v>5.8</v>
      </c>
      <c r="J499" s="101"/>
      <c r="K499" s="54">
        <v>5.8</v>
      </c>
      <c r="L499" s="101"/>
      <c r="M499" s="54">
        <v>5.8</v>
      </c>
      <c r="N499" s="101"/>
      <c r="O499" s="54">
        <v>5.8</v>
      </c>
      <c r="P499" s="101"/>
      <c r="Q499" s="96">
        <f t="shared" si="1081"/>
        <v>0</v>
      </c>
      <c r="R499" s="338">
        <f t="shared" si="1082"/>
        <v>0</v>
      </c>
      <c r="S499" s="96"/>
      <c r="T499" s="96">
        <f t="shared" si="1083"/>
        <v>0</v>
      </c>
      <c r="U499" s="96"/>
      <c r="V499" s="176">
        <f t="shared" si="1084"/>
        <v>0</v>
      </c>
      <c r="W499" s="206"/>
      <c r="X499" s="205">
        <f t="shared" si="1085"/>
        <v>0</v>
      </c>
      <c r="Y499" s="188">
        <f t="shared" si="1086"/>
        <v>0</v>
      </c>
      <c r="Z499" s="176">
        <f t="shared" si="1087"/>
        <v>0</v>
      </c>
      <c r="AA499" s="206"/>
      <c r="AB499" s="205">
        <f t="shared" si="1088"/>
        <v>0</v>
      </c>
      <c r="AC499" s="206"/>
      <c r="AD499" s="176">
        <f t="shared" si="1089"/>
        <v>0</v>
      </c>
      <c r="AE499" s="206"/>
      <c r="AF499" s="205">
        <f t="shared" si="1090"/>
        <v>0</v>
      </c>
      <c r="AG499" s="188">
        <f t="shared" si="1091"/>
        <v>0</v>
      </c>
      <c r="AH499" s="96">
        <f t="shared" si="1092"/>
        <v>0</v>
      </c>
      <c r="AI499" s="96">
        <f t="shared" si="1093"/>
        <v>0</v>
      </c>
      <c r="AJ499" s="176">
        <f t="shared" si="1094"/>
        <v>0</v>
      </c>
      <c r="AK499" s="206"/>
      <c r="AL499" s="176">
        <f t="shared" si="1095"/>
        <v>0</v>
      </c>
      <c r="AM499" s="244"/>
      <c r="AN499" s="176">
        <f t="shared" si="1096"/>
        <v>0</v>
      </c>
      <c r="AO499" s="206"/>
      <c r="AP499" s="205">
        <f t="shared" si="1097"/>
        <v>0</v>
      </c>
      <c r="AQ499" s="188">
        <f t="shared" si="1098"/>
        <v>0</v>
      </c>
      <c r="AR499" s="96">
        <f t="shared" si="1099"/>
        <v>0</v>
      </c>
      <c r="AS499" s="96"/>
      <c r="AT499" s="176">
        <f t="shared" si="1100"/>
        <v>0</v>
      </c>
      <c r="AU499" s="206"/>
      <c r="AV499" s="176">
        <f t="shared" si="1101"/>
        <v>0</v>
      </c>
      <c r="AW499" s="206"/>
      <c r="AX499" s="205">
        <f t="shared" si="1102"/>
        <v>0</v>
      </c>
      <c r="AY499" s="188">
        <f t="shared" si="1103"/>
        <v>0</v>
      </c>
      <c r="AZ499" s="96">
        <f t="shared" si="1104"/>
        <v>0</v>
      </c>
      <c r="BA499" s="96">
        <f t="shared" si="1105"/>
        <v>0</v>
      </c>
      <c r="BB499" s="96">
        <f t="shared" si="1106"/>
        <v>0</v>
      </c>
    </row>
    <row r="500" spans="1:54" ht="12.75" customHeight="1">
      <c r="A500" s="494">
        <v>283</v>
      </c>
      <c r="B500" s="13"/>
      <c r="C500" s="13"/>
      <c r="D500" s="13" t="s">
        <v>1256</v>
      </c>
      <c r="E500" s="21" t="s">
        <v>1008</v>
      </c>
      <c r="F500" s="45" t="s">
        <v>1012</v>
      </c>
      <c r="G500" s="45" t="s">
        <v>1057</v>
      </c>
      <c r="H500" s="266" t="s">
        <v>358</v>
      </c>
      <c r="I500" s="54">
        <v>4.97</v>
      </c>
      <c r="J500" s="101"/>
      <c r="K500" s="54">
        <v>4.97</v>
      </c>
      <c r="L500" s="101"/>
      <c r="M500" s="54">
        <v>4.97</v>
      </c>
      <c r="N500" s="101"/>
      <c r="O500" s="54">
        <v>4.97</v>
      </c>
      <c r="P500" s="101"/>
      <c r="Q500" s="96">
        <f t="shared" si="1081"/>
        <v>0</v>
      </c>
      <c r="R500" s="338">
        <f t="shared" si="1082"/>
        <v>0</v>
      </c>
      <c r="S500" s="96"/>
      <c r="T500" s="96">
        <f t="shared" si="1083"/>
        <v>0</v>
      </c>
      <c r="U500" s="96"/>
      <c r="V500" s="176">
        <f t="shared" si="1084"/>
        <v>0</v>
      </c>
      <c r="W500" s="206"/>
      <c r="X500" s="205">
        <f t="shared" si="1085"/>
        <v>0</v>
      </c>
      <c r="Y500" s="188">
        <f t="shared" si="1086"/>
        <v>0</v>
      </c>
      <c r="Z500" s="176">
        <f t="shared" si="1087"/>
        <v>0</v>
      </c>
      <c r="AA500" s="206"/>
      <c r="AB500" s="205">
        <f t="shared" si="1088"/>
        <v>0</v>
      </c>
      <c r="AC500" s="206"/>
      <c r="AD500" s="205">
        <f t="shared" si="1089"/>
        <v>0</v>
      </c>
      <c r="AE500" s="206"/>
      <c r="AF500" s="224">
        <f t="shared" si="1090"/>
        <v>0</v>
      </c>
      <c r="AG500" s="188">
        <f t="shared" si="1091"/>
        <v>0</v>
      </c>
      <c r="AH500" s="96">
        <f t="shared" si="1092"/>
        <v>0</v>
      </c>
      <c r="AI500" s="96">
        <f t="shared" si="1093"/>
        <v>0</v>
      </c>
      <c r="AJ500" s="176">
        <f t="shared" si="1094"/>
        <v>0</v>
      </c>
      <c r="AK500" s="206"/>
      <c r="AL500" s="441">
        <f t="shared" si="1095"/>
        <v>0</v>
      </c>
      <c r="AM500" s="244"/>
      <c r="AN500" s="176">
        <f t="shared" si="1096"/>
        <v>0</v>
      </c>
      <c r="AO500" s="206"/>
      <c r="AP500" s="205">
        <f t="shared" si="1097"/>
        <v>0</v>
      </c>
      <c r="AQ500" s="188">
        <f t="shared" si="1098"/>
        <v>0</v>
      </c>
      <c r="AR500" s="96">
        <f t="shared" si="1099"/>
        <v>0</v>
      </c>
      <c r="AS500" s="96"/>
      <c r="AT500" s="176">
        <f t="shared" si="1100"/>
        <v>0</v>
      </c>
      <c r="AU500" s="206"/>
      <c r="AV500" s="176">
        <f t="shared" si="1101"/>
        <v>0</v>
      </c>
      <c r="AW500" s="206"/>
      <c r="AX500" s="205">
        <f t="shared" si="1102"/>
        <v>0</v>
      </c>
      <c r="AY500" s="188">
        <f t="shared" si="1103"/>
        <v>0</v>
      </c>
      <c r="AZ500" s="96">
        <f t="shared" si="1104"/>
        <v>0</v>
      </c>
      <c r="BA500" s="96">
        <f t="shared" si="1105"/>
        <v>0</v>
      </c>
      <c r="BB500" s="96">
        <f t="shared" si="1106"/>
        <v>0</v>
      </c>
    </row>
    <row r="501" spans="1:54" ht="12.75" customHeight="1">
      <c r="A501" s="494">
        <v>284</v>
      </c>
      <c r="B501" s="13"/>
      <c r="C501" s="13"/>
      <c r="D501" s="13" t="s">
        <v>1257</v>
      </c>
      <c r="E501" s="21" t="s">
        <v>1042</v>
      </c>
      <c r="F501" s="45" t="s">
        <v>1041</v>
      </c>
      <c r="G501" s="45" t="s">
        <v>1057</v>
      </c>
      <c r="H501" s="266" t="s">
        <v>358</v>
      </c>
      <c r="I501" s="54">
        <v>5.2</v>
      </c>
      <c r="J501" s="101"/>
      <c r="K501" s="54">
        <v>5.2</v>
      </c>
      <c r="L501" s="101"/>
      <c r="M501" s="54">
        <v>5.2</v>
      </c>
      <c r="N501" s="101"/>
      <c r="O501" s="54">
        <v>5.2</v>
      </c>
      <c r="P501" s="101"/>
      <c r="Q501" s="96">
        <f t="shared" si="1081"/>
        <v>0</v>
      </c>
      <c r="R501" s="338">
        <f t="shared" si="1082"/>
        <v>0</v>
      </c>
      <c r="S501" s="96"/>
      <c r="T501" s="96">
        <f t="shared" si="1083"/>
        <v>0</v>
      </c>
      <c r="U501" s="96"/>
      <c r="V501" s="176">
        <f t="shared" si="1084"/>
        <v>0</v>
      </c>
      <c r="W501" s="206"/>
      <c r="X501" s="205">
        <f t="shared" si="1085"/>
        <v>0</v>
      </c>
      <c r="Y501" s="188">
        <f t="shared" si="1086"/>
        <v>0</v>
      </c>
      <c r="Z501" s="176">
        <f t="shared" si="1087"/>
        <v>0</v>
      </c>
      <c r="AA501" s="206"/>
      <c r="AB501" s="205">
        <f t="shared" si="1088"/>
        <v>0</v>
      </c>
      <c r="AC501" s="206"/>
      <c r="AD501" s="205">
        <f t="shared" si="1089"/>
        <v>0</v>
      </c>
      <c r="AE501" s="206"/>
      <c r="AF501" s="205">
        <f t="shared" si="1090"/>
        <v>0</v>
      </c>
      <c r="AG501" s="188">
        <f t="shared" si="1091"/>
        <v>0</v>
      </c>
      <c r="AH501" s="96">
        <f t="shared" si="1092"/>
        <v>0</v>
      </c>
      <c r="AI501" s="96">
        <f t="shared" si="1093"/>
        <v>0</v>
      </c>
      <c r="AJ501" s="176">
        <f t="shared" si="1094"/>
        <v>0</v>
      </c>
      <c r="AK501" s="206"/>
      <c r="AL501" s="441">
        <f t="shared" si="1095"/>
        <v>0</v>
      </c>
      <c r="AM501" s="244"/>
      <c r="AN501" s="176">
        <f t="shared" si="1096"/>
        <v>0</v>
      </c>
      <c r="AO501" s="206"/>
      <c r="AP501" s="205">
        <f t="shared" si="1097"/>
        <v>0</v>
      </c>
      <c r="AQ501" s="188">
        <f t="shared" si="1098"/>
        <v>0</v>
      </c>
      <c r="AR501" s="96">
        <f t="shared" si="1099"/>
        <v>0</v>
      </c>
      <c r="AS501" s="96"/>
      <c r="AT501" s="176">
        <f t="shared" si="1100"/>
        <v>0</v>
      </c>
      <c r="AU501" s="206"/>
      <c r="AV501" s="176">
        <f t="shared" si="1101"/>
        <v>0</v>
      </c>
      <c r="AW501" s="206"/>
      <c r="AX501" s="205">
        <f t="shared" si="1102"/>
        <v>0</v>
      </c>
      <c r="AY501" s="188">
        <f t="shared" si="1103"/>
        <v>0</v>
      </c>
      <c r="AZ501" s="96">
        <f t="shared" si="1104"/>
        <v>0</v>
      </c>
      <c r="BA501" s="96">
        <f t="shared" si="1105"/>
        <v>0</v>
      </c>
      <c r="BB501" s="96">
        <f t="shared" si="1106"/>
        <v>0</v>
      </c>
    </row>
    <row r="502" spans="1:54" ht="12.75" customHeight="1">
      <c r="A502" s="494">
        <v>284</v>
      </c>
      <c r="B502" s="13"/>
      <c r="C502" s="13"/>
      <c r="D502" s="13" t="s">
        <v>1257</v>
      </c>
      <c r="E502" s="21" t="s">
        <v>2647</v>
      </c>
      <c r="F502" s="45" t="s">
        <v>2648</v>
      </c>
      <c r="G502" s="45" t="s">
        <v>1057</v>
      </c>
      <c r="H502" s="266" t="s">
        <v>358</v>
      </c>
      <c r="I502" s="54"/>
      <c r="J502" s="101"/>
      <c r="K502" s="54"/>
      <c r="L502" s="101"/>
      <c r="M502" s="54"/>
      <c r="N502" s="101"/>
      <c r="O502" s="54">
        <v>4.6500000000000004</v>
      </c>
      <c r="P502" s="101"/>
      <c r="Q502" s="96">
        <f t="shared" ref="Q502" si="1107">SUM(AI502+BA502)</f>
        <v>7.3360000000000003</v>
      </c>
      <c r="R502" s="338">
        <f t="shared" ref="R502" si="1108">SUM(AJ502+BB502)</f>
        <v>49.675159127999997</v>
      </c>
      <c r="S502" s="96"/>
      <c r="T502" s="96">
        <f t="shared" ref="T502" si="1109">I502*S502*$T$2/1000</f>
        <v>0</v>
      </c>
      <c r="U502" s="96"/>
      <c r="V502" s="176">
        <f t="shared" ref="V502" si="1110">I502*U502*$V$2/1000</f>
        <v>0</v>
      </c>
      <c r="W502" s="206"/>
      <c r="X502" s="205">
        <f t="shared" ref="X502" si="1111">I502*W502*$X$2/1000</f>
        <v>0</v>
      </c>
      <c r="Y502" s="188">
        <f t="shared" ref="Y502" si="1112">SUM(S502+U502+W502)</f>
        <v>0</v>
      </c>
      <c r="Z502" s="176">
        <f t="shared" ref="Z502" si="1113">SUM(T502+V502+X502)</f>
        <v>0</v>
      </c>
      <c r="AA502" s="206"/>
      <c r="AB502" s="205">
        <f t="shared" ref="AB502" si="1114">K502*AA502*$AB$2/1000</f>
        <v>0</v>
      </c>
      <c r="AC502" s="206"/>
      <c r="AD502" s="205">
        <f t="shared" ref="AD502" si="1115">K502*AC502*$AD$2/1000</f>
        <v>0</v>
      </c>
      <c r="AE502" s="206"/>
      <c r="AF502" s="205">
        <f t="shared" ref="AF502" si="1116">K502*AE502*$AF$2/1000</f>
        <v>0</v>
      </c>
      <c r="AG502" s="188">
        <f t="shared" ref="AG502" si="1117">SUM(AA502+AC502+AE502)</f>
        <v>0</v>
      </c>
      <c r="AH502" s="96">
        <f t="shared" ref="AH502" si="1118">SUM(AB502+AD502+AF502)</f>
        <v>0</v>
      </c>
      <c r="AI502" s="96">
        <f t="shared" ref="AI502" si="1119">SUM(Y502+AG502)</f>
        <v>0</v>
      </c>
      <c r="AJ502" s="176">
        <f t="shared" ref="AJ502" si="1120">SUM(Z502,AH502)</f>
        <v>0</v>
      </c>
      <c r="AK502" s="206"/>
      <c r="AL502" s="441">
        <f t="shared" ref="AL502" si="1121">M502*AK502*$AL$2/1000</f>
        <v>0</v>
      </c>
      <c r="AM502" s="244"/>
      <c r="AN502" s="176">
        <f t="shared" ref="AN502" si="1122">M502*AM502*$AN$2/1000</f>
        <v>0</v>
      </c>
      <c r="AO502" s="206"/>
      <c r="AP502" s="205">
        <f t="shared" ref="AP502" si="1123">M502*AO502*$AP$2/1000</f>
        <v>0</v>
      </c>
      <c r="AQ502" s="188">
        <f t="shared" ref="AQ502" si="1124">SUM(AK502+AM502+AO502)</f>
        <v>0</v>
      </c>
      <c r="AR502" s="96">
        <f t="shared" ref="AR502" si="1125">SUM(AL502+AN502+AP502)</f>
        <v>0</v>
      </c>
      <c r="AS502" s="96"/>
      <c r="AT502" s="176">
        <f t="shared" ref="AT502" si="1126">O502*AS502*$AT$2/1000</f>
        <v>0</v>
      </c>
      <c r="AU502" s="206"/>
      <c r="AV502" s="176">
        <f t="shared" ref="AV502" si="1127">O502*AU502*$AV$2/1000</f>
        <v>0</v>
      </c>
      <c r="AW502" s="206">
        <v>7.3360000000000003</v>
      </c>
      <c r="AX502" s="205">
        <f t="shared" ref="AX502" si="1128">O502*AW502*$AX$2/1000</f>
        <v>49.675159127999997</v>
      </c>
      <c r="AY502" s="188">
        <f t="shared" ref="AY502" si="1129">SUM(AS502+AU502+AW502)</f>
        <v>7.3360000000000003</v>
      </c>
      <c r="AZ502" s="96">
        <f t="shared" ref="AZ502" si="1130">SUM(AT502+AV502+AX502)</f>
        <v>49.675159127999997</v>
      </c>
      <c r="BA502" s="96">
        <f t="shared" ref="BA502" si="1131">SUM(AQ502+AY502)</f>
        <v>7.3360000000000003</v>
      </c>
      <c r="BB502" s="96">
        <f t="shared" ref="BB502" si="1132">SUM(AR502,AZ502)</f>
        <v>49.675159127999997</v>
      </c>
    </row>
    <row r="503" spans="1:54">
      <c r="A503" s="494">
        <v>285</v>
      </c>
      <c r="B503" s="13"/>
      <c r="C503" s="13"/>
      <c r="D503" s="13" t="s">
        <v>1253</v>
      </c>
      <c r="E503" s="21" t="s">
        <v>299</v>
      </c>
      <c r="F503" s="45" t="s">
        <v>300</v>
      </c>
      <c r="G503" s="45" t="s">
        <v>1061</v>
      </c>
      <c r="H503" s="266" t="s">
        <v>358</v>
      </c>
      <c r="I503" s="153"/>
      <c r="J503" s="167">
        <v>7990</v>
      </c>
      <c r="K503" s="54"/>
      <c r="L503" s="167">
        <v>7990</v>
      </c>
      <c r="M503" s="54"/>
      <c r="N503" s="167">
        <v>7990</v>
      </c>
      <c r="O503" s="153"/>
      <c r="P503" s="167">
        <v>7990</v>
      </c>
      <c r="Q503" s="130">
        <f t="shared" si="1081"/>
        <v>18.715</v>
      </c>
      <c r="R503" s="348">
        <f t="shared" si="1082"/>
        <v>149.53285</v>
      </c>
      <c r="S503" s="130">
        <v>1.8480000000000001</v>
      </c>
      <c r="T503" s="130">
        <f t="shared" ref="T503:T519" si="1133">J503*S503/1000</f>
        <v>14.76552</v>
      </c>
      <c r="U503" s="130">
        <v>1.008</v>
      </c>
      <c r="V503" s="184">
        <f t="shared" ref="V503:V519" si="1134">J503*U503/1000</f>
        <v>8.0539199999999997</v>
      </c>
      <c r="W503" s="223">
        <v>2.96</v>
      </c>
      <c r="X503" s="224">
        <f t="shared" ref="X503:X519" si="1135">J503*W503/1000</f>
        <v>23.650400000000001</v>
      </c>
      <c r="Y503" s="197">
        <f t="shared" si="1086"/>
        <v>5.8159999999999998</v>
      </c>
      <c r="Z503" s="184">
        <f t="shared" si="1087"/>
        <v>46.469840000000005</v>
      </c>
      <c r="AA503" s="223">
        <v>1.0369999999999999</v>
      </c>
      <c r="AB503" s="224">
        <f t="shared" ref="AB503:AB519" si="1136">L503*AA503/1000</f>
        <v>8.2856299999999994</v>
      </c>
      <c r="AC503" s="223">
        <v>3.024</v>
      </c>
      <c r="AD503" s="184">
        <f t="shared" ref="AD503:AD519" si="1137">L503*AC503/1000</f>
        <v>24.161759999999997</v>
      </c>
      <c r="AE503" s="223">
        <v>1.764</v>
      </c>
      <c r="AF503" s="205">
        <f t="shared" ref="AF503:AF519" si="1138">L503*AE503/1000</f>
        <v>14.09436</v>
      </c>
      <c r="AG503" s="197">
        <f t="shared" si="1091"/>
        <v>5.8250000000000002</v>
      </c>
      <c r="AH503" s="130">
        <f t="shared" si="1092"/>
        <v>46.54175</v>
      </c>
      <c r="AI503" s="130">
        <f t="shared" si="1093"/>
        <v>11.641</v>
      </c>
      <c r="AJ503" s="184">
        <f t="shared" si="1094"/>
        <v>93.011590000000012</v>
      </c>
      <c r="AK503" s="223">
        <v>6.0000000000000001E-3</v>
      </c>
      <c r="AL503" s="184">
        <f t="shared" ref="AL503:AL519" si="1139">N503*AK503/1000</f>
        <v>4.7939999999999997E-2</v>
      </c>
      <c r="AM503" s="253">
        <v>2.2679999999999998</v>
      </c>
      <c r="AN503" s="184">
        <f t="shared" ref="AN503:AN519" si="1140">N503*AM503/1000</f>
        <v>18.121320000000001</v>
      </c>
      <c r="AO503" s="223">
        <v>0.504</v>
      </c>
      <c r="AP503" s="224">
        <f t="shared" ref="AP503:AP519" si="1141">N503*AO503/1000</f>
        <v>4.0269599999999999</v>
      </c>
      <c r="AQ503" s="197">
        <f t="shared" si="1098"/>
        <v>2.7779999999999996</v>
      </c>
      <c r="AR503" s="130">
        <f t="shared" si="1099"/>
        <v>22.19622</v>
      </c>
      <c r="AS503" s="130">
        <v>1.512</v>
      </c>
      <c r="AT503" s="184">
        <f t="shared" ref="AT503:AT519" si="1142">P503*AS503/1000</f>
        <v>12.080879999999999</v>
      </c>
      <c r="AU503" s="223">
        <v>1.3480000000000001</v>
      </c>
      <c r="AV503" s="184">
        <f t="shared" ref="AV503:AV519" si="1143">P503*AU503/1000</f>
        <v>10.770520000000001</v>
      </c>
      <c r="AW503" s="223">
        <v>1.4359999999999999</v>
      </c>
      <c r="AX503" s="224">
        <f t="shared" ref="AX503:AX519" si="1144">P503*AW503/1000</f>
        <v>11.47364</v>
      </c>
      <c r="AY503" s="197">
        <f t="shared" si="1103"/>
        <v>4.2960000000000003</v>
      </c>
      <c r="AZ503" s="130">
        <f t="shared" si="1104"/>
        <v>34.325040000000001</v>
      </c>
      <c r="BA503" s="130">
        <f t="shared" si="1105"/>
        <v>7.0739999999999998</v>
      </c>
      <c r="BB503" s="130">
        <f t="shared" si="1106"/>
        <v>56.521259999999998</v>
      </c>
    </row>
    <row r="504" spans="1:54">
      <c r="A504" s="494">
        <v>286</v>
      </c>
      <c r="B504" s="13"/>
      <c r="C504" s="13"/>
      <c r="D504" s="13" t="s">
        <v>739</v>
      </c>
      <c r="E504" s="13" t="s">
        <v>468</v>
      </c>
      <c r="F504" s="45" t="s">
        <v>469</v>
      </c>
      <c r="G504" s="23" t="s">
        <v>1061</v>
      </c>
      <c r="H504" s="267" t="s">
        <v>358</v>
      </c>
      <c r="I504" s="151"/>
      <c r="J504" s="170">
        <v>9678</v>
      </c>
      <c r="K504" s="73"/>
      <c r="L504" s="170">
        <v>9678</v>
      </c>
      <c r="M504" s="73"/>
      <c r="N504" s="170">
        <v>9678</v>
      </c>
      <c r="O504" s="151"/>
      <c r="P504" s="170">
        <v>9678</v>
      </c>
      <c r="Q504" s="118">
        <f t="shared" si="1081"/>
        <v>0</v>
      </c>
      <c r="R504" s="345">
        <f t="shared" si="1082"/>
        <v>0</v>
      </c>
      <c r="S504" s="118"/>
      <c r="T504" s="118">
        <f t="shared" si="1133"/>
        <v>0</v>
      </c>
      <c r="U504" s="118"/>
      <c r="V504" s="177">
        <f t="shared" si="1134"/>
        <v>0</v>
      </c>
      <c r="W504" s="207"/>
      <c r="X504" s="208">
        <f t="shared" si="1135"/>
        <v>0</v>
      </c>
      <c r="Y504" s="261">
        <f t="shared" si="1086"/>
        <v>0</v>
      </c>
      <c r="Z504" s="177">
        <f t="shared" si="1087"/>
        <v>0</v>
      </c>
      <c r="AA504" s="207"/>
      <c r="AB504" s="208">
        <f t="shared" si="1136"/>
        <v>0</v>
      </c>
      <c r="AC504" s="207"/>
      <c r="AD504" s="177">
        <f t="shared" si="1137"/>
        <v>0</v>
      </c>
      <c r="AE504" s="207"/>
      <c r="AF504" s="205">
        <f t="shared" si="1138"/>
        <v>0</v>
      </c>
      <c r="AG504" s="261">
        <f t="shared" si="1091"/>
        <v>0</v>
      </c>
      <c r="AH504" s="118">
        <f t="shared" si="1092"/>
        <v>0</v>
      </c>
      <c r="AI504" s="118">
        <f t="shared" si="1093"/>
        <v>0</v>
      </c>
      <c r="AJ504" s="177">
        <f t="shared" si="1094"/>
        <v>0</v>
      </c>
      <c r="AK504" s="207"/>
      <c r="AL504" s="177">
        <f t="shared" si="1139"/>
        <v>0</v>
      </c>
      <c r="AM504" s="245"/>
      <c r="AN504" s="177">
        <f t="shared" si="1140"/>
        <v>0</v>
      </c>
      <c r="AO504" s="207"/>
      <c r="AP504" s="208">
        <f t="shared" si="1141"/>
        <v>0</v>
      </c>
      <c r="AQ504" s="261">
        <f t="shared" si="1098"/>
        <v>0</v>
      </c>
      <c r="AR504" s="118">
        <f t="shared" si="1099"/>
        <v>0</v>
      </c>
      <c r="AS504" s="118"/>
      <c r="AT504" s="177">
        <f t="shared" si="1142"/>
        <v>0</v>
      </c>
      <c r="AU504" s="207"/>
      <c r="AV504" s="177">
        <f t="shared" si="1143"/>
        <v>0</v>
      </c>
      <c r="AW504" s="207"/>
      <c r="AX504" s="208">
        <f t="shared" si="1144"/>
        <v>0</v>
      </c>
      <c r="AY504" s="261">
        <f t="shared" si="1103"/>
        <v>0</v>
      </c>
      <c r="AZ504" s="118">
        <f t="shared" si="1104"/>
        <v>0</v>
      </c>
      <c r="BA504" s="118">
        <f t="shared" si="1105"/>
        <v>0</v>
      </c>
      <c r="BB504" s="118">
        <f t="shared" si="1106"/>
        <v>0</v>
      </c>
    </row>
    <row r="505" spans="1:54">
      <c r="A505" s="494">
        <v>287</v>
      </c>
      <c r="B505" s="13"/>
      <c r="C505" s="13"/>
      <c r="D505" s="13" t="s">
        <v>739</v>
      </c>
      <c r="E505" s="21" t="s">
        <v>774</v>
      </c>
      <c r="F505" s="45" t="s">
        <v>776</v>
      </c>
      <c r="G505" s="45" t="s">
        <v>1061</v>
      </c>
      <c r="H505" s="266" t="s">
        <v>358</v>
      </c>
      <c r="I505" s="142"/>
      <c r="J505" s="162">
        <v>9680</v>
      </c>
      <c r="K505" s="54"/>
      <c r="L505" s="162">
        <v>9680</v>
      </c>
      <c r="M505" s="54"/>
      <c r="N505" s="162">
        <v>9680</v>
      </c>
      <c r="O505" s="142"/>
      <c r="P505" s="162">
        <v>9680</v>
      </c>
      <c r="Q505" s="96">
        <f t="shared" si="1081"/>
        <v>0</v>
      </c>
      <c r="R505" s="338">
        <f t="shared" si="1082"/>
        <v>0</v>
      </c>
      <c r="S505" s="96"/>
      <c r="T505" s="96">
        <f t="shared" si="1133"/>
        <v>0</v>
      </c>
      <c r="U505" s="96"/>
      <c r="V505" s="176">
        <f t="shared" si="1134"/>
        <v>0</v>
      </c>
      <c r="W505" s="206"/>
      <c r="X505" s="205">
        <f t="shared" si="1135"/>
        <v>0</v>
      </c>
      <c r="Y505" s="188">
        <f t="shared" si="1086"/>
        <v>0</v>
      </c>
      <c r="Z505" s="176">
        <f t="shared" si="1087"/>
        <v>0</v>
      </c>
      <c r="AA505" s="206"/>
      <c r="AB505" s="205">
        <f t="shared" si="1136"/>
        <v>0</v>
      </c>
      <c r="AC505" s="206"/>
      <c r="AD505" s="176">
        <f t="shared" si="1137"/>
        <v>0</v>
      </c>
      <c r="AE505" s="206"/>
      <c r="AF505" s="205">
        <f t="shared" si="1138"/>
        <v>0</v>
      </c>
      <c r="AG505" s="188">
        <f t="shared" si="1091"/>
        <v>0</v>
      </c>
      <c r="AH505" s="96">
        <f t="shared" si="1092"/>
        <v>0</v>
      </c>
      <c r="AI505" s="96">
        <f t="shared" si="1093"/>
        <v>0</v>
      </c>
      <c r="AJ505" s="176">
        <f t="shared" si="1094"/>
        <v>0</v>
      </c>
      <c r="AK505" s="206"/>
      <c r="AL505" s="176">
        <f t="shared" si="1139"/>
        <v>0</v>
      </c>
      <c r="AM505" s="244"/>
      <c r="AN505" s="176">
        <f t="shared" si="1140"/>
        <v>0</v>
      </c>
      <c r="AO505" s="206"/>
      <c r="AP505" s="205">
        <f t="shared" si="1141"/>
        <v>0</v>
      </c>
      <c r="AQ505" s="188">
        <f t="shared" si="1098"/>
        <v>0</v>
      </c>
      <c r="AR505" s="96">
        <f t="shared" si="1099"/>
        <v>0</v>
      </c>
      <c r="AS505" s="96"/>
      <c r="AT505" s="176">
        <f t="shared" si="1142"/>
        <v>0</v>
      </c>
      <c r="AU505" s="206"/>
      <c r="AV505" s="176">
        <f t="shared" si="1143"/>
        <v>0</v>
      </c>
      <c r="AW505" s="206"/>
      <c r="AX505" s="205">
        <f t="shared" si="1144"/>
        <v>0</v>
      </c>
      <c r="AY505" s="188">
        <f t="shared" si="1103"/>
        <v>0</v>
      </c>
      <c r="AZ505" s="96">
        <f t="shared" si="1104"/>
        <v>0</v>
      </c>
      <c r="BA505" s="96">
        <f t="shared" si="1105"/>
        <v>0</v>
      </c>
      <c r="BB505" s="96">
        <f t="shared" si="1106"/>
        <v>0</v>
      </c>
    </row>
    <row r="506" spans="1:54">
      <c r="A506" s="494">
        <v>288</v>
      </c>
      <c r="B506" s="13"/>
      <c r="C506" s="13"/>
      <c r="D506" s="13" t="s">
        <v>739</v>
      </c>
      <c r="E506" s="21" t="s">
        <v>775</v>
      </c>
      <c r="F506" s="45" t="s">
        <v>777</v>
      </c>
      <c r="G506" s="45" t="s">
        <v>1061</v>
      </c>
      <c r="H506" s="266" t="s">
        <v>358</v>
      </c>
      <c r="I506" s="142"/>
      <c r="J506" s="162">
        <v>9680</v>
      </c>
      <c r="K506" s="54"/>
      <c r="L506" s="162">
        <v>9680</v>
      </c>
      <c r="M506" s="54"/>
      <c r="N506" s="162">
        <v>9680</v>
      </c>
      <c r="O506" s="142"/>
      <c r="P506" s="162">
        <v>9680</v>
      </c>
      <c r="Q506" s="96">
        <f t="shared" si="1081"/>
        <v>0</v>
      </c>
      <c r="R506" s="338">
        <f t="shared" si="1082"/>
        <v>0</v>
      </c>
      <c r="S506" s="96"/>
      <c r="T506" s="96">
        <f t="shared" si="1133"/>
        <v>0</v>
      </c>
      <c r="U506" s="96"/>
      <c r="V506" s="176">
        <f t="shared" si="1134"/>
        <v>0</v>
      </c>
      <c r="W506" s="206"/>
      <c r="X506" s="205">
        <f t="shared" si="1135"/>
        <v>0</v>
      </c>
      <c r="Y506" s="188">
        <f t="shared" si="1086"/>
        <v>0</v>
      </c>
      <c r="Z506" s="176">
        <f t="shared" si="1087"/>
        <v>0</v>
      </c>
      <c r="AA506" s="206"/>
      <c r="AB506" s="205">
        <f t="shared" si="1136"/>
        <v>0</v>
      </c>
      <c r="AC506" s="206"/>
      <c r="AD506" s="176">
        <f t="shared" si="1137"/>
        <v>0</v>
      </c>
      <c r="AE506" s="206"/>
      <c r="AF506" s="205">
        <f t="shared" si="1138"/>
        <v>0</v>
      </c>
      <c r="AG506" s="188">
        <f t="shared" si="1091"/>
        <v>0</v>
      </c>
      <c r="AH506" s="96">
        <f t="shared" si="1092"/>
        <v>0</v>
      </c>
      <c r="AI506" s="96">
        <f t="shared" si="1093"/>
        <v>0</v>
      </c>
      <c r="AJ506" s="176">
        <f t="shared" si="1094"/>
        <v>0</v>
      </c>
      <c r="AK506" s="206"/>
      <c r="AL506" s="176">
        <f t="shared" si="1139"/>
        <v>0</v>
      </c>
      <c r="AM506" s="244"/>
      <c r="AN506" s="176">
        <f t="shared" si="1140"/>
        <v>0</v>
      </c>
      <c r="AO506" s="206"/>
      <c r="AP506" s="205">
        <f t="shared" si="1141"/>
        <v>0</v>
      </c>
      <c r="AQ506" s="188">
        <f t="shared" si="1098"/>
        <v>0</v>
      </c>
      <c r="AR506" s="96">
        <f t="shared" si="1099"/>
        <v>0</v>
      </c>
      <c r="AS506" s="96"/>
      <c r="AT506" s="176">
        <f t="shared" si="1142"/>
        <v>0</v>
      </c>
      <c r="AU506" s="206"/>
      <c r="AV506" s="176">
        <f t="shared" si="1143"/>
        <v>0</v>
      </c>
      <c r="AW506" s="206"/>
      <c r="AX506" s="205">
        <f t="shared" si="1144"/>
        <v>0</v>
      </c>
      <c r="AY506" s="188">
        <f t="shared" si="1103"/>
        <v>0</v>
      </c>
      <c r="AZ506" s="96">
        <f t="shared" si="1104"/>
        <v>0</v>
      </c>
      <c r="BA506" s="96">
        <f t="shared" si="1105"/>
        <v>0</v>
      </c>
      <c r="BB506" s="96">
        <f t="shared" si="1106"/>
        <v>0</v>
      </c>
    </row>
    <row r="507" spans="1:54">
      <c r="A507" s="494">
        <v>289</v>
      </c>
      <c r="B507" s="13"/>
      <c r="C507" s="13"/>
      <c r="D507" s="13" t="s">
        <v>739</v>
      </c>
      <c r="E507" s="21" t="s">
        <v>783</v>
      </c>
      <c r="F507" s="45" t="s">
        <v>784</v>
      </c>
      <c r="G507" s="45" t="s">
        <v>1061</v>
      </c>
      <c r="H507" s="266" t="s">
        <v>358</v>
      </c>
      <c r="I507" s="142"/>
      <c r="J507" s="162">
        <v>10445</v>
      </c>
      <c r="K507" s="54"/>
      <c r="L507" s="162">
        <v>10445</v>
      </c>
      <c r="M507" s="54"/>
      <c r="N507" s="162">
        <v>10445</v>
      </c>
      <c r="O507" s="142"/>
      <c r="P507" s="162">
        <v>10445</v>
      </c>
      <c r="Q507" s="96">
        <f t="shared" si="1081"/>
        <v>0</v>
      </c>
      <c r="R507" s="338">
        <f t="shared" si="1082"/>
        <v>0</v>
      </c>
      <c r="S507" s="96"/>
      <c r="T507" s="96">
        <f t="shared" si="1133"/>
        <v>0</v>
      </c>
      <c r="U507" s="130"/>
      <c r="V507" s="176">
        <f t="shared" si="1134"/>
        <v>0</v>
      </c>
      <c r="W507" s="206"/>
      <c r="X507" s="205">
        <f t="shared" si="1135"/>
        <v>0</v>
      </c>
      <c r="Y507" s="188">
        <f t="shared" si="1086"/>
        <v>0</v>
      </c>
      <c r="Z507" s="176">
        <f t="shared" si="1087"/>
        <v>0</v>
      </c>
      <c r="AA507" s="206"/>
      <c r="AB507" s="205">
        <f t="shared" si="1136"/>
        <v>0</v>
      </c>
      <c r="AC507" s="206"/>
      <c r="AD507" s="176">
        <f t="shared" si="1137"/>
        <v>0</v>
      </c>
      <c r="AE507" s="206"/>
      <c r="AF507" s="205">
        <f t="shared" si="1138"/>
        <v>0</v>
      </c>
      <c r="AG507" s="188">
        <f t="shared" si="1091"/>
        <v>0</v>
      </c>
      <c r="AH507" s="96">
        <f t="shared" si="1092"/>
        <v>0</v>
      </c>
      <c r="AI507" s="96">
        <f t="shared" si="1093"/>
        <v>0</v>
      </c>
      <c r="AJ507" s="176">
        <f t="shared" si="1094"/>
        <v>0</v>
      </c>
      <c r="AK507" s="206"/>
      <c r="AL507" s="176">
        <f t="shared" si="1139"/>
        <v>0</v>
      </c>
      <c r="AM507" s="244"/>
      <c r="AN507" s="176">
        <f t="shared" si="1140"/>
        <v>0</v>
      </c>
      <c r="AO507" s="206"/>
      <c r="AP507" s="205">
        <f t="shared" si="1141"/>
        <v>0</v>
      </c>
      <c r="AQ507" s="188">
        <f t="shared" si="1098"/>
        <v>0</v>
      </c>
      <c r="AR507" s="96">
        <f t="shared" si="1099"/>
        <v>0</v>
      </c>
      <c r="AS507" s="96"/>
      <c r="AT507" s="176">
        <f t="shared" si="1142"/>
        <v>0</v>
      </c>
      <c r="AU507" s="206"/>
      <c r="AV507" s="176">
        <f t="shared" si="1143"/>
        <v>0</v>
      </c>
      <c r="AW507" s="206"/>
      <c r="AX507" s="205">
        <f t="shared" si="1144"/>
        <v>0</v>
      </c>
      <c r="AY507" s="188">
        <f t="shared" si="1103"/>
        <v>0</v>
      </c>
      <c r="AZ507" s="96">
        <f t="shared" si="1104"/>
        <v>0</v>
      </c>
      <c r="BA507" s="96">
        <f t="shared" si="1105"/>
        <v>0</v>
      </c>
      <c r="BB507" s="96">
        <f t="shared" si="1106"/>
        <v>0</v>
      </c>
    </row>
    <row r="508" spans="1:54">
      <c r="A508" s="494">
        <v>290</v>
      </c>
      <c r="B508" s="13"/>
      <c r="C508" s="13"/>
      <c r="D508" s="13" t="s">
        <v>739</v>
      </c>
      <c r="E508" s="21" t="s">
        <v>867</v>
      </c>
      <c r="F508" s="45" t="s">
        <v>868</v>
      </c>
      <c r="G508" s="45" t="s">
        <v>1061</v>
      </c>
      <c r="H508" s="266" t="s">
        <v>358</v>
      </c>
      <c r="I508" s="142"/>
      <c r="J508" s="162">
        <v>11200</v>
      </c>
      <c r="K508" s="54"/>
      <c r="L508" s="162">
        <v>11200</v>
      </c>
      <c r="M508" s="54"/>
      <c r="N508" s="162">
        <v>11200</v>
      </c>
      <c r="O508" s="142"/>
      <c r="P508" s="162">
        <v>11200</v>
      </c>
      <c r="Q508" s="96">
        <f t="shared" si="1081"/>
        <v>0</v>
      </c>
      <c r="R508" s="338">
        <f t="shared" si="1082"/>
        <v>0</v>
      </c>
      <c r="S508" s="96"/>
      <c r="T508" s="96">
        <f t="shared" si="1133"/>
        <v>0</v>
      </c>
      <c r="U508" s="130"/>
      <c r="V508" s="176">
        <f t="shared" si="1134"/>
        <v>0</v>
      </c>
      <c r="W508" s="206"/>
      <c r="X508" s="205">
        <f t="shared" si="1135"/>
        <v>0</v>
      </c>
      <c r="Y508" s="188">
        <f t="shared" si="1086"/>
        <v>0</v>
      </c>
      <c r="Z508" s="176">
        <f t="shared" si="1087"/>
        <v>0</v>
      </c>
      <c r="AA508" s="206"/>
      <c r="AB508" s="205">
        <f t="shared" si="1136"/>
        <v>0</v>
      </c>
      <c r="AC508" s="206"/>
      <c r="AD508" s="176">
        <f t="shared" si="1137"/>
        <v>0</v>
      </c>
      <c r="AE508" s="206"/>
      <c r="AF508" s="205">
        <f t="shared" si="1138"/>
        <v>0</v>
      </c>
      <c r="AG508" s="188">
        <f t="shared" si="1091"/>
        <v>0</v>
      </c>
      <c r="AH508" s="96">
        <f t="shared" si="1092"/>
        <v>0</v>
      </c>
      <c r="AI508" s="96">
        <f t="shared" si="1093"/>
        <v>0</v>
      </c>
      <c r="AJ508" s="176">
        <f t="shared" si="1094"/>
        <v>0</v>
      </c>
      <c r="AK508" s="206"/>
      <c r="AL508" s="176">
        <f t="shared" si="1139"/>
        <v>0</v>
      </c>
      <c r="AM508" s="244"/>
      <c r="AN508" s="176">
        <f t="shared" si="1140"/>
        <v>0</v>
      </c>
      <c r="AO508" s="206"/>
      <c r="AP508" s="205">
        <f t="shared" si="1141"/>
        <v>0</v>
      </c>
      <c r="AQ508" s="188">
        <f t="shared" si="1098"/>
        <v>0</v>
      </c>
      <c r="AR508" s="96">
        <f t="shared" si="1099"/>
        <v>0</v>
      </c>
      <c r="AS508" s="96"/>
      <c r="AT508" s="176">
        <f t="shared" si="1142"/>
        <v>0</v>
      </c>
      <c r="AU508" s="206"/>
      <c r="AV508" s="176">
        <f t="shared" si="1143"/>
        <v>0</v>
      </c>
      <c r="AW508" s="206"/>
      <c r="AX508" s="205">
        <f t="shared" si="1144"/>
        <v>0</v>
      </c>
      <c r="AY508" s="188">
        <f t="shared" si="1103"/>
        <v>0</v>
      </c>
      <c r="AZ508" s="96">
        <f t="shared" si="1104"/>
        <v>0</v>
      </c>
      <c r="BA508" s="96">
        <f t="shared" si="1105"/>
        <v>0</v>
      </c>
      <c r="BB508" s="96">
        <f t="shared" si="1106"/>
        <v>0</v>
      </c>
    </row>
    <row r="509" spans="1:54">
      <c r="A509" s="494">
        <v>291</v>
      </c>
      <c r="B509" s="13"/>
      <c r="C509" s="13"/>
      <c r="D509" s="13" t="s">
        <v>739</v>
      </c>
      <c r="E509" s="21" t="s">
        <v>869</v>
      </c>
      <c r="F509" s="45" t="s">
        <v>870</v>
      </c>
      <c r="G509" s="45" t="s">
        <v>1061</v>
      </c>
      <c r="H509" s="266" t="s">
        <v>358</v>
      </c>
      <c r="I509" s="142"/>
      <c r="J509" s="162">
        <v>10850</v>
      </c>
      <c r="K509" s="54"/>
      <c r="L509" s="162">
        <v>10850</v>
      </c>
      <c r="M509" s="54"/>
      <c r="N509" s="162">
        <v>10850</v>
      </c>
      <c r="O509" s="142"/>
      <c r="P509" s="162">
        <v>10850</v>
      </c>
      <c r="Q509" s="96">
        <f t="shared" si="1081"/>
        <v>0</v>
      </c>
      <c r="R509" s="338">
        <f t="shared" si="1082"/>
        <v>0</v>
      </c>
      <c r="S509" s="96"/>
      <c r="T509" s="96">
        <f t="shared" si="1133"/>
        <v>0</v>
      </c>
      <c r="U509" s="130"/>
      <c r="V509" s="176">
        <f t="shared" si="1134"/>
        <v>0</v>
      </c>
      <c r="W509" s="206"/>
      <c r="X509" s="205">
        <f t="shared" si="1135"/>
        <v>0</v>
      </c>
      <c r="Y509" s="188">
        <f t="shared" si="1086"/>
        <v>0</v>
      </c>
      <c r="Z509" s="176">
        <f t="shared" si="1087"/>
        <v>0</v>
      </c>
      <c r="AA509" s="206"/>
      <c r="AB509" s="205">
        <f t="shared" si="1136"/>
        <v>0</v>
      </c>
      <c r="AC509" s="206"/>
      <c r="AD509" s="176">
        <f t="shared" si="1137"/>
        <v>0</v>
      </c>
      <c r="AE509" s="206"/>
      <c r="AF509" s="205">
        <f t="shared" si="1138"/>
        <v>0</v>
      </c>
      <c r="AG509" s="188">
        <f t="shared" si="1091"/>
        <v>0</v>
      </c>
      <c r="AH509" s="96">
        <f t="shared" si="1092"/>
        <v>0</v>
      </c>
      <c r="AI509" s="96">
        <f t="shared" si="1093"/>
        <v>0</v>
      </c>
      <c r="AJ509" s="176">
        <f t="shared" si="1094"/>
        <v>0</v>
      </c>
      <c r="AK509" s="206"/>
      <c r="AL509" s="176">
        <f t="shared" si="1139"/>
        <v>0</v>
      </c>
      <c r="AM509" s="244"/>
      <c r="AN509" s="176">
        <f t="shared" si="1140"/>
        <v>0</v>
      </c>
      <c r="AO509" s="206"/>
      <c r="AP509" s="205">
        <f t="shared" si="1141"/>
        <v>0</v>
      </c>
      <c r="AQ509" s="188">
        <f t="shared" si="1098"/>
        <v>0</v>
      </c>
      <c r="AR509" s="96">
        <f t="shared" si="1099"/>
        <v>0</v>
      </c>
      <c r="AS509" s="96"/>
      <c r="AT509" s="176">
        <f t="shared" si="1142"/>
        <v>0</v>
      </c>
      <c r="AU509" s="206"/>
      <c r="AV509" s="176">
        <f t="shared" si="1143"/>
        <v>0</v>
      </c>
      <c r="AW509" s="206"/>
      <c r="AX509" s="205">
        <f t="shared" si="1144"/>
        <v>0</v>
      </c>
      <c r="AY509" s="188">
        <f t="shared" si="1103"/>
        <v>0</v>
      </c>
      <c r="AZ509" s="96">
        <f t="shared" si="1104"/>
        <v>0</v>
      </c>
      <c r="BA509" s="96">
        <f t="shared" si="1105"/>
        <v>0</v>
      </c>
      <c r="BB509" s="96">
        <f t="shared" si="1106"/>
        <v>0</v>
      </c>
    </row>
    <row r="510" spans="1:54">
      <c r="A510" s="494">
        <v>292</v>
      </c>
      <c r="B510" s="13"/>
      <c r="C510" s="13"/>
      <c r="D510" s="13" t="s">
        <v>739</v>
      </c>
      <c r="E510" s="21" t="s">
        <v>1013</v>
      </c>
      <c r="F510" s="45" t="s">
        <v>1014</v>
      </c>
      <c r="G510" s="45" t="s">
        <v>1061</v>
      </c>
      <c r="H510" s="266" t="s">
        <v>358</v>
      </c>
      <c r="I510" s="142"/>
      <c r="J510" s="162">
        <v>10800</v>
      </c>
      <c r="K510" s="54"/>
      <c r="L510" s="162">
        <v>10800</v>
      </c>
      <c r="M510" s="54"/>
      <c r="N510" s="162">
        <v>10800</v>
      </c>
      <c r="O510" s="142"/>
      <c r="P510" s="162">
        <v>10800</v>
      </c>
      <c r="Q510" s="96">
        <f t="shared" si="1081"/>
        <v>0</v>
      </c>
      <c r="R510" s="338">
        <f t="shared" si="1082"/>
        <v>0</v>
      </c>
      <c r="S510" s="96"/>
      <c r="T510" s="96">
        <f t="shared" si="1133"/>
        <v>0</v>
      </c>
      <c r="U510" s="130"/>
      <c r="V510" s="176">
        <f t="shared" si="1134"/>
        <v>0</v>
      </c>
      <c r="W510" s="206"/>
      <c r="X510" s="205">
        <f t="shared" si="1135"/>
        <v>0</v>
      </c>
      <c r="Y510" s="188">
        <f t="shared" si="1086"/>
        <v>0</v>
      </c>
      <c r="Z510" s="176">
        <f t="shared" si="1087"/>
        <v>0</v>
      </c>
      <c r="AA510" s="206"/>
      <c r="AB510" s="205">
        <f t="shared" si="1136"/>
        <v>0</v>
      </c>
      <c r="AC510" s="206"/>
      <c r="AD510" s="176">
        <f t="shared" si="1137"/>
        <v>0</v>
      </c>
      <c r="AE510" s="206"/>
      <c r="AF510" s="205">
        <f t="shared" si="1138"/>
        <v>0</v>
      </c>
      <c r="AG510" s="188">
        <f t="shared" si="1091"/>
        <v>0</v>
      </c>
      <c r="AH510" s="96">
        <f t="shared" si="1092"/>
        <v>0</v>
      </c>
      <c r="AI510" s="96">
        <f t="shared" si="1093"/>
        <v>0</v>
      </c>
      <c r="AJ510" s="176">
        <f t="shared" si="1094"/>
        <v>0</v>
      </c>
      <c r="AK510" s="206"/>
      <c r="AL510" s="176">
        <f t="shared" si="1139"/>
        <v>0</v>
      </c>
      <c r="AM510" s="244"/>
      <c r="AN510" s="176">
        <f t="shared" si="1140"/>
        <v>0</v>
      </c>
      <c r="AO510" s="206"/>
      <c r="AP510" s="205">
        <f t="shared" si="1141"/>
        <v>0</v>
      </c>
      <c r="AQ510" s="188">
        <f t="shared" si="1098"/>
        <v>0</v>
      </c>
      <c r="AR510" s="96">
        <f t="shared" si="1099"/>
        <v>0</v>
      </c>
      <c r="AS510" s="96"/>
      <c r="AT510" s="176">
        <f t="shared" si="1142"/>
        <v>0</v>
      </c>
      <c r="AU510" s="206"/>
      <c r="AV510" s="176">
        <f t="shared" si="1143"/>
        <v>0</v>
      </c>
      <c r="AW510" s="206"/>
      <c r="AX510" s="205">
        <f t="shared" si="1144"/>
        <v>0</v>
      </c>
      <c r="AY510" s="188">
        <f t="shared" si="1103"/>
        <v>0</v>
      </c>
      <c r="AZ510" s="96">
        <f t="shared" si="1104"/>
        <v>0</v>
      </c>
      <c r="BA510" s="96">
        <f t="shared" si="1105"/>
        <v>0</v>
      </c>
      <c r="BB510" s="96">
        <f t="shared" si="1106"/>
        <v>0</v>
      </c>
    </row>
    <row r="511" spans="1:54">
      <c r="A511" s="494">
        <v>293</v>
      </c>
      <c r="B511" s="13"/>
      <c r="C511" s="13"/>
      <c r="D511" s="13" t="s">
        <v>1255</v>
      </c>
      <c r="E511" s="21" t="s">
        <v>921</v>
      </c>
      <c r="F511" s="45" t="s">
        <v>971</v>
      </c>
      <c r="G511" s="45" t="s">
        <v>1057</v>
      </c>
      <c r="H511" s="266" t="s">
        <v>358</v>
      </c>
      <c r="I511" s="142"/>
      <c r="J511" s="162">
        <v>16800</v>
      </c>
      <c r="K511" s="54"/>
      <c r="L511" s="162">
        <v>16800</v>
      </c>
      <c r="M511" s="54"/>
      <c r="N511" s="162">
        <v>16800</v>
      </c>
      <c r="O511" s="142"/>
      <c r="P511" s="162">
        <v>16800</v>
      </c>
      <c r="Q511" s="96">
        <f t="shared" si="1081"/>
        <v>0</v>
      </c>
      <c r="R511" s="338">
        <f t="shared" si="1082"/>
        <v>0</v>
      </c>
      <c r="S511" s="96"/>
      <c r="T511" s="96">
        <f t="shared" si="1133"/>
        <v>0</v>
      </c>
      <c r="U511" s="130"/>
      <c r="V511" s="176">
        <f t="shared" si="1134"/>
        <v>0</v>
      </c>
      <c r="W511" s="206"/>
      <c r="X511" s="205">
        <f t="shared" si="1135"/>
        <v>0</v>
      </c>
      <c r="Y511" s="188">
        <f t="shared" si="1086"/>
        <v>0</v>
      </c>
      <c r="Z511" s="176">
        <f t="shared" si="1087"/>
        <v>0</v>
      </c>
      <c r="AA511" s="206"/>
      <c r="AB511" s="205">
        <f t="shared" si="1136"/>
        <v>0</v>
      </c>
      <c r="AC511" s="206"/>
      <c r="AD511" s="176">
        <f t="shared" si="1137"/>
        <v>0</v>
      </c>
      <c r="AE511" s="206"/>
      <c r="AF511" s="205">
        <f t="shared" si="1138"/>
        <v>0</v>
      </c>
      <c r="AG511" s="188">
        <f t="shared" si="1091"/>
        <v>0</v>
      </c>
      <c r="AH511" s="96">
        <f t="shared" si="1092"/>
        <v>0</v>
      </c>
      <c r="AI511" s="96">
        <f t="shared" si="1093"/>
        <v>0</v>
      </c>
      <c r="AJ511" s="176">
        <f t="shared" si="1094"/>
        <v>0</v>
      </c>
      <c r="AK511" s="206"/>
      <c r="AL511" s="176">
        <f t="shared" si="1139"/>
        <v>0</v>
      </c>
      <c r="AM511" s="244"/>
      <c r="AN511" s="176">
        <f t="shared" si="1140"/>
        <v>0</v>
      </c>
      <c r="AO511" s="206"/>
      <c r="AP511" s="205">
        <f t="shared" si="1141"/>
        <v>0</v>
      </c>
      <c r="AQ511" s="188">
        <f t="shared" si="1098"/>
        <v>0</v>
      </c>
      <c r="AR511" s="96">
        <f t="shared" si="1099"/>
        <v>0</v>
      </c>
      <c r="AS511" s="96"/>
      <c r="AT511" s="176">
        <f t="shared" si="1142"/>
        <v>0</v>
      </c>
      <c r="AU511" s="206"/>
      <c r="AV511" s="176">
        <f t="shared" si="1143"/>
        <v>0</v>
      </c>
      <c r="AW511" s="206"/>
      <c r="AX511" s="205">
        <f t="shared" si="1144"/>
        <v>0</v>
      </c>
      <c r="AY511" s="188">
        <f t="shared" si="1103"/>
        <v>0</v>
      </c>
      <c r="AZ511" s="96">
        <f t="shared" si="1104"/>
        <v>0</v>
      </c>
      <c r="BA511" s="96">
        <f t="shared" si="1105"/>
        <v>0</v>
      </c>
      <c r="BB511" s="96">
        <f t="shared" si="1106"/>
        <v>0</v>
      </c>
    </row>
    <row r="512" spans="1:54">
      <c r="A512" s="494">
        <v>294</v>
      </c>
      <c r="B512" s="13"/>
      <c r="C512" s="13"/>
      <c r="D512" s="13" t="s">
        <v>739</v>
      </c>
      <c r="E512" s="62" t="s">
        <v>979</v>
      </c>
      <c r="F512" s="421" t="s">
        <v>1036</v>
      </c>
      <c r="G512" s="421" t="s">
        <v>1057</v>
      </c>
      <c r="H512" s="282" t="s">
        <v>358</v>
      </c>
      <c r="I512" s="147"/>
      <c r="J512" s="165">
        <v>13970</v>
      </c>
      <c r="K512" s="66"/>
      <c r="L512" s="165">
        <v>13970</v>
      </c>
      <c r="M512" s="66"/>
      <c r="N512" s="165">
        <v>13970</v>
      </c>
      <c r="O512" s="147"/>
      <c r="P512" s="165">
        <v>13970</v>
      </c>
      <c r="Q512" s="128">
        <f t="shared" si="1081"/>
        <v>0</v>
      </c>
      <c r="R512" s="346">
        <f t="shared" si="1082"/>
        <v>0</v>
      </c>
      <c r="S512" s="128"/>
      <c r="T512" s="128">
        <f t="shared" si="1133"/>
        <v>0</v>
      </c>
      <c r="U512" s="118"/>
      <c r="V512" s="183">
        <f t="shared" si="1134"/>
        <v>0</v>
      </c>
      <c r="W512" s="221"/>
      <c r="X512" s="222">
        <f t="shared" si="1135"/>
        <v>0</v>
      </c>
      <c r="Y512" s="196">
        <f t="shared" si="1086"/>
        <v>0</v>
      </c>
      <c r="Z512" s="183">
        <f t="shared" si="1087"/>
        <v>0</v>
      </c>
      <c r="AA512" s="221"/>
      <c r="AB512" s="222">
        <f t="shared" si="1136"/>
        <v>0</v>
      </c>
      <c r="AC512" s="221"/>
      <c r="AD512" s="183">
        <f t="shared" si="1137"/>
        <v>0</v>
      </c>
      <c r="AE512" s="221"/>
      <c r="AF512" s="222">
        <f t="shared" si="1138"/>
        <v>0</v>
      </c>
      <c r="AG512" s="196">
        <f t="shared" si="1091"/>
        <v>0</v>
      </c>
      <c r="AH512" s="128">
        <f t="shared" si="1092"/>
        <v>0</v>
      </c>
      <c r="AI512" s="128">
        <f t="shared" si="1093"/>
        <v>0</v>
      </c>
      <c r="AJ512" s="183">
        <f t="shared" si="1094"/>
        <v>0</v>
      </c>
      <c r="AK512" s="221"/>
      <c r="AL512" s="183">
        <f t="shared" si="1139"/>
        <v>0</v>
      </c>
      <c r="AM512" s="252"/>
      <c r="AN512" s="183">
        <f t="shared" si="1140"/>
        <v>0</v>
      </c>
      <c r="AO512" s="221"/>
      <c r="AP512" s="222">
        <f t="shared" si="1141"/>
        <v>0</v>
      </c>
      <c r="AQ512" s="196">
        <f t="shared" si="1098"/>
        <v>0</v>
      </c>
      <c r="AR512" s="128">
        <f t="shared" si="1099"/>
        <v>0</v>
      </c>
      <c r="AS512" s="128"/>
      <c r="AT512" s="183">
        <f t="shared" si="1142"/>
        <v>0</v>
      </c>
      <c r="AU512" s="221"/>
      <c r="AV512" s="183">
        <f t="shared" si="1143"/>
        <v>0</v>
      </c>
      <c r="AW512" s="221"/>
      <c r="AX512" s="222">
        <f t="shared" si="1144"/>
        <v>0</v>
      </c>
      <c r="AY512" s="196">
        <f t="shared" si="1103"/>
        <v>0</v>
      </c>
      <c r="AZ512" s="128">
        <f t="shared" si="1104"/>
        <v>0</v>
      </c>
      <c r="BA512" s="128">
        <f t="shared" si="1105"/>
        <v>0</v>
      </c>
      <c r="BB512" s="128">
        <f t="shared" si="1106"/>
        <v>0</v>
      </c>
    </row>
    <row r="513" spans="1:54">
      <c r="B513" s="13"/>
      <c r="C513" s="13"/>
      <c r="D513" s="13" t="s">
        <v>739</v>
      </c>
      <c r="E513" s="62" t="s">
        <v>1127</v>
      </c>
      <c r="F513" s="421" t="s">
        <v>1153</v>
      </c>
      <c r="G513" s="421" t="s">
        <v>1057</v>
      </c>
      <c r="H513" s="282" t="s">
        <v>358</v>
      </c>
      <c r="I513" s="66"/>
      <c r="J513" s="165">
        <v>13900</v>
      </c>
      <c r="K513" s="66"/>
      <c r="L513" s="165">
        <v>13900</v>
      </c>
      <c r="M513" s="66"/>
      <c r="N513" s="165">
        <v>13900</v>
      </c>
      <c r="O513" s="66"/>
      <c r="P513" s="165">
        <v>13900</v>
      </c>
      <c r="Q513" s="128">
        <f t="shared" si="1081"/>
        <v>0</v>
      </c>
      <c r="R513" s="346">
        <f t="shared" si="1082"/>
        <v>0</v>
      </c>
      <c r="S513" s="128"/>
      <c r="T513" s="128">
        <f t="shared" si="1133"/>
        <v>0</v>
      </c>
      <c r="U513" s="128"/>
      <c r="V513" s="128">
        <f t="shared" si="1134"/>
        <v>0</v>
      </c>
      <c r="W513" s="128"/>
      <c r="X513" s="128">
        <f t="shared" si="1135"/>
        <v>0</v>
      </c>
      <c r="Y513" s="128">
        <f t="shared" si="1086"/>
        <v>0</v>
      </c>
      <c r="Z513" s="128">
        <f t="shared" si="1087"/>
        <v>0</v>
      </c>
      <c r="AA513" s="128"/>
      <c r="AB513" s="128">
        <f t="shared" si="1136"/>
        <v>0</v>
      </c>
      <c r="AC513" s="128"/>
      <c r="AD513" s="128">
        <f t="shared" si="1137"/>
        <v>0</v>
      </c>
      <c r="AE513" s="128"/>
      <c r="AF513" s="128">
        <f t="shared" si="1138"/>
        <v>0</v>
      </c>
      <c r="AG513" s="128">
        <f t="shared" si="1091"/>
        <v>0</v>
      </c>
      <c r="AH513" s="128">
        <f t="shared" si="1092"/>
        <v>0</v>
      </c>
      <c r="AI513" s="128">
        <f t="shared" si="1093"/>
        <v>0</v>
      </c>
      <c r="AJ513" s="128">
        <f t="shared" si="1094"/>
        <v>0</v>
      </c>
      <c r="AK513" s="128"/>
      <c r="AL513" s="128">
        <f t="shared" si="1139"/>
        <v>0</v>
      </c>
      <c r="AM513" s="128"/>
      <c r="AN513" s="128">
        <f t="shared" si="1140"/>
        <v>0</v>
      </c>
      <c r="AO513" s="128"/>
      <c r="AP513" s="128">
        <f t="shared" si="1141"/>
        <v>0</v>
      </c>
      <c r="AQ513" s="128">
        <f t="shared" si="1098"/>
        <v>0</v>
      </c>
      <c r="AR513" s="128">
        <f t="shared" si="1099"/>
        <v>0</v>
      </c>
      <c r="AS513" s="128"/>
      <c r="AT513" s="128">
        <f t="shared" si="1142"/>
        <v>0</v>
      </c>
      <c r="AU513" s="128"/>
      <c r="AV513" s="128">
        <f t="shared" si="1143"/>
        <v>0</v>
      </c>
      <c r="AW513" s="128"/>
      <c r="AX513" s="128">
        <f t="shared" si="1144"/>
        <v>0</v>
      </c>
      <c r="AY513" s="128">
        <f t="shared" si="1103"/>
        <v>0</v>
      </c>
      <c r="AZ513" s="128">
        <f t="shared" si="1104"/>
        <v>0</v>
      </c>
      <c r="BA513" s="128">
        <f t="shared" si="1105"/>
        <v>0</v>
      </c>
      <c r="BB513" s="128">
        <f t="shared" si="1106"/>
        <v>0</v>
      </c>
    </row>
    <row r="514" spans="1:54">
      <c r="B514" s="13"/>
      <c r="C514" s="13"/>
      <c r="D514" s="13" t="s">
        <v>739</v>
      </c>
      <c r="E514" s="62" t="s">
        <v>1293</v>
      </c>
      <c r="F514" s="421" t="s">
        <v>1294</v>
      </c>
      <c r="G514" s="421" t="s">
        <v>1057</v>
      </c>
      <c r="H514" s="282" t="s">
        <v>358</v>
      </c>
      <c r="I514" s="66"/>
      <c r="J514" s="165">
        <v>13950</v>
      </c>
      <c r="K514" s="66"/>
      <c r="L514" s="165">
        <v>13950</v>
      </c>
      <c r="M514" s="66"/>
      <c r="N514" s="165">
        <v>13950</v>
      </c>
      <c r="O514" s="66"/>
      <c r="P514" s="165">
        <v>13950</v>
      </c>
      <c r="Q514" s="128">
        <f t="shared" si="1081"/>
        <v>0</v>
      </c>
      <c r="R514" s="346">
        <f t="shared" si="1082"/>
        <v>0</v>
      </c>
      <c r="S514" s="128"/>
      <c r="T514" s="128">
        <f t="shared" si="1133"/>
        <v>0</v>
      </c>
      <c r="U514" s="128"/>
      <c r="V514" s="128">
        <f t="shared" si="1134"/>
        <v>0</v>
      </c>
      <c r="W514" s="128"/>
      <c r="X514" s="128">
        <f t="shared" si="1135"/>
        <v>0</v>
      </c>
      <c r="Y514" s="128">
        <f t="shared" si="1086"/>
        <v>0</v>
      </c>
      <c r="Z514" s="128">
        <f t="shared" si="1087"/>
        <v>0</v>
      </c>
      <c r="AA514" s="128"/>
      <c r="AB514" s="128">
        <f t="shared" si="1136"/>
        <v>0</v>
      </c>
      <c r="AC514" s="128"/>
      <c r="AD514" s="128">
        <f t="shared" si="1137"/>
        <v>0</v>
      </c>
      <c r="AE514" s="128"/>
      <c r="AF514" s="128">
        <f t="shared" si="1138"/>
        <v>0</v>
      </c>
      <c r="AG514" s="128">
        <f t="shared" si="1091"/>
        <v>0</v>
      </c>
      <c r="AH514" s="128">
        <f t="shared" si="1092"/>
        <v>0</v>
      </c>
      <c r="AI514" s="128">
        <f t="shared" si="1093"/>
        <v>0</v>
      </c>
      <c r="AJ514" s="128">
        <f t="shared" si="1094"/>
        <v>0</v>
      </c>
      <c r="AK514" s="128"/>
      <c r="AL514" s="128">
        <f t="shared" si="1139"/>
        <v>0</v>
      </c>
      <c r="AM514" s="128"/>
      <c r="AN514" s="128">
        <f t="shared" si="1140"/>
        <v>0</v>
      </c>
      <c r="AO514" s="128"/>
      <c r="AP514" s="128">
        <f t="shared" si="1141"/>
        <v>0</v>
      </c>
      <c r="AQ514" s="128">
        <f t="shared" si="1098"/>
        <v>0</v>
      </c>
      <c r="AR514" s="128">
        <f t="shared" si="1099"/>
        <v>0</v>
      </c>
      <c r="AS514" s="128"/>
      <c r="AT514" s="128">
        <f t="shared" si="1142"/>
        <v>0</v>
      </c>
      <c r="AU514" s="128"/>
      <c r="AV514" s="128">
        <f t="shared" si="1143"/>
        <v>0</v>
      </c>
      <c r="AW514" s="128"/>
      <c r="AX514" s="128">
        <f t="shared" si="1144"/>
        <v>0</v>
      </c>
      <c r="AY514" s="128">
        <f t="shared" si="1103"/>
        <v>0</v>
      </c>
      <c r="AZ514" s="128">
        <f t="shared" si="1104"/>
        <v>0</v>
      </c>
      <c r="BA514" s="128">
        <f t="shared" si="1105"/>
        <v>0</v>
      </c>
      <c r="BB514" s="128">
        <f t="shared" si="1106"/>
        <v>0</v>
      </c>
    </row>
    <row r="515" spans="1:54">
      <c r="B515" s="13"/>
      <c r="C515" s="13"/>
      <c r="D515" s="13" t="s">
        <v>739</v>
      </c>
      <c r="E515" s="21" t="s">
        <v>1216</v>
      </c>
      <c r="F515" s="45" t="s">
        <v>1217</v>
      </c>
      <c r="G515" s="45" t="s">
        <v>1218</v>
      </c>
      <c r="H515" s="266" t="s">
        <v>1082</v>
      </c>
      <c r="I515" s="54"/>
      <c r="J515" s="162">
        <v>13280</v>
      </c>
      <c r="K515" s="54"/>
      <c r="L515" s="162">
        <v>13280</v>
      </c>
      <c r="M515" s="54"/>
      <c r="N515" s="162">
        <v>13280</v>
      </c>
      <c r="O515" s="54"/>
      <c r="P515" s="162">
        <v>13280</v>
      </c>
      <c r="Q515" s="96">
        <f t="shared" si="1081"/>
        <v>0</v>
      </c>
      <c r="R515" s="338">
        <f t="shared" si="1082"/>
        <v>0</v>
      </c>
      <c r="S515" s="96"/>
      <c r="T515" s="96">
        <f t="shared" si="1133"/>
        <v>0</v>
      </c>
      <c r="U515" s="96"/>
      <c r="V515" s="96">
        <f t="shared" si="1134"/>
        <v>0</v>
      </c>
      <c r="W515" s="96"/>
      <c r="X515" s="96">
        <f t="shared" si="1135"/>
        <v>0</v>
      </c>
      <c r="Y515" s="96">
        <f t="shared" si="1086"/>
        <v>0</v>
      </c>
      <c r="Z515" s="96">
        <f t="shared" si="1087"/>
        <v>0</v>
      </c>
      <c r="AA515" s="96"/>
      <c r="AB515" s="96">
        <f t="shared" si="1136"/>
        <v>0</v>
      </c>
      <c r="AC515" s="96"/>
      <c r="AD515" s="96">
        <f t="shared" si="1137"/>
        <v>0</v>
      </c>
      <c r="AE515" s="96"/>
      <c r="AF515" s="96">
        <f t="shared" si="1138"/>
        <v>0</v>
      </c>
      <c r="AG515" s="96">
        <f t="shared" si="1091"/>
        <v>0</v>
      </c>
      <c r="AH515" s="96">
        <f t="shared" si="1092"/>
        <v>0</v>
      </c>
      <c r="AI515" s="96">
        <f t="shared" si="1093"/>
        <v>0</v>
      </c>
      <c r="AJ515" s="96">
        <f t="shared" si="1094"/>
        <v>0</v>
      </c>
      <c r="AK515" s="96"/>
      <c r="AL515" s="96">
        <f t="shared" si="1139"/>
        <v>0</v>
      </c>
      <c r="AM515" s="96"/>
      <c r="AN515" s="96">
        <f t="shared" si="1140"/>
        <v>0</v>
      </c>
      <c r="AO515" s="96"/>
      <c r="AP515" s="96">
        <f t="shared" si="1141"/>
        <v>0</v>
      </c>
      <c r="AQ515" s="96">
        <f t="shared" si="1098"/>
        <v>0</v>
      </c>
      <c r="AR515" s="96">
        <f t="shared" si="1099"/>
        <v>0</v>
      </c>
      <c r="AS515" s="96"/>
      <c r="AT515" s="96">
        <f t="shared" si="1142"/>
        <v>0</v>
      </c>
      <c r="AU515" s="96"/>
      <c r="AV515" s="96">
        <f t="shared" si="1143"/>
        <v>0</v>
      </c>
      <c r="AW515" s="96"/>
      <c r="AX515" s="96">
        <f t="shared" si="1144"/>
        <v>0</v>
      </c>
      <c r="AY515" s="96">
        <f t="shared" si="1103"/>
        <v>0</v>
      </c>
      <c r="AZ515" s="96">
        <f t="shared" si="1104"/>
        <v>0</v>
      </c>
      <c r="BA515" s="96">
        <f t="shared" si="1105"/>
        <v>0</v>
      </c>
      <c r="BB515" s="96">
        <f t="shared" si="1106"/>
        <v>0</v>
      </c>
    </row>
    <row r="516" spans="1:54">
      <c r="B516" s="13"/>
      <c r="C516" s="13"/>
      <c r="D516" s="13" t="s">
        <v>739</v>
      </c>
      <c r="E516" s="21" t="s">
        <v>1295</v>
      </c>
      <c r="F516" s="45" t="s">
        <v>1297</v>
      </c>
      <c r="G516" s="45" t="s">
        <v>1218</v>
      </c>
      <c r="H516" s="266" t="s">
        <v>1082</v>
      </c>
      <c r="I516" s="54"/>
      <c r="J516" s="162">
        <v>13700</v>
      </c>
      <c r="K516" s="54"/>
      <c r="L516" s="162">
        <v>13700</v>
      </c>
      <c r="M516" s="54"/>
      <c r="N516" s="162">
        <v>13700</v>
      </c>
      <c r="O516" s="54"/>
      <c r="P516" s="162">
        <v>13700</v>
      </c>
      <c r="Q516" s="96">
        <f t="shared" si="1081"/>
        <v>0.76</v>
      </c>
      <c r="R516" s="338">
        <f t="shared" si="1082"/>
        <v>10.411999999999999</v>
      </c>
      <c r="S516" s="96"/>
      <c r="T516" s="96">
        <f t="shared" si="1133"/>
        <v>0</v>
      </c>
      <c r="U516" s="96">
        <v>0.28000000000000003</v>
      </c>
      <c r="V516" s="96">
        <f t="shared" si="1134"/>
        <v>3.8360000000000003</v>
      </c>
      <c r="W516" s="96"/>
      <c r="X516" s="96">
        <f t="shared" si="1135"/>
        <v>0</v>
      </c>
      <c r="Y516" s="96">
        <f t="shared" si="1086"/>
        <v>0.28000000000000003</v>
      </c>
      <c r="Z516" s="96">
        <f t="shared" si="1087"/>
        <v>3.8360000000000003</v>
      </c>
      <c r="AA516" s="96">
        <v>0.48</v>
      </c>
      <c r="AB516" s="96">
        <f t="shared" si="1136"/>
        <v>6.5759999999999996</v>
      </c>
      <c r="AC516" s="96"/>
      <c r="AD516" s="96">
        <f t="shared" si="1137"/>
        <v>0</v>
      </c>
      <c r="AE516" s="96"/>
      <c r="AF516" s="96">
        <f t="shared" si="1138"/>
        <v>0</v>
      </c>
      <c r="AG516" s="96">
        <f t="shared" si="1091"/>
        <v>0.48</v>
      </c>
      <c r="AH516" s="96">
        <f t="shared" si="1092"/>
        <v>6.5759999999999996</v>
      </c>
      <c r="AI516" s="96">
        <f t="shared" si="1093"/>
        <v>0.76</v>
      </c>
      <c r="AJ516" s="96">
        <f t="shared" si="1094"/>
        <v>10.411999999999999</v>
      </c>
      <c r="AK516" s="96"/>
      <c r="AL516" s="96">
        <f t="shared" si="1139"/>
        <v>0</v>
      </c>
      <c r="AM516" s="96"/>
      <c r="AN516" s="96">
        <f t="shared" si="1140"/>
        <v>0</v>
      </c>
      <c r="AO516" s="96"/>
      <c r="AP516" s="96">
        <f t="shared" si="1141"/>
        <v>0</v>
      </c>
      <c r="AQ516" s="96">
        <f t="shared" si="1098"/>
        <v>0</v>
      </c>
      <c r="AR516" s="96">
        <f t="shared" si="1099"/>
        <v>0</v>
      </c>
      <c r="AS516" s="96"/>
      <c r="AT516" s="96">
        <f t="shared" si="1142"/>
        <v>0</v>
      </c>
      <c r="AU516" s="96"/>
      <c r="AV516" s="96">
        <f t="shared" si="1143"/>
        <v>0</v>
      </c>
      <c r="AW516" s="96"/>
      <c r="AX516" s="96">
        <f t="shared" si="1144"/>
        <v>0</v>
      </c>
      <c r="AY516" s="96">
        <f t="shared" si="1103"/>
        <v>0</v>
      </c>
      <c r="AZ516" s="96">
        <f t="shared" si="1104"/>
        <v>0</v>
      </c>
      <c r="BA516" s="96">
        <f t="shared" si="1105"/>
        <v>0</v>
      </c>
      <c r="BB516" s="96">
        <f t="shared" si="1106"/>
        <v>0</v>
      </c>
    </row>
    <row r="517" spans="1:54">
      <c r="B517" s="13"/>
      <c r="C517" s="13"/>
      <c r="D517" s="13" t="s">
        <v>739</v>
      </c>
      <c r="E517" s="21" t="s">
        <v>1296</v>
      </c>
      <c r="F517" s="45" t="s">
        <v>1298</v>
      </c>
      <c r="G517" s="45" t="s">
        <v>1218</v>
      </c>
      <c r="H517" s="266" t="s">
        <v>1219</v>
      </c>
      <c r="I517" s="54"/>
      <c r="J517" s="162">
        <v>13900</v>
      </c>
      <c r="K517" s="54"/>
      <c r="L517" s="162">
        <v>13900</v>
      </c>
      <c r="M517" s="54"/>
      <c r="N517" s="162">
        <v>13900</v>
      </c>
      <c r="O517" s="54"/>
      <c r="P517" s="162">
        <v>13900</v>
      </c>
      <c r="Q517" s="96">
        <f t="shared" si="1081"/>
        <v>0</v>
      </c>
      <c r="R517" s="338">
        <f t="shared" si="1082"/>
        <v>0</v>
      </c>
      <c r="S517" s="96"/>
      <c r="T517" s="96">
        <f t="shared" si="1133"/>
        <v>0</v>
      </c>
      <c r="U517" s="96"/>
      <c r="V517" s="96">
        <f t="shared" si="1134"/>
        <v>0</v>
      </c>
      <c r="W517" s="96"/>
      <c r="X517" s="96">
        <f t="shared" si="1135"/>
        <v>0</v>
      </c>
      <c r="Y517" s="96">
        <f t="shared" si="1086"/>
        <v>0</v>
      </c>
      <c r="Z517" s="96">
        <f t="shared" si="1087"/>
        <v>0</v>
      </c>
      <c r="AA517" s="96"/>
      <c r="AB517" s="96">
        <f t="shared" si="1136"/>
        <v>0</v>
      </c>
      <c r="AC517" s="96"/>
      <c r="AD517" s="96">
        <f t="shared" si="1137"/>
        <v>0</v>
      </c>
      <c r="AE517" s="96"/>
      <c r="AF517" s="96">
        <f t="shared" si="1138"/>
        <v>0</v>
      </c>
      <c r="AG517" s="96">
        <f t="shared" si="1091"/>
        <v>0</v>
      </c>
      <c r="AH517" s="96">
        <f t="shared" si="1092"/>
        <v>0</v>
      </c>
      <c r="AI517" s="96">
        <f t="shared" si="1093"/>
        <v>0</v>
      </c>
      <c r="AJ517" s="96">
        <f t="shared" si="1094"/>
        <v>0</v>
      </c>
      <c r="AK517" s="96"/>
      <c r="AL517" s="96">
        <f t="shared" si="1139"/>
        <v>0</v>
      </c>
      <c r="AM517" s="96"/>
      <c r="AN517" s="96">
        <f t="shared" si="1140"/>
        <v>0</v>
      </c>
      <c r="AO517" s="96"/>
      <c r="AP517" s="96">
        <f t="shared" si="1141"/>
        <v>0</v>
      </c>
      <c r="AQ517" s="96">
        <f t="shared" si="1098"/>
        <v>0</v>
      </c>
      <c r="AR517" s="96">
        <f t="shared" si="1099"/>
        <v>0</v>
      </c>
      <c r="AS517" s="96"/>
      <c r="AT517" s="96">
        <f t="shared" si="1142"/>
        <v>0</v>
      </c>
      <c r="AU517" s="96"/>
      <c r="AV517" s="96">
        <f t="shared" si="1143"/>
        <v>0</v>
      </c>
      <c r="AW517" s="96"/>
      <c r="AX517" s="96">
        <f t="shared" si="1144"/>
        <v>0</v>
      </c>
      <c r="AY517" s="96">
        <f t="shared" si="1103"/>
        <v>0</v>
      </c>
      <c r="AZ517" s="96">
        <f t="shared" si="1104"/>
        <v>0</v>
      </c>
      <c r="BA517" s="96">
        <f t="shared" si="1105"/>
        <v>0</v>
      </c>
      <c r="BB517" s="96">
        <f t="shared" si="1106"/>
        <v>0</v>
      </c>
    </row>
    <row r="518" spans="1:54">
      <c r="B518" s="13"/>
      <c r="C518" s="13"/>
      <c r="D518" s="13" t="s">
        <v>739</v>
      </c>
      <c r="E518" s="21" t="s">
        <v>1476</v>
      </c>
      <c r="F518" s="45" t="s">
        <v>1477</v>
      </c>
      <c r="G518" s="45" t="s">
        <v>1058</v>
      </c>
      <c r="H518" s="266" t="s">
        <v>1075</v>
      </c>
      <c r="I518" s="54"/>
      <c r="J518" s="162">
        <v>13950</v>
      </c>
      <c r="K518" s="54"/>
      <c r="L518" s="162">
        <v>13950</v>
      </c>
      <c r="M518" s="54"/>
      <c r="N518" s="162">
        <v>13950</v>
      </c>
      <c r="O518" s="54"/>
      <c r="P518" s="162">
        <v>13950</v>
      </c>
      <c r="Q518" s="96">
        <f t="shared" si="1081"/>
        <v>0</v>
      </c>
      <c r="R518" s="338">
        <f t="shared" si="1082"/>
        <v>0</v>
      </c>
      <c r="S518" s="96"/>
      <c r="T518" s="96">
        <f t="shared" si="1133"/>
        <v>0</v>
      </c>
      <c r="U518" s="96"/>
      <c r="V518" s="96">
        <f t="shared" si="1134"/>
        <v>0</v>
      </c>
      <c r="W518" s="96"/>
      <c r="X518" s="96">
        <f t="shared" si="1135"/>
        <v>0</v>
      </c>
      <c r="Y518" s="96">
        <f t="shared" si="1086"/>
        <v>0</v>
      </c>
      <c r="Z518" s="96">
        <f t="shared" si="1087"/>
        <v>0</v>
      </c>
      <c r="AA518" s="96"/>
      <c r="AB518" s="96">
        <f t="shared" si="1136"/>
        <v>0</v>
      </c>
      <c r="AC518" s="96"/>
      <c r="AD518" s="96">
        <f t="shared" si="1137"/>
        <v>0</v>
      </c>
      <c r="AE518" s="96"/>
      <c r="AF518" s="96">
        <f t="shared" si="1138"/>
        <v>0</v>
      </c>
      <c r="AG518" s="96">
        <f t="shared" si="1091"/>
        <v>0</v>
      </c>
      <c r="AH518" s="96">
        <f t="shared" si="1092"/>
        <v>0</v>
      </c>
      <c r="AI518" s="96">
        <f t="shared" si="1093"/>
        <v>0</v>
      </c>
      <c r="AJ518" s="96">
        <f t="shared" si="1094"/>
        <v>0</v>
      </c>
      <c r="AK518" s="96"/>
      <c r="AL518" s="96">
        <f t="shared" si="1139"/>
        <v>0</v>
      </c>
      <c r="AM518" s="96"/>
      <c r="AN518" s="96">
        <f t="shared" si="1140"/>
        <v>0</v>
      </c>
      <c r="AO518" s="96"/>
      <c r="AP518" s="96">
        <f t="shared" si="1141"/>
        <v>0</v>
      </c>
      <c r="AQ518" s="96">
        <f t="shared" si="1098"/>
        <v>0</v>
      </c>
      <c r="AR518" s="96">
        <f t="shared" si="1099"/>
        <v>0</v>
      </c>
      <c r="AS518" s="96"/>
      <c r="AT518" s="96">
        <f t="shared" si="1142"/>
        <v>0</v>
      </c>
      <c r="AU518" s="96"/>
      <c r="AV518" s="96">
        <f t="shared" si="1143"/>
        <v>0</v>
      </c>
      <c r="AW518" s="96"/>
      <c r="AX518" s="96">
        <f t="shared" si="1144"/>
        <v>0</v>
      </c>
      <c r="AY518" s="96">
        <f t="shared" si="1103"/>
        <v>0</v>
      </c>
      <c r="AZ518" s="96">
        <f t="shared" si="1104"/>
        <v>0</v>
      </c>
      <c r="BA518" s="96">
        <f t="shared" si="1105"/>
        <v>0</v>
      </c>
      <c r="BB518" s="96">
        <f t="shared" si="1106"/>
        <v>0</v>
      </c>
    </row>
    <row r="519" spans="1:54">
      <c r="A519" s="494">
        <v>295</v>
      </c>
      <c r="B519" s="13"/>
      <c r="C519" s="13"/>
      <c r="D519" s="24" t="s">
        <v>1252</v>
      </c>
      <c r="E519" s="89" t="s">
        <v>871</v>
      </c>
      <c r="F519" s="23" t="s">
        <v>986</v>
      </c>
      <c r="G519" s="23" t="s">
        <v>1057</v>
      </c>
      <c r="H519" s="285" t="s">
        <v>358</v>
      </c>
      <c r="I519" s="153"/>
      <c r="J519" s="167">
        <v>18300</v>
      </c>
      <c r="K519" s="75"/>
      <c r="L519" s="167">
        <v>18300</v>
      </c>
      <c r="M519" s="75"/>
      <c r="N519" s="167">
        <v>18300</v>
      </c>
      <c r="O519" s="153"/>
      <c r="P519" s="167">
        <v>18300</v>
      </c>
      <c r="Q519" s="130">
        <f t="shared" si="1081"/>
        <v>0</v>
      </c>
      <c r="R519" s="348">
        <f t="shared" si="1082"/>
        <v>0</v>
      </c>
      <c r="S519" s="130"/>
      <c r="T519" s="130">
        <f t="shared" si="1133"/>
        <v>0</v>
      </c>
      <c r="U519" s="130"/>
      <c r="V519" s="184">
        <f t="shared" si="1134"/>
        <v>0</v>
      </c>
      <c r="W519" s="223"/>
      <c r="X519" s="224">
        <f t="shared" si="1135"/>
        <v>0</v>
      </c>
      <c r="Y519" s="197">
        <f t="shared" si="1086"/>
        <v>0</v>
      </c>
      <c r="Z519" s="184">
        <f t="shared" si="1087"/>
        <v>0</v>
      </c>
      <c r="AA519" s="223"/>
      <c r="AB519" s="224">
        <f t="shared" si="1136"/>
        <v>0</v>
      </c>
      <c r="AC519" s="223"/>
      <c r="AD519" s="184">
        <f t="shared" si="1137"/>
        <v>0</v>
      </c>
      <c r="AE519" s="223"/>
      <c r="AF519" s="208">
        <f t="shared" si="1138"/>
        <v>0</v>
      </c>
      <c r="AG519" s="197">
        <f t="shared" si="1091"/>
        <v>0</v>
      </c>
      <c r="AH519" s="130">
        <f t="shared" si="1092"/>
        <v>0</v>
      </c>
      <c r="AI519" s="130">
        <f t="shared" si="1093"/>
        <v>0</v>
      </c>
      <c r="AJ519" s="184">
        <f t="shared" si="1094"/>
        <v>0</v>
      </c>
      <c r="AK519" s="223"/>
      <c r="AL519" s="184">
        <f t="shared" si="1139"/>
        <v>0</v>
      </c>
      <c r="AM519" s="253"/>
      <c r="AN519" s="184">
        <f t="shared" si="1140"/>
        <v>0</v>
      </c>
      <c r="AO519" s="223"/>
      <c r="AP519" s="224">
        <f t="shared" si="1141"/>
        <v>0</v>
      </c>
      <c r="AQ519" s="197">
        <f t="shared" si="1098"/>
        <v>0</v>
      </c>
      <c r="AR519" s="130">
        <f t="shared" si="1099"/>
        <v>0</v>
      </c>
      <c r="AS519" s="130"/>
      <c r="AT519" s="184">
        <f t="shared" si="1142"/>
        <v>0</v>
      </c>
      <c r="AU519" s="223"/>
      <c r="AV519" s="184">
        <f t="shared" si="1143"/>
        <v>0</v>
      </c>
      <c r="AW519" s="223"/>
      <c r="AX519" s="224">
        <f t="shared" si="1144"/>
        <v>0</v>
      </c>
      <c r="AY519" s="197">
        <f t="shared" si="1103"/>
        <v>0</v>
      </c>
      <c r="AZ519" s="130">
        <f t="shared" si="1104"/>
        <v>0</v>
      </c>
      <c r="BA519" s="130">
        <f t="shared" si="1105"/>
        <v>0</v>
      </c>
      <c r="BB519" s="130">
        <f t="shared" si="1106"/>
        <v>0</v>
      </c>
    </row>
    <row r="520" spans="1:54">
      <c r="A520" s="494">
        <v>296</v>
      </c>
      <c r="B520" s="13"/>
      <c r="C520" s="27" t="s">
        <v>134</v>
      </c>
      <c r="D520" s="287"/>
      <c r="E520" s="143"/>
      <c r="F520" s="53"/>
      <c r="G520" s="53"/>
      <c r="H520" s="53"/>
      <c r="I520" s="141"/>
      <c r="J520" s="113"/>
      <c r="K520" s="53"/>
      <c r="L520" s="169"/>
      <c r="M520" s="53"/>
      <c r="N520" s="169"/>
      <c r="O520" s="141"/>
      <c r="P520" s="113"/>
      <c r="Q520" s="291">
        <f t="shared" ref="Q520:BB520" si="1145">SUM(Q472:Q519)</f>
        <v>959.88700000000028</v>
      </c>
      <c r="R520" s="291">
        <f t="shared" si="1145"/>
        <v>7612.814174881798</v>
      </c>
      <c r="S520" s="291">
        <f t="shared" si="1145"/>
        <v>60.359999999999992</v>
      </c>
      <c r="T520" s="291">
        <f t="shared" si="1145"/>
        <v>497.44238190240009</v>
      </c>
      <c r="U520" s="291">
        <f t="shared" si="1145"/>
        <v>134.74299999999999</v>
      </c>
      <c r="V520" s="291">
        <f t="shared" si="1145"/>
        <v>1088.2399566800002</v>
      </c>
      <c r="W520" s="291">
        <f t="shared" si="1145"/>
        <v>93.847999999999999</v>
      </c>
      <c r="X520" s="291">
        <f t="shared" si="1145"/>
        <v>764.94205198880013</v>
      </c>
      <c r="Y520" s="291">
        <f t="shared" si="1145"/>
        <v>288.95100000000002</v>
      </c>
      <c r="Z520" s="291">
        <f t="shared" si="1145"/>
        <v>2350.6243905711999</v>
      </c>
      <c r="AA520" s="291">
        <f t="shared" si="1145"/>
        <v>116.309</v>
      </c>
      <c r="AB520" s="291">
        <f t="shared" si="1145"/>
        <v>944.46821271200008</v>
      </c>
      <c r="AC520" s="291">
        <f t="shared" si="1145"/>
        <v>48.423000000000002</v>
      </c>
      <c r="AD520" s="291">
        <f t="shared" si="1145"/>
        <v>382.78498240899995</v>
      </c>
      <c r="AE520" s="291">
        <f t="shared" si="1145"/>
        <v>125.16100000000002</v>
      </c>
      <c r="AF520" s="291">
        <f t="shared" si="1145"/>
        <v>955.1275993685</v>
      </c>
      <c r="AG520" s="291">
        <f t="shared" si="1145"/>
        <v>289.89300000000003</v>
      </c>
      <c r="AH520" s="291">
        <f t="shared" si="1145"/>
        <v>2282.3807944894993</v>
      </c>
      <c r="AI520" s="291">
        <f t="shared" si="1145"/>
        <v>578.84399999999994</v>
      </c>
      <c r="AJ520" s="291">
        <f t="shared" si="1145"/>
        <v>4633.0051850606997</v>
      </c>
      <c r="AK520" s="291">
        <f t="shared" si="1145"/>
        <v>60.614000000000004</v>
      </c>
      <c r="AL520" s="291">
        <f t="shared" si="1145"/>
        <v>466.08866278959999</v>
      </c>
      <c r="AM520" s="291">
        <f t="shared" si="1145"/>
        <v>70.24799999999999</v>
      </c>
      <c r="AN520" s="291">
        <f t="shared" si="1145"/>
        <v>548.41252775399983</v>
      </c>
      <c r="AO520" s="291">
        <f t="shared" si="1145"/>
        <v>99.783000000000001</v>
      </c>
      <c r="AP520" s="291">
        <f t="shared" si="1145"/>
        <v>778.85136676000002</v>
      </c>
      <c r="AQ520" s="291">
        <f t="shared" si="1145"/>
        <v>230.64500000000004</v>
      </c>
      <c r="AR520" s="291">
        <f t="shared" si="1145"/>
        <v>1793.3525573036</v>
      </c>
      <c r="AS520" s="291">
        <f t="shared" si="1145"/>
        <v>71.927999999999997</v>
      </c>
      <c r="AT520" s="291">
        <f t="shared" si="1145"/>
        <v>561.34663515360012</v>
      </c>
      <c r="AU520" s="291">
        <f t="shared" si="1145"/>
        <v>1.4160000000000001</v>
      </c>
      <c r="AV520" s="291">
        <f t="shared" si="1145"/>
        <v>11.301043739900001</v>
      </c>
      <c r="AW520" s="291">
        <f t="shared" si="1145"/>
        <v>77.054000000000002</v>
      </c>
      <c r="AX520" s="291">
        <f t="shared" si="1145"/>
        <v>613.80875362400002</v>
      </c>
      <c r="AY520" s="291">
        <f t="shared" si="1145"/>
        <v>150.39800000000002</v>
      </c>
      <c r="AZ520" s="291">
        <f t="shared" si="1145"/>
        <v>1186.4564325174999</v>
      </c>
      <c r="BA520" s="291">
        <f t="shared" si="1145"/>
        <v>381.04299999999995</v>
      </c>
      <c r="BB520" s="291">
        <f t="shared" si="1145"/>
        <v>2979.8089898210997</v>
      </c>
    </row>
    <row r="521" spans="1:54">
      <c r="A521" s="494">
        <v>297</v>
      </c>
      <c r="B521" s="13"/>
      <c r="C521" s="52" t="s">
        <v>365</v>
      </c>
      <c r="D521" s="52" t="s">
        <v>1255</v>
      </c>
      <c r="E521" s="288" t="s">
        <v>408</v>
      </c>
      <c r="F521" s="313" t="s">
        <v>409</v>
      </c>
      <c r="G521" s="49" t="s">
        <v>1063</v>
      </c>
      <c r="H521" s="272" t="s">
        <v>358</v>
      </c>
      <c r="I521" s="258"/>
      <c r="J521" s="257">
        <v>9734</v>
      </c>
      <c r="K521" s="255"/>
      <c r="L521" s="257">
        <v>9734</v>
      </c>
      <c r="M521" s="255"/>
      <c r="N521" s="257">
        <v>9734</v>
      </c>
      <c r="O521" s="258"/>
      <c r="P521" s="257">
        <v>9734</v>
      </c>
      <c r="Q521" s="412">
        <f t="shared" ref="Q521:R527" si="1146">SUM(AI521+BA521)</f>
        <v>0</v>
      </c>
      <c r="R521" s="413">
        <f t="shared" si="1146"/>
        <v>0</v>
      </c>
      <c r="S521" s="412"/>
      <c r="T521" s="412">
        <f t="shared" ref="T521:T527" si="1147">J521*S521/1000</f>
        <v>0</v>
      </c>
      <c r="U521" s="412"/>
      <c r="V521" s="416">
        <f t="shared" ref="V521:V527" si="1148">J521*U521/1000</f>
        <v>0</v>
      </c>
      <c r="W521" s="414"/>
      <c r="X521" s="417">
        <f t="shared" ref="X521:X527" si="1149">J521*W521/1000</f>
        <v>0</v>
      </c>
      <c r="Y521" s="415">
        <f t="shared" ref="Y521:Z527" si="1150">SUM(S521+U521+W521)</f>
        <v>0</v>
      </c>
      <c r="Z521" s="416">
        <f t="shared" si="1150"/>
        <v>0</v>
      </c>
      <c r="AA521" s="414"/>
      <c r="AB521" s="417">
        <f t="shared" ref="AB521:AB527" si="1151">L521*AA521/1000</f>
        <v>0</v>
      </c>
      <c r="AC521" s="414"/>
      <c r="AD521" s="416">
        <f t="shared" ref="AD521:AD527" si="1152">L521*AC521/1000</f>
        <v>0</v>
      </c>
      <c r="AE521" s="414"/>
      <c r="AF521" s="417">
        <f t="shared" ref="AF521:AF527" si="1153">L521*AE521/1000</f>
        <v>0</v>
      </c>
      <c r="AG521" s="415">
        <f t="shared" ref="AG521:AH527" si="1154">SUM(AA521+AC521+AE521)</f>
        <v>0</v>
      </c>
      <c r="AH521" s="412">
        <f t="shared" si="1154"/>
        <v>0</v>
      </c>
      <c r="AI521" s="412">
        <f t="shared" ref="AI521:AI527" si="1155">SUM(Y521+AG521)</f>
        <v>0</v>
      </c>
      <c r="AJ521" s="416">
        <f t="shared" ref="AJ521:AJ527" si="1156">SUM(Z521,AH521)</f>
        <v>0</v>
      </c>
      <c r="AK521" s="414"/>
      <c r="AL521" s="416">
        <f t="shared" ref="AL521:AL527" si="1157">N521*AK521/1000</f>
        <v>0</v>
      </c>
      <c r="AM521" s="418"/>
      <c r="AN521" s="416">
        <f t="shared" ref="AN521:AN527" si="1158">N521*AM521/1000</f>
        <v>0</v>
      </c>
      <c r="AO521" s="414"/>
      <c r="AP521" s="417">
        <f t="shared" ref="AP521:AP527" si="1159">N521*AO521/1000</f>
        <v>0</v>
      </c>
      <c r="AQ521" s="415">
        <f t="shared" ref="AQ521:AR527" si="1160">SUM(AK521+AM521+AO521)</f>
        <v>0</v>
      </c>
      <c r="AR521" s="412">
        <f t="shared" si="1160"/>
        <v>0</v>
      </c>
      <c r="AS521" s="412"/>
      <c r="AT521" s="416">
        <f t="shared" ref="AT521:AT527" si="1161">P521*AS521/1000</f>
        <v>0</v>
      </c>
      <c r="AU521" s="414"/>
      <c r="AV521" s="416">
        <f t="shared" ref="AV521:AV527" si="1162">P521*AU521/1000</f>
        <v>0</v>
      </c>
      <c r="AW521" s="414"/>
      <c r="AX521" s="417">
        <f t="shared" ref="AX521:AX527" si="1163">P521*AW521/1000</f>
        <v>0</v>
      </c>
      <c r="AY521" s="415">
        <f t="shared" ref="AY521:AZ527" si="1164">SUM(AS521+AU521+AW521)</f>
        <v>0</v>
      </c>
      <c r="AZ521" s="412">
        <f t="shared" si="1164"/>
        <v>0</v>
      </c>
      <c r="BA521" s="412">
        <f t="shared" ref="BA521:BA527" si="1165">SUM(AQ521+AY521)</f>
        <v>0</v>
      </c>
      <c r="BB521" s="412">
        <f t="shared" ref="BB521:BB527" si="1166">SUM(AR521,AZ521)</f>
        <v>0</v>
      </c>
    </row>
    <row r="522" spans="1:54" ht="12.75" customHeight="1">
      <c r="A522" s="494">
        <v>284</v>
      </c>
      <c r="B522" s="13"/>
      <c r="C522" s="13"/>
      <c r="D522" s="13" t="s">
        <v>2473</v>
      </c>
      <c r="E522" s="21" t="s">
        <v>2474</v>
      </c>
      <c r="F522" s="45" t="s">
        <v>722</v>
      </c>
      <c r="G522" s="45" t="s">
        <v>1057</v>
      </c>
      <c r="H522" s="266" t="s">
        <v>358</v>
      </c>
      <c r="I522" s="54"/>
      <c r="J522" s="101"/>
      <c r="K522" s="54"/>
      <c r="L522" s="101"/>
      <c r="M522" s="54">
        <v>2.2000000000000002</v>
      </c>
      <c r="N522" s="101"/>
      <c r="O522" s="54">
        <v>2.1</v>
      </c>
      <c r="P522" s="101"/>
      <c r="Q522" s="96">
        <f t="shared" ref="Q522" si="1167">SUM(AI522+BA522)</f>
        <v>346.55399999999997</v>
      </c>
      <c r="R522" s="338">
        <f t="shared" ref="R522" si="1168">SUM(AJ522+BB522)</f>
        <v>1055.743638426</v>
      </c>
      <c r="S522" s="96"/>
      <c r="T522" s="96">
        <f t="shared" ref="T522" si="1169">I522*S522*$T$2/1000</f>
        <v>0</v>
      </c>
      <c r="U522" s="96"/>
      <c r="V522" s="176">
        <f t="shared" ref="V522" si="1170">I522*U522*$V$2/1000</f>
        <v>0</v>
      </c>
      <c r="W522" s="206"/>
      <c r="X522" s="205">
        <f t="shared" ref="X522" si="1171">I522*W522*$X$2/1000</f>
        <v>0</v>
      </c>
      <c r="Y522" s="188">
        <f t="shared" ref="Y522" si="1172">SUM(S522+U522+W522)</f>
        <v>0</v>
      </c>
      <c r="Z522" s="176">
        <f t="shared" si="1150"/>
        <v>0</v>
      </c>
      <c r="AA522" s="206"/>
      <c r="AB522" s="205">
        <f t="shared" ref="AB522" si="1173">K522*AA522*$AB$2/1000</f>
        <v>0</v>
      </c>
      <c r="AC522" s="206"/>
      <c r="AD522" s="205">
        <f t="shared" ref="AD522" si="1174">K522*AC522*$AD$2/1000</f>
        <v>0</v>
      </c>
      <c r="AE522" s="206"/>
      <c r="AF522" s="205">
        <f t="shared" ref="AF522" si="1175">K522*AE522*$AF$2/1000</f>
        <v>0</v>
      </c>
      <c r="AG522" s="188">
        <f t="shared" ref="AG522" si="1176">SUM(AA522+AC522+AE522)</f>
        <v>0</v>
      </c>
      <c r="AH522" s="96">
        <f t="shared" si="1154"/>
        <v>0</v>
      </c>
      <c r="AI522" s="96">
        <f t="shared" si="1155"/>
        <v>0</v>
      </c>
      <c r="AJ522" s="176">
        <f t="shared" si="1156"/>
        <v>0</v>
      </c>
      <c r="AK522" s="206">
        <v>73.727999999999994</v>
      </c>
      <c r="AL522" s="441">
        <f>M522*AK522*$AL$2/1000</f>
        <v>223.66465228800004</v>
      </c>
      <c r="AM522" s="244">
        <v>50.688000000000002</v>
      </c>
      <c r="AN522" s="176">
        <f t="shared" ref="AN522" si="1177">M522*AM522*$AN$2/1000</f>
        <v>154.98717696</v>
      </c>
      <c r="AO522" s="206">
        <v>62.207999999999998</v>
      </c>
      <c r="AP522" s="205">
        <f t="shared" ref="AP522" si="1178">M522*AO522*$AP$2/1000</f>
        <v>191.05320960000003</v>
      </c>
      <c r="AQ522" s="188">
        <f t="shared" ref="AQ522" si="1179">SUM(AK522+AM522+AO522)</f>
        <v>186.624</v>
      </c>
      <c r="AR522" s="96">
        <f t="shared" si="1160"/>
        <v>569.70503884800007</v>
      </c>
      <c r="AS522" s="96">
        <v>67.968000000000004</v>
      </c>
      <c r="AT522" s="176">
        <f t="shared" ref="AT522" si="1180">O522*AS522*$AT$2/1000</f>
        <v>203.45418777600003</v>
      </c>
      <c r="AU522" s="206">
        <v>72.953999999999994</v>
      </c>
      <c r="AV522" s="176">
        <f t="shared" ref="AV522" si="1181">O522*AU522*$AV$2/1000</f>
        <v>224.45676930599998</v>
      </c>
      <c r="AW522" s="206">
        <v>19.007999999999999</v>
      </c>
      <c r="AX522" s="205">
        <f t="shared" ref="AX522" si="1182">O522*AW522*$AX$2/1000</f>
        <v>58.127642496000007</v>
      </c>
      <c r="AY522" s="188">
        <f t="shared" ref="AY522" si="1183">SUM(AS522+AU522+AW522)</f>
        <v>159.93</v>
      </c>
      <c r="AZ522" s="96">
        <f t="shared" si="1164"/>
        <v>486.038599578</v>
      </c>
      <c r="BA522" s="96">
        <f t="shared" si="1165"/>
        <v>346.55399999999997</v>
      </c>
      <c r="BB522" s="96">
        <f t="shared" si="1166"/>
        <v>1055.743638426</v>
      </c>
    </row>
    <row r="523" spans="1:54">
      <c r="B523" s="13"/>
      <c r="C523" s="13"/>
      <c r="D523" s="13" t="s">
        <v>1255</v>
      </c>
      <c r="E523" s="21" t="s">
        <v>1758</v>
      </c>
      <c r="F523" s="45" t="s">
        <v>1759</v>
      </c>
      <c r="G523" s="45" t="s">
        <v>1058</v>
      </c>
      <c r="H523" s="266" t="s">
        <v>359</v>
      </c>
      <c r="I523" s="54"/>
      <c r="J523" s="162">
        <v>11800</v>
      </c>
      <c r="K523" s="54"/>
      <c r="L523" s="162">
        <v>11800</v>
      </c>
      <c r="M523" s="54"/>
      <c r="N523" s="162">
        <v>11800</v>
      </c>
      <c r="O523" s="54"/>
      <c r="P523" s="162">
        <v>11800</v>
      </c>
      <c r="Q523" s="96">
        <f t="shared" si="1146"/>
        <v>32.119</v>
      </c>
      <c r="R523" s="338">
        <f t="shared" si="1146"/>
        <v>379.00420000000003</v>
      </c>
      <c r="S523" s="96">
        <v>4.7119999999999997</v>
      </c>
      <c r="T523" s="96">
        <f t="shared" si="1147"/>
        <v>55.601599999999998</v>
      </c>
      <c r="U523" s="96">
        <v>2.1669999999999998</v>
      </c>
      <c r="V523" s="96">
        <f t="shared" si="1148"/>
        <v>25.570599999999999</v>
      </c>
      <c r="W523" s="96">
        <v>10.25</v>
      </c>
      <c r="X523" s="96">
        <f t="shared" si="1149"/>
        <v>120.95</v>
      </c>
      <c r="Y523" s="96">
        <f t="shared" si="1150"/>
        <v>17.128999999999998</v>
      </c>
      <c r="Z523" s="96">
        <f t="shared" si="1150"/>
        <v>202.12220000000002</v>
      </c>
      <c r="AA523" s="96">
        <v>1.49</v>
      </c>
      <c r="AB523" s="96">
        <f t="shared" si="1151"/>
        <v>17.582000000000001</v>
      </c>
      <c r="AC523" s="96">
        <v>0.188</v>
      </c>
      <c r="AD523" s="96">
        <f t="shared" si="1152"/>
        <v>2.2183999999999999</v>
      </c>
      <c r="AE523" s="96">
        <v>6.1139999999999999</v>
      </c>
      <c r="AF523" s="96">
        <f t="shared" si="1153"/>
        <v>72.145200000000003</v>
      </c>
      <c r="AG523" s="96">
        <f t="shared" si="1154"/>
        <v>7.7919999999999998</v>
      </c>
      <c r="AH523" s="96">
        <f t="shared" si="1154"/>
        <v>91.945599999999999</v>
      </c>
      <c r="AI523" s="96">
        <f t="shared" si="1155"/>
        <v>24.920999999999999</v>
      </c>
      <c r="AJ523" s="96">
        <f t="shared" si="1156"/>
        <v>294.06780000000003</v>
      </c>
      <c r="AK523" s="96">
        <v>0.2</v>
      </c>
      <c r="AL523" s="96">
        <f t="shared" si="1157"/>
        <v>2.36</v>
      </c>
      <c r="AM523" s="96">
        <v>0.75900000000000001</v>
      </c>
      <c r="AN523" s="96">
        <f t="shared" si="1158"/>
        <v>8.9562000000000008</v>
      </c>
      <c r="AO523" s="96">
        <v>2.0510000000000002</v>
      </c>
      <c r="AP523" s="96">
        <f t="shared" si="1159"/>
        <v>24.201800000000002</v>
      </c>
      <c r="AQ523" s="96">
        <f t="shared" si="1160"/>
        <v>3.0100000000000002</v>
      </c>
      <c r="AR523" s="96">
        <f t="shared" si="1160"/>
        <v>35.518000000000001</v>
      </c>
      <c r="AS523" s="96">
        <v>0.73799999999999999</v>
      </c>
      <c r="AT523" s="96">
        <f t="shared" si="1161"/>
        <v>8.7083999999999993</v>
      </c>
      <c r="AU523" s="96">
        <v>2.1059999999999999</v>
      </c>
      <c r="AV523" s="96">
        <f t="shared" si="1162"/>
        <v>24.8508</v>
      </c>
      <c r="AW523" s="96">
        <v>1.3440000000000001</v>
      </c>
      <c r="AX523" s="96">
        <f t="shared" si="1163"/>
        <v>15.859200000000001</v>
      </c>
      <c r="AY523" s="96">
        <f t="shared" si="1164"/>
        <v>4.1879999999999997</v>
      </c>
      <c r="AZ523" s="96">
        <f t="shared" si="1164"/>
        <v>49.418399999999998</v>
      </c>
      <c r="BA523" s="96">
        <f t="shared" si="1165"/>
        <v>7.1980000000000004</v>
      </c>
      <c r="BB523" s="96">
        <f t="shared" si="1166"/>
        <v>84.936399999999992</v>
      </c>
    </row>
    <row r="524" spans="1:54">
      <c r="A524" s="494">
        <v>298</v>
      </c>
      <c r="B524" s="13"/>
      <c r="C524" s="13"/>
      <c r="D524" s="13" t="s">
        <v>1255</v>
      </c>
      <c r="E524" s="299" t="s">
        <v>470</v>
      </c>
      <c r="F524" s="45" t="s">
        <v>471</v>
      </c>
      <c r="G524" s="63" t="s">
        <v>1063</v>
      </c>
      <c r="H524" s="271" t="s">
        <v>410</v>
      </c>
      <c r="I524" s="502"/>
      <c r="J524" s="501">
        <v>10450</v>
      </c>
      <c r="K524" s="500"/>
      <c r="L524" s="501">
        <v>10450</v>
      </c>
      <c r="M524" s="500"/>
      <c r="N524" s="501">
        <v>10450</v>
      </c>
      <c r="O524" s="502"/>
      <c r="P524" s="501">
        <v>10450</v>
      </c>
      <c r="Q524" s="96">
        <f t="shared" si="1146"/>
        <v>0.13300000000000001</v>
      </c>
      <c r="R524" s="338">
        <f t="shared" si="1146"/>
        <v>1.38985</v>
      </c>
      <c r="S524" s="96">
        <v>2.9000000000000001E-2</v>
      </c>
      <c r="T524" s="96">
        <f t="shared" si="1147"/>
        <v>0.30304999999999999</v>
      </c>
      <c r="U524" s="96">
        <v>0.02</v>
      </c>
      <c r="V524" s="176">
        <f t="shared" si="1148"/>
        <v>0.20899999999999999</v>
      </c>
      <c r="W524" s="206">
        <v>5.0000000000000001E-3</v>
      </c>
      <c r="X524" s="205">
        <f t="shared" si="1149"/>
        <v>5.2249999999999998E-2</v>
      </c>
      <c r="Y524" s="188">
        <f t="shared" si="1150"/>
        <v>5.3999999999999999E-2</v>
      </c>
      <c r="Z524" s="176">
        <f t="shared" si="1150"/>
        <v>0.56430000000000002</v>
      </c>
      <c r="AA524" s="206">
        <v>0.02</v>
      </c>
      <c r="AB524" s="205">
        <f t="shared" si="1151"/>
        <v>0.20899999999999999</v>
      </c>
      <c r="AC524" s="206"/>
      <c r="AD524" s="176">
        <f t="shared" si="1152"/>
        <v>0</v>
      </c>
      <c r="AE524" s="206"/>
      <c r="AF524" s="205">
        <f t="shared" si="1153"/>
        <v>0</v>
      </c>
      <c r="AG524" s="188">
        <f t="shared" si="1154"/>
        <v>0.02</v>
      </c>
      <c r="AH524" s="96">
        <f t="shared" si="1154"/>
        <v>0.20899999999999999</v>
      </c>
      <c r="AI524" s="96">
        <f t="shared" si="1155"/>
        <v>7.3999999999999996E-2</v>
      </c>
      <c r="AJ524" s="176">
        <f t="shared" si="1156"/>
        <v>0.77329999999999999</v>
      </c>
      <c r="AK524" s="206">
        <v>0.02</v>
      </c>
      <c r="AL524" s="176">
        <f t="shared" si="1157"/>
        <v>0.20899999999999999</v>
      </c>
      <c r="AM524" s="244">
        <v>0.03</v>
      </c>
      <c r="AN524" s="176">
        <f t="shared" si="1158"/>
        <v>0.3135</v>
      </c>
      <c r="AO524" s="206"/>
      <c r="AP524" s="205">
        <f t="shared" si="1159"/>
        <v>0</v>
      </c>
      <c r="AQ524" s="188">
        <f t="shared" si="1160"/>
        <v>0.05</v>
      </c>
      <c r="AR524" s="96">
        <f t="shared" si="1160"/>
        <v>0.52249999999999996</v>
      </c>
      <c r="AS524" s="96"/>
      <c r="AT524" s="176">
        <f t="shared" si="1161"/>
        <v>0</v>
      </c>
      <c r="AU524" s="206"/>
      <c r="AV524" s="176">
        <f t="shared" si="1162"/>
        <v>0</v>
      </c>
      <c r="AW524" s="206">
        <v>8.9999999999999993E-3</v>
      </c>
      <c r="AX524" s="205">
        <f t="shared" si="1163"/>
        <v>9.4049999999999995E-2</v>
      </c>
      <c r="AY524" s="188">
        <f t="shared" si="1164"/>
        <v>8.9999999999999993E-3</v>
      </c>
      <c r="AZ524" s="96">
        <f t="shared" si="1164"/>
        <v>9.4049999999999995E-2</v>
      </c>
      <c r="BA524" s="96">
        <f t="shared" si="1165"/>
        <v>5.9000000000000004E-2</v>
      </c>
      <c r="BB524" s="96">
        <f t="shared" si="1166"/>
        <v>0.61654999999999993</v>
      </c>
    </row>
    <row r="525" spans="1:54">
      <c r="A525" s="494">
        <v>287</v>
      </c>
      <c r="B525" s="13"/>
      <c r="C525" s="13"/>
      <c r="D525" s="13" t="s">
        <v>1255</v>
      </c>
      <c r="E525" s="21" t="s">
        <v>1412</v>
      </c>
      <c r="F525" s="45" t="s">
        <v>1414</v>
      </c>
      <c r="G525" s="45" t="s">
        <v>1061</v>
      </c>
      <c r="H525" s="266" t="s">
        <v>358</v>
      </c>
      <c r="I525" s="153"/>
      <c r="J525" s="167">
        <v>9588</v>
      </c>
      <c r="K525" s="75"/>
      <c r="L525" s="167">
        <v>9588</v>
      </c>
      <c r="M525" s="75"/>
      <c r="N525" s="167">
        <v>9588</v>
      </c>
      <c r="O525" s="153"/>
      <c r="P525" s="167">
        <v>9588</v>
      </c>
      <c r="Q525" s="96">
        <f t="shared" si="1146"/>
        <v>5.2430000000000003</v>
      </c>
      <c r="R525" s="338">
        <f t="shared" si="1146"/>
        <v>50.269884000000005</v>
      </c>
      <c r="S525" s="96">
        <v>0.71399999999999997</v>
      </c>
      <c r="T525" s="96">
        <f t="shared" si="1147"/>
        <v>6.8458319999999997</v>
      </c>
      <c r="U525" s="96"/>
      <c r="V525" s="176">
        <f t="shared" si="1148"/>
        <v>0</v>
      </c>
      <c r="W525" s="206">
        <v>2.016</v>
      </c>
      <c r="X525" s="205">
        <f t="shared" si="1149"/>
        <v>19.329408000000001</v>
      </c>
      <c r="Y525" s="188">
        <f t="shared" si="1150"/>
        <v>2.73</v>
      </c>
      <c r="Z525" s="176">
        <f t="shared" si="1150"/>
        <v>26.175240000000002</v>
      </c>
      <c r="AA525" s="206"/>
      <c r="AB525" s="205">
        <f t="shared" si="1151"/>
        <v>0</v>
      </c>
      <c r="AC525" s="206"/>
      <c r="AD525" s="176">
        <f t="shared" si="1152"/>
        <v>0</v>
      </c>
      <c r="AE525" s="206">
        <v>3.5000000000000003E-2</v>
      </c>
      <c r="AF525" s="205">
        <f t="shared" si="1153"/>
        <v>0.33558000000000004</v>
      </c>
      <c r="AG525" s="188">
        <f t="shared" si="1154"/>
        <v>3.5000000000000003E-2</v>
      </c>
      <c r="AH525" s="96">
        <f t="shared" si="1154"/>
        <v>0.33558000000000004</v>
      </c>
      <c r="AI525" s="96">
        <f t="shared" si="1155"/>
        <v>2.7650000000000001</v>
      </c>
      <c r="AJ525" s="176">
        <f t="shared" si="1156"/>
        <v>26.510820000000002</v>
      </c>
      <c r="AK525" s="206">
        <v>0.42</v>
      </c>
      <c r="AL525" s="176">
        <f t="shared" si="1157"/>
        <v>4.0269599999999999</v>
      </c>
      <c r="AM525" s="244">
        <v>0.46200000000000002</v>
      </c>
      <c r="AN525" s="176">
        <f t="shared" si="1158"/>
        <v>4.4296559999999996</v>
      </c>
      <c r="AO525" s="206">
        <v>0.79800000000000004</v>
      </c>
      <c r="AP525" s="205">
        <f t="shared" si="1159"/>
        <v>7.651224</v>
      </c>
      <c r="AQ525" s="188">
        <f t="shared" si="1160"/>
        <v>1.6800000000000002</v>
      </c>
      <c r="AR525" s="96">
        <f t="shared" si="1160"/>
        <v>16.107839999999999</v>
      </c>
      <c r="AS525" s="96">
        <v>0.21</v>
      </c>
      <c r="AT525" s="176">
        <f t="shared" si="1161"/>
        <v>2.0134799999999999</v>
      </c>
      <c r="AU525" s="206">
        <v>0.29399999999999998</v>
      </c>
      <c r="AV525" s="176">
        <f t="shared" si="1162"/>
        <v>2.8188719999999998</v>
      </c>
      <c r="AW525" s="206">
        <v>0.29399999999999998</v>
      </c>
      <c r="AX525" s="205">
        <f t="shared" si="1163"/>
        <v>2.8188719999999998</v>
      </c>
      <c r="AY525" s="188">
        <f t="shared" si="1164"/>
        <v>0.79800000000000004</v>
      </c>
      <c r="AZ525" s="96">
        <f t="shared" si="1164"/>
        <v>7.651224</v>
      </c>
      <c r="BA525" s="96">
        <f t="shared" si="1165"/>
        <v>2.4780000000000002</v>
      </c>
      <c r="BB525" s="96">
        <f t="shared" si="1166"/>
        <v>23.759063999999999</v>
      </c>
    </row>
    <row r="526" spans="1:54">
      <c r="A526" s="494">
        <v>292</v>
      </c>
      <c r="B526" s="13"/>
      <c r="C526" s="13"/>
      <c r="D526" s="13" t="s">
        <v>739</v>
      </c>
      <c r="E526" s="21" t="s">
        <v>1449</v>
      </c>
      <c r="F526" s="45" t="s">
        <v>1450</v>
      </c>
      <c r="G526" s="45" t="s">
        <v>1061</v>
      </c>
      <c r="H526" s="266" t="s">
        <v>358</v>
      </c>
      <c r="I526" s="142"/>
      <c r="J526" s="162">
        <v>6550</v>
      </c>
      <c r="K526" s="54"/>
      <c r="L526" s="162">
        <v>6550</v>
      </c>
      <c r="M526" s="54"/>
      <c r="N526" s="162">
        <v>6550</v>
      </c>
      <c r="O526" s="142"/>
      <c r="P526" s="162">
        <v>6550</v>
      </c>
      <c r="Q526" s="96">
        <f t="shared" si="1146"/>
        <v>3.2889999999999997</v>
      </c>
      <c r="R526" s="338">
        <f t="shared" si="1146"/>
        <v>21.542949999999998</v>
      </c>
      <c r="S526" s="96">
        <v>0.14000000000000001</v>
      </c>
      <c r="T526" s="96">
        <f t="shared" si="1147"/>
        <v>0.91700000000000015</v>
      </c>
      <c r="U526" s="130">
        <v>0.21</v>
      </c>
      <c r="V526" s="176">
        <f t="shared" si="1148"/>
        <v>1.3754999999999999</v>
      </c>
      <c r="W526" s="206">
        <v>1.329</v>
      </c>
      <c r="X526" s="205">
        <f t="shared" si="1149"/>
        <v>8.7049499999999984</v>
      </c>
      <c r="Y526" s="188">
        <f t="shared" si="1150"/>
        <v>1.6789999999999998</v>
      </c>
      <c r="Z526" s="176">
        <f t="shared" si="1150"/>
        <v>10.997449999999999</v>
      </c>
      <c r="AA526" s="206"/>
      <c r="AB526" s="205">
        <f t="shared" si="1151"/>
        <v>0</v>
      </c>
      <c r="AC526" s="206"/>
      <c r="AD526" s="176">
        <f t="shared" si="1152"/>
        <v>0</v>
      </c>
      <c r="AE526" s="206">
        <v>0.63</v>
      </c>
      <c r="AF526" s="205">
        <f t="shared" si="1153"/>
        <v>4.1265000000000001</v>
      </c>
      <c r="AG526" s="188">
        <f t="shared" si="1154"/>
        <v>0.63</v>
      </c>
      <c r="AH526" s="96">
        <f t="shared" si="1154"/>
        <v>4.1265000000000001</v>
      </c>
      <c r="AI526" s="96">
        <f t="shared" si="1155"/>
        <v>2.3089999999999997</v>
      </c>
      <c r="AJ526" s="176">
        <f t="shared" si="1156"/>
        <v>15.123949999999999</v>
      </c>
      <c r="AK526" s="206"/>
      <c r="AL526" s="176">
        <f t="shared" si="1157"/>
        <v>0</v>
      </c>
      <c r="AM526" s="244">
        <v>0.14000000000000001</v>
      </c>
      <c r="AN526" s="176">
        <f t="shared" si="1158"/>
        <v>0.91700000000000015</v>
      </c>
      <c r="AO526" s="206">
        <v>0.28000000000000003</v>
      </c>
      <c r="AP526" s="205">
        <f t="shared" si="1159"/>
        <v>1.8340000000000003</v>
      </c>
      <c r="AQ526" s="188">
        <f t="shared" si="1160"/>
        <v>0.42000000000000004</v>
      </c>
      <c r="AR526" s="96">
        <f t="shared" si="1160"/>
        <v>2.7510000000000003</v>
      </c>
      <c r="AS526" s="96">
        <v>0.35</v>
      </c>
      <c r="AT526" s="176">
        <f t="shared" si="1161"/>
        <v>2.2925</v>
      </c>
      <c r="AU526" s="206">
        <v>0.21</v>
      </c>
      <c r="AV526" s="176">
        <f t="shared" si="1162"/>
        <v>1.3754999999999999</v>
      </c>
      <c r="AW526" s="206"/>
      <c r="AX526" s="205">
        <f t="shared" si="1163"/>
        <v>0</v>
      </c>
      <c r="AY526" s="188">
        <f t="shared" si="1164"/>
        <v>0.55999999999999994</v>
      </c>
      <c r="AZ526" s="96">
        <f t="shared" si="1164"/>
        <v>3.6680000000000001</v>
      </c>
      <c r="BA526" s="96">
        <f t="shared" si="1165"/>
        <v>0.98</v>
      </c>
      <c r="BB526" s="96">
        <f t="shared" si="1166"/>
        <v>6.4190000000000005</v>
      </c>
    </row>
    <row r="527" spans="1:54">
      <c r="A527" s="494">
        <v>288</v>
      </c>
      <c r="B527" s="13"/>
      <c r="C527" s="13"/>
      <c r="D527" s="499" t="s">
        <v>1255</v>
      </c>
      <c r="E527" s="21" t="s">
        <v>1413</v>
      </c>
      <c r="F527" s="45" t="s">
        <v>1415</v>
      </c>
      <c r="G527" s="45" t="s">
        <v>1061</v>
      </c>
      <c r="H527" s="266" t="s">
        <v>358</v>
      </c>
      <c r="I527" s="142"/>
      <c r="J527" s="162">
        <v>12935</v>
      </c>
      <c r="K527" s="54"/>
      <c r="L527" s="162">
        <v>12935</v>
      </c>
      <c r="M527" s="54"/>
      <c r="N527" s="162">
        <v>12935</v>
      </c>
      <c r="O527" s="142"/>
      <c r="P527" s="162">
        <v>12935</v>
      </c>
      <c r="Q527" s="96">
        <f t="shared" si="1146"/>
        <v>76.876000000000005</v>
      </c>
      <c r="R527" s="338">
        <f t="shared" si="1146"/>
        <v>994.39106000000004</v>
      </c>
      <c r="S527" s="96">
        <v>13.12</v>
      </c>
      <c r="T527" s="96">
        <f t="shared" si="1147"/>
        <v>169.70719999999997</v>
      </c>
      <c r="U527" s="96">
        <v>15.654999999999999</v>
      </c>
      <c r="V527" s="176">
        <f t="shared" si="1148"/>
        <v>202.49742499999999</v>
      </c>
      <c r="W527" s="206">
        <v>6.23</v>
      </c>
      <c r="X527" s="205">
        <f t="shared" si="1149"/>
        <v>80.58505000000001</v>
      </c>
      <c r="Y527" s="188">
        <f t="shared" si="1150"/>
        <v>35.004999999999995</v>
      </c>
      <c r="Z527" s="176">
        <f t="shared" si="1150"/>
        <v>452.78967499999999</v>
      </c>
      <c r="AA527" s="206">
        <v>4.032</v>
      </c>
      <c r="AB527" s="205">
        <f t="shared" si="1151"/>
        <v>52.153919999999999</v>
      </c>
      <c r="AC527" s="206">
        <v>3.0409999999999999</v>
      </c>
      <c r="AD527" s="176">
        <f t="shared" si="1152"/>
        <v>39.335335000000001</v>
      </c>
      <c r="AE527" s="206">
        <v>2.323</v>
      </c>
      <c r="AF527" s="205">
        <f t="shared" si="1153"/>
        <v>30.048005</v>
      </c>
      <c r="AG527" s="188">
        <f t="shared" si="1154"/>
        <v>9.3960000000000008</v>
      </c>
      <c r="AH527" s="96">
        <f t="shared" si="1154"/>
        <v>121.53726</v>
      </c>
      <c r="AI527" s="96">
        <f t="shared" si="1155"/>
        <v>44.400999999999996</v>
      </c>
      <c r="AJ527" s="176">
        <f t="shared" si="1156"/>
        <v>574.32693500000005</v>
      </c>
      <c r="AK527" s="206">
        <v>2.0139999999999998</v>
      </c>
      <c r="AL527" s="176">
        <f t="shared" si="1157"/>
        <v>26.051089999999995</v>
      </c>
      <c r="AM527" s="244">
        <v>10.967000000000001</v>
      </c>
      <c r="AN527" s="176">
        <f t="shared" si="1158"/>
        <v>141.85814500000001</v>
      </c>
      <c r="AO527" s="206">
        <v>3.258</v>
      </c>
      <c r="AP527" s="205">
        <f t="shared" si="1159"/>
        <v>42.142230000000005</v>
      </c>
      <c r="AQ527" s="188">
        <f t="shared" si="1160"/>
        <v>16.239000000000001</v>
      </c>
      <c r="AR527" s="96">
        <f t="shared" si="1160"/>
        <v>210.05146500000001</v>
      </c>
      <c r="AS527" s="96">
        <v>2.3199999999999998</v>
      </c>
      <c r="AT527" s="176">
        <f t="shared" si="1161"/>
        <v>30.009199999999996</v>
      </c>
      <c r="AU527" s="206">
        <v>7.04</v>
      </c>
      <c r="AV527" s="176">
        <f t="shared" si="1162"/>
        <v>91.062399999999997</v>
      </c>
      <c r="AW527" s="206">
        <v>6.8760000000000003</v>
      </c>
      <c r="AX527" s="205">
        <f t="shared" si="1163"/>
        <v>88.941059999999993</v>
      </c>
      <c r="AY527" s="188">
        <f t="shared" si="1164"/>
        <v>16.236000000000001</v>
      </c>
      <c r="AZ527" s="96">
        <f t="shared" si="1164"/>
        <v>210.01265999999998</v>
      </c>
      <c r="BA527" s="96">
        <f t="shared" si="1165"/>
        <v>32.475000000000001</v>
      </c>
      <c r="BB527" s="96">
        <f t="shared" si="1166"/>
        <v>420.06412499999999</v>
      </c>
    </row>
    <row r="528" spans="1:54">
      <c r="A528" s="494">
        <v>299</v>
      </c>
      <c r="B528" s="15"/>
      <c r="C528" s="27" t="s">
        <v>134</v>
      </c>
      <c r="D528" s="287"/>
      <c r="E528" s="194"/>
      <c r="F528" s="97"/>
      <c r="G528" s="194"/>
      <c r="H528" s="218"/>
      <c r="I528" s="218"/>
      <c r="J528" s="218"/>
      <c r="K528" s="218"/>
      <c r="L528" s="218"/>
      <c r="M528" s="218"/>
      <c r="N528" s="218"/>
      <c r="O528" s="218"/>
      <c r="P528" s="218"/>
      <c r="Q528" s="125">
        <f t="shared" ref="Q528:BB528" si="1184">SUM(Q521:Q527)</f>
        <v>464.21399999999994</v>
      </c>
      <c r="R528" s="125">
        <f t="shared" si="1184"/>
        <v>2502.3415824260001</v>
      </c>
      <c r="S528" s="125">
        <f t="shared" si="1184"/>
        <v>18.715</v>
      </c>
      <c r="T528" s="125">
        <f t="shared" si="1184"/>
        <v>233.37468199999998</v>
      </c>
      <c r="U528" s="125">
        <f t="shared" si="1184"/>
        <v>18.052</v>
      </c>
      <c r="V528" s="125">
        <f t="shared" si="1184"/>
        <v>229.652525</v>
      </c>
      <c r="W528" s="125">
        <f t="shared" si="1184"/>
        <v>19.830000000000002</v>
      </c>
      <c r="X528" s="125">
        <f t="shared" si="1184"/>
        <v>229.62165800000002</v>
      </c>
      <c r="Y528" s="125">
        <f t="shared" si="1184"/>
        <v>56.596999999999994</v>
      </c>
      <c r="Z528" s="125">
        <f t="shared" si="1184"/>
        <v>692.648865</v>
      </c>
      <c r="AA528" s="125">
        <f t="shared" si="1184"/>
        <v>5.5419999999999998</v>
      </c>
      <c r="AB528" s="125">
        <f t="shared" si="1184"/>
        <v>69.944919999999996</v>
      </c>
      <c r="AC528" s="125">
        <f t="shared" si="1184"/>
        <v>3.2290000000000001</v>
      </c>
      <c r="AD528" s="125">
        <f t="shared" si="1184"/>
        <v>41.553735000000003</v>
      </c>
      <c r="AE528" s="125">
        <f t="shared" si="1184"/>
        <v>9.1020000000000003</v>
      </c>
      <c r="AF528" s="125">
        <f t="shared" si="1184"/>
        <v>106.65528500000001</v>
      </c>
      <c r="AG528" s="125">
        <f t="shared" si="1184"/>
        <v>17.873000000000001</v>
      </c>
      <c r="AH528" s="125">
        <f t="shared" si="1184"/>
        <v>218.15394000000001</v>
      </c>
      <c r="AI528" s="125">
        <f t="shared" si="1184"/>
        <v>74.47</v>
      </c>
      <c r="AJ528" s="125">
        <f t="shared" si="1184"/>
        <v>910.80280500000003</v>
      </c>
      <c r="AK528" s="125">
        <f t="shared" si="1184"/>
        <v>76.381999999999991</v>
      </c>
      <c r="AL528" s="125">
        <f t="shared" si="1184"/>
        <v>256.31170228800005</v>
      </c>
      <c r="AM528" s="125">
        <f t="shared" si="1184"/>
        <v>63.046000000000006</v>
      </c>
      <c r="AN528" s="125">
        <f t="shared" si="1184"/>
        <v>311.46167795999997</v>
      </c>
      <c r="AO528" s="125">
        <f t="shared" si="1184"/>
        <v>68.594999999999999</v>
      </c>
      <c r="AP528" s="125">
        <f t="shared" si="1184"/>
        <v>266.88246360000005</v>
      </c>
      <c r="AQ528" s="125">
        <f t="shared" si="1184"/>
        <v>208.023</v>
      </c>
      <c r="AR528" s="125">
        <f t="shared" si="1184"/>
        <v>834.65584384800013</v>
      </c>
      <c r="AS528" s="125">
        <f t="shared" si="1184"/>
        <v>71.585999999999984</v>
      </c>
      <c r="AT528" s="125">
        <f t="shared" si="1184"/>
        <v>246.47776777600001</v>
      </c>
      <c r="AU528" s="125">
        <f t="shared" si="1184"/>
        <v>82.603999999999985</v>
      </c>
      <c r="AV528" s="125">
        <f t="shared" si="1184"/>
        <v>344.56434130599996</v>
      </c>
      <c r="AW528" s="125">
        <f t="shared" si="1184"/>
        <v>27.531000000000002</v>
      </c>
      <c r="AX528" s="125">
        <f t="shared" si="1184"/>
        <v>165.84082449599998</v>
      </c>
      <c r="AY528" s="125">
        <f t="shared" si="1184"/>
        <v>181.72099999999998</v>
      </c>
      <c r="AZ528" s="125">
        <f t="shared" si="1184"/>
        <v>756.88293357800001</v>
      </c>
      <c r="BA528" s="125">
        <f t="shared" si="1184"/>
        <v>389.74400000000003</v>
      </c>
      <c r="BB528" s="125">
        <f t="shared" si="1184"/>
        <v>1591.5387774260003</v>
      </c>
    </row>
    <row r="529" spans="1:54">
      <c r="A529" s="494">
        <v>300</v>
      </c>
      <c r="B529" s="58" t="s">
        <v>153</v>
      </c>
      <c r="C529" s="59"/>
      <c r="D529" s="59"/>
      <c r="E529" s="59"/>
      <c r="F529" s="59"/>
      <c r="G529" s="59"/>
      <c r="H529" s="280"/>
      <c r="I529" s="145"/>
      <c r="J529" s="103"/>
      <c r="K529" s="60"/>
      <c r="L529" s="60"/>
      <c r="M529" s="60"/>
      <c r="N529" s="60"/>
      <c r="O529" s="145"/>
      <c r="P529" s="103"/>
      <c r="Q529" s="126">
        <f t="shared" ref="Q529:BB529" si="1185">SUM(Q528,Q520,Q454,Q471)</f>
        <v>1881.0310000000002</v>
      </c>
      <c r="R529" s="126">
        <f t="shared" si="1185"/>
        <v>13050.972891851799</v>
      </c>
      <c r="S529" s="126">
        <f t="shared" si="1185"/>
        <v>112.473</v>
      </c>
      <c r="T529" s="126">
        <f t="shared" si="1185"/>
        <v>957.32699590240009</v>
      </c>
      <c r="U529" s="126">
        <f t="shared" si="1185"/>
        <v>209.96099999999998</v>
      </c>
      <c r="V529" s="126">
        <f t="shared" si="1185"/>
        <v>1660.1345836800003</v>
      </c>
      <c r="W529" s="126">
        <f t="shared" si="1185"/>
        <v>169.22200000000001</v>
      </c>
      <c r="X529" s="126">
        <f t="shared" si="1185"/>
        <v>1326.6038619888002</v>
      </c>
      <c r="Y529" s="126">
        <f t="shared" si="1185"/>
        <v>491.65599999999995</v>
      </c>
      <c r="Z529" s="126">
        <f t="shared" si="1185"/>
        <v>3944.0654415712002</v>
      </c>
      <c r="AA529" s="126">
        <f t="shared" si="1185"/>
        <v>174.38200000000001</v>
      </c>
      <c r="AB529" s="126">
        <f t="shared" si="1185"/>
        <v>1361.6433039280003</v>
      </c>
      <c r="AC529" s="126">
        <f t="shared" si="1185"/>
        <v>114.75</v>
      </c>
      <c r="AD529" s="126">
        <f t="shared" si="1185"/>
        <v>827.50066057700008</v>
      </c>
      <c r="AE529" s="126">
        <f t="shared" si="1185"/>
        <v>184.42500000000001</v>
      </c>
      <c r="AF529" s="126">
        <f t="shared" si="1185"/>
        <v>1410.7180965284999</v>
      </c>
      <c r="AG529" s="126">
        <f t="shared" si="1185"/>
        <v>473.55700000000002</v>
      </c>
      <c r="AH529" s="126">
        <f t="shared" si="1185"/>
        <v>3599.8620610334992</v>
      </c>
      <c r="AI529" s="126">
        <f t="shared" si="1185"/>
        <v>965.21299999999997</v>
      </c>
      <c r="AJ529" s="126">
        <f t="shared" si="1185"/>
        <v>7543.9275026046998</v>
      </c>
      <c r="AK529" s="126">
        <f t="shared" si="1185"/>
        <v>173.24899999999997</v>
      </c>
      <c r="AL529" s="126">
        <f t="shared" si="1185"/>
        <v>956.5120750776</v>
      </c>
      <c r="AM529" s="126">
        <f t="shared" si="1185"/>
        <v>155.49699999999999</v>
      </c>
      <c r="AN529" s="126">
        <f t="shared" si="1185"/>
        <v>1011.7540777139998</v>
      </c>
      <c r="AO529" s="126">
        <f t="shared" si="1185"/>
        <v>198.48799999999997</v>
      </c>
      <c r="AP529" s="126">
        <f t="shared" si="1185"/>
        <v>1215.67862036</v>
      </c>
      <c r="AQ529" s="126">
        <f t="shared" si="1185"/>
        <v>527.23400000000004</v>
      </c>
      <c r="AR529" s="126">
        <f t="shared" si="1185"/>
        <v>3183.9447731516002</v>
      </c>
      <c r="AS529" s="126">
        <f t="shared" si="1185"/>
        <v>165.887</v>
      </c>
      <c r="AT529" s="126">
        <f t="shared" si="1185"/>
        <v>962.8531229296002</v>
      </c>
      <c r="AU529" s="126">
        <f t="shared" si="1185"/>
        <v>99.734999999999971</v>
      </c>
      <c r="AV529" s="126">
        <f t="shared" si="1185"/>
        <v>453.35679104589997</v>
      </c>
      <c r="AW529" s="126">
        <f t="shared" si="1185"/>
        <v>122.962</v>
      </c>
      <c r="AX529" s="126">
        <f t="shared" si="1185"/>
        <v>906.8907021199999</v>
      </c>
      <c r="AY529" s="126">
        <f t="shared" si="1185"/>
        <v>388.584</v>
      </c>
      <c r="AZ529" s="126">
        <f t="shared" si="1185"/>
        <v>2323.1006160954998</v>
      </c>
      <c r="BA529" s="126">
        <f t="shared" si="1185"/>
        <v>915.81799999999998</v>
      </c>
      <c r="BB529" s="126">
        <f t="shared" si="1185"/>
        <v>5507.0453892471005</v>
      </c>
    </row>
    <row r="530" spans="1:54" hidden="1">
      <c r="A530" s="494">
        <v>301</v>
      </c>
      <c r="B530" s="13" t="s">
        <v>679</v>
      </c>
      <c r="C530" s="13" t="s">
        <v>33</v>
      </c>
      <c r="D530" s="13" t="s">
        <v>680</v>
      </c>
      <c r="E530" s="21" t="s">
        <v>681</v>
      </c>
      <c r="F530" s="254" t="s">
        <v>682</v>
      </c>
      <c r="G530" s="23"/>
      <c r="H530" s="266" t="s">
        <v>358</v>
      </c>
      <c r="I530" s="142"/>
      <c r="J530" s="163">
        <v>6900</v>
      </c>
      <c r="K530" s="54"/>
      <c r="L530" s="101"/>
      <c r="M530" s="54"/>
      <c r="N530" s="101"/>
      <c r="O530" s="142"/>
      <c r="P530" s="163"/>
      <c r="Q530" s="96">
        <f>SUM(AI530+BA530)</f>
        <v>0</v>
      </c>
      <c r="R530" s="338">
        <f>SUM(AJ530+BB530)</f>
        <v>0</v>
      </c>
      <c r="S530" s="96"/>
      <c r="T530" s="96">
        <f>J530*S530/1000</f>
        <v>0</v>
      </c>
      <c r="U530" s="96"/>
      <c r="V530" s="176">
        <f>J530*U530/1000</f>
        <v>0</v>
      </c>
      <c r="W530" s="206"/>
      <c r="X530" s="205">
        <f>J530*W530/1000</f>
        <v>0</v>
      </c>
      <c r="Y530" s="188">
        <f>SUM(S530+U530+W530)</f>
        <v>0</v>
      </c>
      <c r="Z530" s="176">
        <f>SUM(T530+V530+X530)</f>
        <v>0</v>
      </c>
      <c r="AA530" s="206"/>
      <c r="AB530" s="205">
        <f>L530*AA530/1000</f>
        <v>0</v>
      </c>
      <c r="AC530" s="206"/>
      <c r="AD530" s="176">
        <f>L530*AC530/1000</f>
        <v>0</v>
      </c>
      <c r="AE530" s="206"/>
      <c r="AF530" s="220">
        <f>L530*AE530/1000</f>
        <v>0</v>
      </c>
      <c r="AG530" s="188">
        <f>SUM(AA530+AC530+AE530)</f>
        <v>0</v>
      </c>
      <c r="AH530" s="96">
        <f>SUM(AB530+AD530+AF530)</f>
        <v>0</v>
      </c>
      <c r="AI530" s="96">
        <f>SUM(Y530+AG530)</f>
        <v>0</v>
      </c>
      <c r="AJ530" s="176">
        <f>SUM(Z530,AH530)</f>
        <v>0</v>
      </c>
      <c r="AK530" s="206"/>
      <c r="AL530" s="176">
        <f>N530*AK530/1000</f>
        <v>0</v>
      </c>
      <c r="AM530" s="244"/>
      <c r="AN530" s="176">
        <f>N530*AM530/1000</f>
        <v>0</v>
      </c>
      <c r="AO530" s="206"/>
      <c r="AP530" s="205">
        <f>N530*AO530/1000</f>
        <v>0</v>
      </c>
      <c r="AQ530" s="188">
        <f>SUM(AK530+AM530+AO530)</f>
        <v>0</v>
      </c>
      <c r="AR530" s="96">
        <f>SUM(AL530+AN530+AP530)</f>
        <v>0</v>
      </c>
      <c r="AS530" s="96"/>
      <c r="AT530" s="176">
        <f>P530*AS530/1000</f>
        <v>0</v>
      </c>
      <c r="AU530" s="206"/>
      <c r="AV530" s="176">
        <f>P530*AU530/1000</f>
        <v>0</v>
      </c>
      <c r="AW530" s="206"/>
      <c r="AX530" s="205">
        <f>P530*AW530/1000</f>
        <v>0</v>
      </c>
      <c r="AY530" s="188">
        <f>SUM(AS530+AU530+AW530)</f>
        <v>0</v>
      </c>
      <c r="AZ530" s="96">
        <f>SUM(AT530+AV530+AX530)</f>
        <v>0</v>
      </c>
      <c r="BA530" s="96">
        <f>SUM(AQ530+AY530)</f>
        <v>0</v>
      </c>
      <c r="BB530" s="96">
        <f>SUM(AR530,AZ530)</f>
        <v>0</v>
      </c>
    </row>
    <row r="531" spans="1:54" hidden="1">
      <c r="A531" s="494">
        <v>302</v>
      </c>
      <c r="B531" s="13"/>
      <c r="C531" s="13"/>
      <c r="D531" s="13"/>
      <c r="E531" s="92" t="s">
        <v>683</v>
      </c>
      <c r="F531" s="93"/>
      <c r="G531" s="93"/>
      <c r="H531" s="276" t="s">
        <v>358</v>
      </c>
      <c r="I531" s="155"/>
      <c r="J531" s="168">
        <v>6900</v>
      </c>
      <c r="K531" s="78"/>
      <c r="L531" s="112"/>
      <c r="M531" s="78"/>
      <c r="N531" s="112"/>
      <c r="O531" s="155"/>
      <c r="P531" s="168"/>
      <c r="Q531" s="131">
        <f>SUM(AI531+BA531)</f>
        <v>0</v>
      </c>
      <c r="R531" s="347">
        <f>SUM(AJ531+BB531)</f>
        <v>0</v>
      </c>
      <c r="S531" s="131"/>
      <c r="T531" s="131">
        <f>J531*S531/1000</f>
        <v>0</v>
      </c>
      <c r="U531" s="131"/>
      <c r="V531" s="185">
        <f>J531*U531/1000</f>
        <v>0</v>
      </c>
      <c r="W531" s="225"/>
      <c r="X531" s="226">
        <f>L531*W531/1000</f>
        <v>0</v>
      </c>
      <c r="Y531" s="198">
        <f>SUM(S531+U531+W531)</f>
        <v>0</v>
      </c>
      <c r="Z531" s="185">
        <f>SUM(T531+V531+X531)</f>
        <v>0</v>
      </c>
      <c r="AA531" s="225"/>
      <c r="AB531" s="226">
        <f>L531*AA531/1000</f>
        <v>0</v>
      </c>
      <c r="AC531" s="225"/>
      <c r="AD531" s="185">
        <f>L531*AC531/1000</f>
        <v>0</v>
      </c>
      <c r="AE531" s="225"/>
      <c r="AF531" s="226">
        <f>L531*AE531/1000</f>
        <v>0</v>
      </c>
      <c r="AG531" s="198">
        <f>SUM(AA531+AC531+AE531)</f>
        <v>0</v>
      </c>
      <c r="AH531" s="131">
        <f>SUM(AB531+AD531+AF531)</f>
        <v>0</v>
      </c>
      <c r="AI531" s="131">
        <f>SUM(Y531+AG531)</f>
        <v>0</v>
      </c>
      <c r="AJ531" s="185">
        <f>SUM(Z531,AH531)</f>
        <v>0</v>
      </c>
      <c r="AK531" s="225"/>
      <c r="AL531" s="185">
        <f>N531*AK531/1000</f>
        <v>0</v>
      </c>
      <c r="AM531" s="249"/>
      <c r="AN531" s="185">
        <f>N531*AM531/1000</f>
        <v>0</v>
      </c>
      <c r="AO531" s="225"/>
      <c r="AP531" s="226">
        <f>N531*AO531/1000</f>
        <v>0</v>
      </c>
      <c r="AQ531" s="198">
        <f>SUM(AK531+AM531+AO531)</f>
        <v>0</v>
      </c>
      <c r="AR531" s="131">
        <f>SUM(AL531+AN531+AP531)</f>
        <v>0</v>
      </c>
      <c r="AS531" s="131"/>
      <c r="AT531" s="185">
        <f>P531*AS531/1000</f>
        <v>0</v>
      </c>
      <c r="AU531" s="225"/>
      <c r="AV531" s="185">
        <f>P531*AU531/1000</f>
        <v>0</v>
      </c>
      <c r="AW531" s="225"/>
      <c r="AX531" s="226">
        <f>P531*AW531/1000</f>
        <v>0</v>
      </c>
      <c r="AY531" s="198">
        <f>SUM(AS531+AU531+AW531)</f>
        <v>0</v>
      </c>
      <c r="AZ531" s="131">
        <f>SUM(AT531+AV531+AX531)</f>
        <v>0</v>
      </c>
      <c r="BA531" s="131">
        <f>SUM(AQ531+AY531)</f>
        <v>0</v>
      </c>
      <c r="BB531" s="131">
        <f>SUM(AR531,AZ531)</f>
        <v>0</v>
      </c>
    </row>
    <row r="532" spans="1:54" hidden="1">
      <c r="A532" s="494">
        <v>303</v>
      </c>
      <c r="B532" s="58" t="s">
        <v>153</v>
      </c>
      <c r="C532" s="59"/>
      <c r="D532" s="59"/>
      <c r="E532" s="59"/>
      <c r="F532" s="59"/>
      <c r="G532" s="59"/>
      <c r="H532" s="280"/>
      <c r="I532" s="154"/>
      <c r="J532" s="103"/>
      <c r="K532" s="77"/>
      <c r="L532" s="60"/>
      <c r="M532" s="77"/>
      <c r="N532" s="60"/>
      <c r="O532" s="154"/>
      <c r="P532" s="103"/>
      <c r="Q532" s="126">
        <f t="shared" ref="Q532:BB532" si="1186">SUM(Q530:Q531)</f>
        <v>0</v>
      </c>
      <c r="R532" s="126">
        <f t="shared" si="1186"/>
        <v>0</v>
      </c>
      <c r="S532" s="126">
        <f t="shared" si="1186"/>
        <v>0</v>
      </c>
      <c r="T532" s="126">
        <f t="shared" si="1186"/>
        <v>0</v>
      </c>
      <c r="U532" s="126">
        <f t="shared" si="1186"/>
        <v>0</v>
      </c>
      <c r="V532" s="126">
        <f t="shared" si="1186"/>
        <v>0</v>
      </c>
      <c r="W532" s="126">
        <f t="shared" si="1186"/>
        <v>0</v>
      </c>
      <c r="X532" s="126">
        <f t="shared" si="1186"/>
        <v>0</v>
      </c>
      <c r="Y532" s="126">
        <f t="shared" si="1186"/>
        <v>0</v>
      </c>
      <c r="Z532" s="126">
        <f t="shared" si="1186"/>
        <v>0</v>
      </c>
      <c r="AA532" s="126">
        <f t="shared" si="1186"/>
        <v>0</v>
      </c>
      <c r="AB532" s="126">
        <f t="shared" si="1186"/>
        <v>0</v>
      </c>
      <c r="AC532" s="126">
        <f t="shared" si="1186"/>
        <v>0</v>
      </c>
      <c r="AD532" s="126">
        <f t="shared" si="1186"/>
        <v>0</v>
      </c>
      <c r="AE532" s="126">
        <f t="shared" si="1186"/>
        <v>0</v>
      </c>
      <c r="AF532" s="126">
        <f t="shared" si="1186"/>
        <v>0</v>
      </c>
      <c r="AG532" s="126">
        <f t="shared" si="1186"/>
        <v>0</v>
      </c>
      <c r="AH532" s="126">
        <f t="shared" si="1186"/>
        <v>0</v>
      </c>
      <c r="AI532" s="126">
        <f t="shared" si="1186"/>
        <v>0</v>
      </c>
      <c r="AJ532" s="126">
        <f t="shared" si="1186"/>
        <v>0</v>
      </c>
      <c r="AK532" s="126">
        <f t="shared" si="1186"/>
        <v>0</v>
      </c>
      <c r="AL532" s="126">
        <f t="shared" si="1186"/>
        <v>0</v>
      </c>
      <c r="AM532" s="126">
        <f t="shared" si="1186"/>
        <v>0</v>
      </c>
      <c r="AN532" s="126">
        <f t="shared" si="1186"/>
        <v>0</v>
      </c>
      <c r="AO532" s="126">
        <f t="shared" si="1186"/>
        <v>0</v>
      </c>
      <c r="AP532" s="126">
        <f t="shared" si="1186"/>
        <v>0</v>
      </c>
      <c r="AQ532" s="126">
        <f t="shared" si="1186"/>
        <v>0</v>
      </c>
      <c r="AR532" s="126">
        <f t="shared" si="1186"/>
        <v>0</v>
      </c>
      <c r="AS532" s="126">
        <f t="shared" si="1186"/>
        <v>0</v>
      </c>
      <c r="AT532" s="126">
        <f t="shared" si="1186"/>
        <v>0</v>
      </c>
      <c r="AU532" s="126">
        <f t="shared" si="1186"/>
        <v>0</v>
      </c>
      <c r="AV532" s="126">
        <f t="shared" si="1186"/>
        <v>0</v>
      </c>
      <c r="AW532" s="126">
        <f t="shared" si="1186"/>
        <v>0</v>
      </c>
      <c r="AX532" s="126">
        <f t="shared" si="1186"/>
        <v>0</v>
      </c>
      <c r="AY532" s="126">
        <f t="shared" si="1186"/>
        <v>0</v>
      </c>
      <c r="AZ532" s="126">
        <f t="shared" si="1186"/>
        <v>0</v>
      </c>
      <c r="BA532" s="126">
        <f t="shared" si="1186"/>
        <v>0</v>
      </c>
      <c r="BB532" s="126">
        <f t="shared" si="1186"/>
        <v>0</v>
      </c>
    </row>
    <row r="533" spans="1:54">
      <c r="A533" s="494">
        <v>304</v>
      </c>
      <c r="B533" s="13" t="s">
        <v>546</v>
      </c>
      <c r="C533" s="306" t="s">
        <v>437</v>
      </c>
      <c r="D533" s="13" t="s">
        <v>438</v>
      </c>
      <c r="E533" s="31" t="s">
        <v>439</v>
      </c>
      <c r="F533" s="32" t="s">
        <v>440</v>
      </c>
      <c r="G533" s="32" t="s">
        <v>1061</v>
      </c>
      <c r="H533" s="272" t="s">
        <v>357</v>
      </c>
      <c r="I533" s="61">
        <v>5.68</v>
      </c>
      <c r="J533" s="104"/>
      <c r="K533" s="61">
        <v>5.68</v>
      </c>
      <c r="L533" s="163"/>
      <c r="M533" s="61">
        <v>5.68</v>
      </c>
      <c r="N533" s="163"/>
      <c r="O533" s="61">
        <v>5.68</v>
      </c>
      <c r="P533" s="104"/>
      <c r="Q533" s="121">
        <f t="shared" ref="Q533:Q556" si="1187">SUM(AI533+BA533)</f>
        <v>0</v>
      </c>
      <c r="R533" s="342">
        <f t="shared" ref="R533:R556" si="1188">SUM(AJ533+BB533)</f>
        <v>0</v>
      </c>
      <c r="S533" s="121"/>
      <c r="T533" s="121">
        <f t="shared" ref="T533:T556" si="1189">I533*S533*$T$2/1000</f>
        <v>0</v>
      </c>
      <c r="U533" s="121"/>
      <c r="V533" s="179">
        <f t="shared" ref="V533:V556" si="1190">I533*U533*$V$2/1000</f>
        <v>0</v>
      </c>
      <c r="W533" s="211"/>
      <c r="X533" s="212">
        <f t="shared" ref="X533:X556" si="1191">I533*W533*$X$2/1000</f>
        <v>0</v>
      </c>
      <c r="Y533" s="190">
        <f t="shared" ref="Y533:Y556" si="1192">SUM(S533+U533+W533)</f>
        <v>0</v>
      </c>
      <c r="Z533" s="179">
        <f t="shared" ref="Z533:Z556" si="1193">SUM(T533+V533+X533)</f>
        <v>0</v>
      </c>
      <c r="AA533" s="211"/>
      <c r="AB533" s="212">
        <f t="shared" ref="AB533:AB556" si="1194">K533*AA533*$AB$2/1000</f>
        <v>0</v>
      </c>
      <c r="AC533" s="211"/>
      <c r="AD533" s="179">
        <f t="shared" ref="AD533:AD556" si="1195">K533*AC533*$AD$2/1000</f>
        <v>0</v>
      </c>
      <c r="AE533" s="211"/>
      <c r="AF533" s="212">
        <f t="shared" ref="AF533:AF556" si="1196">K533*AE533*$AF$2/1000</f>
        <v>0</v>
      </c>
      <c r="AG533" s="190">
        <f t="shared" ref="AG533:AG556" si="1197">SUM(AA533+AC533+AE533)</f>
        <v>0</v>
      </c>
      <c r="AH533" s="121">
        <f t="shared" ref="AH533:AH556" si="1198">SUM(AB533+AD533+AF533)</f>
        <v>0</v>
      </c>
      <c r="AI533" s="121">
        <f t="shared" ref="AI533:AI556" si="1199">SUM(Y533+AG533)</f>
        <v>0</v>
      </c>
      <c r="AJ533" s="179">
        <f t="shared" ref="AJ533:AJ556" si="1200">SUM(Z533,AH533)</f>
        <v>0</v>
      </c>
      <c r="AK533" s="211"/>
      <c r="AL533" s="179">
        <f t="shared" ref="AL533:AL556" si="1201">M533*AK533*$AL$2/1000</f>
        <v>0</v>
      </c>
      <c r="AM533" s="247"/>
      <c r="AN533" s="179">
        <f t="shared" ref="AN533:AN556" si="1202">M533*AM533*$AN$2/1000</f>
        <v>0</v>
      </c>
      <c r="AO533" s="211"/>
      <c r="AP533" s="212">
        <f t="shared" ref="AP533:AP556" si="1203">M533*AO533*$AP$2/1000</f>
        <v>0</v>
      </c>
      <c r="AQ533" s="190">
        <f t="shared" ref="AQ533:AQ556" si="1204">SUM(AK533+AM533+AO533)</f>
        <v>0</v>
      </c>
      <c r="AR533" s="121">
        <f t="shared" ref="AR533:AR556" si="1205">SUM(AL533+AN533+AP533)</f>
        <v>0</v>
      </c>
      <c r="AS533" s="121"/>
      <c r="AT533" s="179">
        <f t="shared" ref="AT533:AT556" si="1206">O533*AS533*$AT$2/1000</f>
        <v>0</v>
      </c>
      <c r="AU533" s="211"/>
      <c r="AV533" s="179">
        <f t="shared" ref="AV533:AV556" si="1207">O533*AU533*$AV$2/1000</f>
        <v>0</v>
      </c>
      <c r="AW533" s="211"/>
      <c r="AX533" s="212">
        <f t="shared" ref="AX533:AX556" si="1208">O533*AW533*$AX$2/1000</f>
        <v>0</v>
      </c>
      <c r="AY533" s="190">
        <f t="shared" ref="AY533:AY556" si="1209">SUM(AS533+AU533+AW533)</f>
        <v>0</v>
      </c>
      <c r="AZ533" s="121">
        <f t="shared" ref="AZ533:AZ556" si="1210">SUM(AT533+AV533+AX533)</f>
        <v>0</v>
      </c>
      <c r="BA533" s="121">
        <f t="shared" ref="BA533:BA556" si="1211">SUM(AQ533+AY533)</f>
        <v>0</v>
      </c>
      <c r="BB533" s="121">
        <f t="shared" ref="BB533:BB556" si="1212">SUM(AR533,AZ533)</f>
        <v>0</v>
      </c>
    </row>
    <row r="534" spans="1:54">
      <c r="A534" s="494">
        <v>305</v>
      </c>
      <c r="B534" s="13"/>
      <c r="C534" s="20"/>
      <c r="D534" s="13"/>
      <c r="E534" s="21" t="s">
        <v>161</v>
      </c>
      <c r="F534" s="22" t="s">
        <v>162</v>
      </c>
      <c r="G534" s="22" t="s">
        <v>1061</v>
      </c>
      <c r="H534" s="266" t="s">
        <v>357</v>
      </c>
      <c r="I534" s="54">
        <v>9.15</v>
      </c>
      <c r="J534" s="101"/>
      <c r="K534" s="54">
        <v>9.15</v>
      </c>
      <c r="L534" s="162"/>
      <c r="M534" s="54">
        <v>9.15</v>
      </c>
      <c r="N534" s="162"/>
      <c r="O534" s="54">
        <v>9.15</v>
      </c>
      <c r="P534" s="101"/>
      <c r="Q534" s="96">
        <f t="shared" si="1187"/>
        <v>0</v>
      </c>
      <c r="R534" s="338">
        <f t="shared" si="1188"/>
        <v>0</v>
      </c>
      <c r="S534" s="96"/>
      <c r="T534" s="96">
        <f t="shared" si="1189"/>
        <v>0</v>
      </c>
      <c r="U534" s="96"/>
      <c r="V534" s="176">
        <f t="shared" si="1190"/>
        <v>0</v>
      </c>
      <c r="W534" s="206"/>
      <c r="X534" s="205">
        <f t="shared" si="1191"/>
        <v>0</v>
      </c>
      <c r="Y534" s="188">
        <f t="shared" si="1192"/>
        <v>0</v>
      </c>
      <c r="Z534" s="176">
        <f t="shared" si="1193"/>
        <v>0</v>
      </c>
      <c r="AA534" s="206"/>
      <c r="AB534" s="205">
        <f t="shared" si="1194"/>
        <v>0</v>
      </c>
      <c r="AC534" s="206"/>
      <c r="AD534" s="176">
        <f t="shared" si="1195"/>
        <v>0</v>
      </c>
      <c r="AE534" s="206"/>
      <c r="AF534" s="205">
        <f t="shared" si="1196"/>
        <v>0</v>
      </c>
      <c r="AG534" s="188">
        <f t="shared" si="1197"/>
        <v>0</v>
      </c>
      <c r="AH534" s="96">
        <f t="shared" si="1198"/>
        <v>0</v>
      </c>
      <c r="AI534" s="96">
        <f t="shared" si="1199"/>
        <v>0</v>
      </c>
      <c r="AJ534" s="176">
        <f t="shared" si="1200"/>
        <v>0</v>
      </c>
      <c r="AK534" s="206"/>
      <c r="AL534" s="176">
        <f t="shared" si="1201"/>
        <v>0</v>
      </c>
      <c r="AM534" s="244"/>
      <c r="AN534" s="176">
        <f t="shared" si="1202"/>
        <v>0</v>
      </c>
      <c r="AO534" s="206"/>
      <c r="AP534" s="205">
        <f t="shared" si="1203"/>
        <v>0</v>
      </c>
      <c r="AQ534" s="188">
        <f t="shared" si="1204"/>
        <v>0</v>
      </c>
      <c r="AR534" s="96">
        <f t="shared" si="1205"/>
        <v>0</v>
      </c>
      <c r="AS534" s="96"/>
      <c r="AT534" s="176">
        <f t="shared" si="1206"/>
        <v>0</v>
      </c>
      <c r="AU534" s="206"/>
      <c r="AV534" s="176">
        <f t="shared" si="1207"/>
        <v>0</v>
      </c>
      <c r="AW534" s="206"/>
      <c r="AX534" s="205">
        <f t="shared" si="1208"/>
        <v>0</v>
      </c>
      <c r="AY534" s="188">
        <f t="shared" si="1209"/>
        <v>0</v>
      </c>
      <c r="AZ534" s="96">
        <f t="shared" si="1210"/>
        <v>0</v>
      </c>
      <c r="BA534" s="96">
        <f t="shared" si="1211"/>
        <v>0</v>
      </c>
      <c r="BB534" s="96">
        <f t="shared" si="1212"/>
        <v>0</v>
      </c>
    </row>
    <row r="535" spans="1:54">
      <c r="A535" s="494">
        <v>306</v>
      </c>
      <c r="B535" s="13"/>
      <c r="C535" s="20"/>
      <c r="D535" s="13"/>
      <c r="E535" s="21" t="s">
        <v>473</v>
      </c>
      <c r="F535" s="22" t="s">
        <v>472</v>
      </c>
      <c r="G535" s="22" t="s">
        <v>1061</v>
      </c>
      <c r="H535" s="266" t="s">
        <v>357</v>
      </c>
      <c r="I535" s="54">
        <v>9.4499999999999993</v>
      </c>
      <c r="J535" s="101"/>
      <c r="K535" s="54">
        <v>9.4499999999999993</v>
      </c>
      <c r="L535" s="162"/>
      <c r="M535" s="54">
        <v>9.4499999999999993</v>
      </c>
      <c r="N535" s="162"/>
      <c r="O535" s="54">
        <v>9.4499999999999993</v>
      </c>
      <c r="P535" s="101"/>
      <c r="Q535" s="96">
        <f t="shared" si="1187"/>
        <v>0</v>
      </c>
      <c r="R535" s="338">
        <f t="shared" si="1188"/>
        <v>0</v>
      </c>
      <c r="S535" s="96"/>
      <c r="T535" s="96">
        <f t="shared" si="1189"/>
        <v>0</v>
      </c>
      <c r="U535" s="96"/>
      <c r="V535" s="176">
        <f t="shared" si="1190"/>
        <v>0</v>
      </c>
      <c r="W535" s="206"/>
      <c r="X535" s="205">
        <f t="shared" si="1191"/>
        <v>0</v>
      </c>
      <c r="Y535" s="188">
        <f t="shared" si="1192"/>
        <v>0</v>
      </c>
      <c r="Z535" s="176">
        <f t="shared" si="1193"/>
        <v>0</v>
      </c>
      <c r="AA535" s="206"/>
      <c r="AB535" s="205">
        <f t="shared" si="1194"/>
        <v>0</v>
      </c>
      <c r="AC535" s="206"/>
      <c r="AD535" s="176">
        <f t="shared" si="1195"/>
        <v>0</v>
      </c>
      <c r="AE535" s="206"/>
      <c r="AF535" s="205">
        <f t="shared" si="1196"/>
        <v>0</v>
      </c>
      <c r="AG535" s="188">
        <f t="shared" si="1197"/>
        <v>0</v>
      </c>
      <c r="AH535" s="96">
        <f t="shared" si="1198"/>
        <v>0</v>
      </c>
      <c r="AI535" s="96">
        <f t="shared" si="1199"/>
        <v>0</v>
      </c>
      <c r="AJ535" s="176">
        <f t="shared" si="1200"/>
        <v>0</v>
      </c>
      <c r="AK535" s="206"/>
      <c r="AL535" s="176">
        <f t="shared" si="1201"/>
        <v>0</v>
      </c>
      <c r="AM535" s="244"/>
      <c r="AN535" s="176">
        <f t="shared" si="1202"/>
        <v>0</v>
      </c>
      <c r="AO535" s="206"/>
      <c r="AP535" s="205">
        <f t="shared" si="1203"/>
        <v>0</v>
      </c>
      <c r="AQ535" s="188">
        <f t="shared" si="1204"/>
        <v>0</v>
      </c>
      <c r="AR535" s="96">
        <f t="shared" si="1205"/>
        <v>0</v>
      </c>
      <c r="AS535" s="96"/>
      <c r="AT535" s="176">
        <f t="shared" si="1206"/>
        <v>0</v>
      </c>
      <c r="AU535" s="206"/>
      <c r="AV535" s="176">
        <f t="shared" si="1207"/>
        <v>0</v>
      </c>
      <c r="AW535" s="206"/>
      <c r="AX535" s="205">
        <f t="shared" si="1208"/>
        <v>0</v>
      </c>
      <c r="AY535" s="188">
        <f t="shared" si="1209"/>
        <v>0</v>
      </c>
      <c r="AZ535" s="96">
        <f t="shared" si="1210"/>
        <v>0</v>
      </c>
      <c r="BA535" s="96">
        <f t="shared" si="1211"/>
        <v>0</v>
      </c>
      <c r="BB535" s="96">
        <f t="shared" si="1212"/>
        <v>0</v>
      </c>
    </row>
    <row r="536" spans="1:54">
      <c r="A536" s="494">
        <v>307</v>
      </c>
      <c r="B536" s="13"/>
      <c r="C536" s="20"/>
      <c r="D536" s="13"/>
      <c r="E536" s="21" t="s">
        <v>767</v>
      </c>
      <c r="F536" s="22" t="s">
        <v>766</v>
      </c>
      <c r="G536" s="22" t="s">
        <v>1061</v>
      </c>
      <c r="H536" s="266" t="s">
        <v>357</v>
      </c>
      <c r="I536" s="54">
        <v>8.73</v>
      </c>
      <c r="J536" s="101"/>
      <c r="K536" s="54">
        <v>8.6999999999999993</v>
      </c>
      <c r="L536" s="162"/>
      <c r="M536" s="54">
        <v>8.6999999999999993</v>
      </c>
      <c r="N536" s="162"/>
      <c r="O536" s="54">
        <v>8.68</v>
      </c>
      <c r="P536" s="101"/>
      <c r="Q536" s="96">
        <f t="shared" si="1187"/>
        <v>19.944000000000003</v>
      </c>
      <c r="R536" s="338">
        <f t="shared" si="1188"/>
        <v>247.4016265656</v>
      </c>
      <c r="S536" s="96">
        <v>2.16</v>
      </c>
      <c r="T536" s="96">
        <f t="shared" si="1189"/>
        <v>27.516973968000006</v>
      </c>
      <c r="U536" s="96">
        <v>1.8720000000000001</v>
      </c>
      <c r="V536" s="176">
        <f t="shared" si="1190"/>
        <v>23.592119616000005</v>
      </c>
      <c r="W536" s="206">
        <v>0.55200000000000005</v>
      </c>
      <c r="X536" s="205">
        <f t="shared" si="1191"/>
        <v>7.0015151736000014</v>
      </c>
      <c r="Y536" s="188">
        <f t="shared" si="1192"/>
        <v>4.5839999999999996</v>
      </c>
      <c r="Z536" s="176">
        <f t="shared" si="1193"/>
        <v>58.110608757600005</v>
      </c>
      <c r="AA536" s="206">
        <v>1.44</v>
      </c>
      <c r="AB536" s="205">
        <f t="shared" si="1194"/>
        <v>18.199926720000001</v>
      </c>
      <c r="AC536" s="206">
        <v>1.56</v>
      </c>
      <c r="AD536" s="176">
        <f t="shared" si="1195"/>
        <v>19.01464344</v>
      </c>
      <c r="AE536" s="206">
        <v>0.86399999999999999</v>
      </c>
      <c r="AF536" s="205">
        <f t="shared" si="1196"/>
        <v>10.266821279999998</v>
      </c>
      <c r="AG536" s="188">
        <f t="shared" si="1197"/>
        <v>3.8639999999999999</v>
      </c>
      <c r="AH536" s="96">
        <f t="shared" si="1198"/>
        <v>47.481391439999996</v>
      </c>
      <c r="AI536" s="96">
        <f t="shared" si="1199"/>
        <v>8.4480000000000004</v>
      </c>
      <c r="AJ536" s="176">
        <f t="shared" si="1200"/>
        <v>105.5920001976</v>
      </c>
      <c r="AK536" s="206">
        <v>1.728</v>
      </c>
      <c r="AL536" s="176">
        <f t="shared" si="1201"/>
        <v>20.730282047999996</v>
      </c>
      <c r="AM536" s="244">
        <v>1.728</v>
      </c>
      <c r="AN536" s="176">
        <f t="shared" si="1202"/>
        <v>20.894448959999995</v>
      </c>
      <c r="AO536" s="206">
        <v>2.1360000000000001</v>
      </c>
      <c r="AP536" s="205">
        <f t="shared" si="1203"/>
        <v>25.942147199999997</v>
      </c>
      <c r="AQ536" s="188">
        <f t="shared" si="1204"/>
        <v>5.5920000000000005</v>
      </c>
      <c r="AR536" s="96">
        <f t="shared" si="1205"/>
        <v>67.566878207999991</v>
      </c>
      <c r="AS536" s="96">
        <v>2.016</v>
      </c>
      <c r="AT536" s="176">
        <f t="shared" si="1206"/>
        <v>24.943253529600003</v>
      </c>
      <c r="AU536" s="206">
        <v>2.016</v>
      </c>
      <c r="AV536" s="176">
        <f t="shared" si="1207"/>
        <v>25.6374340992</v>
      </c>
      <c r="AW536" s="206">
        <v>1.8720000000000001</v>
      </c>
      <c r="AX536" s="205">
        <f t="shared" si="1208"/>
        <v>23.662060531200002</v>
      </c>
      <c r="AY536" s="188">
        <f t="shared" si="1209"/>
        <v>5.9039999999999999</v>
      </c>
      <c r="AZ536" s="96">
        <f t="shared" si="1210"/>
        <v>74.242748160000005</v>
      </c>
      <c r="BA536" s="96">
        <f t="shared" si="1211"/>
        <v>11.496</v>
      </c>
      <c r="BB536" s="96">
        <f t="shared" si="1212"/>
        <v>141.80962636800001</v>
      </c>
    </row>
    <row r="537" spans="1:54">
      <c r="A537" s="494">
        <v>308</v>
      </c>
      <c r="B537" s="13"/>
      <c r="C537" s="20"/>
      <c r="D537" s="13"/>
      <c r="E537" s="21" t="s">
        <v>163</v>
      </c>
      <c r="F537" s="22" t="s">
        <v>164</v>
      </c>
      <c r="G537" s="22" t="s">
        <v>1061</v>
      </c>
      <c r="H537" s="266" t="s">
        <v>357</v>
      </c>
      <c r="I537" s="54">
        <v>6.25</v>
      </c>
      <c r="J537" s="101"/>
      <c r="K537" s="54">
        <v>6.25</v>
      </c>
      <c r="L537" s="162"/>
      <c r="M537" s="54">
        <v>6.25</v>
      </c>
      <c r="N537" s="162"/>
      <c r="O537" s="54">
        <v>6.25</v>
      </c>
      <c r="P537" s="101"/>
      <c r="Q537" s="96">
        <f t="shared" si="1187"/>
        <v>0</v>
      </c>
      <c r="R537" s="338">
        <f t="shared" si="1188"/>
        <v>0</v>
      </c>
      <c r="S537" s="96"/>
      <c r="T537" s="96">
        <f t="shared" si="1189"/>
        <v>0</v>
      </c>
      <c r="U537" s="96"/>
      <c r="V537" s="176">
        <f t="shared" si="1190"/>
        <v>0</v>
      </c>
      <c r="W537" s="206"/>
      <c r="X537" s="205">
        <f t="shared" si="1191"/>
        <v>0</v>
      </c>
      <c r="Y537" s="188">
        <f t="shared" si="1192"/>
        <v>0</v>
      </c>
      <c r="Z537" s="176">
        <f t="shared" si="1193"/>
        <v>0</v>
      </c>
      <c r="AA537" s="206"/>
      <c r="AB537" s="205">
        <f t="shared" si="1194"/>
        <v>0</v>
      </c>
      <c r="AC537" s="206"/>
      <c r="AD537" s="176">
        <f t="shared" si="1195"/>
        <v>0</v>
      </c>
      <c r="AE537" s="206"/>
      <c r="AF537" s="205">
        <f t="shared" si="1196"/>
        <v>0</v>
      </c>
      <c r="AG537" s="188">
        <f t="shared" si="1197"/>
        <v>0</v>
      </c>
      <c r="AH537" s="96">
        <f t="shared" si="1198"/>
        <v>0</v>
      </c>
      <c r="AI537" s="96">
        <f t="shared" si="1199"/>
        <v>0</v>
      </c>
      <c r="AJ537" s="176">
        <f t="shared" si="1200"/>
        <v>0</v>
      </c>
      <c r="AK537" s="206"/>
      <c r="AL537" s="176">
        <f t="shared" si="1201"/>
        <v>0</v>
      </c>
      <c r="AM537" s="244"/>
      <c r="AN537" s="176">
        <f t="shared" si="1202"/>
        <v>0</v>
      </c>
      <c r="AO537" s="206"/>
      <c r="AP537" s="205">
        <f t="shared" si="1203"/>
        <v>0</v>
      </c>
      <c r="AQ537" s="188">
        <f t="shared" si="1204"/>
        <v>0</v>
      </c>
      <c r="AR537" s="96">
        <f t="shared" si="1205"/>
        <v>0</v>
      </c>
      <c r="AS537" s="96"/>
      <c r="AT537" s="176">
        <f t="shared" si="1206"/>
        <v>0</v>
      </c>
      <c r="AU537" s="206"/>
      <c r="AV537" s="176">
        <f t="shared" si="1207"/>
        <v>0</v>
      </c>
      <c r="AW537" s="206"/>
      <c r="AX537" s="205">
        <f t="shared" si="1208"/>
        <v>0</v>
      </c>
      <c r="AY537" s="188">
        <f t="shared" si="1209"/>
        <v>0</v>
      </c>
      <c r="AZ537" s="96">
        <f t="shared" si="1210"/>
        <v>0</v>
      </c>
      <c r="BA537" s="96">
        <f t="shared" si="1211"/>
        <v>0</v>
      </c>
      <c r="BB537" s="96">
        <f t="shared" si="1212"/>
        <v>0</v>
      </c>
    </row>
    <row r="538" spans="1:54">
      <c r="A538" s="494">
        <v>309</v>
      </c>
      <c r="B538" s="13"/>
      <c r="C538" s="20"/>
      <c r="D538" s="13"/>
      <c r="E538" s="21" t="s">
        <v>165</v>
      </c>
      <c r="F538" s="22" t="s">
        <v>166</v>
      </c>
      <c r="G538" s="22" t="s">
        <v>1061</v>
      </c>
      <c r="H538" s="266" t="s">
        <v>357</v>
      </c>
      <c r="I538" s="54">
        <v>8.07</v>
      </c>
      <c r="J538" s="101"/>
      <c r="K538" s="54">
        <v>8.07</v>
      </c>
      <c r="L538" s="162"/>
      <c r="M538" s="54">
        <v>8.07</v>
      </c>
      <c r="N538" s="162"/>
      <c r="O538" s="54">
        <v>8.07</v>
      </c>
      <c r="P538" s="101"/>
      <c r="Q538" s="96">
        <f t="shared" si="1187"/>
        <v>0</v>
      </c>
      <c r="R538" s="338">
        <f t="shared" si="1188"/>
        <v>0</v>
      </c>
      <c r="S538" s="96"/>
      <c r="T538" s="96">
        <f t="shared" si="1189"/>
        <v>0</v>
      </c>
      <c r="U538" s="96"/>
      <c r="V538" s="176">
        <f t="shared" si="1190"/>
        <v>0</v>
      </c>
      <c r="W538" s="206"/>
      <c r="X538" s="205">
        <f t="shared" si="1191"/>
        <v>0</v>
      </c>
      <c r="Y538" s="188">
        <f t="shared" si="1192"/>
        <v>0</v>
      </c>
      <c r="Z538" s="176">
        <f t="shared" si="1193"/>
        <v>0</v>
      </c>
      <c r="AA538" s="206"/>
      <c r="AB538" s="205">
        <f t="shared" si="1194"/>
        <v>0</v>
      </c>
      <c r="AC538" s="206"/>
      <c r="AD538" s="176">
        <f t="shared" si="1195"/>
        <v>0</v>
      </c>
      <c r="AE538" s="206"/>
      <c r="AF538" s="205">
        <f t="shared" si="1196"/>
        <v>0</v>
      </c>
      <c r="AG538" s="188">
        <f t="shared" si="1197"/>
        <v>0</v>
      </c>
      <c r="AH538" s="96">
        <f t="shared" si="1198"/>
        <v>0</v>
      </c>
      <c r="AI538" s="96">
        <f t="shared" si="1199"/>
        <v>0</v>
      </c>
      <c r="AJ538" s="176">
        <f t="shared" si="1200"/>
        <v>0</v>
      </c>
      <c r="AK538" s="206"/>
      <c r="AL538" s="176">
        <f t="shared" si="1201"/>
        <v>0</v>
      </c>
      <c r="AM538" s="244"/>
      <c r="AN538" s="176">
        <f t="shared" si="1202"/>
        <v>0</v>
      </c>
      <c r="AO538" s="206"/>
      <c r="AP538" s="205">
        <f t="shared" si="1203"/>
        <v>0</v>
      </c>
      <c r="AQ538" s="188">
        <f t="shared" si="1204"/>
        <v>0</v>
      </c>
      <c r="AR538" s="96">
        <f t="shared" si="1205"/>
        <v>0</v>
      </c>
      <c r="AS538" s="96"/>
      <c r="AT538" s="176">
        <f t="shared" si="1206"/>
        <v>0</v>
      </c>
      <c r="AU538" s="206"/>
      <c r="AV538" s="176">
        <f t="shared" si="1207"/>
        <v>0</v>
      </c>
      <c r="AW538" s="206"/>
      <c r="AX538" s="205">
        <f t="shared" si="1208"/>
        <v>0</v>
      </c>
      <c r="AY538" s="188">
        <f t="shared" si="1209"/>
        <v>0</v>
      </c>
      <c r="AZ538" s="96">
        <f t="shared" si="1210"/>
        <v>0</v>
      </c>
      <c r="BA538" s="96">
        <f t="shared" si="1211"/>
        <v>0</v>
      </c>
      <c r="BB538" s="96">
        <f t="shared" si="1212"/>
        <v>0</v>
      </c>
    </row>
    <row r="539" spans="1:54">
      <c r="A539" s="494">
        <v>310</v>
      </c>
      <c r="B539" s="13"/>
      <c r="C539" s="20"/>
      <c r="D539" s="13"/>
      <c r="E539" s="21" t="s">
        <v>167</v>
      </c>
      <c r="F539" s="22" t="s">
        <v>168</v>
      </c>
      <c r="G539" s="22" t="s">
        <v>1061</v>
      </c>
      <c r="H539" s="266" t="s">
        <v>357</v>
      </c>
      <c r="I539" s="54">
        <v>14.18</v>
      </c>
      <c r="J539" s="101"/>
      <c r="K539" s="54">
        <v>14.18</v>
      </c>
      <c r="L539" s="162"/>
      <c r="M539" s="54">
        <v>14.18</v>
      </c>
      <c r="N539" s="162"/>
      <c r="O539" s="54">
        <v>14.18</v>
      </c>
      <c r="P539" s="101"/>
      <c r="Q539" s="96">
        <f t="shared" si="1187"/>
        <v>0</v>
      </c>
      <c r="R539" s="338">
        <f t="shared" si="1188"/>
        <v>0</v>
      </c>
      <c r="S539" s="96"/>
      <c r="T539" s="96">
        <f t="shared" si="1189"/>
        <v>0</v>
      </c>
      <c r="U539" s="96"/>
      <c r="V539" s="176">
        <f t="shared" si="1190"/>
        <v>0</v>
      </c>
      <c r="W539" s="206"/>
      <c r="X539" s="205">
        <f t="shared" si="1191"/>
        <v>0</v>
      </c>
      <c r="Y539" s="188">
        <f t="shared" si="1192"/>
        <v>0</v>
      </c>
      <c r="Z539" s="176">
        <f t="shared" si="1193"/>
        <v>0</v>
      </c>
      <c r="AA539" s="206"/>
      <c r="AB539" s="205">
        <f t="shared" si="1194"/>
        <v>0</v>
      </c>
      <c r="AC539" s="206"/>
      <c r="AD539" s="176">
        <f t="shared" si="1195"/>
        <v>0</v>
      </c>
      <c r="AE539" s="206"/>
      <c r="AF539" s="205">
        <f t="shared" si="1196"/>
        <v>0</v>
      </c>
      <c r="AG539" s="188">
        <f t="shared" si="1197"/>
        <v>0</v>
      </c>
      <c r="AH539" s="96">
        <f t="shared" si="1198"/>
        <v>0</v>
      </c>
      <c r="AI539" s="96">
        <f t="shared" si="1199"/>
        <v>0</v>
      </c>
      <c r="AJ539" s="176">
        <f t="shared" si="1200"/>
        <v>0</v>
      </c>
      <c r="AK539" s="206"/>
      <c r="AL539" s="176">
        <f t="shared" si="1201"/>
        <v>0</v>
      </c>
      <c r="AM539" s="244"/>
      <c r="AN539" s="176">
        <f t="shared" si="1202"/>
        <v>0</v>
      </c>
      <c r="AO539" s="206"/>
      <c r="AP539" s="205">
        <f t="shared" si="1203"/>
        <v>0</v>
      </c>
      <c r="AQ539" s="188">
        <f t="shared" si="1204"/>
        <v>0</v>
      </c>
      <c r="AR539" s="96">
        <f t="shared" si="1205"/>
        <v>0</v>
      </c>
      <c r="AS539" s="96"/>
      <c r="AT539" s="176">
        <f t="shared" si="1206"/>
        <v>0</v>
      </c>
      <c r="AU539" s="206"/>
      <c r="AV539" s="176">
        <f t="shared" si="1207"/>
        <v>0</v>
      </c>
      <c r="AW539" s="206"/>
      <c r="AX539" s="205">
        <f t="shared" si="1208"/>
        <v>0</v>
      </c>
      <c r="AY539" s="188">
        <f t="shared" si="1209"/>
        <v>0</v>
      </c>
      <c r="AZ539" s="96">
        <f t="shared" si="1210"/>
        <v>0</v>
      </c>
      <c r="BA539" s="96">
        <f t="shared" si="1211"/>
        <v>0</v>
      </c>
      <c r="BB539" s="96">
        <f t="shared" si="1212"/>
        <v>0</v>
      </c>
    </row>
    <row r="540" spans="1:54">
      <c r="A540" s="494">
        <v>311</v>
      </c>
      <c r="B540" s="13"/>
      <c r="C540" s="20"/>
      <c r="D540" s="13"/>
      <c r="E540" s="21" t="s">
        <v>169</v>
      </c>
      <c r="F540" s="22" t="s">
        <v>170</v>
      </c>
      <c r="G540" s="22" t="s">
        <v>1061</v>
      </c>
      <c r="H540" s="266" t="s">
        <v>357</v>
      </c>
      <c r="I540" s="54">
        <v>23.32</v>
      </c>
      <c r="J540" s="101"/>
      <c r="K540" s="54">
        <v>23.32</v>
      </c>
      <c r="L540" s="162"/>
      <c r="M540" s="54">
        <v>23.32</v>
      </c>
      <c r="N540" s="162"/>
      <c r="O540" s="54">
        <v>23.32</v>
      </c>
      <c r="P540" s="101"/>
      <c r="Q540" s="96">
        <f t="shared" si="1187"/>
        <v>0</v>
      </c>
      <c r="R540" s="338">
        <f t="shared" si="1188"/>
        <v>0</v>
      </c>
      <c r="S540" s="96"/>
      <c r="T540" s="96">
        <f t="shared" si="1189"/>
        <v>0</v>
      </c>
      <c r="U540" s="96"/>
      <c r="V540" s="176">
        <f t="shared" si="1190"/>
        <v>0</v>
      </c>
      <c r="W540" s="206"/>
      <c r="X540" s="205">
        <f t="shared" si="1191"/>
        <v>0</v>
      </c>
      <c r="Y540" s="188">
        <f t="shared" si="1192"/>
        <v>0</v>
      </c>
      <c r="Z540" s="176">
        <f t="shared" si="1193"/>
        <v>0</v>
      </c>
      <c r="AA540" s="206"/>
      <c r="AB540" s="205">
        <f t="shared" si="1194"/>
        <v>0</v>
      </c>
      <c r="AC540" s="206"/>
      <c r="AD540" s="176">
        <f t="shared" si="1195"/>
        <v>0</v>
      </c>
      <c r="AE540" s="206"/>
      <c r="AF540" s="205">
        <f t="shared" si="1196"/>
        <v>0</v>
      </c>
      <c r="AG540" s="188">
        <f t="shared" si="1197"/>
        <v>0</v>
      </c>
      <c r="AH540" s="96">
        <f t="shared" si="1198"/>
        <v>0</v>
      </c>
      <c r="AI540" s="96">
        <f t="shared" si="1199"/>
        <v>0</v>
      </c>
      <c r="AJ540" s="176">
        <f t="shared" si="1200"/>
        <v>0</v>
      </c>
      <c r="AK540" s="206"/>
      <c r="AL540" s="176">
        <f t="shared" si="1201"/>
        <v>0</v>
      </c>
      <c r="AM540" s="244"/>
      <c r="AN540" s="176">
        <f t="shared" si="1202"/>
        <v>0</v>
      </c>
      <c r="AO540" s="206"/>
      <c r="AP540" s="205">
        <f t="shared" si="1203"/>
        <v>0</v>
      </c>
      <c r="AQ540" s="188">
        <f t="shared" si="1204"/>
        <v>0</v>
      </c>
      <c r="AR540" s="96">
        <f t="shared" si="1205"/>
        <v>0</v>
      </c>
      <c r="AS540" s="96"/>
      <c r="AT540" s="176">
        <f t="shared" si="1206"/>
        <v>0</v>
      </c>
      <c r="AU540" s="206"/>
      <c r="AV540" s="176">
        <f t="shared" si="1207"/>
        <v>0</v>
      </c>
      <c r="AW540" s="206"/>
      <c r="AX540" s="205">
        <f t="shared" si="1208"/>
        <v>0</v>
      </c>
      <c r="AY540" s="188">
        <f t="shared" si="1209"/>
        <v>0</v>
      </c>
      <c r="AZ540" s="96">
        <f t="shared" si="1210"/>
        <v>0</v>
      </c>
      <c r="BA540" s="96">
        <f t="shared" si="1211"/>
        <v>0</v>
      </c>
      <c r="BB540" s="96">
        <f t="shared" si="1212"/>
        <v>0</v>
      </c>
    </row>
    <row r="541" spans="1:54">
      <c r="A541" s="494">
        <v>312</v>
      </c>
      <c r="B541" s="13"/>
      <c r="C541" s="20"/>
      <c r="D541" s="13"/>
      <c r="E541" s="21" t="s">
        <v>171</v>
      </c>
      <c r="F541" s="22" t="s">
        <v>172</v>
      </c>
      <c r="G541" s="22" t="s">
        <v>1061</v>
      </c>
      <c r="H541" s="266" t="s">
        <v>357</v>
      </c>
      <c r="I541" s="54">
        <v>24.39</v>
      </c>
      <c r="J541" s="101"/>
      <c r="K541" s="54">
        <v>24.39</v>
      </c>
      <c r="L541" s="162"/>
      <c r="M541" s="54">
        <v>24.39</v>
      </c>
      <c r="N541" s="162"/>
      <c r="O541" s="54">
        <v>24.39</v>
      </c>
      <c r="P541" s="101"/>
      <c r="Q541" s="96">
        <f t="shared" si="1187"/>
        <v>0</v>
      </c>
      <c r="R541" s="338">
        <f t="shared" si="1188"/>
        <v>0</v>
      </c>
      <c r="S541" s="96"/>
      <c r="T541" s="96">
        <f t="shared" si="1189"/>
        <v>0</v>
      </c>
      <c r="U541" s="96"/>
      <c r="V541" s="176">
        <f t="shared" si="1190"/>
        <v>0</v>
      </c>
      <c r="W541" s="206"/>
      <c r="X541" s="205">
        <f t="shared" si="1191"/>
        <v>0</v>
      </c>
      <c r="Y541" s="188">
        <f t="shared" si="1192"/>
        <v>0</v>
      </c>
      <c r="Z541" s="176">
        <f t="shared" si="1193"/>
        <v>0</v>
      </c>
      <c r="AA541" s="206"/>
      <c r="AB541" s="205">
        <f t="shared" si="1194"/>
        <v>0</v>
      </c>
      <c r="AC541" s="206"/>
      <c r="AD541" s="176">
        <f t="shared" si="1195"/>
        <v>0</v>
      </c>
      <c r="AE541" s="206"/>
      <c r="AF541" s="205">
        <f t="shared" si="1196"/>
        <v>0</v>
      </c>
      <c r="AG541" s="188">
        <f t="shared" si="1197"/>
        <v>0</v>
      </c>
      <c r="AH541" s="96">
        <f t="shared" si="1198"/>
        <v>0</v>
      </c>
      <c r="AI541" s="96">
        <f t="shared" si="1199"/>
        <v>0</v>
      </c>
      <c r="AJ541" s="176">
        <f t="shared" si="1200"/>
        <v>0</v>
      </c>
      <c r="AK541" s="206"/>
      <c r="AL541" s="176">
        <f t="shared" si="1201"/>
        <v>0</v>
      </c>
      <c r="AM541" s="244"/>
      <c r="AN541" s="176">
        <f t="shared" si="1202"/>
        <v>0</v>
      </c>
      <c r="AO541" s="206"/>
      <c r="AP541" s="205">
        <f t="shared" si="1203"/>
        <v>0</v>
      </c>
      <c r="AQ541" s="188">
        <f t="shared" si="1204"/>
        <v>0</v>
      </c>
      <c r="AR541" s="96">
        <f t="shared" si="1205"/>
        <v>0</v>
      </c>
      <c r="AS541" s="96"/>
      <c r="AT541" s="176">
        <f t="shared" si="1206"/>
        <v>0</v>
      </c>
      <c r="AU541" s="206"/>
      <c r="AV541" s="176">
        <f t="shared" si="1207"/>
        <v>0</v>
      </c>
      <c r="AW541" s="206"/>
      <c r="AX541" s="205">
        <f t="shared" si="1208"/>
        <v>0</v>
      </c>
      <c r="AY541" s="188">
        <f t="shared" si="1209"/>
        <v>0</v>
      </c>
      <c r="AZ541" s="96">
        <f t="shared" si="1210"/>
        <v>0</v>
      </c>
      <c r="BA541" s="96">
        <f t="shared" si="1211"/>
        <v>0</v>
      </c>
      <c r="BB541" s="96">
        <f t="shared" si="1212"/>
        <v>0</v>
      </c>
    </row>
    <row r="542" spans="1:54">
      <c r="A542" s="494">
        <v>313</v>
      </c>
      <c r="B542" s="13"/>
      <c r="C542" s="20"/>
      <c r="D542" s="13"/>
      <c r="E542" s="21" t="s">
        <v>1128</v>
      </c>
      <c r="F542" s="22" t="s">
        <v>928</v>
      </c>
      <c r="G542" s="22" t="s">
        <v>1058</v>
      </c>
      <c r="H542" s="266" t="s">
        <v>357</v>
      </c>
      <c r="I542" s="54">
        <v>26.5</v>
      </c>
      <c r="J542" s="101"/>
      <c r="K542" s="54">
        <v>26.4</v>
      </c>
      <c r="L542" s="162"/>
      <c r="M542" s="54">
        <v>26.4</v>
      </c>
      <c r="N542" s="162"/>
      <c r="O542" s="54">
        <v>26.3</v>
      </c>
      <c r="P542" s="101"/>
      <c r="Q542" s="96">
        <f t="shared" si="1187"/>
        <v>9.1440000000000001</v>
      </c>
      <c r="R542" s="338">
        <f t="shared" si="1188"/>
        <v>342.620117064</v>
      </c>
      <c r="S542" s="96">
        <v>0.57599999999999996</v>
      </c>
      <c r="T542" s="96">
        <f t="shared" si="1189"/>
        <v>22.274144639999999</v>
      </c>
      <c r="U542" s="96">
        <v>0.14399999999999999</v>
      </c>
      <c r="V542" s="176">
        <f t="shared" si="1190"/>
        <v>5.5087775999999993</v>
      </c>
      <c r="W542" s="206">
        <v>0.28799999999999998</v>
      </c>
      <c r="X542" s="205">
        <f t="shared" si="1191"/>
        <v>11.088609120000001</v>
      </c>
      <c r="Y542" s="188">
        <f t="shared" si="1192"/>
        <v>1.008</v>
      </c>
      <c r="Z542" s="176">
        <f t="shared" si="1193"/>
        <v>38.871531359999999</v>
      </c>
      <c r="AA542" s="206">
        <v>0.86399999999999999</v>
      </c>
      <c r="AB542" s="205">
        <f t="shared" si="1194"/>
        <v>33.136418303999996</v>
      </c>
      <c r="AC542" s="206">
        <v>1.728</v>
      </c>
      <c r="AD542" s="176">
        <f t="shared" si="1195"/>
        <v>63.913411584000002</v>
      </c>
      <c r="AE542" s="206">
        <v>0.86399999999999999</v>
      </c>
      <c r="AF542" s="205">
        <f t="shared" si="1196"/>
        <v>31.154492159999997</v>
      </c>
      <c r="AG542" s="188">
        <f t="shared" si="1197"/>
        <v>3.456</v>
      </c>
      <c r="AH542" s="96">
        <f t="shared" si="1198"/>
        <v>128.20432204799999</v>
      </c>
      <c r="AI542" s="96">
        <f t="shared" si="1199"/>
        <v>4.4640000000000004</v>
      </c>
      <c r="AJ542" s="176">
        <f t="shared" si="1200"/>
        <v>167.075853408</v>
      </c>
      <c r="AK542" s="206">
        <v>0.72</v>
      </c>
      <c r="AL542" s="176">
        <f t="shared" si="1201"/>
        <v>26.210701440000001</v>
      </c>
      <c r="AM542" s="244">
        <v>1.08</v>
      </c>
      <c r="AN542" s="176">
        <f t="shared" si="1202"/>
        <v>39.627403200000003</v>
      </c>
      <c r="AO542" s="206">
        <v>0.216</v>
      </c>
      <c r="AP542" s="205">
        <f t="shared" si="1203"/>
        <v>7.9605503999999998</v>
      </c>
      <c r="AQ542" s="188">
        <f t="shared" si="1204"/>
        <v>2.016</v>
      </c>
      <c r="AR542" s="96">
        <f t="shared" si="1205"/>
        <v>73.798655040000014</v>
      </c>
      <c r="AS542" s="96">
        <v>0.57599999999999996</v>
      </c>
      <c r="AT542" s="176">
        <f t="shared" si="1206"/>
        <v>21.593402496</v>
      </c>
      <c r="AU542" s="206">
        <v>0.79200000000000004</v>
      </c>
      <c r="AV542" s="176">
        <f t="shared" si="1207"/>
        <v>30.517238664000004</v>
      </c>
      <c r="AW542" s="206">
        <v>1.296</v>
      </c>
      <c r="AX542" s="205">
        <f t="shared" si="1208"/>
        <v>49.634967456000005</v>
      </c>
      <c r="AY542" s="188">
        <f t="shared" si="1209"/>
        <v>2.6639999999999997</v>
      </c>
      <c r="AZ542" s="96">
        <f t="shared" si="1210"/>
        <v>101.745608616</v>
      </c>
      <c r="BA542" s="96">
        <f t="shared" si="1211"/>
        <v>4.68</v>
      </c>
      <c r="BB542" s="96">
        <f t="shared" si="1212"/>
        <v>175.544263656</v>
      </c>
    </row>
    <row r="543" spans="1:54">
      <c r="A543" s="494">
        <v>314</v>
      </c>
      <c r="B543" s="13"/>
      <c r="C543" s="20"/>
      <c r="D543" s="13"/>
      <c r="E543" s="21" t="s">
        <v>173</v>
      </c>
      <c r="F543" s="22" t="s">
        <v>174</v>
      </c>
      <c r="G543" s="22" t="s">
        <v>1062</v>
      </c>
      <c r="H543" s="266" t="s">
        <v>357</v>
      </c>
      <c r="I543" s="54">
        <v>8.7799999999999994</v>
      </c>
      <c r="J543" s="101"/>
      <c r="K543" s="54">
        <v>8.7799999999999994</v>
      </c>
      <c r="L543" s="162"/>
      <c r="M543" s="54">
        <v>8.7799999999999994</v>
      </c>
      <c r="N543" s="162"/>
      <c r="O543" s="54">
        <v>8.7799999999999994</v>
      </c>
      <c r="P543" s="101"/>
      <c r="Q543" s="96">
        <f t="shared" si="1187"/>
        <v>0</v>
      </c>
      <c r="R543" s="338">
        <f t="shared" si="1188"/>
        <v>0</v>
      </c>
      <c r="S543" s="96"/>
      <c r="T543" s="96">
        <f t="shared" si="1189"/>
        <v>0</v>
      </c>
      <c r="U543" s="96"/>
      <c r="V543" s="176">
        <f t="shared" si="1190"/>
        <v>0</v>
      </c>
      <c r="W543" s="206"/>
      <c r="X543" s="205">
        <f t="shared" si="1191"/>
        <v>0</v>
      </c>
      <c r="Y543" s="188">
        <f t="shared" si="1192"/>
        <v>0</v>
      </c>
      <c r="Z543" s="176">
        <f t="shared" si="1193"/>
        <v>0</v>
      </c>
      <c r="AA543" s="206"/>
      <c r="AB543" s="205">
        <f t="shared" si="1194"/>
        <v>0</v>
      </c>
      <c r="AC543" s="206"/>
      <c r="AD543" s="176">
        <f t="shared" si="1195"/>
        <v>0</v>
      </c>
      <c r="AE543" s="206"/>
      <c r="AF543" s="205">
        <f t="shared" si="1196"/>
        <v>0</v>
      </c>
      <c r="AG543" s="188">
        <f t="shared" si="1197"/>
        <v>0</v>
      </c>
      <c r="AH543" s="96">
        <f t="shared" si="1198"/>
        <v>0</v>
      </c>
      <c r="AI543" s="96">
        <f t="shared" si="1199"/>
        <v>0</v>
      </c>
      <c r="AJ543" s="176">
        <f t="shared" si="1200"/>
        <v>0</v>
      </c>
      <c r="AK543" s="206"/>
      <c r="AL543" s="176">
        <f t="shared" si="1201"/>
        <v>0</v>
      </c>
      <c r="AM543" s="244"/>
      <c r="AN543" s="176">
        <f t="shared" si="1202"/>
        <v>0</v>
      </c>
      <c r="AO543" s="206"/>
      <c r="AP543" s="205">
        <f t="shared" si="1203"/>
        <v>0</v>
      </c>
      <c r="AQ543" s="188">
        <f t="shared" si="1204"/>
        <v>0</v>
      </c>
      <c r="AR543" s="96">
        <f t="shared" si="1205"/>
        <v>0</v>
      </c>
      <c r="AS543" s="96"/>
      <c r="AT543" s="176">
        <f t="shared" si="1206"/>
        <v>0</v>
      </c>
      <c r="AU543" s="206"/>
      <c r="AV543" s="176">
        <f t="shared" si="1207"/>
        <v>0</v>
      </c>
      <c r="AW543" s="206"/>
      <c r="AX543" s="205">
        <f t="shared" si="1208"/>
        <v>0</v>
      </c>
      <c r="AY543" s="188">
        <f t="shared" si="1209"/>
        <v>0</v>
      </c>
      <c r="AZ543" s="96">
        <f t="shared" si="1210"/>
        <v>0</v>
      </c>
      <c r="BA543" s="96">
        <f t="shared" si="1211"/>
        <v>0</v>
      </c>
      <c r="BB543" s="96">
        <f t="shared" si="1212"/>
        <v>0</v>
      </c>
    </row>
    <row r="544" spans="1:54">
      <c r="A544" s="494">
        <v>315</v>
      </c>
      <c r="B544" s="13"/>
      <c r="C544" s="20"/>
      <c r="D544" s="13"/>
      <c r="E544" s="21" t="s">
        <v>175</v>
      </c>
      <c r="F544" s="22" t="s">
        <v>176</v>
      </c>
      <c r="G544" s="22" t="s">
        <v>1062</v>
      </c>
      <c r="H544" s="266" t="s">
        <v>357</v>
      </c>
      <c r="I544" s="54">
        <v>10.1</v>
      </c>
      <c r="J544" s="101"/>
      <c r="K544" s="54">
        <v>10.1</v>
      </c>
      <c r="L544" s="162"/>
      <c r="M544" s="54">
        <v>10.1</v>
      </c>
      <c r="N544" s="162"/>
      <c r="O544" s="54">
        <v>10.1</v>
      </c>
      <c r="P544" s="101"/>
      <c r="Q544" s="96">
        <f t="shared" si="1187"/>
        <v>0</v>
      </c>
      <c r="R544" s="338">
        <f t="shared" si="1188"/>
        <v>0</v>
      </c>
      <c r="S544" s="96"/>
      <c r="T544" s="96">
        <f t="shared" si="1189"/>
        <v>0</v>
      </c>
      <c r="U544" s="96"/>
      <c r="V544" s="176">
        <f t="shared" si="1190"/>
        <v>0</v>
      </c>
      <c r="W544" s="206"/>
      <c r="X544" s="205">
        <f t="shared" si="1191"/>
        <v>0</v>
      </c>
      <c r="Y544" s="188">
        <f t="shared" si="1192"/>
        <v>0</v>
      </c>
      <c r="Z544" s="176">
        <f t="shared" si="1193"/>
        <v>0</v>
      </c>
      <c r="AA544" s="206"/>
      <c r="AB544" s="205">
        <f t="shared" si="1194"/>
        <v>0</v>
      </c>
      <c r="AC544" s="206"/>
      <c r="AD544" s="176">
        <f t="shared" si="1195"/>
        <v>0</v>
      </c>
      <c r="AE544" s="206"/>
      <c r="AF544" s="205">
        <f t="shared" si="1196"/>
        <v>0</v>
      </c>
      <c r="AG544" s="188">
        <f t="shared" si="1197"/>
        <v>0</v>
      </c>
      <c r="AH544" s="96">
        <f t="shared" si="1198"/>
        <v>0</v>
      </c>
      <c r="AI544" s="96">
        <f t="shared" si="1199"/>
        <v>0</v>
      </c>
      <c r="AJ544" s="176">
        <f t="shared" si="1200"/>
        <v>0</v>
      </c>
      <c r="AK544" s="206"/>
      <c r="AL544" s="176">
        <f t="shared" si="1201"/>
        <v>0</v>
      </c>
      <c r="AM544" s="244"/>
      <c r="AN544" s="176">
        <f t="shared" si="1202"/>
        <v>0</v>
      </c>
      <c r="AO544" s="206"/>
      <c r="AP544" s="205">
        <f t="shared" si="1203"/>
        <v>0</v>
      </c>
      <c r="AQ544" s="188">
        <f t="shared" si="1204"/>
        <v>0</v>
      </c>
      <c r="AR544" s="96">
        <f t="shared" si="1205"/>
        <v>0</v>
      </c>
      <c r="AS544" s="96"/>
      <c r="AT544" s="176">
        <f t="shared" si="1206"/>
        <v>0</v>
      </c>
      <c r="AU544" s="206"/>
      <c r="AV544" s="176">
        <f t="shared" si="1207"/>
        <v>0</v>
      </c>
      <c r="AW544" s="206"/>
      <c r="AX544" s="205">
        <f t="shared" si="1208"/>
        <v>0</v>
      </c>
      <c r="AY544" s="188">
        <f t="shared" si="1209"/>
        <v>0</v>
      </c>
      <c r="AZ544" s="96">
        <f t="shared" si="1210"/>
        <v>0</v>
      </c>
      <c r="BA544" s="96">
        <f t="shared" si="1211"/>
        <v>0</v>
      </c>
      <c r="BB544" s="96">
        <f t="shared" si="1212"/>
        <v>0</v>
      </c>
    </row>
    <row r="545" spans="1:54">
      <c r="A545" s="494">
        <v>316</v>
      </c>
      <c r="B545" s="13"/>
      <c r="C545" s="20"/>
      <c r="D545" s="13"/>
      <c r="E545" s="21" t="s">
        <v>177</v>
      </c>
      <c r="F545" s="22" t="s">
        <v>178</v>
      </c>
      <c r="G545" s="22" t="s">
        <v>1062</v>
      </c>
      <c r="H545" s="266" t="s">
        <v>357</v>
      </c>
      <c r="I545" s="54">
        <v>8.86</v>
      </c>
      <c r="J545" s="101"/>
      <c r="K545" s="54">
        <v>8.82</v>
      </c>
      <c r="L545" s="162"/>
      <c r="M545" s="54">
        <v>8.82</v>
      </c>
      <c r="N545" s="162"/>
      <c r="O545" s="54">
        <v>8.8000000000000007</v>
      </c>
      <c r="P545" s="101"/>
      <c r="Q545" s="96">
        <f t="shared" si="1187"/>
        <v>4.4800000000000004</v>
      </c>
      <c r="R545" s="338">
        <f t="shared" si="1188"/>
        <v>56.188954224</v>
      </c>
      <c r="S545" s="96">
        <v>0.12</v>
      </c>
      <c r="T545" s="96">
        <f t="shared" si="1189"/>
        <v>1.5514852319999997</v>
      </c>
      <c r="U545" s="96">
        <v>0.78</v>
      </c>
      <c r="V545" s="176">
        <f t="shared" si="1190"/>
        <v>9.9764308800000006</v>
      </c>
      <c r="W545" s="206"/>
      <c r="X545" s="205">
        <f t="shared" si="1191"/>
        <v>0</v>
      </c>
      <c r="Y545" s="188">
        <f t="shared" si="1192"/>
        <v>0.9</v>
      </c>
      <c r="Z545" s="176">
        <f t="shared" si="1193"/>
        <v>11.527916112</v>
      </c>
      <c r="AA545" s="206">
        <v>0.72</v>
      </c>
      <c r="AB545" s="205">
        <f t="shared" si="1194"/>
        <v>9.2254800960000001</v>
      </c>
      <c r="AC545" s="206">
        <v>0.72</v>
      </c>
      <c r="AD545" s="176">
        <f t="shared" si="1195"/>
        <v>8.897037408000001</v>
      </c>
      <c r="AE545" s="206">
        <v>0.22</v>
      </c>
      <c r="AF545" s="205">
        <f t="shared" si="1196"/>
        <v>2.65029534</v>
      </c>
      <c r="AG545" s="188">
        <f t="shared" si="1197"/>
        <v>1.66</v>
      </c>
      <c r="AH545" s="96">
        <f t="shared" si="1198"/>
        <v>20.772812844000001</v>
      </c>
      <c r="AI545" s="96">
        <f t="shared" si="1199"/>
        <v>2.56</v>
      </c>
      <c r="AJ545" s="176">
        <f t="shared" si="1200"/>
        <v>32.300728956</v>
      </c>
      <c r="AK545" s="206">
        <v>0.48</v>
      </c>
      <c r="AL545" s="176">
        <f t="shared" si="1201"/>
        <v>5.8378380480000009</v>
      </c>
      <c r="AM545" s="244">
        <v>0.42</v>
      </c>
      <c r="AN545" s="176">
        <f t="shared" si="1202"/>
        <v>5.1485603400000004</v>
      </c>
      <c r="AO545" s="206">
        <v>0.18</v>
      </c>
      <c r="AP545" s="205">
        <f t="shared" si="1203"/>
        <v>2.2162896000000001</v>
      </c>
      <c r="AQ545" s="188">
        <f t="shared" si="1204"/>
        <v>1.0799999999999998</v>
      </c>
      <c r="AR545" s="96">
        <f t="shared" si="1205"/>
        <v>13.202687988000001</v>
      </c>
      <c r="AS545" s="96">
        <v>0.36</v>
      </c>
      <c r="AT545" s="176">
        <f t="shared" si="1206"/>
        <v>4.5157305600000006</v>
      </c>
      <c r="AU545" s="206">
        <v>0.24</v>
      </c>
      <c r="AV545" s="176">
        <f t="shared" si="1207"/>
        <v>3.0942700799999998</v>
      </c>
      <c r="AW545" s="206">
        <v>0.24</v>
      </c>
      <c r="AX545" s="205">
        <f t="shared" si="1208"/>
        <v>3.0755366400000002</v>
      </c>
      <c r="AY545" s="188">
        <f t="shared" si="1209"/>
        <v>0.84</v>
      </c>
      <c r="AZ545" s="96">
        <f t="shared" si="1210"/>
        <v>10.685537280000002</v>
      </c>
      <c r="BA545" s="96">
        <f t="shared" si="1211"/>
        <v>1.92</v>
      </c>
      <c r="BB545" s="96">
        <f t="shared" si="1212"/>
        <v>23.888225268000003</v>
      </c>
    </row>
    <row r="546" spans="1:54">
      <c r="A546" s="494">
        <v>317</v>
      </c>
      <c r="B546" s="13"/>
      <c r="C546" s="20"/>
      <c r="D546" s="13"/>
      <c r="E546" s="21" t="s">
        <v>179</v>
      </c>
      <c r="F546" s="22" t="s">
        <v>180</v>
      </c>
      <c r="G546" s="22" t="s">
        <v>1062</v>
      </c>
      <c r="H546" s="266" t="s">
        <v>357</v>
      </c>
      <c r="I546" s="54">
        <v>5.4</v>
      </c>
      <c r="J546" s="101"/>
      <c r="K546" s="54">
        <v>5.36</v>
      </c>
      <c r="L546" s="162"/>
      <c r="M546" s="54">
        <v>5.36</v>
      </c>
      <c r="N546" s="162"/>
      <c r="O546" s="54">
        <v>5.35</v>
      </c>
      <c r="P546" s="101"/>
      <c r="Q546" s="96">
        <f t="shared" si="1187"/>
        <v>5.1400000000000006</v>
      </c>
      <c r="R546" s="338">
        <f t="shared" si="1188"/>
        <v>39.152908648</v>
      </c>
      <c r="S546" s="96">
        <v>0.24</v>
      </c>
      <c r="T546" s="96">
        <f t="shared" si="1189"/>
        <v>1.8912009600000002</v>
      </c>
      <c r="U546" s="96">
        <v>0.84</v>
      </c>
      <c r="V546" s="176">
        <f t="shared" si="1190"/>
        <v>6.5481696000000005</v>
      </c>
      <c r="W546" s="206"/>
      <c r="X546" s="205">
        <f t="shared" si="1191"/>
        <v>0</v>
      </c>
      <c r="Y546" s="188">
        <f t="shared" si="1192"/>
        <v>1.08</v>
      </c>
      <c r="Z546" s="176">
        <f t="shared" si="1193"/>
        <v>8.4393705600000004</v>
      </c>
      <c r="AA546" s="206">
        <v>0.82</v>
      </c>
      <c r="AB546" s="205">
        <f t="shared" si="1194"/>
        <v>6.3850828479999997</v>
      </c>
      <c r="AC546" s="206">
        <v>0.6</v>
      </c>
      <c r="AD546" s="176">
        <f t="shared" si="1195"/>
        <v>4.5056803200000006</v>
      </c>
      <c r="AE546" s="206">
        <v>0.36</v>
      </c>
      <c r="AF546" s="205">
        <f t="shared" si="1196"/>
        <v>2.6355441599999998</v>
      </c>
      <c r="AG546" s="188">
        <f t="shared" si="1197"/>
        <v>1.7799999999999998</v>
      </c>
      <c r="AH546" s="96">
        <f t="shared" si="1198"/>
        <v>13.526307328</v>
      </c>
      <c r="AI546" s="96">
        <f t="shared" si="1199"/>
        <v>2.86</v>
      </c>
      <c r="AJ546" s="176">
        <f t="shared" si="1200"/>
        <v>21.965677888000002</v>
      </c>
      <c r="AK546" s="206">
        <v>0.6</v>
      </c>
      <c r="AL546" s="176">
        <f>M546*AK546*$AL$2/1000</f>
        <v>4.4346388800000005</v>
      </c>
      <c r="AM546" s="244">
        <v>0.36</v>
      </c>
      <c r="AN546" s="176">
        <f t="shared" si="1202"/>
        <v>2.6818545599999997</v>
      </c>
      <c r="AO546" s="206">
        <v>0.6</v>
      </c>
      <c r="AP546" s="205">
        <f t="shared" si="1203"/>
        <v>4.4895360000000002</v>
      </c>
      <c r="AQ546" s="188">
        <f>SUM(AK546+AM546+AO546)</f>
        <v>1.56</v>
      </c>
      <c r="AR546" s="96">
        <f t="shared" si="1205"/>
        <v>11.60602944</v>
      </c>
      <c r="AS546" s="96">
        <v>0.24</v>
      </c>
      <c r="AT546" s="176">
        <f t="shared" si="1206"/>
        <v>1.8302392799999998</v>
      </c>
      <c r="AU546" s="206">
        <v>0.24</v>
      </c>
      <c r="AV546" s="176">
        <f t="shared" si="1207"/>
        <v>1.8811755599999997</v>
      </c>
      <c r="AW546" s="206">
        <v>0.24</v>
      </c>
      <c r="AX546" s="205">
        <f t="shared" si="1208"/>
        <v>1.8697864799999997</v>
      </c>
      <c r="AY546" s="188">
        <f t="shared" si="1209"/>
        <v>0.72</v>
      </c>
      <c r="AZ546" s="96">
        <f t="shared" si="1210"/>
        <v>5.5812013199999999</v>
      </c>
      <c r="BA546" s="96">
        <f t="shared" si="1211"/>
        <v>2.2800000000000002</v>
      </c>
      <c r="BB546" s="96">
        <f t="shared" si="1212"/>
        <v>17.187230759999998</v>
      </c>
    </row>
    <row r="547" spans="1:54">
      <c r="A547" s="494">
        <v>318</v>
      </c>
      <c r="B547" s="13"/>
      <c r="C547" s="20"/>
      <c r="D547" s="13"/>
      <c r="E547" s="21" t="s">
        <v>181</v>
      </c>
      <c r="F547" s="22" t="s">
        <v>182</v>
      </c>
      <c r="G547" s="22" t="s">
        <v>1062</v>
      </c>
      <c r="H547" s="266" t="s">
        <v>357</v>
      </c>
      <c r="I547" s="54">
        <v>9.0299999999999994</v>
      </c>
      <c r="J547" s="101"/>
      <c r="K547" s="54">
        <v>9.0299999999999994</v>
      </c>
      <c r="L547" s="162"/>
      <c r="M547" s="54">
        <v>9.0299999999999994</v>
      </c>
      <c r="N547" s="162"/>
      <c r="O547" s="54">
        <v>9.0299999999999994</v>
      </c>
      <c r="P547" s="101"/>
      <c r="Q547" s="96">
        <f t="shared" si="1187"/>
        <v>0</v>
      </c>
      <c r="R547" s="338">
        <f t="shared" si="1188"/>
        <v>0</v>
      </c>
      <c r="S547" s="96"/>
      <c r="T547" s="96">
        <f t="shared" si="1189"/>
        <v>0</v>
      </c>
      <c r="U547" s="96"/>
      <c r="V547" s="176">
        <f t="shared" si="1190"/>
        <v>0</v>
      </c>
      <c r="W547" s="206"/>
      <c r="X547" s="205">
        <f t="shared" si="1191"/>
        <v>0</v>
      </c>
      <c r="Y547" s="188">
        <f t="shared" si="1192"/>
        <v>0</v>
      </c>
      <c r="Z547" s="176">
        <f t="shared" si="1193"/>
        <v>0</v>
      </c>
      <c r="AA547" s="206"/>
      <c r="AB547" s="205">
        <f t="shared" si="1194"/>
        <v>0</v>
      </c>
      <c r="AC547" s="206"/>
      <c r="AD547" s="176">
        <f t="shared" si="1195"/>
        <v>0</v>
      </c>
      <c r="AE547" s="206"/>
      <c r="AF547" s="205">
        <f t="shared" si="1196"/>
        <v>0</v>
      </c>
      <c r="AG547" s="188">
        <f t="shared" si="1197"/>
        <v>0</v>
      </c>
      <c r="AH547" s="96">
        <f t="shared" si="1198"/>
        <v>0</v>
      </c>
      <c r="AI547" s="96">
        <f t="shared" si="1199"/>
        <v>0</v>
      </c>
      <c r="AJ547" s="176">
        <f t="shared" si="1200"/>
        <v>0</v>
      </c>
      <c r="AK547" s="206"/>
      <c r="AL547" s="176">
        <f>M547*AK547*$AL$2/1000</f>
        <v>0</v>
      </c>
      <c r="AM547" s="244"/>
      <c r="AN547" s="176">
        <f t="shared" si="1202"/>
        <v>0</v>
      </c>
      <c r="AO547" s="206"/>
      <c r="AP547" s="205">
        <f t="shared" si="1203"/>
        <v>0</v>
      </c>
      <c r="AQ547" s="188">
        <f>SUM(AK547+AM547+AO547)</f>
        <v>0</v>
      </c>
      <c r="AR547" s="96">
        <f t="shared" si="1205"/>
        <v>0</v>
      </c>
      <c r="AS547" s="96"/>
      <c r="AT547" s="176">
        <f t="shared" si="1206"/>
        <v>0</v>
      </c>
      <c r="AU547" s="206"/>
      <c r="AV547" s="176">
        <f t="shared" si="1207"/>
        <v>0</v>
      </c>
      <c r="AW547" s="206"/>
      <c r="AX547" s="205">
        <f t="shared" si="1208"/>
        <v>0</v>
      </c>
      <c r="AY547" s="188">
        <f t="shared" si="1209"/>
        <v>0</v>
      </c>
      <c r="AZ547" s="96">
        <f t="shared" si="1210"/>
        <v>0</v>
      </c>
      <c r="BA547" s="96">
        <f t="shared" si="1211"/>
        <v>0</v>
      </c>
      <c r="BB547" s="96">
        <f t="shared" si="1212"/>
        <v>0</v>
      </c>
    </row>
    <row r="548" spans="1:54">
      <c r="A548" s="494">
        <v>319</v>
      </c>
      <c r="B548" s="13"/>
      <c r="C548" s="20"/>
      <c r="D548" s="13"/>
      <c r="E548" s="21" t="s">
        <v>2475</v>
      </c>
      <c r="F548" s="22" t="s">
        <v>2270</v>
      </c>
      <c r="G548" s="22" t="s">
        <v>1062</v>
      </c>
      <c r="H548" s="266" t="s">
        <v>357</v>
      </c>
      <c r="I548" s="54"/>
      <c r="J548" s="101"/>
      <c r="K548" s="54"/>
      <c r="L548" s="162"/>
      <c r="M548" s="54">
        <v>7.94</v>
      </c>
      <c r="N548" s="162"/>
      <c r="O548" s="54">
        <v>7.94</v>
      </c>
      <c r="P548" s="101"/>
      <c r="Q548" s="96">
        <f t="shared" si="1187"/>
        <v>0.06</v>
      </c>
      <c r="R548" s="338">
        <f t="shared" si="1188"/>
        <v>0.6569222520000001</v>
      </c>
      <c r="S548" s="96"/>
      <c r="T548" s="96">
        <f t="shared" si="1189"/>
        <v>0</v>
      </c>
      <c r="U548" s="96"/>
      <c r="V548" s="176">
        <f t="shared" si="1190"/>
        <v>0</v>
      </c>
      <c r="W548" s="206"/>
      <c r="X548" s="205">
        <f t="shared" si="1191"/>
        <v>0</v>
      </c>
      <c r="Y548" s="188">
        <f t="shared" si="1192"/>
        <v>0</v>
      </c>
      <c r="Z548" s="176">
        <f t="shared" si="1193"/>
        <v>0</v>
      </c>
      <c r="AA548" s="206"/>
      <c r="AB548" s="205">
        <f t="shared" si="1194"/>
        <v>0</v>
      </c>
      <c r="AC548" s="206"/>
      <c r="AD548" s="176">
        <f t="shared" si="1195"/>
        <v>0</v>
      </c>
      <c r="AE548" s="206"/>
      <c r="AF548" s="205">
        <f t="shared" si="1196"/>
        <v>0</v>
      </c>
      <c r="AG548" s="188">
        <f t="shared" si="1197"/>
        <v>0</v>
      </c>
      <c r="AH548" s="96">
        <f t="shared" si="1198"/>
        <v>0</v>
      </c>
      <c r="AI548" s="96">
        <f t="shared" si="1199"/>
        <v>0</v>
      </c>
      <c r="AJ548" s="176">
        <f t="shared" si="1200"/>
        <v>0</v>
      </c>
      <c r="AK548" s="206">
        <v>0.06</v>
      </c>
      <c r="AL548" s="176">
        <f t="shared" si="1201"/>
        <v>0.6569222520000001</v>
      </c>
      <c r="AM548" s="244"/>
      <c r="AN548" s="176">
        <f t="shared" si="1202"/>
        <v>0</v>
      </c>
      <c r="AO548" s="206"/>
      <c r="AP548" s="205">
        <f t="shared" si="1203"/>
        <v>0</v>
      </c>
      <c r="AQ548" s="188">
        <f t="shared" si="1204"/>
        <v>0.06</v>
      </c>
      <c r="AR548" s="96">
        <f t="shared" si="1205"/>
        <v>0.6569222520000001</v>
      </c>
      <c r="AS548" s="96"/>
      <c r="AT548" s="176">
        <f t="shared" si="1206"/>
        <v>0</v>
      </c>
      <c r="AU548" s="206"/>
      <c r="AV548" s="176">
        <f t="shared" si="1207"/>
        <v>0</v>
      </c>
      <c r="AW548" s="206"/>
      <c r="AX548" s="205">
        <f t="shared" si="1208"/>
        <v>0</v>
      </c>
      <c r="AY548" s="188">
        <f t="shared" si="1209"/>
        <v>0</v>
      </c>
      <c r="AZ548" s="96">
        <f t="shared" si="1210"/>
        <v>0</v>
      </c>
      <c r="BA548" s="96">
        <f t="shared" si="1211"/>
        <v>0.06</v>
      </c>
      <c r="BB548" s="96">
        <f t="shared" si="1212"/>
        <v>0.6569222520000001</v>
      </c>
    </row>
    <row r="549" spans="1:54" ht="11.25" customHeight="1">
      <c r="A549" s="494">
        <v>320</v>
      </c>
      <c r="B549" s="13"/>
      <c r="C549" s="20"/>
      <c r="D549" s="13"/>
      <c r="E549" s="21" t="s">
        <v>2476</v>
      </c>
      <c r="F549" s="22" t="s">
        <v>2477</v>
      </c>
      <c r="G549" s="22" t="s">
        <v>1065</v>
      </c>
      <c r="H549" s="266" t="s">
        <v>357</v>
      </c>
      <c r="I549" s="54"/>
      <c r="J549" s="101"/>
      <c r="K549" s="54"/>
      <c r="L549" s="162"/>
      <c r="M549" s="54">
        <v>28</v>
      </c>
      <c r="N549" s="162"/>
      <c r="O549" s="54">
        <v>28</v>
      </c>
      <c r="P549" s="101"/>
      <c r="Q549" s="96">
        <f t="shared" si="1187"/>
        <v>0.08</v>
      </c>
      <c r="R549" s="338">
        <f t="shared" si="1188"/>
        <v>3.0888032000000001</v>
      </c>
      <c r="S549" s="96"/>
      <c r="T549" s="96">
        <f t="shared" si="1189"/>
        <v>0</v>
      </c>
      <c r="U549" s="96"/>
      <c r="V549" s="176">
        <f t="shared" si="1190"/>
        <v>0</v>
      </c>
      <c r="W549" s="206"/>
      <c r="X549" s="205">
        <f t="shared" si="1191"/>
        <v>0</v>
      </c>
      <c r="Y549" s="188">
        <f t="shared" si="1192"/>
        <v>0</v>
      </c>
      <c r="Z549" s="176">
        <f t="shared" si="1193"/>
        <v>0</v>
      </c>
      <c r="AA549" s="206"/>
      <c r="AB549" s="205">
        <f t="shared" si="1194"/>
        <v>0</v>
      </c>
      <c r="AC549" s="206"/>
      <c r="AD549" s="176">
        <f t="shared" si="1195"/>
        <v>0</v>
      </c>
      <c r="AE549" s="206"/>
      <c r="AF549" s="205">
        <f t="shared" si="1196"/>
        <v>0</v>
      </c>
      <c r="AG549" s="188">
        <f t="shared" si="1197"/>
        <v>0</v>
      </c>
      <c r="AH549" s="96">
        <f t="shared" si="1198"/>
        <v>0</v>
      </c>
      <c r="AI549" s="96">
        <f t="shared" si="1199"/>
        <v>0</v>
      </c>
      <c r="AJ549" s="176">
        <f t="shared" si="1200"/>
        <v>0</v>
      </c>
      <c r="AK549" s="206">
        <v>0.08</v>
      </c>
      <c r="AL549" s="176">
        <f t="shared" si="1201"/>
        <v>3.0888032000000001</v>
      </c>
      <c r="AM549" s="244"/>
      <c r="AN549" s="176">
        <f t="shared" si="1202"/>
        <v>0</v>
      </c>
      <c r="AO549" s="206"/>
      <c r="AP549" s="205">
        <f t="shared" si="1203"/>
        <v>0</v>
      </c>
      <c r="AQ549" s="188">
        <f t="shared" si="1204"/>
        <v>0.08</v>
      </c>
      <c r="AR549" s="96">
        <f t="shared" si="1205"/>
        <v>3.0888032000000001</v>
      </c>
      <c r="AS549" s="96"/>
      <c r="AT549" s="176">
        <f t="shared" si="1206"/>
        <v>0</v>
      </c>
      <c r="AU549" s="206"/>
      <c r="AV549" s="176">
        <f t="shared" si="1207"/>
        <v>0</v>
      </c>
      <c r="AW549" s="206"/>
      <c r="AX549" s="205">
        <f t="shared" si="1208"/>
        <v>0</v>
      </c>
      <c r="AY549" s="188">
        <f t="shared" si="1209"/>
        <v>0</v>
      </c>
      <c r="AZ549" s="96">
        <f t="shared" si="1210"/>
        <v>0</v>
      </c>
      <c r="BA549" s="96">
        <f t="shared" si="1211"/>
        <v>0.08</v>
      </c>
      <c r="BB549" s="96">
        <f t="shared" si="1212"/>
        <v>3.0888032000000001</v>
      </c>
    </row>
    <row r="550" spans="1:54">
      <c r="A550" s="494">
        <v>321</v>
      </c>
      <c r="B550" s="13"/>
      <c r="C550" s="20"/>
      <c r="D550" s="13"/>
      <c r="E550" s="21" t="s">
        <v>183</v>
      </c>
      <c r="F550" s="22" t="s">
        <v>184</v>
      </c>
      <c r="G550" s="22" t="s">
        <v>1061</v>
      </c>
      <c r="H550" s="266" t="s">
        <v>357</v>
      </c>
      <c r="I550" s="54">
        <v>9.98</v>
      </c>
      <c r="J550" s="101"/>
      <c r="K550" s="54">
        <v>9.98</v>
      </c>
      <c r="L550" s="162"/>
      <c r="M550" s="54">
        <v>9.98</v>
      </c>
      <c r="N550" s="162"/>
      <c r="O550" s="54">
        <v>9.98</v>
      </c>
      <c r="P550" s="101"/>
      <c r="Q550" s="96">
        <f t="shared" si="1187"/>
        <v>0</v>
      </c>
      <c r="R550" s="338">
        <f t="shared" si="1188"/>
        <v>0</v>
      </c>
      <c r="S550" s="96"/>
      <c r="T550" s="96">
        <f t="shared" si="1189"/>
        <v>0</v>
      </c>
      <c r="U550" s="96"/>
      <c r="V550" s="176">
        <f t="shared" si="1190"/>
        <v>0</v>
      </c>
      <c r="W550" s="206"/>
      <c r="X550" s="205">
        <f t="shared" si="1191"/>
        <v>0</v>
      </c>
      <c r="Y550" s="188">
        <f t="shared" si="1192"/>
        <v>0</v>
      </c>
      <c r="Z550" s="176">
        <f t="shared" si="1193"/>
        <v>0</v>
      </c>
      <c r="AA550" s="206"/>
      <c r="AB550" s="205">
        <f t="shared" si="1194"/>
        <v>0</v>
      </c>
      <c r="AC550" s="206"/>
      <c r="AD550" s="176">
        <f t="shared" si="1195"/>
        <v>0</v>
      </c>
      <c r="AE550" s="206"/>
      <c r="AF550" s="205">
        <f t="shared" si="1196"/>
        <v>0</v>
      </c>
      <c r="AG550" s="188">
        <f t="shared" si="1197"/>
        <v>0</v>
      </c>
      <c r="AH550" s="96">
        <f t="shared" si="1198"/>
        <v>0</v>
      </c>
      <c r="AI550" s="96">
        <f t="shared" si="1199"/>
        <v>0</v>
      </c>
      <c r="AJ550" s="176">
        <f t="shared" si="1200"/>
        <v>0</v>
      </c>
      <c r="AK550" s="206"/>
      <c r="AL550" s="176">
        <f t="shared" si="1201"/>
        <v>0</v>
      </c>
      <c r="AM550" s="244"/>
      <c r="AN550" s="176">
        <f t="shared" si="1202"/>
        <v>0</v>
      </c>
      <c r="AO550" s="206"/>
      <c r="AP550" s="205">
        <f t="shared" si="1203"/>
        <v>0</v>
      </c>
      <c r="AQ550" s="188">
        <f t="shared" si="1204"/>
        <v>0</v>
      </c>
      <c r="AR550" s="96">
        <f t="shared" si="1205"/>
        <v>0</v>
      </c>
      <c r="AS550" s="96"/>
      <c r="AT550" s="176">
        <f t="shared" si="1206"/>
        <v>0</v>
      </c>
      <c r="AU550" s="206"/>
      <c r="AV550" s="176">
        <f t="shared" si="1207"/>
        <v>0</v>
      </c>
      <c r="AW550" s="206"/>
      <c r="AX550" s="205">
        <f t="shared" si="1208"/>
        <v>0</v>
      </c>
      <c r="AY550" s="188">
        <f t="shared" si="1209"/>
        <v>0</v>
      </c>
      <c r="AZ550" s="96">
        <f t="shared" si="1210"/>
        <v>0</v>
      </c>
      <c r="BA550" s="96">
        <f t="shared" si="1211"/>
        <v>0</v>
      </c>
      <c r="BB550" s="96">
        <f t="shared" si="1212"/>
        <v>0</v>
      </c>
    </row>
    <row r="551" spans="1:54">
      <c r="A551" s="494">
        <v>322</v>
      </c>
      <c r="B551" s="13"/>
      <c r="C551" s="20"/>
      <c r="D551" s="13"/>
      <c r="E551" s="21" t="s">
        <v>185</v>
      </c>
      <c r="F551" s="22" t="s">
        <v>186</v>
      </c>
      <c r="G551" s="22" t="s">
        <v>1061</v>
      </c>
      <c r="H551" s="266" t="s">
        <v>357</v>
      </c>
      <c r="I551" s="54">
        <v>9.6300000000000008</v>
      </c>
      <c r="J551" s="101"/>
      <c r="K551" s="54">
        <v>9.6300000000000008</v>
      </c>
      <c r="L551" s="162"/>
      <c r="M551" s="54">
        <v>9.6300000000000008</v>
      </c>
      <c r="N551" s="162"/>
      <c r="O551" s="54">
        <v>9.6300000000000008</v>
      </c>
      <c r="P551" s="101"/>
      <c r="Q551" s="96">
        <f t="shared" si="1187"/>
        <v>0.68799999999999994</v>
      </c>
      <c r="R551" s="338">
        <f t="shared" si="1188"/>
        <v>9.6432323904000015</v>
      </c>
      <c r="S551" s="96"/>
      <c r="T551" s="96">
        <f t="shared" si="1189"/>
        <v>0</v>
      </c>
      <c r="U551" s="96">
        <v>9.6000000000000002E-2</v>
      </c>
      <c r="V551" s="176">
        <f t="shared" si="1190"/>
        <v>1.334579328</v>
      </c>
      <c r="W551" s="206"/>
      <c r="X551" s="205">
        <f t="shared" si="1191"/>
        <v>0</v>
      </c>
      <c r="Y551" s="188">
        <f t="shared" si="1192"/>
        <v>9.6000000000000002E-2</v>
      </c>
      <c r="Z551" s="176">
        <f t="shared" si="1193"/>
        <v>1.334579328</v>
      </c>
      <c r="AA551" s="206">
        <v>0.36799999999999999</v>
      </c>
      <c r="AB551" s="205">
        <f t="shared" si="1194"/>
        <v>5.1482781216000006</v>
      </c>
      <c r="AC551" s="206"/>
      <c r="AD551" s="176">
        <f t="shared" si="1195"/>
        <v>0</v>
      </c>
      <c r="AE551" s="206"/>
      <c r="AF551" s="205">
        <f t="shared" si="1196"/>
        <v>0</v>
      </c>
      <c r="AG551" s="188">
        <f t="shared" si="1197"/>
        <v>0.36799999999999999</v>
      </c>
      <c r="AH551" s="96">
        <f t="shared" si="1198"/>
        <v>5.1482781216000006</v>
      </c>
      <c r="AI551" s="96">
        <f t="shared" si="1199"/>
        <v>0.46399999999999997</v>
      </c>
      <c r="AJ551" s="176">
        <f t="shared" si="1200"/>
        <v>6.4828574496000009</v>
      </c>
      <c r="AK551" s="206"/>
      <c r="AL551" s="176">
        <f t="shared" si="1201"/>
        <v>0</v>
      </c>
      <c r="AM551" s="244"/>
      <c r="AN551" s="176">
        <f t="shared" si="1202"/>
        <v>0</v>
      </c>
      <c r="AO551" s="206"/>
      <c r="AP551" s="205">
        <f t="shared" si="1203"/>
        <v>0</v>
      </c>
      <c r="AQ551" s="188">
        <f t="shared" si="1204"/>
        <v>0</v>
      </c>
      <c r="AR551" s="96">
        <f t="shared" si="1205"/>
        <v>0</v>
      </c>
      <c r="AS551" s="96"/>
      <c r="AT551" s="176">
        <f t="shared" si="1206"/>
        <v>0</v>
      </c>
      <c r="AU551" s="206">
        <v>0.224</v>
      </c>
      <c r="AV551" s="176">
        <f t="shared" si="1207"/>
        <v>3.1603749408000001</v>
      </c>
      <c r="AW551" s="206"/>
      <c r="AX551" s="205">
        <f t="shared" si="1208"/>
        <v>0</v>
      </c>
      <c r="AY551" s="188">
        <f t="shared" si="1209"/>
        <v>0.224</v>
      </c>
      <c r="AZ551" s="96">
        <f t="shared" si="1210"/>
        <v>3.1603749408000001</v>
      </c>
      <c r="BA551" s="96">
        <f t="shared" si="1211"/>
        <v>0.224</v>
      </c>
      <c r="BB551" s="96">
        <f t="shared" si="1212"/>
        <v>3.1603749408000001</v>
      </c>
    </row>
    <row r="552" spans="1:54">
      <c r="A552" s="494">
        <v>323</v>
      </c>
      <c r="B552" s="13"/>
      <c r="C552" s="20"/>
      <c r="D552" s="13"/>
      <c r="E552" s="62" t="s">
        <v>187</v>
      </c>
      <c r="F552" s="63" t="s">
        <v>188</v>
      </c>
      <c r="G552" s="63" t="s">
        <v>1061</v>
      </c>
      <c r="H552" s="282" t="s">
        <v>357</v>
      </c>
      <c r="I552" s="54">
        <v>3.58</v>
      </c>
      <c r="J552" s="101"/>
      <c r="K552" s="54">
        <v>3.58</v>
      </c>
      <c r="L552" s="162"/>
      <c r="M552" s="54">
        <v>3.58</v>
      </c>
      <c r="N552" s="162"/>
      <c r="O552" s="54">
        <v>3.52</v>
      </c>
      <c r="P552" s="101"/>
      <c r="Q552" s="128">
        <f t="shared" si="1187"/>
        <v>90.864000000000004</v>
      </c>
      <c r="R552" s="346">
        <f t="shared" si="1188"/>
        <v>459.51878782080001</v>
      </c>
      <c r="S552" s="128">
        <v>2.16</v>
      </c>
      <c r="T552" s="128">
        <f t="shared" si="1189"/>
        <v>11.284165728000001</v>
      </c>
      <c r="U552" s="128">
        <v>4.32</v>
      </c>
      <c r="V552" s="183">
        <f t="shared" si="1190"/>
        <v>22.326140160000001</v>
      </c>
      <c r="W552" s="221">
        <v>11.375999999999999</v>
      </c>
      <c r="X552" s="222">
        <f t="shared" si="1191"/>
        <v>59.171328892799998</v>
      </c>
      <c r="Y552" s="196">
        <f t="shared" si="1192"/>
        <v>17.856000000000002</v>
      </c>
      <c r="Z552" s="183">
        <f t="shared" si="1193"/>
        <v>92.781634780800005</v>
      </c>
      <c r="AA552" s="221">
        <v>6.48</v>
      </c>
      <c r="AB552" s="222">
        <f t="shared" si="1194"/>
        <v>33.701243616000006</v>
      </c>
      <c r="AC552" s="221">
        <v>19.007999999999999</v>
      </c>
      <c r="AD552" s="183">
        <f t="shared" si="1195"/>
        <v>95.337505612799987</v>
      </c>
      <c r="AE552" s="221">
        <v>10.368</v>
      </c>
      <c r="AF552" s="205">
        <f t="shared" si="1196"/>
        <v>50.696855423999999</v>
      </c>
      <c r="AG552" s="196">
        <f t="shared" si="1197"/>
        <v>35.856000000000002</v>
      </c>
      <c r="AH552" s="128">
        <f t="shared" si="1198"/>
        <v>179.73560465279999</v>
      </c>
      <c r="AI552" s="128">
        <f t="shared" si="1199"/>
        <v>53.712000000000003</v>
      </c>
      <c r="AJ552" s="183">
        <f t="shared" si="1200"/>
        <v>272.51723943360003</v>
      </c>
      <c r="AK552" s="221">
        <v>8.4239999999999995</v>
      </c>
      <c r="AL552" s="183">
        <f t="shared" si="1201"/>
        <v>41.585660625599999</v>
      </c>
      <c r="AM552" s="252">
        <v>4.1040000000000001</v>
      </c>
      <c r="AN552" s="183">
        <f t="shared" si="1202"/>
        <v>20.420120952000001</v>
      </c>
      <c r="AO552" s="221">
        <v>6.48</v>
      </c>
      <c r="AP552" s="222">
        <f t="shared" si="1203"/>
        <v>32.384966400000003</v>
      </c>
      <c r="AQ552" s="196">
        <f t="shared" si="1204"/>
        <v>19.007999999999999</v>
      </c>
      <c r="AR552" s="128">
        <f t="shared" si="1205"/>
        <v>94.3907479776</v>
      </c>
      <c r="AS552" s="128">
        <v>5.1840000000000002</v>
      </c>
      <c r="AT552" s="183">
        <f t="shared" si="1206"/>
        <v>26.0106080256</v>
      </c>
      <c r="AU552" s="221">
        <v>5.4</v>
      </c>
      <c r="AV552" s="183">
        <f t="shared" si="1207"/>
        <v>27.848430720000003</v>
      </c>
      <c r="AW552" s="221">
        <v>7.56</v>
      </c>
      <c r="AX552" s="222">
        <f t="shared" si="1208"/>
        <v>38.751761664</v>
      </c>
      <c r="AY552" s="196">
        <f t="shared" si="1209"/>
        <v>18.143999999999998</v>
      </c>
      <c r="AZ552" s="128">
        <f t="shared" si="1210"/>
        <v>92.610800409600003</v>
      </c>
      <c r="BA552" s="128">
        <f t="shared" si="1211"/>
        <v>37.152000000000001</v>
      </c>
      <c r="BB552" s="128">
        <f t="shared" si="1212"/>
        <v>187.00154838719999</v>
      </c>
    </row>
    <row r="553" spans="1:54">
      <c r="A553" s="494">
        <v>324</v>
      </c>
      <c r="B553" s="13"/>
      <c r="C553" s="20"/>
      <c r="D553" s="13"/>
      <c r="E553" s="62" t="s">
        <v>189</v>
      </c>
      <c r="F553" s="63" t="s">
        <v>190</v>
      </c>
      <c r="G553" s="63" t="s">
        <v>1061</v>
      </c>
      <c r="H553" s="282" t="s">
        <v>357</v>
      </c>
      <c r="I553" s="54">
        <v>20.100000000000001</v>
      </c>
      <c r="J553" s="101"/>
      <c r="K553" s="54">
        <v>20.100000000000001</v>
      </c>
      <c r="L553" s="162"/>
      <c r="M553" s="54">
        <v>20.100000000000001</v>
      </c>
      <c r="N553" s="162"/>
      <c r="O553" s="54">
        <v>20.100000000000001</v>
      </c>
      <c r="P553" s="101"/>
      <c r="Q553" s="128">
        <f t="shared" si="1187"/>
        <v>0</v>
      </c>
      <c r="R553" s="346">
        <f t="shared" si="1188"/>
        <v>0</v>
      </c>
      <c r="S553" s="128"/>
      <c r="T553" s="128">
        <f t="shared" si="1189"/>
        <v>0</v>
      </c>
      <c r="U553" s="128"/>
      <c r="V553" s="183">
        <f t="shared" si="1190"/>
        <v>0</v>
      </c>
      <c r="W553" s="221"/>
      <c r="X553" s="222">
        <f t="shared" si="1191"/>
        <v>0</v>
      </c>
      <c r="Y553" s="196">
        <f t="shared" si="1192"/>
        <v>0</v>
      </c>
      <c r="Z553" s="183">
        <f t="shared" si="1193"/>
        <v>0</v>
      </c>
      <c r="AA553" s="221"/>
      <c r="AB553" s="222">
        <f t="shared" si="1194"/>
        <v>0</v>
      </c>
      <c r="AC553" s="221"/>
      <c r="AD553" s="183">
        <f t="shared" si="1195"/>
        <v>0</v>
      </c>
      <c r="AE553" s="221"/>
      <c r="AF553" s="205">
        <f t="shared" si="1196"/>
        <v>0</v>
      </c>
      <c r="AG553" s="196">
        <f t="shared" si="1197"/>
        <v>0</v>
      </c>
      <c r="AH553" s="128">
        <f t="shared" si="1198"/>
        <v>0</v>
      </c>
      <c r="AI553" s="128">
        <f t="shared" si="1199"/>
        <v>0</v>
      </c>
      <c r="AJ553" s="183">
        <f t="shared" si="1200"/>
        <v>0</v>
      </c>
      <c r="AK553" s="221"/>
      <c r="AL553" s="183">
        <f t="shared" si="1201"/>
        <v>0</v>
      </c>
      <c r="AM553" s="252"/>
      <c r="AN553" s="183">
        <f t="shared" si="1202"/>
        <v>0</v>
      </c>
      <c r="AO553" s="221"/>
      <c r="AP553" s="222">
        <f t="shared" si="1203"/>
        <v>0</v>
      </c>
      <c r="AQ553" s="196">
        <f t="shared" si="1204"/>
        <v>0</v>
      </c>
      <c r="AR553" s="128">
        <f t="shared" si="1205"/>
        <v>0</v>
      </c>
      <c r="AS553" s="128"/>
      <c r="AT553" s="183">
        <f t="shared" si="1206"/>
        <v>0</v>
      </c>
      <c r="AU553" s="221"/>
      <c r="AV553" s="183">
        <f t="shared" si="1207"/>
        <v>0</v>
      </c>
      <c r="AW553" s="221"/>
      <c r="AX553" s="222">
        <f t="shared" si="1208"/>
        <v>0</v>
      </c>
      <c r="AY553" s="196">
        <f t="shared" si="1209"/>
        <v>0</v>
      </c>
      <c r="AZ553" s="128">
        <f t="shared" si="1210"/>
        <v>0</v>
      </c>
      <c r="BA553" s="128">
        <f t="shared" si="1211"/>
        <v>0</v>
      </c>
      <c r="BB553" s="128">
        <f t="shared" si="1212"/>
        <v>0</v>
      </c>
    </row>
    <row r="554" spans="1:54">
      <c r="A554" s="494">
        <v>325</v>
      </c>
      <c r="B554" s="13"/>
      <c r="C554" s="20"/>
      <c r="D554" s="13"/>
      <c r="E554" s="21" t="s">
        <v>839</v>
      </c>
      <c r="F554" s="419" t="s">
        <v>840</v>
      </c>
      <c r="G554" s="63" t="s">
        <v>1062</v>
      </c>
      <c r="H554" s="266" t="s">
        <v>357</v>
      </c>
      <c r="I554" s="54">
        <v>20</v>
      </c>
      <c r="J554" s="101"/>
      <c r="K554" s="54">
        <v>20</v>
      </c>
      <c r="L554" s="162"/>
      <c r="M554" s="54">
        <v>20</v>
      </c>
      <c r="N554" s="162"/>
      <c r="O554" s="54">
        <v>20</v>
      </c>
      <c r="P554" s="101"/>
      <c r="Q554" s="96">
        <f t="shared" si="1187"/>
        <v>0</v>
      </c>
      <c r="R554" s="338">
        <f t="shared" si="1188"/>
        <v>0</v>
      </c>
      <c r="S554" s="96"/>
      <c r="T554" s="96">
        <f t="shared" si="1189"/>
        <v>0</v>
      </c>
      <c r="U554" s="96"/>
      <c r="V554" s="176">
        <f t="shared" si="1190"/>
        <v>0</v>
      </c>
      <c r="W554" s="206"/>
      <c r="X554" s="205">
        <f t="shared" si="1191"/>
        <v>0</v>
      </c>
      <c r="Y554" s="188">
        <f t="shared" si="1192"/>
        <v>0</v>
      </c>
      <c r="Z554" s="176">
        <f t="shared" si="1193"/>
        <v>0</v>
      </c>
      <c r="AA554" s="206"/>
      <c r="AB554" s="205">
        <f t="shared" si="1194"/>
        <v>0</v>
      </c>
      <c r="AC554" s="206"/>
      <c r="AD554" s="176">
        <f t="shared" si="1195"/>
        <v>0</v>
      </c>
      <c r="AE554" s="206"/>
      <c r="AF554" s="205">
        <f t="shared" si="1196"/>
        <v>0</v>
      </c>
      <c r="AG554" s="188">
        <f t="shared" si="1197"/>
        <v>0</v>
      </c>
      <c r="AH554" s="96">
        <f t="shared" si="1198"/>
        <v>0</v>
      </c>
      <c r="AI554" s="96">
        <f t="shared" si="1199"/>
        <v>0</v>
      </c>
      <c r="AJ554" s="176">
        <f t="shared" si="1200"/>
        <v>0</v>
      </c>
      <c r="AK554" s="206"/>
      <c r="AL554" s="176">
        <f t="shared" si="1201"/>
        <v>0</v>
      </c>
      <c r="AM554" s="244"/>
      <c r="AN554" s="176">
        <f t="shared" si="1202"/>
        <v>0</v>
      </c>
      <c r="AO554" s="206"/>
      <c r="AP554" s="205">
        <f t="shared" si="1203"/>
        <v>0</v>
      </c>
      <c r="AQ554" s="188">
        <f t="shared" si="1204"/>
        <v>0</v>
      </c>
      <c r="AR554" s="96">
        <f t="shared" si="1205"/>
        <v>0</v>
      </c>
      <c r="AS554" s="96"/>
      <c r="AT554" s="176">
        <f t="shared" si="1206"/>
        <v>0</v>
      </c>
      <c r="AU554" s="206"/>
      <c r="AV554" s="176">
        <f t="shared" si="1207"/>
        <v>0</v>
      </c>
      <c r="AW554" s="206"/>
      <c r="AX554" s="205">
        <f t="shared" si="1208"/>
        <v>0</v>
      </c>
      <c r="AY554" s="188">
        <f t="shared" si="1209"/>
        <v>0</v>
      </c>
      <c r="AZ554" s="96">
        <f t="shared" si="1210"/>
        <v>0</v>
      </c>
      <c r="BA554" s="96">
        <f t="shared" si="1211"/>
        <v>0</v>
      </c>
      <c r="BB554" s="96">
        <f t="shared" si="1212"/>
        <v>0</v>
      </c>
    </row>
    <row r="555" spans="1:54">
      <c r="A555" s="494">
        <v>326</v>
      </c>
      <c r="B555" s="13"/>
      <c r="C555" s="20"/>
      <c r="D555" s="13"/>
      <c r="E555" s="21" t="s">
        <v>765</v>
      </c>
      <c r="F555" s="63" t="s">
        <v>764</v>
      </c>
      <c r="G555" s="63" t="s">
        <v>1061</v>
      </c>
      <c r="H555" s="266" t="s">
        <v>357</v>
      </c>
      <c r="I555" s="54">
        <v>25.49</v>
      </c>
      <c r="J555" s="101"/>
      <c r="K555" s="54">
        <v>25.49</v>
      </c>
      <c r="L555" s="162"/>
      <c r="M555" s="54">
        <v>25.49</v>
      </c>
      <c r="N555" s="162"/>
      <c r="O555" s="54">
        <v>25.34</v>
      </c>
      <c r="P555" s="101"/>
      <c r="Q555" s="96">
        <f t="shared" si="1187"/>
        <v>14.16</v>
      </c>
      <c r="R555" s="338">
        <f t="shared" si="1188"/>
        <v>513.96113587199989</v>
      </c>
      <c r="S555" s="96">
        <v>0.86399999999999999</v>
      </c>
      <c r="T555" s="96">
        <f t="shared" si="1189"/>
        <v>32.137808313599997</v>
      </c>
      <c r="U555" s="96">
        <v>0.38400000000000001</v>
      </c>
      <c r="V555" s="176">
        <f t="shared" si="1190"/>
        <v>14.130187776</v>
      </c>
      <c r="W555" s="206">
        <v>1.8720000000000001</v>
      </c>
      <c r="X555" s="205">
        <f t="shared" si="1191"/>
        <v>69.328913284799995</v>
      </c>
      <c r="Y555" s="188">
        <f t="shared" si="1192"/>
        <v>3.12</v>
      </c>
      <c r="Z555" s="176">
        <f t="shared" si="1193"/>
        <v>115.59690937439998</v>
      </c>
      <c r="AA555" s="206">
        <v>1.44</v>
      </c>
      <c r="AB555" s="205">
        <f t="shared" si="1194"/>
        <v>53.323693343999999</v>
      </c>
      <c r="AC555" s="206">
        <v>2.016</v>
      </c>
      <c r="AD555" s="176">
        <f t="shared" si="1195"/>
        <v>71.99539159679999</v>
      </c>
      <c r="AE555" s="206">
        <v>0.72</v>
      </c>
      <c r="AF555" s="205">
        <f t="shared" si="1196"/>
        <v>25.067171879999993</v>
      </c>
      <c r="AG555" s="188">
        <f t="shared" si="1197"/>
        <v>4.1760000000000002</v>
      </c>
      <c r="AH555" s="96">
        <f t="shared" si="1198"/>
        <v>150.38625682079999</v>
      </c>
      <c r="AI555" s="96">
        <f t="shared" si="1199"/>
        <v>7.2960000000000003</v>
      </c>
      <c r="AJ555" s="176">
        <f t="shared" si="1200"/>
        <v>265.98316619519994</v>
      </c>
      <c r="AK555" s="206">
        <v>1.1040000000000001</v>
      </c>
      <c r="AL555" s="176">
        <f t="shared" si="1201"/>
        <v>38.804413972799999</v>
      </c>
      <c r="AM555" s="244">
        <v>1.296</v>
      </c>
      <c r="AN555" s="176">
        <f t="shared" si="1202"/>
        <v>45.913750344</v>
      </c>
      <c r="AO555" s="206">
        <v>0.48</v>
      </c>
      <c r="AP555" s="205">
        <f t="shared" si="1203"/>
        <v>17.080339199999997</v>
      </c>
      <c r="AQ555" s="188">
        <f t="shared" si="1204"/>
        <v>2.8800000000000003</v>
      </c>
      <c r="AR555" s="96">
        <f t="shared" si="1205"/>
        <v>101.7985035168</v>
      </c>
      <c r="AS555" s="96">
        <v>1.44</v>
      </c>
      <c r="AT555" s="176">
        <f t="shared" si="1206"/>
        <v>52.013005631999995</v>
      </c>
      <c r="AU555" s="206">
        <v>1.296</v>
      </c>
      <c r="AV555" s="176">
        <f t="shared" si="1207"/>
        <v>48.114493257599996</v>
      </c>
      <c r="AW555" s="206">
        <v>1.248</v>
      </c>
      <c r="AX555" s="205">
        <f t="shared" si="1208"/>
        <v>46.051967270400006</v>
      </c>
      <c r="AY555" s="188">
        <f t="shared" si="1209"/>
        <v>3.984</v>
      </c>
      <c r="AZ555" s="96">
        <f t="shared" si="1210"/>
        <v>146.17946616</v>
      </c>
      <c r="BA555" s="96">
        <f t="shared" si="1211"/>
        <v>6.8640000000000008</v>
      </c>
      <c r="BB555" s="96">
        <f t="shared" si="1212"/>
        <v>247.9779696768</v>
      </c>
    </row>
    <row r="556" spans="1:54">
      <c r="A556" s="494">
        <v>327</v>
      </c>
      <c r="B556" s="13"/>
      <c r="C556" s="20"/>
      <c r="D556" s="24"/>
      <c r="E556" s="50" t="s">
        <v>191</v>
      </c>
      <c r="F556" s="64" t="s">
        <v>192</v>
      </c>
      <c r="G556" s="64" t="s">
        <v>1061</v>
      </c>
      <c r="H556" s="273" t="s">
        <v>357</v>
      </c>
      <c r="I556" s="54">
        <v>9.75</v>
      </c>
      <c r="J556" s="101"/>
      <c r="K556" s="54">
        <v>9.75</v>
      </c>
      <c r="L556" s="162"/>
      <c r="M556" s="54">
        <v>9.75</v>
      </c>
      <c r="N556" s="162"/>
      <c r="O556" s="54">
        <v>9.75</v>
      </c>
      <c r="P556" s="101"/>
      <c r="Q556" s="94">
        <f t="shared" si="1187"/>
        <v>0</v>
      </c>
      <c r="R556" s="339">
        <f t="shared" si="1188"/>
        <v>0</v>
      </c>
      <c r="S556" s="94"/>
      <c r="T556" s="94">
        <f t="shared" si="1189"/>
        <v>0</v>
      </c>
      <c r="U556" s="94"/>
      <c r="V556" s="180">
        <f t="shared" si="1190"/>
        <v>0</v>
      </c>
      <c r="W556" s="213"/>
      <c r="X556" s="214">
        <f t="shared" si="1191"/>
        <v>0</v>
      </c>
      <c r="Y556" s="192">
        <f t="shared" si="1192"/>
        <v>0</v>
      </c>
      <c r="Z556" s="180">
        <f t="shared" si="1193"/>
        <v>0</v>
      </c>
      <c r="AA556" s="213"/>
      <c r="AB556" s="214">
        <f t="shared" si="1194"/>
        <v>0</v>
      </c>
      <c r="AC556" s="213"/>
      <c r="AD556" s="180">
        <f t="shared" si="1195"/>
        <v>0</v>
      </c>
      <c r="AE556" s="213"/>
      <c r="AF556" s="205">
        <f t="shared" si="1196"/>
        <v>0</v>
      </c>
      <c r="AG556" s="192">
        <f t="shared" si="1197"/>
        <v>0</v>
      </c>
      <c r="AH556" s="94">
        <f t="shared" si="1198"/>
        <v>0</v>
      </c>
      <c r="AI556" s="94">
        <f t="shared" si="1199"/>
        <v>0</v>
      </c>
      <c r="AJ556" s="180">
        <f t="shared" si="1200"/>
        <v>0</v>
      </c>
      <c r="AK556" s="213"/>
      <c r="AL556" s="180">
        <f t="shared" si="1201"/>
        <v>0</v>
      </c>
      <c r="AM556" s="248"/>
      <c r="AN556" s="180">
        <f t="shared" si="1202"/>
        <v>0</v>
      </c>
      <c r="AO556" s="213"/>
      <c r="AP556" s="214">
        <f t="shared" si="1203"/>
        <v>0</v>
      </c>
      <c r="AQ556" s="192">
        <f t="shared" si="1204"/>
        <v>0</v>
      </c>
      <c r="AR556" s="94">
        <f t="shared" si="1205"/>
        <v>0</v>
      </c>
      <c r="AS556" s="94"/>
      <c r="AT556" s="180">
        <f t="shared" si="1206"/>
        <v>0</v>
      </c>
      <c r="AU556" s="213"/>
      <c r="AV556" s="180">
        <f t="shared" si="1207"/>
        <v>0</v>
      </c>
      <c r="AW556" s="213"/>
      <c r="AX556" s="214">
        <f t="shared" si="1208"/>
        <v>0</v>
      </c>
      <c r="AY556" s="192">
        <f t="shared" si="1209"/>
        <v>0</v>
      </c>
      <c r="AZ556" s="94">
        <f t="shared" si="1210"/>
        <v>0</v>
      </c>
      <c r="BA556" s="94">
        <f t="shared" si="1211"/>
        <v>0</v>
      </c>
      <c r="BB556" s="94">
        <f t="shared" si="1212"/>
        <v>0</v>
      </c>
    </row>
    <row r="557" spans="1:54">
      <c r="A557" s="494">
        <v>328</v>
      </c>
      <c r="B557" s="13"/>
      <c r="C557" s="27" t="s">
        <v>134</v>
      </c>
      <c r="D557" s="28"/>
      <c r="E557" s="28"/>
      <c r="F557" s="28"/>
      <c r="G557" s="28"/>
      <c r="H557" s="270"/>
      <c r="I557" s="148"/>
      <c r="J557" s="105"/>
      <c r="K557" s="65"/>
      <c r="L557" s="164"/>
      <c r="M557" s="65"/>
      <c r="N557" s="164"/>
      <c r="O557" s="148"/>
      <c r="P557" s="105"/>
      <c r="Q557" s="120">
        <f t="shared" ref="Q557:BB557" si="1213">SUM(Q533:Q556)</f>
        <v>144.56</v>
      </c>
      <c r="R557" s="120">
        <f t="shared" si="1213"/>
        <v>1672.2324880367999</v>
      </c>
      <c r="S557" s="120">
        <f t="shared" si="1213"/>
        <v>6.12</v>
      </c>
      <c r="T557" s="120">
        <f t="shared" si="1213"/>
        <v>96.655778841600011</v>
      </c>
      <c r="U557" s="120">
        <f t="shared" si="1213"/>
        <v>8.4359999999999999</v>
      </c>
      <c r="V557" s="120">
        <f t="shared" si="1213"/>
        <v>83.416404960000008</v>
      </c>
      <c r="W557" s="120">
        <f t="shared" si="1213"/>
        <v>14.087999999999999</v>
      </c>
      <c r="X557" s="120">
        <f t="shared" si="1213"/>
        <v>146.59036647120001</v>
      </c>
      <c r="Y557" s="120">
        <f t="shared" si="1213"/>
        <v>28.644000000000002</v>
      </c>
      <c r="Z557" s="120">
        <f t="shared" si="1213"/>
        <v>326.66255027279999</v>
      </c>
      <c r="AA557" s="120">
        <f t="shared" si="1213"/>
        <v>12.132</v>
      </c>
      <c r="AB557" s="120">
        <f t="shared" si="1213"/>
        <v>159.12012304959998</v>
      </c>
      <c r="AC557" s="120">
        <f t="shared" si="1213"/>
        <v>25.631999999999998</v>
      </c>
      <c r="AD557" s="120">
        <f t="shared" si="1213"/>
        <v>263.66366996159996</v>
      </c>
      <c r="AE557" s="120">
        <f t="shared" si="1213"/>
        <v>13.396000000000001</v>
      </c>
      <c r="AF557" s="120">
        <f t="shared" si="1213"/>
        <v>122.47118024399998</v>
      </c>
      <c r="AG557" s="120">
        <f t="shared" si="1213"/>
        <v>51.160000000000004</v>
      </c>
      <c r="AH557" s="120">
        <f t="shared" si="1213"/>
        <v>545.25497325519996</v>
      </c>
      <c r="AI557" s="120">
        <f t="shared" si="1213"/>
        <v>79.804000000000016</v>
      </c>
      <c r="AJ557" s="120">
        <f t="shared" si="1213"/>
        <v>871.91752352799995</v>
      </c>
      <c r="AK557" s="120">
        <f t="shared" si="1213"/>
        <v>13.195999999999998</v>
      </c>
      <c r="AL557" s="120">
        <f t="shared" si="1213"/>
        <v>141.34926046640001</v>
      </c>
      <c r="AM557" s="120">
        <f t="shared" si="1213"/>
        <v>8.9879999999999995</v>
      </c>
      <c r="AN557" s="120">
        <f t="shared" si="1213"/>
        <v>134.68613835600001</v>
      </c>
      <c r="AO557" s="120">
        <f t="shared" si="1213"/>
        <v>10.092000000000002</v>
      </c>
      <c r="AP557" s="120">
        <f t="shared" si="1213"/>
        <v>90.073828800000001</v>
      </c>
      <c r="AQ557" s="120">
        <f t="shared" si="1213"/>
        <v>32.276000000000003</v>
      </c>
      <c r="AR557" s="120">
        <f t="shared" si="1213"/>
        <v>366.1092276224</v>
      </c>
      <c r="AS557" s="120">
        <f t="shared" si="1213"/>
        <v>9.8160000000000007</v>
      </c>
      <c r="AT557" s="120">
        <f t="shared" si="1213"/>
        <v>130.90623952319999</v>
      </c>
      <c r="AU557" s="120">
        <f t="shared" si="1213"/>
        <v>10.208</v>
      </c>
      <c r="AV557" s="120">
        <f t="shared" si="1213"/>
        <v>140.25341732160001</v>
      </c>
      <c r="AW557" s="120">
        <f t="shared" si="1213"/>
        <v>12.456</v>
      </c>
      <c r="AX557" s="120">
        <f t="shared" si="1213"/>
        <v>163.04608004160002</v>
      </c>
      <c r="AY557" s="120">
        <f t="shared" si="1213"/>
        <v>32.479999999999997</v>
      </c>
      <c r="AZ557" s="120">
        <f t="shared" si="1213"/>
        <v>434.20573688640002</v>
      </c>
      <c r="BA557" s="120">
        <f t="shared" si="1213"/>
        <v>64.756</v>
      </c>
      <c r="BB557" s="120">
        <f t="shared" si="1213"/>
        <v>800.3149645087999</v>
      </c>
    </row>
    <row r="558" spans="1:54">
      <c r="A558" s="494">
        <v>329</v>
      </c>
      <c r="B558" s="13"/>
      <c r="C558" s="306" t="s">
        <v>416</v>
      </c>
      <c r="D558" s="52" t="s">
        <v>160</v>
      </c>
      <c r="E558" s="21" t="s">
        <v>193</v>
      </c>
      <c r="F558" s="22" t="s">
        <v>194</v>
      </c>
      <c r="G558" s="22" t="s">
        <v>1061</v>
      </c>
      <c r="H558" s="266" t="s">
        <v>357</v>
      </c>
      <c r="I558" s="54">
        <v>8.77</v>
      </c>
      <c r="J558" s="101"/>
      <c r="K558" s="54">
        <v>8.77</v>
      </c>
      <c r="L558" s="162"/>
      <c r="M558" s="54">
        <v>8.77</v>
      </c>
      <c r="N558" s="162"/>
      <c r="O558" s="54">
        <v>8.77</v>
      </c>
      <c r="P558" s="101"/>
      <c r="Q558" s="96">
        <f t="shared" ref="Q558:Q578" si="1214">SUM(AI558+BA558)</f>
        <v>0</v>
      </c>
      <c r="R558" s="338">
        <f t="shared" ref="R558:R578" si="1215">SUM(AJ558+BB558)</f>
        <v>0</v>
      </c>
      <c r="S558" s="96"/>
      <c r="T558" s="96">
        <f t="shared" ref="T558:T578" si="1216">I558*S558*$T$2/1000</f>
        <v>0</v>
      </c>
      <c r="U558" s="96"/>
      <c r="V558" s="176">
        <f t="shared" ref="V558:V578" si="1217">I558*U558*$V$2/1000</f>
        <v>0</v>
      </c>
      <c r="W558" s="206"/>
      <c r="X558" s="205">
        <f t="shared" ref="X558:X578" si="1218">I558*W558*$X$2/1000</f>
        <v>0</v>
      </c>
      <c r="Y558" s="188">
        <f t="shared" ref="Y558:Y578" si="1219">SUM(S558+U558+W558)</f>
        <v>0</v>
      </c>
      <c r="Z558" s="176">
        <f t="shared" ref="Z558:Z578" si="1220">SUM(T558+V558+X558)</f>
        <v>0</v>
      </c>
      <c r="AA558" s="206"/>
      <c r="AB558" s="205">
        <f t="shared" ref="AB558:AB578" si="1221">K558*AA558*$AB$2/1000</f>
        <v>0</v>
      </c>
      <c r="AC558" s="206"/>
      <c r="AD558" s="176">
        <f t="shared" ref="AD558:AD578" si="1222">K558*AC558*$AD$2/1000</f>
        <v>0</v>
      </c>
      <c r="AE558" s="206"/>
      <c r="AF558" s="205">
        <f t="shared" ref="AF558:AF578" si="1223">K558*AE558*$AF$2/1000</f>
        <v>0</v>
      </c>
      <c r="AG558" s="188">
        <f t="shared" ref="AG558:AG578" si="1224">SUM(AA558+AC558+AE558)</f>
        <v>0</v>
      </c>
      <c r="AH558" s="96">
        <f t="shared" ref="AH558:AH578" si="1225">SUM(AB558+AD558+AF558)</f>
        <v>0</v>
      </c>
      <c r="AI558" s="96">
        <f t="shared" ref="AI558:AI578" si="1226">SUM(Y558+AG558)</f>
        <v>0</v>
      </c>
      <c r="AJ558" s="176">
        <f t="shared" ref="AJ558:AJ578" si="1227">SUM(Z558,AH558)</f>
        <v>0</v>
      </c>
      <c r="AK558" s="206"/>
      <c r="AL558" s="176">
        <f t="shared" ref="AL558:AL578" si="1228">M558*AK558*$AL$2/1000</f>
        <v>0</v>
      </c>
      <c r="AM558" s="244"/>
      <c r="AN558" s="176">
        <f t="shared" ref="AN558:AN578" si="1229">M558*AM558*$AN$2/1000</f>
        <v>0</v>
      </c>
      <c r="AO558" s="206"/>
      <c r="AP558" s="205">
        <f t="shared" ref="AP558:AP578" si="1230">M558*AO558*$AP$2/1000</f>
        <v>0</v>
      </c>
      <c r="AQ558" s="188">
        <f t="shared" ref="AQ558:AQ578" si="1231">SUM(AK558+AM558+AO558)</f>
        <v>0</v>
      </c>
      <c r="AR558" s="96">
        <f t="shared" ref="AR558:AR578" si="1232">SUM(AL558+AN558+AP558)</f>
        <v>0</v>
      </c>
      <c r="AS558" s="96"/>
      <c r="AT558" s="176">
        <f t="shared" ref="AT558:AT578" si="1233">O558*AS558*$AT$2/1000</f>
        <v>0</v>
      </c>
      <c r="AU558" s="206"/>
      <c r="AV558" s="176">
        <f t="shared" ref="AV558:AV578" si="1234">O558*AU558*$AV$2/1000</f>
        <v>0</v>
      </c>
      <c r="AW558" s="206"/>
      <c r="AX558" s="205">
        <f t="shared" ref="AX558:AX578" si="1235">O558*AW558*$AX$2/1000</f>
        <v>0</v>
      </c>
      <c r="AY558" s="188">
        <f t="shared" ref="AY558:AY578" si="1236">SUM(AS558+AU558+AW558)</f>
        <v>0</v>
      </c>
      <c r="AZ558" s="96">
        <f t="shared" ref="AZ558:AZ578" si="1237">SUM(AT558+AV558+AX558)</f>
        <v>0</v>
      </c>
      <c r="BA558" s="96">
        <f t="shared" ref="BA558:BA578" si="1238">SUM(AQ558+AY558)</f>
        <v>0</v>
      </c>
      <c r="BB558" s="96">
        <f t="shared" ref="BB558:BB578" si="1239">SUM(AR558,AZ558)</f>
        <v>0</v>
      </c>
    </row>
    <row r="559" spans="1:54">
      <c r="A559" s="494">
        <v>330</v>
      </c>
      <c r="B559" s="13"/>
      <c r="C559" s="20"/>
      <c r="D559" s="13"/>
      <c r="E559" s="62" t="s">
        <v>195</v>
      </c>
      <c r="F559" s="63" t="s">
        <v>196</v>
      </c>
      <c r="G559" s="63" t="s">
        <v>1061</v>
      </c>
      <c r="H559" s="282" t="s">
        <v>357</v>
      </c>
      <c r="I559" s="66">
        <v>9.24</v>
      </c>
      <c r="J559" s="106"/>
      <c r="K559" s="66">
        <v>9.2200000000000006</v>
      </c>
      <c r="L559" s="165"/>
      <c r="M559" s="66">
        <v>9.2200000000000006</v>
      </c>
      <c r="N559" s="165"/>
      <c r="O559" s="66">
        <v>9.09</v>
      </c>
      <c r="P559" s="106"/>
      <c r="Q559" s="128">
        <f t="shared" si="1214"/>
        <v>36.460000000000008</v>
      </c>
      <c r="R559" s="346">
        <f t="shared" si="1215"/>
        <v>477.21745355600001</v>
      </c>
      <c r="S559" s="128">
        <v>2.8</v>
      </c>
      <c r="T559" s="128">
        <f t="shared" si="1216"/>
        <v>37.753974719999995</v>
      </c>
      <c r="U559" s="128">
        <v>4.4800000000000004</v>
      </c>
      <c r="V559" s="183">
        <f t="shared" si="1217"/>
        <v>59.758110719999998</v>
      </c>
      <c r="W559" s="221">
        <v>2.8</v>
      </c>
      <c r="X559" s="222">
        <f t="shared" si="1218"/>
        <v>37.589687519999998</v>
      </c>
      <c r="Y559" s="196">
        <f t="shared" si="1219"/>
        <v>10.08</v>
      </c>
      <c r="Z559" s="183">
        <f t="shared" si="1220"/>
        <v>135.10177296000001</v>
      </c>
      <c r="AA559" s="221">
        <v>2.8</v>
      </c>
      <c r="AB559" s="222">
        <f t="shared" si="1221"/>
        <v>37.503935839999997</v>
      </c>
      <c r="AC559" s="221">
        <v>3.12</v>
      </c>
      <c r="AD559" s="183">
        <f t="shared" si="1222"/>
        <v>40.302301728000003</v>
      </c>
      <c r="AE559" s="221">
        <v>3.2</v>
      </c>
      <c r="AF559" s="205">
        <f t="shared" si="1223"/>
        <v>40.298038400000003</v>
      </c>
      <c r="AG559" s="196">
        <f t="shared" si="1224"/>
        <v>9.120000000000001</v>
      </c>
      <c r="AH559" s="128">
        <f t="shared" si="1225"/>
        <v>118.104275968</v>
      </c>
      <c r="AI559" s="128">
        <f t="shared" si="1226"/>
        <v>19.200000000000003</v>
      </c>
      <c r="AJ559" s="183">
        <f t="shared" si="1227"/>
        <v>253.206048928</v>
      </c>
      <c r="AK559" s="221">
        <v>3.76</v>
      </c>
      <c r="AL559" s="183">
        <f t="shared" si="1228"/>
        <v>47.803642096000004</v>
      </c>
      <c r="AM559" s="252">
        <v>2.2400000000000002</v>
      </c>
      <c r="AN559" s="183">
        <f t="shared" si="1229"/>
        <v>28.704294080000004</v>
      </c>
      <c r="AO559" s="221">
        <v>2.8</v>
      </c>
      <c r="AP559" s="222">
        <f t="shared" si="1230"/>
        <v>36.039135999999999</v>
      </c>
      <c r="AQ559" s="196">
        <f t="shared" si="1231"/>
        <v>8.8000000000000007</v>
      </c>
      <c r="AR559" s="128">
        <f t="shared" si="1232"/>
        <v>112.54707217600001</v>
      </c>
      <c r="AS559" s="128">
        <v>2.46</v>
      </c>
      <c r="AT559" s="183">
        <f t="shared" si="1233"/>
        <v>31.874386787999999</v>
      </c>
      <c r="AU559" s="221">
        <v>2.08</v>
      </c>
      <c r="AV559" s="183">
        <f t="shared" si="1234"/>
        <v>27.700749647999999</v>
      </c>
      <c r="AW559" s="221">
        <v>3.92</v>
      </c>
      <c r="AX559" s="222">
        <f t="shared" si="1235"/>
        <v>51.889196015999993</v>
      </c>
      <c r="AY559" s="196">
        <f t="shared" si="1236"/>
        <v>8.4600000000000009</v>
      </c>
      <c r="AZ559" s="128">
        <f t="shared" si="1237"/>
        <v>111.46433245199998</v>
      </c>
      <c r="BA559" s="128">
        <f t="shared" si="1238"/>
        <v>17.260000000000002</v>
      </c>
      <c r="BB559" s="128">
        <f t="shared" si="1239"/>
        <v>224.01140462799998</v>
      </c>
    </row>
    <row r="560" spans="1:54">
      <c r="A560" s="494">
        <v>331</v>
      </c>
      <c r="B560" s="13"/>
      <c r="C560" s="20"/>
      <c r="D560" s="13"/>
      <c r="E560" s="62" t="s">
        <v>197</v>
      </c>
      <c r="F560" s="63" t="s">
        <v>198</v>
      </c>
      <c r="G560" s="63" t="s">
        <v>1061</v>
      </c>
      <c r="H560" s="282" t="s">
        <v>357</v>
      </c>
      <c r="I560" s="66">
        <v>12</v>
      </c>
      <c r="J560" s="106"/>
      <c r="K560" s="66">
        <v>12</v>
      </c>
      <c r="L560" s="165"/>
      <c r="M560" s="66">
        <v>12</v>
      </c>
      <c r="N560" s="165"/>
      <c r="O560" s="66">
        <v>12</v>
      </c>
      <c r="P560" s="106"/>
      <c r="Q560" s="128">
        <f t="shared" si="1214"/>
        <v>0</v>
      </c>
      <c r="R560" s="346">
        <f t="shared" si="1215"/>
        <v>0</v>
      </c>
      <c r="S560" s="128"/>
      <c r="T560" s="128">
        <f t="shared" si="1216"/>
        <v>0</v>
      </c>
      <c r="U560" s="128"/>
      <c r="V560" s="183">
        <f t="shared" si="1217"/>
        <v>0</v>
      </c>
      <c r="W560" s="221"/>
      <c r="X560" s="222">
        <f t="shared" si="1218"/>
        <v>0</v>
      </c>
      <c r="Y560" s="196">
        <f t="shared" si="1219"/>
        <v>0</v>
      </c>
      <c r="Z560" s="183">
        <f t="shared" si="1220"/>
        <v>0</v>
      </c>
      <c r="AA560" s="221"/>
      <c r="AB560" s="222">
        <f t="shared" si="1221"/>
        <v>0</v>
      </c>
      <c r="AC560" s="221"/>
      <c r="AD560" s="183">
        <f t="shared" si="1222"/>
        <v>0</v>
      </c>
      <c r="AE560" s="221"/>
      <c r="AF560" s="205">
        <f t="shared" si="1223"/>
        <v>0</v>
      </c>
      <c r="AG560" s="196">
        <f t="shared" si="1224"/>
        <v>0</v>
      </c>
      <c r="AH560" s="128">
        <f t="shared" si="1225"/>
        <v>0</v>
      </c>
      <c r="AI560" s="128">
        <f t="shared" si="1226"/>
        <v>0</v>
      </c>
      <c r="AJ560" s="183">
        <f t="shared" si="1227"/>
        <v>0</v>
      </c>
      <c r="AK560" s="221"/>
      <c r="AL560" s="183">
        <f t="shared" si="1228"/>
        <v>0</v>
      </c>
      <c r="AM560" s="252"/>
      <c r="AN560" s="183">
        <f t="shared" si="1229"/>
        <v>0</v>
      </c>
      <c r="AO560" s="221"/>
      <c r="AP560" s="222">
        <f t="shared" si="1230"/>
        <v>0</v>
      </c>
      <c r="AQ560" s="196">
        <f t="shared" si="1231"/>
        <v>0</v>
      </c>
      <c r="AR560" s="128">
        <f t="shared" si="1232"/>
        <v>0</v>
      </c>
      <c r="AS560" s="128"/>
      <c r="AT560" s="183">
        <f t="shared" si="1233"/>
        <v>0</v>
      </c>
      <c r="AU560" s="221"/>
      <c r="AV560" s="183">
        <f t="shared" si="1234"/>
        <v>0</v>
      </c>
      <c r="AW560" s="221"/>
      <c r="AX560" s="222">
        <f t="shared" si="1235"/>
        <v>0</v>
      </c>
      <c r="AY560" s="196">
        <f t="shared" si="1236"/>
        <v>0</v>
      </c>
      <c r="AZ560" s="128">
        <f t="shared" si="1237"/>
        <v>0</v>
      </c>
      <c r="BA560" s="128">
        <f t="shared" si="1238"/>
        <v>0</v>
      </c>
      <c r="BB560" s="128">
        <f t="shared" si="1239"/>
        <v>0</v>
      </c>
    </row>
    <row r="561" spans="1:54">
      <c r="A561" s="494">
        <v>332</v>
      </c>
      <c r="B561" s="13"/>
      <c r="C561" s="20"/>
      <c r="D561" s="13"/>
      <c r="E561" s="62" t="s">
        <v>199</v>
      </c>
      <c r="F561" s="63" t="s">
        <v>200</v>
      </c>
      <c r="G561" s="63" t="s">
        <v>1061</v>
      </c>
      <c r="H561" s="282" t="s">
        <v>357</v>
      </c>
      <c r="I561" s="66">
        <v>12.91</v>
      </c>
      <c r="J561" s="106"/>
      <c r="K561" s="66">
        <v>12.9</v>
      </c>
      <c r="L561" s="165"/>
      <c r="M561" s="66">
        <v>12.9</v>
      </c>
      <c r="N561" s="165"/>
      <c r="O561" s="66">
        <v>12.85</v>
      </c>
      <c r="P561" s="106"/>
      <c r="Q561" s="128">
        <f t="shared" si="1214"/>
        <v>5.16</v>
      </c>
      <c r="R561" s="346">
        <f t="shared" si="1215"/>
        <v>94.139861741999994</v>
      </c>
      <c r="S561" s="128"/>
      <c r="T561" s="128">
        <f t="shared" si="1216"/>
        <v>0</v>
      </c>
      <c r="U561" s="128">
        <v>0.12</v>
      </c>
      <c r="V561" s="183">
        <f t="shared" si="1217"/>
        <v>2.2364251199999998</v>
      </c>
      <c r="W561" s="221">
        <v>0.32</v>
      </c>
      <c r="X561" s="222">
        <f t="shared" si="1218"/>
        <v>6.0022617920000005</v>
      </c>
      <c r="Y561" s="196">
        <f t="shared" si="1219"/>
        <v>0.44</v>
      </c>
      <c r="Z561" s="183">
        <f t="shared" si="1220"/>
        <v>8.2386869120000004</v>
      </c>
      <c r="AA561" s="221">
        <v>1.28</v>
      </c>
      <c r="AB561" s="222">
        <f t="shared" si="1221"/>
        <v>23.987642879999999</v>
      </c>
      <c r="AC561" s="221">
        <v>0.44</v>
      </c>
      <c r="AD561" s="183">
        <f t="shared" si="1222"/>
        <v>7.9521895200000001</v>
      </c>
      <c r="AE561" s="221">
        <v>0.44</v>
      </c>
      <c r="AF561" s="205">
        <f t="shared" si="1223"/>
        <v>7.7525645999999995</v>
      </c>
      <c r="AG561" s="196">
        <f t="shared" si="1224"/>
        <v>2.16</v>
      </c>
      <c r="AH561" s="128">
        <f t="shared" si="1225"/>
        <v>39.692397</v>
      </c>
      <c r="AI561" s="128">
        <f t="shared" si="1226"/>
        <v>2.6</v>
      </c>
      <c r="AJ561" s="183">
        <f t="shared" si="1227"/>
        <v>47.931083911999998</v>
      </c>
      <c r="AK561" s="221">
        <v>0.38</v>
      </c>
      <c r="AL561" s="183">
        <f t="shared" si="1228"/>
        <v>6.7595148600000003</v>
      </c>
      <c r="AM561" s="252">
        <v>0.8</v>
      </c>
      <c r="AN561" s="183">
        <f t="shared" si="1229"/>
        <v>14.343251999999998</v>
      </c>
      <c r="AO561" s="221">
        <v>0.72</v>
      </c>
      <c r="AP561" s="222">
        <f t="shared" si="1230"/>
        <v>12.966048000000001</v>
      </c>
      <c r="AQ561" s="196">
        <f t="shared" si="1231"/>
        <v>1.9000000000000001</v>
      </c>
      <c r="AR561" s="128">
        <f t="shared" si="1232"/>
        <v>34.068814860000003</v>
      </c>
      <c r="AS561" s="128">
        <v>0.56000000000000005</v>
      </c>
      <c r="AT561" s="183">
        <f t="shared" si="1233"/>
        <v>10.257322320000002</v>
      </c>
      <c r="AU561" s="221">
        <v>0.1</v>
      </c>
      <c r="AV561" s="183">
        <f t="shared" si="1234"/>
        <v>1.8826406500000001</v>
      </c>
      <c r="AW561" s="221"/>
      <c r="AX561" s="222">
        <f t="shared" si="1235"/>
        <v>0</v>
      </c>
      <c r="AY561" s="196">
        <f t="shared" si="1236"/>
        <v>0.66</v>
      </c>
      <c r="AZ561" s="128">
        <f t="shared" si="1237"/>
        <v>12.139962970000003</v>
      </c>
      <c r="BA561" s="128">
        <f t="shared" si="1238"/>
        <v>2.56</v>
      </c>
      <c r="BB561" s="128">
        <f t="shared" si="1239"/>
        <v>46.208777830000002</v>
      </c>
    </row>
    <row r="562" spans="1:54">
      <c r="A562" s="494">
        <v>333</v>
      </c>
      <c r="B562" s="13"/>
      <c r="C562" s="20"/>
      <c r="D562" s="13"/>
      <c r="E562" s="62" t="s">
        <v>338</v>
      </c>
      <c r="F562" s="63" t="s">
        <v>339</v>
      </c>
      <c r="G562" s="63" t="s">
        <v>1061</v>
      </c>
      <c r="H562" s="266" t="s">
        <v>357</v>
      </c>
      <c r="I562" s="66">
        <v>12.4</v>
      </c>
      <c r="J562" s="106"/>
      <c r="K562" s="66">
        <v>12.4</v>
      </c>
      <c r="L562" s="165"/>
      <c r="M562" s="66">
        <v>12.4</v>
      </c>
      <c r="N562" s="165"/>
      <c r="O562" s="66">
        <v>12.4</v>
      </c>
      <c r="P562" s="106"/>
      <c r="Q562" s="96">
        <f t="shared" si="1214"/>
        <v>0</v>
      </c>
      <c r="R562" s="338">
        <f t="shared" si="1215"/>
        <v>0</v>
      </c>
      <c r="S562" s="96"/>
      <c r="T562" s="96">
        <f t="shared" si="1216"/>
        <v>0</v>
      </c>
      <c r="U562" s="96"/>
      <c r="V562" s="176">
        <f t="shared" si="1217"/>
        <v>0</v>
      </c>
      <c r="W562" s="206"/>
      <c r="X562" s="205">
        <f t="shared" si="1218"/>
        <v>0</v>
      </c>
      <c r="Y562" s="188">
        <f t="shared" si="1219"/>
        <v>0</v>
      </c>
      <c r="Z562" s="176">
        <f t="shared" si="1220"/>
        <v>0</v>
      </c>
      <c r="AA562" s="206"/>
      <c r="AB562" s="205">
        <f t="shared" si="1221"/>
        <v>0</v>
      </c>
      <c r="AC562" s="206"/>
      <c r="AD562" s="176">
        <f t="shared" si="1222"/>
        <v>0</v>
      </c>
      <c r="AE562" s="206"/>
      <c r="AF562" s="205">
        <f t="shared" si="1223"/>
        <v>0</v>
      </c>
      <c r="AG562" s="188">
        <f t="shared" si="1224"/>
        <v>0</v>
      </c>
      <c r="AH562" s="96">
        <f t="shared" si="1225"/>
        <v>0</v>
      </c>
      <c r="AI562" s="96">
        <f t="shared" si="1226"/>
        <v>0</v>
      </c>
      <c r="AJ562" s="176">
        <f t="shared" si="1227"/>
        <v>0</v>
      </c>
      <c r="AK562" s="206"/>
      <c r="AL562" s="176">
        <f t="shared" si="1228"/>
        <v>0</v>
      </c>
      <c r="AM562" s="244"/>
      <c r="AN562" s="176">
        <f t="shared" si="1229"/>
        <v>0</v>
      </c>
      <c r="AO562" s="206"/>
      <c r="AP562" s="205">
        <f t="shared" si="1230"/>
        <v>0</v>
      </c>
      <c r="AQ562" s="188">
        <f t="shared" si="1231"/>
        <v>0</v>
      </c>
      <c r="AR562" s="96">
        <f t="shared" si="1232"/>
        <v>0</v>
      </c>
      <c r="AS562" s="96"/>
      <c r="AT562" s="176">
        <f t="shared" si="1233"/>
        <v>0</v>
      </c>
      <c r="AU562" s="206"/>
      <c r="AV562" s="176">
        <f t="shared" si="1234"/>
        <v>0</v>
      </c>
      <c r="AW562" s="206"/>
      <c r="AX562" s="205">
        <f t="shared" si="1235"/>
        <v>0</v>
      </c>
      <c r="AY562" s="188">
        <f t="shared" si="1236"/>
        <v>0</v>
      </c>
      <c r="AZ562" s="96">
        <f t="shared" si="1237"/>
        <v>0</v>
      </c>
      <c r="BA562" s="96">
        <f t="shared" si="1238"/>
        <v>0</v>
      </c>
      <c r="BB562" s="96">
        <f t="shared" si="1239"/>
        <v>0</v>
      </c>
    </row>
    <row r="563" spans="1:54">
      <c r="A563" s="494">
        <v>334</v>
      </c>
      <c r="B563" s="13"/>
      <c r="C563" s="20"/>
      <c r="D563" s="13"/>
      <c r="E563" s="62" t="s">
        <v>340</v>
      </c>
      <c r="F563" s="63" t="s">
        <v>341</v>
      </c>
      <c r="G563" s="63" t="s">
        <v>1061</v>
      </c>
      <c r="H563" s="266" t="s">
        <v>357</v>
      </c>
      <c r="I563" s="66">
        <v>11.48</v>
      </c>
      <c r="J563" s="106"/>
      <c r="K563" s="66">
        <v>11.46</v>
      </c>
      <c r="L563" s="165"/>
      <c r="M563" s="66">
        <v>11.46</v>
      </c>
      <c r="N563" s="165"/>
      <c r="O563" s="66">
        <v>11.41</v>
      </c>
      <c r="P563" s="106"/>
      <c r="Q563" s="96">
        <f t="shared" si="1214"/>
        <v>3.6799999999999997</v>
      </c>
      <c r="R563" s="338">
        <f t="shared" si="1215"/>
        <v>60.120689563999996</v>
      </c>
      <c r="S563" s="96">
        <v>0.24</v>
      </c>
      <c r="T563" s="96">
        <f t="shared" si="1216"/>
        <v>4.0205531519999997</v>
      </c>
      <c r="U563" s="96">
        <v>0.56000000000000005</v>
      </c>
      <c r="V563" s="176">
        <f t="shared" si="1217"/>
        <v>9.2806156800000004</v>
      </c>
      <c r="W563" s="206">
        <v>0.16</v>
      </c>
      <c r="X563" s="205">
        <f t="shared" si="1218"/>
        <v>2.6687050880000007</v>
      </c>
      <c r="Y563" s="188">
        <f t="shared" si="1219"/>
        <v>0.96000000000000008</v>
      </c>
      <c r="Z563" s="176">
        <f t="shared" si="1220"/>
        <v>15.969873920000001</v>
      </c>
      <c r="AA563" s="206"/>
      <c r="AB563" s="205">
        <f t="shared" si="1221"/>
        <v>0</v>
      </c>
      <c r="AC563" s="206">
        <v>0.36</v>
      </c>
      <c r="AD563" s="176">
        <f t="shared" si="1222"/>
        <v>5.7800481120000002</v>
      </c>
      <c r="AE563" s="206">
        <v>0.24</v>
      </c>
      <c r="AF563" s="205">
        <f t="shared" si="1223"/>
        <v>3.7566338399999997</v>
      </c>
      <c r="AG563" s="188">
        <f t="shared" si="1224"/>
        <v>0.6</v>
      </c>
      <c r="AH563" s="96">
        <f t="shared" si="1225"/>
        <v>9.5366819520000004</v>
      </c>
      <c r="AI563" s="96">
        <f t="shared" si="1226"/>
        <v>1.56</v>
      </c>
      <c r="AJ563" s="176">
        <f t="shared" si="1227"/>
        <v>25.506555872</v>
      </c>
      <c r="AK563" s="206">
        <v>0.12</v>
      </c>
      <c r="AL563" s="176">
        <f t="shared" si="1228"/>
        <v>1.8963045360000002</v>
      </c>
      <c r="AM563" s="244">
        <v>0.24</v>
      </c>
      <c r="AN563" s="176">
        <f t="shared" si="1229"/>
        <v>3.8226434399999998</v>
      </c>
      <c r="AO563" s="206">
        <v>0.48</v>
      </c>
      <c r="AP563" s="205">
        <f t="shared" si="1230"/>
        <v>7.6791168000000001</v>
      </c>
      <c r="AQ563" s="188">
        <f t="shared" si="1231"/>
        <v>0.84</v>
      </c>
      <c r="AR563" s="96">
        <f t="shared" si="1232"/>
        <v>13.398064776</v>
      </c>
      <c r="AS563" s="96">
        <v>0.32</v>
      </c>
      <c r="AT563" s="176">
        <f t="shared" si="1233"/>
        <v>5.2044935040000011</v>
      </c>
      <c r="AU563" s="206">
        <v>0.6</v>
      </c>
      <c r="AV563" s="176">
        <f t="shared" si="1234"/>
        <v>10.030006139999999</v>
      </c>
      <c r="AW563" s="206">
        <v>0.36</v>
      </c>
      <c r="AX563" s="205">
        <f t="shared" si="1235"/>
        <v>5.9815692719999998</v>
      </c>
      <c r="AY563" s="188">
        <f t="shared" si="1236"/>
        <v>1.2799999999999998</v>
      </c>
      <c r="AZ563" s="96">
        <f t="shared" si="1237"/>
        <v>21.216068915999998</v>
      </c>
      <c r="BA563" s="96">
        <f t="shared" si="1238"/>
        <v>2.1199999999999997</v>
      </c>
      <c r="BB563" s="96">
        <f t="shared" si="1239"/>
        <v>34.614133691999996</v>
      </c>
    </row>
    <row r="564" spans="1:54">
      <c r="A564" s="494">
        <v>335</v>
      </c>
      <c r="B564" s="13"/>
      <c r="C564" s="20"/>
      <c r="D564" s="13"/>
      <c r="E564" s="62" t="s">
        <v>641</v>
      </c>
      <c r="F564" s="63" t="s">
        <v>642</v>
      </c>
      <c r="G564" s="63" t="s">
        <v>1061</v>
      </c>
      <c r="H564" s="282" t="s">
        <v>357</v>
      </c>
      <c r="I564" s="66">
        <v>5.85</v>
      </c>
      <c r="J564" s="106"/>
      <c r="K564" s="66">
        <v>5.85</v>
      </c>
      <c r="L564" s="165"/>
      <c r="M564" s="66">
        <v>5.85</v>
      </c>
      <c r="N564" s="165"/>
      <c r="O564" s="66">
        <v>5.85</v>
      </c>
      <c r="P564" s="106"/>
      <c r="Q564" s="128">
        <f t="shared" si="1214"/>
        <v>0</v>
      </c>
      <c r="R564" s="346">
        <f t="shared" si="1215"/>
        <v>0</v>
      </c>
      <c r="S564" s="128"/>
      <c r="T564" s="128">
        <f t="shared" si="1216"/>
        <v>0</v>
      </c>
      <c r="U564" s="128"/>
      <c r="V564" s="183">
        <f t="shared" si="1217"/>
        <v>0</v>
      </c>
      <c r="W564" s="221"/>
      <c r="X564" s="222">
        <f t="shared" si="1218"/>
        <v>0</v>
      </c>
      <c r="Y564" s="196">
        <f t="shared" si="1219"/>
        <v>0</v>
      </c>
      <c r="Z564" s="183">
        <f t="shared" si="1220"/>
        <v>0</v>
      </c>
      <c r="AA564" s="221"/>
      <c r="AB564" s="222">
        <f t="shared" si="1221"/>
        <v>0</v>
      </c>
      <c r="AC564" s="221"/>
      <c r="AD564" s="183">
        <f t="shared" si="1222"/>
        <v>0</v>
      </c>
      <c r="AE564" s="221"/>
      <c r="AF564" s="205">
        <f t="shared" si="1223"/>
        <v>0</v>
      </c>
      <c r="AG564" s="196">
        <f t="shared" si="1224"/>
        <v>0</v>
      </c>
      <c r="AH564" s="128">
        <f t="shared" si="1225"/>
        <v>0</v>
      </c>
      <c r="AI564" s="128">
        <f t="shared" si="1226"/>
        <v>0</v>
      </c>
      <c r="AJ564" s="183">
        <f t="shared" si="1227"/>
        <v>0</v>
      </c>
      <c r="AK564" s="221"/>
      <c r="AL564" s="183">
        <f t="shared" si="1228"/>
        <v>0</v>
      </c>
      <c r="AM564" s="252"/>
      <c r="AN564" s="183">
        <f t="shared" si="1229"/>
        <v>0</v>
      </c>
      <c r="AO564" s="221"/>
      <c r="AP564" s="222">
        <f t="shared" si="1230"/>
        <v>0</v>
      </c>
      <c r="AQ564" s="196">
        <f t="shared" si="1231"/>
        <v>0</v>
      </c>
      <c r="AR564" s="128">
        <f t="shared" si="1232"/>
        <v>0</v>
      </c>
      <c r="AS564" s="128"/>
      <c r="AT564" s="183">
        <f t="shared" si="1233"/>
        <v>0</v>
      </c>
      <c r="AU564" s="221"/>
      <c r="AV564" s="183">
        <f t="shared" si="1234"/>
        <v>0</v>
      </c>
      <c r="AW564" s="221"/>
      <c r="AX564" s="222">
        <f t="shared" si="1235"/>
        <v>0</v>
      </c>
      <c r="AY564" s="196">
        <f t="shared" si="1236"/>
        <v>0</v>
      </c>
      <c r="AZ564" s="128">
        <f t="shared" si="1237"/>
        <v>0</v>
      </c>
      <c r="BA564" s="128">
        <f t="shared" si="1238"/>
        <v>0</v>
      </c>
      <c r="BB564" s="128">
        <f t="shared" si="1239"/>
        <v>0</v>
      </c>
    </row>
    <row r="565" spans="1:54">
      <c r="A565" s="494">
        <v>336</v>
      </c>
      <c r="B565" s="13"/>
      <c r="C565" s="20"/>
      <c r="D565" s="13"/>
      <c r="E565" s="62" t="s">
        <v>643</v>
      </c>
      <c r="F565" s="63" t="s">
        <v>644</v>
      </c>
      <c r="G565" s="63" t="s">
        <v>1061</v>
      </c>
      <c r="H565" s="282" t="s">
        <v>357</v>
      </c>
      <c r="I565" s="66">
        <v>5.91</v>
      </c>
      <c r="J565" s="106"/>
      <c r="K565" s="66">
        <v>5.89</v>
      </c>
      <c r="L565" s="165"/>
      <c r="M565" s="66">
        <v>5.89</v>
      </c>
      <c r="N565" s="165"/>
      <c r="O565" s="66">
        <v>5.74</v>
      </c>
      <c r="P565" s="106"/>
      <c r="Q565" s="128">
        <f t="shared" si="1214"/>
        <v>94.92</v>
      </c>
      <c r="R565" s="346">
        <f t="shared" si="1215"/>
        <v>787.53314877599996</v>
      </c>
      <c r="S565" s="128">
        <v>2.13</v>
      </c>
      <c r="T565" s="128">
        <f t="shared" si="1216"/>
        <v>18.369602657999998</v>
      </c>
      <c r="U565" s="128">
        <v>4.32</v>
      </c>
      <c r="V565" s="183">
        <f t="shared" si="1217"/>
        <v>36.856840320000003</v>
      </c>
      <c r="W565" s="221">
        <v>8.64</v>
      </c>
      <c r="X565" s="222">
        <f t="shared" si="1218"/>
        <v>74.189071584000004</v>
      </c>
      <c r="Y565" s="196">
        <f t="shared" si="1219"/>
        <v>15.09</v>
      </c>
      <c r="Z565" s="183">
        <f t="shared" si="1220"/>
        <v>129.415514562</v>
      </c>
      <c r="AA565" s="221">
        <v>6.81</v>
      </c>
      <c r="AB565" s="222">
        <f t="shared" si="1221"/>
        <v>58.270708865999993</v>
      </c>
      <c r="AC565" s="221">
        <v>14.58</v>
      </c>
      <c r="AD565" s="183">
        <f t="shared" si="1222"/>
        <v>120.314273724</v>
      </c>
      <c r="AE565" s="221">
        <v>12.96</v>
      </c>
      <c r="AF565" s="205">
        <f t="shared" si="1223"/>
        <v>104.26134024</v>
      </c>
      <c r="AG565" s="196">
        <f t="shared" si="1224"/>
        <v>34.35</v>
      </c>
      <c r="AH565" s="128">
        <f t="shared" si="1225"/>
        <v>282.84632282999996</v>
      </c>
      <c r="AI565" s="128">
        <f t="shared" si="1226"/>
        <v>49.44</v>
      </c>
      <c r="AJ565" s="183">
        <f t="shared" si="1227"/>
        <v>412.26183739199996</v>
      </c>
      <c r="AK565" s="221">
        <v>8.64</v>
      </c>
      <c r="AL565" s="183">
        <f t="shared" si="1228"/>
        <v>70.173196128000015</v>
      </c>
      <c r="AM565" s="252">
        <v>4.32</v>
      </c>
      <c r="AN565" s="183">
        <f t="shared" si="1229"/>
        <v>35.364455280000001</v>
      </c>
      <c r="AO565" s="221">
        <v>8.64</v>
      </c>
      <c r="AP565" s="222">
        <f t="shared" si="1230"/>
        <v>71.041881600000011</v>
      </c>
      <c r="AQ565" s="196">
        <f t="shared" si="1231"/>
        <v>21.6</v>
      </c>
      <c r="AR565" s="128">
        <f t="shared" si="1232"/>
        <v>176.57953300800003</v>
      </c>
      <c r="AS565" s="128">
        <v>7.14</v>
      </c>
      <c r="AT565" s="183">
        <f t="shared" si="1233"/>
        <v>58.418843112000012</v>
      </c>
      <c r="AU565" s="221">
        <v>6.84</v>
      </c>
      <c r="AV565" s="183">
        <f t="shared" si="1234"/>
        <v>57.521777543999995</v>
      </c>
      <c r="AW565" s="221">
        <v>9.9</v>
      </c>
      <c r="AX565" s="222">
        <f t="shared" si="1235"/>
        <v>82.751157720000023</v>
      </c>
      <c r="AY565" s="196">
        <f t="shared" si="1236"/>
        <v>23.880000000000003</v>
      </c>
      <c r="AZ565" s="128">
        <f t="shared" si="1237"/>
        <v>198.69177837600003</v>
      </c>
      <c r="BA565" s="128">
        <f t="shared" si="1238"/>
        <v>45.480000000000004</v>
      </c>
      <c r="BB565" s="128">
        <f t="shared" si="1239"/>
        <v>375.27131138400006</v>
      </c>
    </row>
    <row r="566" spans="1:54">
      <c r="A566" s="494">
        <v>337</v>
      </c>
      <c r="B566" s="13"/>
      <c r="C566" s="13"/>
      <c r="D566" s="13"/>
      <c r="E566" s="21" t="s">
        <v>1454</v>
      </c>
      <c r="F566" s="457" t="s">
        <v>1455</v>
      </c>
      <c r="G566" s="22"/>
      <c r="H566" s="282" t="s">
        <v>357</v>
      </c>
      <c r="I566" s="54">
        <v>5.91</v>
      </c>
      <c r="J566" s="101"/>
      <c r="K566" s="54">
        <v>5.89</v>
      </c>
      <c r="L566" s="162"/>
      <c r="M566" s="54">
        <v>5.89</v>
      </c>
      <c r="N566" s="162"/>
      <c r="O566" s="54">
        <v>5.83</v>
      </c>
      <c r="P566" s="101"/>
      <c r="Q566" s="96">
        <f t="shared" si="1214"/>
        <v>0.63</v>
      </c>
      <c r="R566" s="338">
        <f t="shared" si="1215"/>
        <v>5.3509445639999997</v>
      </c>
      <c r="S566" s="96">
        <v>0.15</v>
      </c>
      <c r="T566" s="96">
        <f t="shared" si="1216"/>
        <v>1.2936339899999998</v>
      </c>
      <c r="U566" s="96">
        <v>0.09</v>
      </c>
      <c r="V566" s="176">
        <f t="shared" si="1217"/>
        <v>0.76785084000000003</v>
      </c>
      <c r="W566" s="206"/>
      <c r="X566" s="205">
        <f t="shared" si="1218"/>
        <v>0</v>
      </c>
      <c r="Y566" s="188">
        <f t="shared" si="1219"/>
        <v>0.24</v>
      </c>
      <c r="Z566" s="176">
        <f t="shared" si="1220"/>
        <v>2.0614848299999999</v>
      </c>
      <c r="AA566" s="206"/>
      <c r="AB566" s="205">
        <f t="shared" si="1221"/>
        <v>0</v>
      </c>
      <c r="AC566" s="206"/>
      <c r="AD566" s="176">
        <f t="shared" si="1222"/>
        <v>0</v>
      </c>
      <c r="AE566" s="206"/>
      <c r="AF566" s="205">
        <f t="shared" si="1223"/>
        <v>0</v>
      </c>
      <c r="AG566" s="188">
        <f t="shared" si="1224"/>
        <v>0</v>
      </c>
      <c r="AH566" s="96">
        <f t="shared" si="1225"/>
        <v>0</v>
      </c>
      <c r="AI566" s="96">
        <f t="shared" si="1226"/>
        <v>0.24</v>
      </c>
      <c r="AJ566" s="176">
        <f t="shared" si="1227"/>
        <v>2.0614848299999999</v>
      </c>
      <c r="AK566" s="206"/>
      <c r="AL566" s="176">
        <f t="shared" si="1228"/>
        <v>0</v>
      </c>
      <c r="AM566" s="244"/>
      <c r="AN566" s="176">
        <f t="shared" si="1229"/>
        <v>0</v>
      </c>
      <c r="AO566" s="206"/>
      <c r="AP566" s="205">
        <f t="shared" si="1230"/>
        <v>0</v>
      </c>
      <c r="AQ566" s="188">
        <f t="shared" si="1231"/>
        <v>0</v>
      </c>
      <c r="AR566" s="96">
        <f t="shared" si="1232"/>
        <v>0</v>
      </c>
      <c r="AS566" s="96">
        <v>0.12</v>
      </c>
      <c r="AT566" s="176">
        <f t="shared" si="1233"/>
        <v>0.99722383199999998</v>
      </c>
      <c r="AU566" s="206"/>
      <c r="AV566" s="176">
        <f t="shared" si="1234"/>
        <v>0</v>
      </c>
      <c r="AW566" s="206">
        <v>0.27</v>
      </c>
      <c r="AX566" s="205">
        <f t="shared" si="1235"/>
        <v>2.2922359019999998</v>
      </c>
      <c r="AY566" s="188">
        <f t="shared" si="1236"/>
        <v>0.39</v>
      </c>
      <c r="AZ566" s="96">
        <f t="shared" si="1237"/>
        <v>3.2894597339999998</v>
      </c>
      <c r="BA566" s="96">
        <f t="shared" si="1238"/>
        <v>0.39</v>
      </c>
      <c r="BB566" s="96">
        <f t="shared" si="1239"/>
        <v>3.2894597339999998</v>
      </c>
    </row>
    <row r="567" spans="1:54">
      <c r="A567" s="494">
        <v>337</v>
      </c>
      <c r="B567" s="13"/>
      <c r="C567" s="13"/>
      <c r="D567" s="13"/>
      <c r="E567" s="21" t="s">
        <v>1370</v>
      </c>
      <c r="F567" s="545" t="s">
        <v>1371</v>
      </c>
      <c r="G567" s="22"/>
      <c r="H567" s="282" t="s">
        <v>357</v>
      </c>
      <c r="I567" s="54">
        <v>5.97</v>
      </c>
      <c r="J567" s="101"/>
      <c r="K567" s="54">
        <v>5.97</v>
      </c>
      <c r="L567" s="162"/>
      <c r="M567" s="54">
        <v>5.97</v>
      </c>
      <c r="N567" s="162"/>
      <c r="O567" s="54">
        <v>5.97</v>
      </c>
      <c r="P567" s="101"/>
      <c r="Q567" s="96">
        <f t="shared" si="1214"/>
        <v>0</v>
      </c>
      <c r="R567" s="338">
        <f t="shared" si="1215"/>
        <v>0</v>
      </c>
      <c r="S567" s="96"/>
      <c r="T567" s="96">
        <f t="shared" si="1216"/>
        <v>0</v>
      </c>
      <c r="U567" s="96"/>
      <c r="V567" s="176">
        <f t="shared" si="1217"/>
        <v>0</v>
      </c>
      <c r="W567" s="206"/>
      <c r="X567" s="205">
        <f t="shared" si="1218"/>
        <v>0</v>
      </c>
      <c r="Y567" s="188">
        <f t="shared" si="1219"/>
        <v>0</v>
      </c>
      <c r="Z567" s="176">
        <f t="shared" si="1220"/>
        <v>0</v>
      </c>
      <c r="AA567" s="206"/>
      <c r="AB567" s="205">
        <f t="shared" si="1221"/>
        <v>0</v>
      </c>
      <c r="AC567" s="206"/>
      <c r="AD567" s="176">
        <f t="shared" si="1222"/>
        <v>0</v>
      </c>
      <c r="AE567" s="206"/>
      <c r="AF567" s="205">
        <f t="shared" si="1223"/>
        <v>0</v>
      </c>
      <c r="AG567" s="188">
        <f t="shared" si="1224"/>
        <v>0</v>
      </c>
      <c r="AH567" s="96">
        <f t="shared" si="1225"/>
        <v>0</v>
      </c>
      <c r="AI567" s="96">
        <f t="shared" si="1226"/>
        <v>0</v>
      </c>
      <c r="AJ567" s="176">
        <f t="shared" si="1227"/>
        <v>0</v>
      </c>
      <c r="AK567" s="206"/>
      <c r="AL567" s="176">
        <f t="shared" si="1228"/>
        <v>0</v>
      </c>
      <c r="AM567" s="244"/>
      <c r="AN567" s="176">
        <f t="shared" si="1229"/>
        <v>0</v>
      </c>
      <c r="AO567" s="206"/>
      <c r="AP567" s="205">
        <f t="shared" si="1230"/>
        <v>0</v>
      </c>
      <c r="AQ567" s="188">
        <f t="shared" si="1231"/>
        <v>0</v>
      </c>
      <c r="AR567" s="96">
        <f t="shared" si="1232"/>
        <v>0</v>
      </c>
      <c r="AS567" s="96"/>
      <c r="AT567" s="176">
        <f t="shared" si="1233"/>
        <v>0</v>
      </c>
      <c r="AU567" s="206"/>
      <c r="AV567" s="176">
        <f t="shared" si="1234"/>
        <v>0</v>
      </c>
      <c r="AW567" s="206"/>
      <c r="AX567" s="205">
        <f t="shared" si="1235"/>
        <v>0</v>
      </c>
      <c r="AY567" s="188">
        <f t="shared" si="1236"/>
        <v>0</v>
      </c>
      <c r="AZ567" s="96">
        <f t="shared" si="1237"/>
        <v>0</v>
      </c>
      <c r="BA567" s="96">
        <f t="shared" si="1238"/>
        <v>0</v>
      </c>
      <c r="BB567" s="96">
        <f t="shared" si="1239"/>
        <v>0</v>
      </c>
    </row>
    <row r="568" spans="1:54">
      <c r="A568" s="494">
        <v>337</v>
      </c>
      <c r="B568" s="13"/>
      <c r="C568" s="13"/>
      <c r="D568" s="13"/>
      <c r="E568" s="21" t="s">
        <v>2448</v>
      </c>
      <c r="F568" s="545" t="s">
        <v>2447</v>
      </c>
      <c r="G568" s="22"/>
      <c r="H568" s="282" t="s">
        <v>357</v>
      </c>
      <c r="I568" s="54"/>
      <c r="J568" s="101"/>
      <c r="K568" s="54"/>
      <c r="L568" s="162"/>
      <c r="M568" s="54">
        <v>19.7</v>
      </c>
      <c r="N568" s="162"/>
      <c r="O568" s="54">
        <v>19.7</v>
      </c>
      <c r="P568" s="101"/>
      <c r="Q568" s="96">
        <f t="shared" ref="Q568" si="1240">SUM(AI568+BA568)</f>
        <v>2.5999999999999999E-2</v>
      </c>
      <c r="R568" s="338">
        <f t="shared" ref="R568" si="1241">SUM(AJ568+BB568)</f>
        <v>0.706287946</v>
      </c>
      <c r="S568" s="96"/>
      <c r="T568" s="96">
        <f t="shared" ref="T568" si="1242">I568*S568*$T$2/1000</f>
        <v>0</v>
      </c>
      <c r="U568" s="96"/>
      <c r="V568" s="176">
        <f t="shared" ref="V568" si="1243">I568*U568*$V$2/1000</f>
        <v>0</v>
      </c>
      <c r="W568" s="206"/>
      <c r="X568" s="205">
        <f t="shared" ref="X568" si="1244">I568*W568*$X$2/1000</f>
        <v>0</v>
      </c>
      <c r="Y568" s="188">
        <f t="shared" ref="Y568" si="1245">SUM(S568+U568+W568)</f>
        <v>0</v>
      </c>
      <c r="Z568" s="176">
        <f t="shared" ref="Z568" si="1246">SUM(T568+V568+X568)</f>
        <v>0</v>
      </c>
      <c r="AA568" s="206"/>
      <c r="AB568" s="205">
        <f t="shared" ref="AB568" si="1247">K568*AA568*$AB$2/1000</f>
        <v>0</v>
      </c>
      <c r="AC568" s="206"/>
      <c r="AD568" s="176">
        <f t="shared" ref="AD568" si="1248">K568*AC568*$AD$2/1000</f>
        <v>0</v>
      </c>
      <c r="AE568" s="206"/>
      <c r="AF568" s="205">
        <f t="shared" ref="AF568" si="1249">K568*AE568*$AF$2/1000</f>
        <v>0</v>
      </c>
      <c r="AG568" s="188">
        <f t="shared" ref="AG568" si="1250">SUM(AA568+AC568+AE568)</f>
        <v>0</v>
      </c>
      <c r="AH568" s="96">
        <f t="shared" ref="AH568" si="1251">SUM(AB568+AD568+AF568)</f>
        <v>0</v>
      </c>
      <c r="AI568" s="96">
        <f t="shared" ref="AI568" si="1252">SUM(Y568+AG568)</f>
        <v>0</v>
      </c>
      <c r="AJ568" s="176">
        <f t="shared" ref="AJ568" si="1253">SUM(Z568,AH568)</f>
        <v>0</v>
      </c>
      <c r="AK568" s="206">
        <v>2.5999999999999999E-2</v>
      </c>
      <c r="AL568" s="176">
        <f t="shared" ref="AL568" si="1254">M568*AK568*$AL$2/1000</f>
        <v>0.706287946</v>
      </c>
      <c r="AM568" s="244"/>
      <c r="AN568" s="176">
        <f t="shared" ref="AN568" si="1255">M568*AM568*$AN$2/1000</f>
        <v>0</v>
      </c>
      <c r="AO568" s="206"/>
      <c r="AP568" s="205">
        <f t="shared" ref="AP568" si="1256">M568*AO568*$AP$2/1000</f>
        <v>0</v>
      </c>
      <c r="AQ568" s="188">
        <f t="shared" ref="AQ568" si="1257">SUM(AK568+AM568+AO568)</f>
        <v>2.5999999999999999E-2</v>
      </c>
      <c r="AR568" s="96">
        <f t="shared" ref="AR568" si="1258">SUM(AL568+AN568+AP568)</f>
        <v>0.706287946</v>
      </c>
      <c r="AS568" s="96"/>
      <c r="AT568" s="176">
        <f t="shared" ref="AT568" si="1259">O568*AS568*$AT$2/1000</f>
        <v>0</v>
      </c>
      <c r="AU568" s="206"/>
      <c r="AV568" s="176">
        <f t="shared" ref="AV568" si="1260">O568*AU568*$AV$2/1000</f>
        <v>0</v>
      </c>
      <c r="AW568" s="206"/>
      <c r="AX568" s="205">
        <f t="shared" ref="AX568" si="1261">O568*AW568*$AX$2/1000</f>
        <v>0</v>
      </c>
      <c r="AY568" s="188">
        <f t="shared" ref="AY568" si="1262">SUM(AS568+AU568+AW568)</f>
        <v>0</v>
      </c>
      <c r="AZ568" s="96">
        <f t="shared" ref="AZ568" si="1263">SUM(AT568+AV568+AX568)</f>
        <v>0</v>
      </c>
      <c r="BA568" s="96">
        <f t="shared" ref="BA568" si="1264">SUM(AQ568+AY568)</f>
        <v>2.5999999999999999E-2</v>
      </c>
      <c r="BB568" s="96">
        <f t="shared" ref="BB568" si="1265">SUM(AR568,AZ568)</f>
        <v>0.706287946</v>
      </c>
    </row>
    <row r="569" spans="1:54">
      <c r="A569" s="494">
        <v>337</v>
      </c>
      <c r="B569" s="13"/>
      <c r="C569" s="13"/>
      <c r="D569" s="13"/>
      <c r="E569" s="21" t="s">
        <v>2450</v>
      </c>
      <c r="F569" s="545" t="s">
        <v>2449</v>
      </c>
      <c r="G569" s="22"/>
      <c r="H569" s="282" t="s">
        <v>357</v>
      </c>
      <c r="I569" s="54"/>
      <c r="J569" s="101"/>
      <c r="K569" s="54"/>
      <c r="L569" s="162"/>
      <c r="M569" s="54">
        <v>19.55</v>
      </c>
      <c r="N569" s="162"/>
      <c r="O569" s="54">
        <v>19.55</v>
      </c>
      <c r="P569" s="101"/>
      <c r="Q569" s="96">
        <f t="shared" si="1214"/>
        <v>7.0000000000000007E-2</v>
      </c>
      <c r="R569" s="338">
        <f t="shared" si="1215"/>
        <v>1.8870657050000004</v>
      </c>
      <c r="S569" s="96"/>
      <c r="T569" s="96">
        <f t="shared" si="1216"/>
        <v>0</v>
      </c>
      <c r="U569" s="96"/>
      <c r="V569" s="176">
        <f t="shared" si="1217"/>
        <v>0</v>
      </c>
      <c r="W569" s="206"/>
      <c r="X569" s="205">
        <f t="shared" si="1218"/>
        <v>0</v>
      </c>
      <c r="Y569" s="188">
        <f t="shared" si="1219"/>
        <v>0</v>
      </c>
      <c r="Z569" s="176">
        <f t="shared" si="1220"/>
        <v>0</v>
      </c>
      <c r="AA569" s="206"/>
      <c r="AB569" s="205">
        <f t="shared" si="1221"/>
        <v>0</v>
      </c>
      <c r="AC569" s="206"/>
      <c r="AD569" s="176">
        <f t="shared" si="1222"/>
        <v>0</v>
      </c>
      <c r="AE569" s="206"/>
      <c r="AF569" s="205">
        <f t="shared" si="1223"/>
        <v>0</v>
      </c>
      <c r="AG569" s="188">
        <f t="shared" si="1224"/>
        <v>0</v>
      </c>
      <c r="AH569" s="96">
        <f t="shared" si="1225"/>
        <v>0</v>
      </c>
      <c r="AI569" s="96">
        <f t="shared" si="1226"/>
        <v>0</v>
      </c>
      <c r="AJ569" s="176">
        <f t="shared" si="1227"/>
        <v>0</v>
      </c>
      <c r="AK569" s="206">
        <v>7.0000000000000007E-2</v>
      </c>
      <c r="AL569" s="176">
        <f t="shared" si="1228"/>
        <v>1.8870657050000004</v>
      </c>
      <c r="AM569" s="244"/>
      <c r="AN569" s="176">
        <f t="shared" si="1229"/>
        <v>0</v>
      </c>
      <c r="AO569" s="206"/>
      <c r="AP569" s="205">
        <f t="shared" si="1230"/>
        <v>0</v>
      </c>
      <c r="AQ569" s="188">
        <f t="shared" si="1231"/>
        <v>7.0000000000000007E-2</v>
      </c>
      <c r="AR569" s="96">
        <f t="shared" si="1232"/>
        <v>1.8870657050000004</v>
      </c>
      <c r="AS569" s="96"/>
      <c r="AT569" s="176">
        <f t="shared" si="1233"/>
        <v>0</v>
      </c>
      <c r="AU569" s="206"/>
      <c r="AV569" s="176">
        <f t="shared" si="1234"/>
        <v>0</v>
      </c>
      <c r="AW569" s="206"/>
      <c r="AX569" s="205">
        <f t="shared" si="1235"/>
        <v>0</v>
      </c>
      <c r="AY569" s="188">
        <f t="shared" si="1236"/>
        <v>0</v>
      </c>
      <c r="AZ569" s="96">
        <f t="shared" si="1237"/>
        <v>0</v>
      </c>
      <c r="BA569" s="96">
        <f t="shared" si="1238"/>
        <v>7.0000000000000007E-2</v>
      </c>
      <c r="BB569" s="96">
        <f t="shared" si="1239"/>
        <v>1.8870657050000004</v>
      </c>
    </row>
    <row r="570" spans="1:54">
      <c r="A570" s="494">
        <v>338</v>
      </c>
      <c r="B570" s="13"/>
      <c r="C570" s="20"/>
      <c r="D570" s="13"/>
      <c r="E570" s="62" t="s">
        <v>1015</v>
      </c>
      <c r="F570" s="63" t="s">
        <v>1016</v>
      </c>
      <c r="G570" s="63" t="s">
        <v>1058</v>
      </c>
      <c r="H570" s="282" t="s">
        <v>357</v>
      </c>
      <c r="I570" s="66">
        <v>6.55</v>
      </c>
      <c r="J570" s="106"/>
      <c r="K570" s="66">
        <v>6.52</v>
      </c>
      <c r="L570" s="165"/>
      <c r="M570" s="66">
        <v>6.52</v>
      </c>
      <c r="N570" s="165"/>
      <c r="O570" s="66">
        <v>6.51</v>
      </c>
      <c r="P570" s="106"/>
      <c r="Q570" s="128">
        <f t="shared" si="1214"/>
        <v>0.89999999999999991</v>
      </c>
      <c r="R570" s="346">
        <f t="shared" si="1215"/>
        <v>8.3358092819999996</v>
      </c>
      <c r="S570" s="128"/>
      <c r="T570" s="128">
        <f t="shared" si="1216"/>
        <v>0</v>
      </c>
      <c r="U570" s="128"/>
      <c r="V570" s="183">
        <f t="shared" si="1217"/>
        <v>0</v>
      </c>
      <c r="W570" s="221">
        <v>0.09</v>
      </c>
      <c r="X570" s="222">
        <f t="shared" si="1218"/>
        <v>0.85649044499999993</v>
      </c>
      <c r="Y570" s="196">
        <f t="shared" si="1219"/>
        <v>0.09</v>
      </c>
      <c r="Z570" s="183">
        <f t="shared" si="1220"/>
        <v>0.85649044499999993</v>
      </c>
      <c r="AA570" s="221"/>
      <c r="AB570" s="222">
        <f t="shared" si="1221"/>
        <v>0</v>
      </c>
      <c r="AC570" s="221">
        <v>0.3</v>
      </c>
      <c r="AD570" s="183">
        <f t="shared" si="1222"/>
        <v>2.7403951199999996</v>
      </c>
      <c r="AE570" s="221">
        <v>0.03</v>
      </c>
      <c r="AF570" s="205">
        <f t="shared" si="1223"/>
        <v>0.26716025999999993</v>
      </c>
      <c r="AG570" s="196">
        <f t="shared" si="1224"/>
        <v>0.32999999999999996</v>
      </c>
      <c r="AH570" s="128">
        <f t="shared" si="1225"/>
        <v>3.0075553799999994</v>
      </c>
      <c r="AI570" s="128">
        <f t="shared" si="1226"/>
        <v>0.41999999999999993</v>
      </c>
      <c r="AJ570" s="183">
        <f t="shared" si="1227"/>
        <v>3.8640458249999994</v>
      </c>
      <c r="AK570" s="221">
        <v>0.09</v>
      </c>
      <c r="AL570" s="183">
        <f t="shared" si="1228"/>
        <v>0.80915612400000003</v>
      </c>
      <c r="AM570" s="252">
        <v>0.12</v>
      </c>
      <c r="AN570" s="183">
        <f t="shared" si="1229"/>
        <v>1.0874186399999997</v>
      </c>
      <c r="AO570" s="221"/>
      <c r="AP570" s="222">
        <f t="shared" si="1230"/>
        <v>0</v>
      </c>
      <c r="AQ570" s="196">
        <f t="shared" si="1231"/>
        <v>0.21</v>
      </c>
      <c r="AR570" s="128">
        <f t="shared" si="1232"/>
        <v>1.8965747639999997</v>
      </c>
      <c r="AS570" s="128"/>
      <c r="AT570" s="183">
        <f t="shared" si="1233"/>
        <v>0</v>
      </c>
      <c r="AU570" s="221">
        <v>0.27</v>
      </c>
      <c r="AV570" s="183">
        <f t="shared" si="1234"/>
        <v>2.5751886929999999</v>
      </c>
      <c r="AW570" s="221"/>
      <c r="AX570" s="222">
        <f t="shared" si="1235"/>
        <v>0</v>
      </c>
      <c r="AY570" s="196">
        <f t="shared" si="1236"/>
        <v>0.27</v>
      </c>
      <c r="AZ570" s="128">
        <f t="shared" si="1237"/>
        <v>2.5751886929999999</v>
      </c>
      <c r="BA570" s="128">
        <f t="shared" si="1238"/>
        <v>0.48</v>
      </c>
      <c r="BB570" s="128">
        <f t="shared" si="1239"/>
        <v>4.4717634569999998</v>
      </c>
    </row>
    <row r="571" spans="1:54">
      <c r="A571" s="494">
        <v>339</v>
      </c>
      <c r="B571" s="13"/>
      <c r="C571" s="20"/>
      <c r="D571" s="13"/>
      <c r="E571" s="62" t="s">
        <v>1017</v>
      </c>
      <c r="F571" s="63" t="s">
        <v>1018</v>
      </c>
      <c r="G571" s="63" t="s">
        <v>1064</v>
      </c>
      <c r="H571" s="282" t="s">
        <v>357</v>
      </c>
      <c r="I571" s="66">
        <v>6.05</v>
      </c>
      <c r="J571" s="106"/>
      <c r="K571" s="66">
        <v>6.01</v>
      </c>
      <c r="L571" s="165"/>
      <c r="M571" s="66">
        <v>6.01</v>
      </c>
      <c r="N571" s="165"/>
      <c r="O571" s="66">
        <v>5.95</v>
      </c>
      <c r="P571" s="106"/>
      <c r="Q571" s="128">
        <f t="shared" si="1214"/>
        <v>73.08</v>
      </c>
      <c r="R571" s="346">
        <f t="shared" si="1215"/>
        <v>627.06820930200001</v>
      </c>
      <c r="S571" s="128">
        <v>8.64</v>
      </c>
      <c r="T571" s="128">
        <f t="shared" si="1216"/>
        <v>76.278438719999997</v>
      </c>
      <c r="U571" s="128">
        <v>5.4</v>
      </c>
      <c r="V571" s="183">
        <f t="shared" si="1217"/>
        <v>47.162411999999996</v>
      </c>
      <c r="W571" s="221">
        <v>8.1</v>
      </c>
      <c r="X571" s="222">
        <f t="shared" si="1218"/>
        <v>71.199854549999998</v>
      </c>
      <c r="Y571" s="196">
        <f t="shared" si="1219"/>
        <v>22.14</v>
      </c>
      <c r="Z571" s="183">
        <f t="shared" si="1220"/>
        <v>194.64070526999998</v>
      </c>
      <c r="AA571" s="221">
        <v>8.0399999999999991</v>
      </c>
      <c r="AB571" s="222">
        <f t="shared" si="1221"/>
        <v>70.196977895999979</v>
      </c>
      <c r="AC571" s="221">
        <v>7.92</v>
      </c>
      <c r="AD571" s="183">
        <f t="shared" si="1222"/>
        <v>66.687431184000005</v>
      </c>
      <c r="AE571" s="221">
        <v>7.92</v>
      </c>
      <c r="AF571" s="205">
        <f t="shared" si="1223"/>
        <v>65.013367319999986</v>
      </c>
      <c r="AG571" s="196">
        <f t="shared" si="1224"/>
        <v>23.88</v>
      </c>
      <c r="AH571" s="128">
        <f t="shared" si="1225"/>
        <v>201.89777639999997</v>
      </c>
      <c r="AI571" s="128">
        <f t="shared" si="1226"/>
        <v>46.019999999999996</v>
      </c>
      <c r="AJ571" s="183">
        <f t="shared" si="1227"/>
        <v>396.53848166999995</v>
      </c>
      <c r="AK571" s="221">
        <v>4.1399999999999997</v>
      </c>
      <c r="AL571" s="183">
        <f t="shared" si="1228"/>
        <v>34.309708901999997</v>
      </c>
      <c r="AM571" s="252">
        <v>1.8</v>
      </c>
      <c r="AN571" s="183">
        <f t="shared" si="1229"/>
        <v>15.035397299999998</v>
      </c>
      <c r="AO571" s="221">
        <v>5.4</v>
      </c>
      <c r="AP571" s="222">
        <f t="shared" si="1230"/>
        <v>45.305784000000003</v>
      </c>
      <c r="AQ571" s="196">
        <f t="shared" si="1231"/>
        <v>11.34</v>
      </c>
      <c r="AR571" s="128">
        <f t="shared" si="1232"/>
        <v>94.650890201999999</v>
      </c>
      <c r="AS571" s="128">
        <v>3.6</v>
      </c>
      <c r="AT571" s="183">
        <f t="shared" si="1233"/>
        <v>30.532496400000003</v>
      </c>
      <c r="AU571" s="221">
        <v>6.3</v>
      </c>
      <c r="AV571" s="183">
        <f t="shared" si="1234"/>
        <v>54.918898649999996</v>
      </c>
      <c r="AW571" s="221">
        <v>5.82</v>
      </c>
      <c r="AX571" s="222">
        <f t="shared" si="1235"/>
        <v>50.427442380000009</v>
      </c>
      <c r="AY571" s="196">
        <f t="shared" si="1236"/>
        <v>15.72</v>
      </c>
      <c r="AZ571" s="128">
        <f t="shared" si="1237"/>
        <v>135.87883743</v>
      </c>
      <c r="BA571" s="128">
        <f t="shared" si="1238"/>
        <v>27.060000000000002</v>
      </c>
      <c r="BB571" s="128">
        <f t="shared" si="1239"/>
        <v>230.529727632</v>
      </c>
    </row>
    <row r="572" spans="1:54">
      <c r="A572" s="494">
        <v>340</v>
      </c>
      <c r="B572" s="13"/>
      <c r="C572" s="20"/>
      <c r="D572" s="13"/>
      <c r="E572" s="62" t="s">
        <v>1244</v>
      </c>
      <c r="F572" s="544" t="s">
        <v>1248</v>
      </c>
      <c r="G572" s="63" t="s">
        <v>1064</v>
      </c>
      <c r="H572" s="282" t="s">
        <v>357</v>
      </c>
      <c r="I572" s="66">
        <v>21.9</v>
      </c>
      <c r="J572" s="106"/>
      <c r="K572" s="66">
        <v>21.9</v>
      </c>
      <c r="L572" s="165"/>
      <c r="M572" s="66">
        <v>21.9</v>
      </c>
      <c r="N572" s="165"/>
      <c r="O572" s="66">
        <v>21.9</v>
      </c>
      <c r="P572" s="106"/>
      <c r="Q572" s="128">
        <f t="shared" si="1214"/>
        <v>0</v>
      </c>
      <c r="R572" s="346">
        <f t="shared" si="1215"/>
        <v>0</v>
      </c>
      <c r="S572" s="128"/>
      <c r="T572" s="128">
        <f t="shared" si="1216"/>
        <v>0</v>
      </c>
      <c r="U572" s="128"/>
      <c r="V572" s="183">
        <f t="shared" si="1217"/>
        <v>0</v>
      </c>
      <c r="W572" s="221"/>
      <c r="X572" s="222">
        <f t="shared" si="1218"/>
        <v>0</v>
      </c>
      <c r="Y572" s="196">
        <f t="shared" si="1219"/>
        <v>0</v>
      </c>
      <c r="Z572" s="183">
        <f t="shared" si="1220"/>
        <v>0</v>
      </c>
      <c r="AA572" s="221"/>
      <c r="AB572" s="222">
        <f t="shared" si="1221"/>
        <v>0</v>
      </c>
      <c r="AC572" s="221"/>
      <c r="AD572" s="183">
        <f t="shared" si="1222"/>
        <v>0</v>
      </c>
      <c r="AE572" s="221"/>
      <c r="AF572" s="205">
        <f t="shared" si="1223"/>
        <v>0</v>
      </c>
      <c r="AG572" s="196">
        <f t="shared" si="1224"/>
        <v>0</v>
      </c>
      <c r="AH572" s="128">
        <f t="shared" si="1225"/>
        <v>0</v>
      </c>
      <c r="AI572" s="128">
        <f t="shared" si="1226"/>
        <v>0</v>
      </c>
      <c r="AJ572" s="183">
        <f t="shared" si="1227"/>
        <v>0</v>
      </c>
      <c r="AK572" s="221"/>
      <c r="AL572" s="183">
        <f t="shared" si="1228"/>
        <v>0</v>
      </c>
      <c r="AM572" s="252"/>
      <c r="AN572" s="183">
        <f t="shared" si="1229"/>
        <v>0</v>
      </c>
      <c r="AO572" s="221"/>
      <c r="AP572" s="222">
        <f t="shared" si="1230"/>
        <v>0</v>
      </c>
      <c r="AQ572" s="196">
        <f t="shared" si="1231"/>
        <v>0</v>
      </c>
      <c r="AR572" s="128">
        <f t="shared" si="1232"/>
        <v>0</v>
      </c>
      <c r="AS572" s="128"/>
      <c r="AT572" s="183">
        <f t="shared" si="1233"/>
        <v>0</v>
      </c>
      <c r="AU572" s="221"/>
      <c r="AV572" s="183">
        <f t="shared" si="1234"/>
        <v>0</v>
      </c>
      <c r="AW572" s="221"/>
      <c r="AX572" s="222">
        <f t="shared" si="1235"/>
        <v>0</v>
      </c>
      <c r="AY572" s="196">
        <f t="shared" si="1236"/>
        <v>0</v>
      </c>
      <c r="AZ572" s="128">
        <f t="shared" si="1237"/>
        <v>0</v>
      </c>
      <c r="BA572" s="128">
        <f t="shared" si="1238"/>
        <v>0</v>
      </c>
      <c r="BB572" s="128">
        <f t="shared" si="1239"/>
        <v>0</v>
      </c>
    </row>
    <row r="573" spans="1:54">
      <c r="A573" s="494">
        <v>340</v>
      </c>
      <c r="B573" s="13"/>
      <c r="C573" s="20"/>
      <c r="D573" s="13"/>
      <c r="E573" s="62" t="s">
        <v>1245</v>
      </c>
      <c r="F573" s="544" t="s">
        <v>1249</v>
      </c>
      <c r="G573" s="63" t="s">
        <v>1064</v>
      </c>
      <c r="H573" s="282" t="s">
        <v>357</v>
      </c>
      <c r="I573" s="66">
        <v>19.940000000000001</v>
      </c>
      <c r="J573" s="106"/>
      <c r="K573" s="66">
        <v>19.84</v>
      </c>
      <c r="L573" s="165"/>
      <c r="M573" s="66">
        <v>19.84</v>
      </c>
      <c r="N573" s="165"/>
      <c r="O573" s="66">
        <v>19.84</v>
      </c>
      <c r="P573" s="106"/>
      <c r="Q573" s="128">
        <f t="shared" si="1214"/>
        <v>15.648</v>
      </c>
      <c r="R573" s="346">
        <f t="shared" si="1215"/>
        <v>444.03170219520001</v>
      </c>
      <c r="S573" s="128">
        <v>1.536</v>
      </c>
      <c r="T573" s="128">
        <f t="shared" si="1216"/>
        <v>44.693981798400003</v>
      </c>
      <c r="U573" s="128">
        <v>1.92</v>
      </c>
      <c r="V573" s="183">
        <f t="shared" si="1217"/>
        <v>55.267937280000005</v>
      </c>
      <c r="W573" s="221">
        <v>1.1519999999999999</v>
      </c>
      <c r="X573" s="222">
        <f t="shared" si="1218"/>
        <v>33.374621260800005</v>
      </c>
      <c r="Y573" s="196">
        <f t="shared" si="1219"/>
        <v>4.6079999999999997</v>
      </c>
      <c r="Z573" s="183">
        <f t="shared" si="1220"/>
        <v>133.33654033920001</v>
      </c>
      <c r="AA573" s="221">
        <v>1.536</v>
      </c>
      <c r="AB573" s="222">
        <f t="shared" si="1221"/>
        <v>44.271147417600005</v>
      </c>
      <c r="AC573" s="221">
        <v>1.248</v>
      </c>
      <c r="AD573" s="183">
        <f t="shared" si="1222"/>
        <v>34.689703526400002</v>
      </c>
      <c r="AE573" s="221">
        <v>0.57599999999999996</v>
      </c>
      <c r="AF573" s="205">
        <f t="shared" si="1223"/>
        <v>15.608715263999999</v>
      </c>
      <c r="AG573" s="196">
        <f t="shared" si="1224"/>
        <v>3.36</v>
      </c>
      <c r="AH573" s="128">
        <f t="shared" si="1225"/>
        <v>94.569566208000012</v>
      </c>
      <c r="AI573" s="128">
        <f t="shared" si="1226"/>
        <v>7.968</v>
      </c>
      <c r="AJ573" s="183">
        <f t="shared" si="1227"/>
        <v>227.90610654720001</v>
      </c>
      <c r="AK573" s="221">
        <v>1.536</v>
      </c>
      <c r="AL573" s="183">
        <f t="shared" si="1228"/>
        <v>42.021843763200003</v>
      </c>
      <c r="AM573" s="252">
        <v>1.1519999999999999</v>
      </c>
      <c r="AN573" s="183">
        <f t="shared" si="1229"/>
        <v>31.765966847999998</v>
      </c>
      <c r="AO573" s="221">
        <v>0.76800000000000002</v>
      </c>
      <c r="AP573" s="222">
        <f t="shared" si="1230"/>
        <v>21.271019520000003</v>
      </c>
      <c r="AQ573" s="196">
        <f t="shared" si="1231"/>
        <v>3.4559999999999995</v>
      </c>
      <c r="AR573" s="128">
        <f t="shared" si="1232"/>
        <v>95.058830131200011</v>
      </c>
      <c r="AS573" s="128">
        <v>1.92</v>
      </c>
      <c r="AT573" s="183">
        <f t="shared" si="1233"/>
        <v>54.298238976</v>
      </c>
      <c r="AU573" s="221">
        <v>1.1519999999999999</v>
      </c>
      <c r="AV573" s="183">
        <f t="shared" si="1234"/>
        <v>33.485628211199995</v>
      </c>
      <c r="AW573" s="221">
        <v>1.1519999999999999</v>
      </c>
      <c r="AX573" s="222">
        <f t="shared" si="1235"/>
        <v>33.282898329600002</v>
      </c>
      <c r="AY573" s="196">
        <f t="shared" si="1236"/>
        <v>4.2240000000000002</v>
      </c>
      <c r="AZ573" s="128">
        <f t="shared" si="1237"/>
        <v>121.0667655168</v>
      </c>
      <c r="BA573" s="128">
        <f t="shared" si="1238"/>
        <v>7.68</v>
      </c>
      <c r="BB573" s="128">
        <f t="shared" si="1239"/>
        <v>216.125595648</v>
      </c>
    </row>
    <row r="574" spans="1:54">
      <c r="A574" s="494">
        <v>340</v>
      </c>
      <c r="B574" s="13"/>
      <c r="C574" s="20"/>
      <c r="D574" s="13"/>
      <c r="E574" s="62" t="s">
        <v>1246</v>
      </c>
      <c r="F574" s="544" t="s">
        <v>1250</v>
      </c>
      <c r="G574" s="63" t="s">
        <v>1064</v>
      </c>
      <c r="H574" s="282" t="s">
        <v>357</v>
      </c>
      <c r="I574" s="66">
        <v>24.33</v>
      </c>
      <c r="J574" s="106"/>
      <c r="K574" s="66">
        <v>24.23</v>
      </c>
      <c r="L574" s="165"/>
      <c r="M574" s="66">
        <v>24.23</v>
      </c>
      <c r="N574" s="165"/>
      <c r="O574" s="66">
        <v>24.23</v>
      </c>
      <c r="P574" s="106"/>
      <c r="Q574" s="128">
        <f t="shared" si="1214"/>
        <v>6.9440000000000008</v>
      </c>
      <c r="R574" s="346">
        <f t="shared" si="1215"/>
        <v>240.63834920799999</v>
      </c>
      <c r="S574" s="128">
        <v>0.48</v>
      </c>
      <c r="T574" s="128">
        <f t="shared" si="1216"/>
        <v>17.041821983999998</v>
      </c>
      <c r="U574" s="128"/>
      <c r="V574" s="183">
        <f t="shared" si="1217"/>
        <v>0</v>
      </c>
      <c r="W574" s="221">
        <v>0.28799999999999998</v>
      </c>
      <c r="X574" s="222">
        <f t="shared" si="1218"/>
        <v>10.180598486399999</v>
      </c>
      <c r="Y574" s="196">
        <f t="shared" si="1219"/>
        <v>0.76800000000000002</v>
      </c>
      <c r="Z574" s="183">
        <f t="shared" si="1220"/>
        <v>27.222420470399996</v>
      </c>
      <c r="AA574" s="221">
        <v>0.76800000000000002</v>
      </c>
      <c r="AB574" s="222">
        <f t="shared" si="1221"/>
        <v>27.033515673600004</v>
      </c>
      <c r="AC574" s="221">
        <v>0.81599999999999995</v>
      </c>
      <c r="AD574" s="183">
        <f t="shared" si="1222"/>
        <v>27.700519113599999</v>
      </c>
      <c r="AE574" s="221">
        <v>0.192</v>
      </c>
      <c r="AF574" s="205">
        <f t="shared" si="1223"/>
        <v>6.3541527359999996</v>
      </c>
      <c r="AG574" s="196">
        <f t="shared" si="1224"/>
        <v>1.776</v>
      </c>
      <c r="AH574" s="128">
        <f t="shared" si="1225"/>
        <v>61.088187523200006</v>
      </c>
      <c r="AI574" s="128">
        <f t="shared" si="1226"/>
        <v>2.544</v>
      </c>
      <c r="AJ574" s="183">
        <f t="shared" si="1227"/>
        <v>88.310607993600001</v>
      </c>
      <c r="AK574" s="221">
        <v>0.84799999999999998</v>
      </c>
      <c r="AL574" s="183">
        <f t="shared" si="1228"/>
        <v>28.332929867200001</v>
      </c>
      <c r="AM574" s="252">
        <v>0.192</v>
      </c>
      <c r="AN574" s="183">
        <f t="shared" si="1229"/>
        <v>6.4658045759999991</v>
      </c>
      <c r="AO574" s="221">
        <v>0.48</v>
      </c>
      <c r="AP574" s="222">
        <f t="shared" si="1230"/>
        <v>16.236038399999998</v>
      </c>
      <c r="AQ574" s="196">
        <f t="shared" si="1231"/>
        <v>1.52</v>
      </c>
      <c r="AR574" s="128">
        <f t="shared" si="1232"/>
        <v>51.034772843199995</v>
      </c>
      <c r="AS574" s="128">
        <v>0.76800000000000002</v>
      </c>
      <c r="AT574" s="183">
        <f t="shared" si="1233"/>
        <v>26.525127628800004</v>
      </c>
      <c r="AU574" s="221">
        <v>1.1519999999999999</v>
      </c>
      <c r="AV574" s="183">
        <f t="shared" si="1234"/>
        <v>40.894998566399998</v>
      </c>
      <c r="AW574" s="221">
        <v>0.96</v>
      </c>
      <c r="AX574" s="222">
        <f t="shared" si="1235"/>
        <v>33.872842175999999</v>
      </c>
      <c r="AY574" s="196">
        <f t="shared" si="1236"/>
        <v>2.88</v>
      </c>
      <c r="AZ574" s="128">
        <f t="shared" si="1237"/>
        <v>101.2929683712</v>
      </c>
      <c r="BA574" s="128">
        <f t="shared" si="1238"/>
        <v>4.4000000000000004</v>
      </c>
      <c r="BB574" s="128">
        <f t="shared" si="1239"/>
        <v>152.32774121439999</v>
      </c>
    </row>
    <row r="575" spans="1:54">
      <c r="A575" s="494">
        <v>340</v>
      </c>
      <c r="B575" s="13"/>
      <c r="C575" s="20"/>
      <c r="D575" s="13"/>
      <c r="E575" s="62" t="s">
        <v>1247</v>
      </c>
      <c r="F575" s="544" t="s">
        <v>1251</v>
      </c>
      <c r="G575" s="63" t="s">
        <v>1064</v>
      </c>
      <c r="H575" s="282" t="s">
        <v>357</v>
      </c>
      <c r="I575" s="66">
        <v>21.64</v>
      </c>
      <c r="J575" s="106"/>
      <c r="K575" s="66">
        <v>21.54</v>
      </c>
      <c r="L575" s="165"/>
      <c r="M575" s="66">
        <v>21.54</v>
      </c>
      <c r="N575" s="165"/>
      <c r="O575" s="66">
        <v>21.54</v>
      </c>
      <c r="P575" s="106"/>
      <c r="Q575" s="128">
        <f t="shared" si="1214"/>
        <v>12.08</v>
      </c>
      <c r="R575" s="346">
        <f t="shared" si="1215"/>
        <v>371.15197140479995</v>
      </c>
      <c r="S575" s="128">
        <v>0.76800000000000002</v>
      </c>
      <c r="T575" s="128">
        <f t="shared" si="1216"/>
        <v>24.252200755200004</v>
      </c>
      <c r="U575" s="128">
        <v>0.76800000000000002</v>
      </c>
      <c r="V575" s="183">
        <f t="shared" si="1217"/>
        <v>23.991939072000001</v>
      </c>
      <c r="W575" s="221">
        <v>0.76800000000000002</v>
      </c>
      <c r="X575" s="222">
        <f t="shared" si="1218"/>
        <v>24.146666803200002</v>
      </c>
      <c r="Y575" s="196">
        <f t="shared" si="1219"/>
        <v>2.3040000000000003</v>
      </c>
      <c r="Z575" s="183">
        <f t="shared" si="1220"/>
        <v>72.390806630400007</v>
      </c>
      <c r="AA575" s="221">
        <v>1.536</v>
      </c>
      <c r="AB575" s="222">
        <f t="shared" si="1221"/>
        <v>48.064542105599998</v>
      </c>
      <c r="AC575" s="221">
        <v>1.536</v>
      </c>
      <c r="AD575" s="183">
        <f t="shared" si="1222"/>
        <v>46.353363148799993</v>
      </c>
      <c r="AE575" s="221">
        <v>0.86399999999999999</v>
      </c>
      <c r="AF575" s="205">
        <f t="shared" si="1223"/>
        <v>25.419233375999998</v>
      </c>
      <c r="AG575" s="196">
        <f t="shared" si="1224"/>
        <v>3.9359999999999999</v>
      </c>
      <c r="AH575" s="128">
        <f t="shared" si="1225"/>
        <v>119.83713863039998</v>
      </c>
      <c r="AI575" s="128">
        <f t="shared" si="1226"/>
        <v>6.24</v>
      </c>
      <c r="AJ575" s="183">
        <f t="shared" si="1227"/>
        <v>192.22794526079997</v>
      </c>
      <c r="AK575" s="221">
        <v>0.76800000000000002</v>
      </c>
      <c r="AL575" s="183">
        <f t="shared" si="1228"/>
        <v>22.811252889599999</v>
      </c>
      <c r="AM575" s="252">
        <v>1.056</v>
      </c>
      <c r="AN575" s="183">
        <f t="shared" si="1229"/>
        <v>31.613861664000002</v>
      </c>
      <c r="AO575" s="221">
        <v>0.67200000000000004</v>
      </c>
      <c r="AP575" s="222">
        <f t="shared" si="1230"/>
        <v>20.206932479999999</v>
      </c>
      <c r="AQ575" s="196">
        <f t="shared" si="1231"/>
        <v>2.496</v>
      </c>
      <c r="AR575" s="128">
        <f t="shared" si="1232"/>
        <v>74.632047033600003</v>
      </c>
      <c r="AS575" s="128">
        <v>1.1519999999999999</v>
      </c>
      <c r="AT575" s="183">
        <f t="shared" si="1233"/>
        <v>35.370485913599993</v>
      </c>
      <c r="AU575" s="221">
        <v>0.86399999999999999</v>
      </c>
      <c r="AV575" s="183">
        <f t="shared" si="1234"/>
        <v>27.266145350399999</v>
      </c>
      <c r="AW575" s="221">
        <v>1.3280000000000001</v>
      </c>
      <c r="AX575" s="222">
        <f t="shared" si="1235"/>
        <v>41.655347846399998</v>
      </c>
      <c r="AY575" s="196">
        <f t="shared" si="1236"/>
        <v>3.3440000000000003</v>
      </c>
      <c r="AZ575" s="128">
        <f t="shared" si="1237"/>
        <v>104.29197911039998</v>
      </c>
      <c r="BA575" s="128">
        <f t="shared" si="1238"/>
        <v>5.84</v>
      </c>
      <c r="BB575" s="128">
        <f t="shared" si="1239"/>
        <v>178.92402614399998</v>
      </c>
    </row>
    <row r="576" spans="1:54">
      <c r="A576" s="494">
        <v>341</v>
      </c>
      <c r="B576" s="13"/>
      <c r="C576" s="20"/>
      <c r="D576" s="13"/>
      <c r="E576" s="62" t="s">
        <v>201</v>
      </c>
      <c r="F576" s="63" t="s">
        <v>202</v>
      </c>
      <c r="G576" s="63" t="s">
        <v>1061</v>
      </c>
      <c r="H576" s="282" t="s">
        <v>357</v>
      </c>
      <c r="I576" s="66">
        <v>16.48</v>
      </c>
      <c r="J576" s="106"/>
      <c r="K576" s="66">
        <v>16.48</v>
      </c>
      <c r="L576" s="165"/>
      <c r="M576" s="66">
        <v>16.48</v>
      </c>
      <c r="N576" s="165"/>
      <c r="O576" s="66">
        <v>16.48</v>
      </c>
      <c r="P576" s="106"/>
      <c r="Q576" s="128">
        <f t="shared" si="1214"/>
        <v>0</v>
      </c>
      <c r="R576" s="346">
        <f t="shared" si="1215"/>
        <v>0</v>
      </c>
      <c r="S576" s="128"/>
      <c r="T576" s="128">
        <f t="shared" si="1216"/>
        <v>0</v>
      </c>
      <c r="U576" s="128"/>
      <c r="V576" s="183">
        <f t="shared" si="1217"/>
        <v>0</v>
      </c>
      <c r="W576" s="221"/>
      <c r="X576" s="222">
        <f t="shared" si="1218"/>
        <v>0</v>
      </c>
      <c r="Y576" s="196">
        <f t="shared" si="1219"/>
        <v>0</v>
      </c>
      <c r="Z576" s="183">
        <f t="shared" si="1220"/>
        <v>0</v>
      </c>
      <c r="AA576" s="221"/>
      <c r="AB576" s="222">
        <f t="shared" si="1221"/>
        <v>0</v>
      </c>
      <c r="AC576" s="221"/>
      <c r="AD576" s="183">
        <f t="shared" si="1222"/>
        <v>0</v>
      </c>
      <c r="AE576" s="221"/>
      <c r="AF576" s="205">
        <f t="shared" si="1223"/>
        <v>0</v>
      </c>
      <c r="AG576" s="196">
        <f t="shared" si="1224"/>
        <v>0</v>
      </c>
      <c r="AH576" s="128">
        <f t="shared" si="1225"/>
        <v>0</v>
      </c>
      <c r="AI576" s="128">
        <f t="shared" si="1226"/>
        <v>0</v>
      </c>
      <c r="AJ576" s="183">
        <f t="shared" si="1227"/>
        <v>0</v>
      </c>
      <c r="AK576" s="221"/>
      <c r="AL576" s="183">
        <f t="shared" si="1228"/>
        <v>0</v>
      </c>
      <c r="AM576" s="252"/>
      <c r="AN576" s="183">
        <f t="shared" si="1229"/>
        <v>0</v>
      </c>
      <c r="AO576" s="221"/>
      <c r="AP576" s="222">
        <f t="shared" si="1230"/>
        <v>0</v>
      </c>
      <c r="AQ576" s="196">
        <f t="shared" si="1231"/>
        <v>0</v>
      </c>
      <c r="AR576" s="128">
        <f t="shared" si="1232"/>
        <v>0</v>
      </c>
      <c r="AS576" s="128"/>
      <c r="AT576" s="183">
        <f t="shared" si="1233"/>
        <v>0</v>
      </c>
      <c r="AU576" s="221"/>
      <c r="AV576" s="183">
        <f t="shared" si="1234"/>
        <v>0</v>
      </c>
      <c r="AW576" s="221"/>
      <c r="AX576" s="222">
        <f t="shared" si="1235"/>
        <v>0</v>
      </c>
      <c r="AY576" s="196">
        <f t="shared" si="1236"/>
        <v>0</v>
      </c>
      <c r="AZ576" s="128">
        <f t="shared" si="1237"/>
        <v>0</v>
      </c>
      <c r="BA576" s="128">
        <f t="shared" si="1238"/>
        <v>0</v>
      </c>
      <c r="BB576" s="128">
        <f t="shared" si="1239"/>
        <v>0</v>
      </c>
    </row>
    <row r="577" spans="1:54">
      <c r="A577" s="494">
        <v>342</v>
      </c>
      <c r="B577" s="13"/>
      <c r="C577" s="20"/>
      <c r="D577" s="13"/>
      <c r="E577" s="21" t="s">
        <v>203</v>
      </c>
      <c r="F577" s="22" t="s">
        <v>204</v>
      </c>
      <c r="G577" s="22" t="s">
        <v>1061</v>
      </c>
      <c r="H577" s="266" t="s">
        <v>357</v>
      </c>
      <c r="I577" s="54">
        <v>21.47</v>
      </c>
      <c r="J577" s="101"/>
      <c r="K577" s="54">
        <v>21.47</v>
      </c>
      <c r="L577" s="162"/>
      <c r="M577" s="54">
        <v>21.47</v>
      </c>
      <c r="N577" s="162"/>
      <c r="O577" s="54">
        <v>21.47</v>
      </c>
      <c r="P577" s="101"/>
      <c r="Q577" s="96">
        <f t="shared" si="1214"/>
        <v>0</v>
      </c>
      <c r="R577" s="338">
        <f t="shared" si="1215"/>
        <v>0</v>
      </c>
      <c r="S577" s="96"/>
      <c r="T577" s="96">
        <f t="shared" si="1216"/>
        <v>0</v>
      </c>
      <c r="U577" s="96"/>
      <c r="V577" s="176">
        <f t="shared" si="1217"/>
        <v>0</v>
      </c>
      <c r="W577" s="206"/>
      <c r="X577" s="205">
        <f t="shared" si="1218"/>
        <v>0</v>
      </c>
      <c r="Y577" s="188">
        <f t="shared" si="1219"/>
        <v>0</v>
      </c>
      <c r="Z577" s="176">
        <f t="shared" si="1220"/>
        <v>0</v>
      </c>
      <c r="AA577" s="206"/>
      <c r="AB577" s="205">
        <f t="shared" si="1221"/>
        <v>0</v>
      </c>
      <c r="AC577" s="206"/>
      <c r="AD577" s="176">
        <f t="shared" si="1222"/>
        <v>0</v>
      </c>
      <c r="AE577" s="206"/>
      <c r="AF577" s="205">
        <f t="shared" si="1223"/>
        <v>0</v>
      </c>
      <c r="AG577" s="188">
        <f t="shared" si="1224"/>
        <v>0</v>
      </c>
      <c r="AH577" s="96">
        <f t="shared" si="1225"/>
        <v>0</v>
      </c>
      <c r="AI577" s="96">
        <f t="shared" si="1226"/>
        <v>0</v>
      </c>
      <c r="AJ577" s="176">
        <f t="shared" si="1227"/>
        <v>0</v>
      </c>
      <c r="AK577" s="206"/>
      <c r="AL577" s="176">
        <f t="shared" si="1228"/>
        <v>0</v>
      </c>
      <c r="AM577" s="244"/>
      <c r="AN577" s="176">
        <f t="shared" si="1229"/>
        <v>0</v>
      </c>
      <c r="AO577" s="206"/>
      <c r="AP577" s="205">
        <f t="shared" si="1230"/>
        <v>0</v>
      </c>
      <c r="AQ577" s="188">
        <f t="shared" si="1231"/>
        <v>0</v>
      </c>
      <c r="AR577" s="96">
        <f t="shared" si="1232"/>
        <v>0</v>
      </c>
      <c r="AS577" s="96"/>
      <c r="AT577" s="176">
        <f t="shared" si="1233"/>
        <v>0</v>
      </c>
      <c r="AU577" s="206"/>
      <c r="AV577" s="176">
        <f t="shared" si="1234"/>
        <v>0</v>
      </c>
      <c r="AW577" s="206"/>
      <c r="AX577" s="205">
        <f t="shared" si="1235"/>
        <v>0</v>
      </c>
      <c r="AY577" s="188">
        <f t="shared" si="1236"/>
        <v>0</v>
      </c>
      <c r="AZ577" s="96">
        <f t="shared" si="1237"/>
        <v>0</v>
      </c>
      <c r="BA577" s="96">
        <f t="shared" si="1238"/>
        <v>0</v>
      </c>
      <c r="BB577" s="96">
        <f t="shared" si="1239"/>
        <v>0</v>
      </c>
    </row>
    <row r="578" spans="1:54">
      <c r="A578" s="494">
        <v>343</v>
      </c>
      <c r="B578" s="13"/>
      <c r="C578" s="20"/>
      <c r="D578" s="24"/>
      <c r="E578" s="50" t="s">
        <v>205</v>
      </c>
      <c r="F578" s="37" t="s">
        <v>206</v>
      </c>
      <c r="G578" s="37" t="s">
        <v>1061</v>
      </c>
      <c r="H578" s="273" t="s">
        <v>357</v>
      </c>
      <c r="I578" s="57">
        <v>18.36</v>
      </c>
      <c r="J578" s="107"/>
      <c r="K578" s="57">
        <v>18.36</v>
      </c>
      <c r="L578" s="166"/>
      <c r="M578" s="57">
        <v>18.36</v>
      </c>
      <c r="N578" s="166"/>
      <c r="O578" s="57">
        <v>18.36</v>
      </c>
      <c r="P578" s="107"/>
      <c r="Q578" s="94">
        <f t="shared" si="1214"/>
        <v>0</v>
      </c>
      <c r="R578" s="339">
        <f t="shared" si="1215"/>
        <v>0</v>
      </c>
      <c r="S578" s="94"/>
      <c r="T578" s="94">
        <f t="shared" si="1216"/>
        <v>0</v>
      </c>
      <c r="U578" s="94"/>
      <c r="V578" s="180">
        <f t="shared" si="1217"/>
        <v>0</v>
      </c>
      <c r="W578" s="213"/>
      <c r="X578" s="214">
        <f t="shared" si="1218"/>
        <v>0</v>
      </c>
      <c r="Y578" s="192">
        <f t="shared" si="1219"/>
        <v>0</v>
      </c>
      <c r="Z578" s="180">
        <f t="shared" si="1220"/>
        <v>0</v>
      </c>
      <c r="AA578" s="213"/>
      <c r="AB578" s="214">
        <f t="shared" si="1221"/>
        <v>0</v>
      </c>
      <c r="AC578" s="213"/>
      <c r="AD578" s="180">
        <f t="shared" si="1222"/>
        <v>0</v>
      </c>
      <c r="AE578" s="213"/>
      <c r="AF578" s="222">
        <f t="shared" si="1223"/>
        <v>0</v>
      </c>
      <c r="AG578" s="192">
        <f t="shared" si="1224"/>
        <v>0</v>
      </c>
      <c r="AH578" s="94">
        <f t="shared" si="1225"/>
        <v>0</v>
      </c>
      <c r="AI578" s="94">
        <f t="shared" si="1226"/>
        <v>0</v>
      </c>
      <c r="AJ578" s="180">
        <f t="shared" si="1227"/>
        <v>0</v>
      </c>
      <c r="AK578" s="213"/>
      <c r="AL578" s="180">
        <f t="shared" si="1228"/>
        <v>0</v>
      </c>
      <c r="AM578" s="248"/>
      <c r="AN578" s="180">
        <f t="shared" si="1229"/>
        <v>0</v>
      </c>
      <c r="AO578" s="213"/>
      <c r="AP578" s="214">
        <f t="shared" si="1230"/>
        <v>0</v>
      </c>
      <c r="AQ578" s="192">
        <f t="shared" si="1231"/>
        <v>0</v>
      </c>
      <c r="AR578" s="94">
        <f t="shared" si="1232"/>
        <v>0</v>
      </c>
      <c r="AS578" s="94"/>
      <c r="AT578" s="180">
        <f t="shared" si="1233"/>
        <v>0</v>
      </c>
      <c r="AU578" s="213"/>
      <c r="AV578" s="180">
        <f t="shared" si="1234"/>
        <v>0</v>
      </c>
      <c r="AW578" s="213"/>
      <c r="AX578" s="214">
        <f t="shared" si="1235"/>
        <v>0</v>
      </c>
      <c r="AY578" s="192">
        <f t="shared" si="1236"/>
        <v>0</v>
      </c>
      <c r="AZ578" s="94">
        <f t="shared" si="1237"/>
        <v>0</v>
      </c>
      <c r="BA578" s="94">
        <f t="shared" si="1238"/>
        <v>0</v>
      </c>
      <c r="BB578" s="94">
        <f t="shared" si="1239"/>
        <v>0</v>
      </c>
    </row>
    <row r="579" spans="1:54">
      <c r="A579" s="494">
        <v>344</v>
      </c>
      <c r="B579" s="15"/>
      <c r="C579" s="27" t="s">
        <v>134</v>
      </c>
      <c r="D579" s="28"/>
      <c r="E579" s="28"/>
      <c r="F579" s="28"/>
      <c r="G579" s="28"/>
      <c r="H579" s="270"/>
      <c r="I579" s="139"/>
      <c r="J579" s="99"/>
      <c r="K579" s="30"/>
      <c r="L579" s="160"/>
      <c r="M579" s="30"/>
      <c r="N579" s="160"/>
      <c r="O579" s="139"/>
      <c r="P579" s="99"/>
      <c r="Q579" s="120">
        <f t="shared" ref="Q579:BB579" si="1266">SUM(Q558:Q578)</f>
        <v>249.59799999999998</v>
      </c>
      <c r="R579" s="120">
        <f t="shared" si="1266"/>
        <v>3118.1814932449997</v>
      </c>
      <c r="S579" s="120">
        <f t="shared" si="1266"/>
        <v>16.744</v>
      </c>
      <c r="T579" s="120">
        <f t="shared" si="1266"/>
        <v>223.70420777759995</v>
      </c>
      <c r="U579" s="120">
        <f t="shared" si="1266"/>
        <v>17.658000000000001</v>
      </c>
      <c r="V579" s="120">
        <f t="shared" si="1266"/>
        <v>235.32213103200002</v>
      </c>
      <c r="W579" s="120">
        <f t="shared" si="1266"/>
        <v>22.318000000000001</v>
      </c>
      <c r="X579" s="120">
        <f t="shared" si="1266"/>
        <v>260.20795752940001</v>
      </c>
      <c r="Y579" s="120">
        <f t="shared" si="1266"/>
        <v>56.72</v>
      </c>
      <c r="Z579" s="120">
        <f t="shared" si="1266"/>
        <v>719.23429633900003</v>
      </c>
      <c r="AA579" s="120">
        <f t="shared" si="1266"/>
        <v>22.770000000000003</v>
      </c>
      <c r="AB579" s="120">
        <f t="shared" si="1266"/>
        <v>309.32847067879993</v>
      </c>
      <c r="AC579" s="120">
        <f t="shared" si="1266"/>
        <v>30.32</v>
      </c>
      <c r="AD579" s="120">
        <f t="shared" si="1266"/>
        <v>352.52022517680001</v>
      </c>
      <c r="AE579" s="120">
        <f t="shared" si="1266"/>
        <v>26.422000000000001</v>
      </c>
      <c r="AF579" s="125">
        <f t="shared" si="1266"/>
        <v>268.731206036</v>
      </c>
      <c r="AG579" s="120">
        <f t="shared" si="1266"/>
        <v>79.512</v>
      </c>
      <c r="AH579" s="120">
        <f t="shared" si="1266"/>
        <v>930.57990189159989</v>
      </c>
      <c r="AI579" s="120">
        <f t="shared" si="1266"/>
        <v>136.232</v>
      </c>
      <c r="AJ579" s="120">
        <f t="shared" si="1266"/>
        <v>1649.8141982306001</v>
      </c>
      <c r="AK579" s="120">
        <f t="shared" si="1266"/>
        <v>20.378</v>
      </c>
      <c r="AL579" s="120">
        <f t="shared" si="1266"/>
        <v>257.51090281700004</v>
      </c>
      <c r="AM579" s="120">
        <f t="shared" si="1266"/>
        <v>11.920000000000002</v>
      </c>
      <c r="AN579" s="120">
        <f t="shared" si="1266"/>
        <v>168.20309382800002</v>
      </c>
      <c r="AO579" s="120">
        <f t="shared" si="1266"/>
        <v>19.96</v>
      </c>
      <c r="AP579" s="120">
        <f t="shared" si="1266"/>
        <v>230.74595680000002</v>
      </c>
      <c r="AQ579" s="120">
        <f t="shared" si="1266"/>
        <v>52.25800000000001</v>
      </c>
      <c r="AR579" s="120">
        <f t="shared" si="1266"/>
        <v>656.459953445</v>
      </c>
      <c r="AS579" s="120">
        <f t="shared" si="1266"/>
        <v>18.04</v>
      </c>
      <c r="AT579" s="120">
        <f t="shared" si="1266"/>
        <v>253.47861847440001</v>
      </c>
      <c r="AU579" s="120">
        <f t="shared" si="1266"/>
        <v>19.358000000000004</v>
      </c>
      <c r="AV579" s="120">
        <f t="shared" si="1266"/>
        <v>256.27603345300003</v>
      </c>
      <c r="AW579" s="120">
        <f t="shared" si="1266"/>
        <v>23.71</v>
      </c>
      <c r="AX579" s="120">
        <f t="shared" si="1266"/>
        <v>302.15268964199998</v>
      </c>
      <c r="AY579" s="120">
        <f t="shared" si="1266"/>
        <v>61.108000000000004</v>
      </c>
      <c r="AZ579" s="120">
        <f t="shared" si="1266"/>
        <v>811.90734156940005</v>
      </c>
      <c r="BA579" s="120">
        <f t="shared" si="1266"/>
        <v>113.36600000000001</v>
      </c>
      <c r="BB579" s="120">
        <f t="shared" si="1266"/>
        <v>1468.3672950144</v>
      </c>
    </row>
    <row r="580" spans="1:54">
      <c r="A580" s="494">
        <v>345</v>
      </c>
      <c r="B580" s="14"/>
      <c r="C580" s="443" t="s">
        <v>901</v>
      </c>
      <c r="D580" s="52" t="s">
        <v>590</v>
      </c>
      <c r="E580" s="365" t="s">
        <v>902</v>
      </c>
      <c r="F580" s="464" t="s">
        <v>904</v>
      </c>
      <c r="G580" s="311" t="s">
        <v>1061</v>
      </c>
      <c r="H580" s="272" t="s">
        <v>357</v>
      </c>
      <c r="I580" s="54">
        <v>9.06</v>
      </c>
      <c r="J580" s="101"/>
      <c r="K580" s="54"/>
      <c r="L580" s="162"/>
      <c r="M580" s="54"/>
      <c r="N580" s="162"/>
      <c r="O580" s="54"/>
      <c r="P580" s="101"/>
      <c r="Q580" s="121">
        <f>SUM(AI580+BA580)</f>
        <v>0</v>
      </c>
      <c r="R580" s="342">
        <f>SUM(AJ580+BB580)</f>
        <v>0</v>
      </c>
      <c r="S580" s="96"/>
      <c r="T580" s="121">
        <f>I580*S580*$T$2/1000</f>
        <v>0</v>
      </c>
      <c r="U580" s="96"/>
      <c r="V580" s="212">
        <f>I580*U580*$V$2/1000</f>
        <v>0</v>
      </c>
      <c r="W580" s="206"/>
      <c r="X580" s="205">
        <f>I580*W580*$X$2/1000</f>
        <v>0</v>
      </c>
      <c r="Y580" s="211">
        <f>SUM(S580+U580+W580)</f>
        <v>0</v>
      </c>
      <c r="Z580" s="212">
        <f>SUM(T580+V580+X580)</f>
        <v>0</v>
      </c>
      <c r="AA580" s="206"/>
      <c r="AB580" s="212">
        <f>K580*AA580*$AB$2/1000</f>
        <v>0</v>
      </c>
      <c r="AC580" s="206"/>
      <c r="AD580" s="212">
        <f>K580*AC580*$AD$2/1000</f>
        <v>0</v>
      </c>
      <c r="AE580" s="206"/>
      <c r="AF580" s="212">
        <f>K580*AE580*$AF$2/1000</f>
        <v>0</v>
      </c>
      <c r="AG580" s="188">
        <f>SUM(AA580+AC580+AE580)</f>
        <v>0</v>
      </c>
      <c r="AH580" s="95">
        <f>SUM(AB580+AD580+AF580)</f>
        <v>0</v>
      </c>
      <c r="AI580" s="437">
        <f>SUM(Y580+AG580)</f>
        <v>0</v>
      </c>
      <c r="AJ580" s="438">
        <f>SUM(Z580,AH580)</f>
        <v>0</v>
      </c>
      <c r="AK580" s="206"/>
      <c r="AL580" s="442">
        <f>M580*AK580*$AL$2/1000</f>
        <v>0</v>
      </c>
      <c r="AM580" s="244"/>
      <c r="AN580" s="180">
        <f>M580*AM580*$AN$2/1000</f>
        <v>0</v>
      </c>
      <c r="AO580" s="206"/>
      <c r="AP580" s="214">
        <f>M580*AO580*$AP$2/1000</f>
        <v>0</v>
      </c>
      <c r="AQ580" s="192">
        <f>SUM(AK580+AM580+AO580)</f>
        <v>0</v>
      </c>
      <c r="AR580" s="94">
        <f>SUM(AL580+AN580+AP580)</f>
        <v>0</v>
      </c>
      <c r="AS580" s="96"/>
      <c r="AT580" s="180">
        <f>O580*AS580*$AT$2/1000</f>
        <v>0</v>
      </c>
      <c r="AU580" s="206"/>
      <c r="AV580" s="180">
        <f>O580*AU580*$AV$2/1000</f>
        <v>0</v>
      </c>
      <c r="AW580" s="206"/>
      <c r="AX580" s="214">
        <f>O580*AW580*$AX$2/1000</f>
        <v>0</v>
      </c>
      <c r="AY580" s="192">
        <f>SUM(AS580+AU580+AW580)</f>
        <v>0</v>
      </c>
      <c r="AZ580" s="97">
        <f>SUM(AT580+AV580+AX580)</f>
        <v>0</v>
      </c>
      <c r="BA580" s="97">
        <f>SUM(AQ580+AY580)</f>
        <v>0</v>
      </c>
      <c r="BB580" s="97">
        <f>SUM(AR580,AZ580)</f>
        <v>0</v>
      </c>
    </row>
    <row r="581" spans="1:54">
      <c r="A581" s="494">
        <v>346</v>
      </c>
      <c r="B581" s="14"/>
      <c r="C581" s="14"/>
      <c r="D581" s="13"/>
      <c r="E581" s="444" t="s">
        <v>903</v>
      </c>
      <c r="F581" s="463" t="s">
        <v>905</v>
      </c>
      <c r="G581" s="64" t="s">
        <v>1061</v>
      </c>
      <c r="H581" s="266" t="s">
        <v>357</v>
      </c>
      <c r="I581" s="54">
        <v>8.7799999999999994</v>
      </c>
      <c r="J581" s="101"/>
      <c r="K581" s="54"/>
      <c r="L581" s="162"/>
      <c r="M581" s="54"/>
      <c r="N581" s="162"/>
      <c r="O581" s="54"/>
      <c r="P581" s="101"/>
      <c r="Q581" s="96">
        <f>SUM(AI581+BA581)</f>
        <v>0</v>
      </c>
      <c r="R581" s="338">
        <f>SUM(AJ581+BB581)</f>
        <v>0</v>
      </c>
      <c r="S581" s="96"/>
      <c r="T581" s="96">
        <f>I581*S581*$T$2/1000</f>
        <v>0</v>
      </c>
      <c r="U581" s="96"/>
      <c r="V581" s="205">
        <f>I581*U581*$V$2/1000</f>
        <v>0</v>
      </c>
      <c r="W581" s="206"/>
      <c r="X581" s="205">
        <f>I581*W581*$X$2/1000</f>
        <v>0</v>
      </c>
      <c r="Y581" s="188">
        <f>SUM(S581+U581+W581)</f>
        <v>0</v>
      </c>
      <c r="Z581" s="205">
        <f>SUM(T581+V581+X581)</f>
        <v>0</v>
      </c>
      <c r="AA581" s="206"/>
      <c r="AB581" s="205">
        <f>K581*AA581*$AB$2/1000</f>
        <v>0</v>
      </c>
      <c r="AC581" s="206"/>
      <c r="AD581" s="205">
        <f>K581*AC581*$AD$2/1000</f>
        <v>0</v>
      </c>
      <c r="AE581" s="206"/>
      <c r="AF581" s="205">
        <f>K581*AE581*$AF$2/1000</f>
        <v>0</v>
      </c>
      <c r="AG581" s="188">
        <f>SUM(AA581+AC581+AE581)</f>
        <v>0</v>
      </c>
      <c r="AH581" s="95">
        <f>SUM(AB581+AD581+AF581)</f>
        <v>0</v>
      </c>
      <c r="AI581" s="439">
        <f>SUM(Y581+AG581)</f>
        <v>0</v>
      </c>
      <c r="AJ581" s="440">
        <f>SUM(Z581,AH581)</f>
        <v>0</v>
      </c>
      <c r="AK581" s="206"/>
      <c r="AL581" s="441">
        <f>M581*AK581*$AL$2/1000</f>
        <v>0</v>
      </c>
      <c r="AM581" s="244"/>
      <c r="AN581" s="180">
        <f>M581*AM581*$AN$2/1000</f>
        <v>0</v>
      </c>
      <c r="AO581" s="206"/>
      <c r="AP581" s="214">
        <f>M581*AO581*$AP$2/1000</f>
        <v>0</v>
      </c>
      <c r="AQ581" s="192">
        <f>SUM(AK581+AM581+AO581)</f>
        <v>0</v>
      </c>
      <c r="AR581" s="94">
        <f>SUM(AL581+AN581+AP581)</f>
        <v>0</v>
      </c>
      <c r="AS581" s="96"/>
      <c r="AT581" s="180">
        <f>O581*AS581*$AT$2/1000</f>
        <v>0</v>
      </c>
      <c r="AU581" s="206"/>
      <c r="AV581" s="180">
        <f>O581*AU581*$AV$2/1000</f>
        <v>0</v>
      </c>
      <c r="AW581" s="206"/>
      <c r="AX581" s="214">
        <f>O581*AW581*$AX$2/1000</f>
        <v>0</v>
      </c>
      <c r="AY581" s="192">
        <f>SUM(AS581+AU581+AW581)</f>
        <v>0</v>
      </c>
      <c r="AZ581" s="97">
        <f>SUM(AT581+AV581+AX581)</f>
        <v>0</v>
      </c>
      <c r="BA581" s="97">
        <f>SUM(AQ581+AY581)</f>
        <v>0</v>
      </c>
      <c r="BB581" s="97">
        <f>SUM(AR581,AZ581)</f>
        <v>0</v>
      </c>
    </row>
    <row r="582" spans="1:54">
      <c r="A582" s="494">
        <v>347</v>
      </c>
      <c r="B582" s="26"/>
      <c r="C582" s="27" t="s">
        <v>134</v>
      </c>
      <c r="D582" s="28"/>
      <c r="E582" s="28"/>
      <c r="F582" s="28"/>
      <c r="G582" s="28"/>
      <c r="H582" s="270"/>
      <c r="I582" s="138"/>
      <c r="J582" s="102"/>
      <c r="K582" s="29"/>
      <c r="L582" s="29"/>
      <c r="M582" s="29"/>
      <c r="N582" s="29"/>
      <c r="O582" s="138"/>
      <c r="P582" s="102"/>
      <c r="Q582" s="120">
        <f t="shared" ref="Q582:BB582" si="1267">SUM(Q580:Q581)</f>
        <v>0</v>
      </c>
      <c r="R582" s="120">
        <f t="shared" si="1267"/>
        <v>0</v>
      </c>
      <c r="S582" s="120">
        <f t="shared" si="1267"/>
        <v>0</v>
      </c>
      <c r="T582" s="120">
        <f t="shared" si="1267"/>
        <v>0</v>
      </c>
      <c r="U582" s="120">
        <f t="shared" si="1267"/>
        <v>0</v>
      </c>
      <c r="V582" s="120">
        <f t="shared" si="1267"/>
        <v>0</v>
      </c>
      <c r="W582" s="120">
        <f t="shared" si="1267"/>
        <v>0</v>
      </c>
      <c r="X582" s="120">
        <f t="shared" si="1267"/>
        <v>0</v>
      </c>
      <c r="Y582" s="120">
        <f t="shared" si="1267"/>
        <v>0</v>
      </c>
      <c r="Z582" s="120">
        <f t="shared" si="1267"/>
        <v>0</v>
      </c>
      <c r="AA582" s="120">
        <f t="shared" si="1267"/>
        <v>0</v>
      </c>
      <c r="AB582" s="120">
        <f t="shared" si="1267"/>
        <v>0</v>
      </c>
      <c r="AC582" s="120">
        <f t="shared" si="1267"/>
        <v>0</v>
      </c>
      <c r="AD582" s="120">
        <f t="shared" si="1267"/>
        <v>0</v>
      </c>
      <c r="AE582" s="120">
        <f t="shared" si="1267"/>
        <v>0</v>
      </c>
      <c r="AF582" s="120">
        <f t="shared" si="1267"/>
        <v>0</v>
      </c>
      <c r="AG582" s="120">
        <f t="shared" si="1267"/>
        <v>0</v>
      </c>
      <c r="AH582" s="120">
        <f t="shared" si="1267"/>
        <v>0</v>
      </c>
      <c r="AI582" s="120">
        <f t="shared" si="1267"/>
        <v>0</v>
      </c>
      <c r="AJ582" s="120">
        <f t="shared" si="1267"/>
        <v>0</v>
      </c>
      <c r="AK582" s="120">
        <f t="shared" si="1267"/>
        <v>0</v>
      </c>
      <c r="AL582" s="120">
        <f t="shared" si="1267"/>
        <v>0</v>
      </c>
      <c r="AM582" s="120">
        <f t="shared" si="1267"/>
        <v>0</v>
      </c>
      <c r="AN582" s="120">
        <f t="shared" si="1267"/>
        <v>0</v>
      </c>
      <c r="AO582" s="120">
        <f t="shared" si="1267"/>
        <v>0</v>
      </c>
      <c r="AP582" s="120">
        <f t="shared" si="1267"/>
        <v>0</v>
      </c>
      <c r="AQ582" s="120">
        <f t="shared" si="1267"/>
        <v>0</v>
      </c>
      <c r="AR582" s="120">
        <f t="shared" si="1267"/>
        <v>0</v>
      </c>
      <c r="AS582" s="120">
        <f t="shared" si="1267"/>
        <v>0</v>
      </c>
      <c r="AT582" s="120">
        <f t="shared" si="1267"/>
        <v>0</v>
      </c>
      <c r="AU582" s="120">
        <f t="shared" si="1267"/>
        <v>0</v>
      </c>
      <c r="AV582" s="120">
        <f t="shared" si="1267"/>
        <v>0</v>
      </c>
      <c r="AW582" s="120">
        <f t="shared" si="1267"/>
        <v>0</v>
      </c>
      <c r="AX582" s="120">
        <f t="shared" si="1267"/>
        <v>0</v>
      </c>
      <c r="AY582" s="120">
        <f t="shared" si="1267"/>
        <v>0</v>
      </c>
      <c r="AZ582" s="120">
        <f t="shared" si="1267"/>
        <v>0</v>
      </c>
      <c r="BA582" s="120">
        <f t="shared" si="1267"/>
        <v>0</v>
      </c>
      <c r="BB582" s="120">
        <f t="shared" si="1267"/>
        <v>0</v>
      </c>
    </row>
    <row r="583" spans="1:54">
      <c r="A583" s="494">
        <v>349</v>
      </c>
      <c r="B583" s="14"/>
      <c r="C583" s="364"/>
      <c r="D583" s="52"/>
      <c r="E583" s="365" t="s">
        <v>2457</v>
      </c>
      <c r="F583" s="22"/>
      <c r="G583" s="22" t="s">
        <v>1061</v>
      </c>
      <c r="H583" s="266" t="s">
        <v>357</v>
      </c>
      <c r="I583" s="54"/>
      <c r="J583" s="101"/>
      <c r="K583" s="54"/>
      <c r="L583" s="162"/>
      <c r="M583" s="54">
        <v>14.37</v>
      </c>
      <c r="N583" s="162"/>
      <c r="O583" s="54"/>
      <c r="P583" s="101"/>
      <c r="Q583" s="96">
        <f t="shared" ref="Q583:R585" si="1268">SUM(AI583+BA583)</f>
        <v>2.5000000000000001E-2</v>
      </c>
      <c r="R583" s="338">
        <f t="shared" si="1268"/>
        <v>0.50151299999999999</v>
      </c>
      <c r="S583" s="96"/>
      <c r="T583" s="96">
        <f>I583*S583*$T$2/1000</f>
        <v>0</v>
      </c>
      <c r="U583" s="96"/>
      <c r="V583" s="205">
        <f>I583*U583*$V$2/1000</f>
        <v>0</v>
      </c>
      <c r="W583" s="206"/>
      <c r="X583" s="205">
        <f>I583*W583*$X$2/1000</f>
        <v>0</v>
      </c>
      <c r="Y583" s="199">
        <f t="shared" ref="Y583:Z585" si="1269">SUM(S583+U583+W583)</f>
        <v>0</v>
      </c>
      <c r="Z583" s="205">
        <f t="shared" si="1269"/>
        <v>0</v>
      </c>
      <c r="AA583" s="206"/>
      <c r="AB583" s="205">
        <f>K583*AA583*$AB$2/1000</f>
        <v>0</v>
      </c>
      <c r="AC583" s="206"/>
      <c r="AD583" s="205">
        <f>K583*AC583*$AD$2/1000</f>
        <v>0</v>
      </c>
      <c r="AE583" s="206"/>
      <c r="AF583" s="205">
        <f>K583*AE583*$AF$2/1000</f>
        <v>0</v>
      </c>
      <c r="AG583" s="188">
        <f t="shared" ref="AG583:AH585" si="1270">SUM(AA583+AC583+AE583)</f>
        <v>0</v>
      </c>
      <c r="AH583" s="95">
        <f t="shared" si="1270"/>
        <v>0</v>
      </c>
      <c r="AI583" s="439">
        <f>SUM(Y583+AG583)</f>
        <v>0</v>
      </c>
      <c r="AJ583" s="440">
        <f>SUM(Z583,AH583)</f>
        <v>0</v>
      </c>
      <c r="AK583" s="206"/>
      <c r="AL583" s="441">
        <f>M583*AK583*$AL$2/1000</f>
        <v>0</v>
      </c>
      <c r="AM583" s="244"/>
      <c r="AN583" s="180">
        <f>M583*AM583*$AN$2/1000</f>
        <v>0</v>
      </c>
      <c r="AO583" s="206">
        <v>2.5000000000000001E-2</v>
      </c>
      <c r="AP583" s="214">
        <f>M583*AO583*$AP$2/1000</f>
        <v>0.50151299999999999</v>
      </c>
      <c r="AQ583" s="192">
        <f t="shared" ref="AQ583:AR585" si="1271">SUM(AK583+AM583+AO583)</f>
        <v>2.5000000000000001E-2</v>
      </c>
      <c r="AR583" s="94">
        <f t="shared" si="1271"/>
        <v>0.50151299999999999</v>
      </c>
      <c r="AS583" s="96"/>
      <c r="AT583" s="180">
        <f>O583*AS583*$AT$2/1000</f>
        <v>0</v>
      </c>
      <c r="AU583" s="206"/>
      <c r="AV583" s="180">
        <f>O583*AU583*$AV$2/1000</f>
        <v>0</v>
      </c>
      <c r="AW583" s="206"/>
      <c r="AX583" s="214">
        <f>O583*AW583*$AX$2/1000</f>
        <v>0</v>
      </c>
      <c r="AY583" s="192">
        <f t="shared" ref="AY583:AZ585" si="1272">SUM(AS583+AU583+AW583)</f>
        <v>0</v>
      </c>
      <c r="AZ583" s="97">
        <f t="shared" si="1272"/>
        <v>0</v>
      </c>
      <c r="BA583" s="97">
        <f>SUM(AQ583+AY583)</f>
        <v>2.5000000000000001E-2</v>
      </c>
      <c r="BB583" s="97">
        <f>SUM(AR583,AZ583)</f>
        <v>0.50151299999999999</v>
      </c>
    </row>
    <row r="584" spans="1:54">
      <c r="A584" s="494">
        <v>351</v>
      </c>
      <c r="B584" s="14"/>
      <c r="C584" s="14"/>
      <c r="D584" s="13"/>
      <c r="E584" s="365" t="s">
        <v>2464</v>
      </c>
      <c r="F584" s="22"/>
      <c r="G584" s="22" t="s">
        <v>1061</v>
      </c>
      <c r="H584" s="266" t="s">
        <v>357</v>
      </c>
      <c r="I584" s="54"/>
      <c r="J584" s="101"/>
      <c r="K584" s="54"/>
      <c r="L584" s="162"/>
      <c r="M584" s="54">
        <v>14.37</v>
      </c>
      <c r="N584" s="162"/>
      <c r="O584" s="54"/>
      <c r="P584" s="101"/>
      <c r="Q584" s="96">
        <f t="shared" si="1268"/>
        <v>2.5000000000000001E-2</v>
      </c>
      <c r="R584" s="338">
        <f t="shared" si="1268"/>
        <v>0.50151299999999999</v>
      </c>
      <c r="S584" s="96"/>
      <c r="T584" s="96">
        <f>I584*S584*$T$2/1000</f>
        <v>0</v>
      </c>
      <c r="U584" s="96"/>
      <c r="V584" s="205">
        <f>I584*U584*$V$2/1000</f>
        <v>0</v>
      </c>
      <c r="W584" s="206"/>
      <c r="X584" s="205">
        <f>I584*W584*$X$2/1000</f>
        <v>0</v>
      </c>
      <c r="Y584" s="199">
        <f t="shared" si="1269"/>
        <v>0</v>
      </c>
      <c r="Z584" s="205">
        <f t="shared" si="1269"/>
        <v>0</v>
      </c>
      <c r="AA584" s="206"/>
      <c r="AB584" s="205">
        <f>K584*AA584*$AB$2/1000</f>
        <v>0</v>
      </c>
      <c r="AC584" s="206"/>
      <c r="AD584" s="205">
        <f>K584*AC584*$AD$2/1000</f>
        <v>0</v>
      </c>
      <c r="AE584" s="206"/>
      <c r="AF584" s="205">
        <f>K584*AE584*$AF$2/1000</f>
        <v>0</v>
      </c>
      <c r="AG584" s="188">
        <f t="shared" si="1270"/>
        <v>0</v>
      </c>
      <c r="AH584" s="95">
        <f t="shared" si="1270"/>
        <v>0</v>
      </c>
      <c r="AI584" s="439">
        <f>SUM(Y584+AG584)</f>
        <v>0</v>
      </c>
      <c r="AJ584" s="440">
        <f>SUM(Z584,AH584)</f>
        <v>0</v>
      </c>
      <c r="AK584" s="206"/>
      <c r="AL584" s="441">
        <f>M584*AK584*$AL$2/1000</f>
        <v>0</v>
      </c>
      <c r="AM584" s="244"/>
      <c r="AN584" s="180">
        <f>M584*AM584*$AN$2/1000</f>
        <v>0</v>
      </c>
      <c r="AO584" s="206">
        <v>2.5000000000000001E-2</v>
      </c>
      <c r="AP584" s="214">
        <f>M584*AO584*$AP$2/1000</f>
        <v>0.50151299999999999</v>
      </c>
      <c r="AQ584" s="192">
        <f t="shared" si="1271"/>
        <v>2.5000000000000001E-2</v>
      </c>
      <c r="AR584" s="94">
        <f t="shared" si="1271"/>
        <v>0.50151299999999999</v>
      </c>
      <c r="AS584" s="96"/>
      <c r="AT584" s="180">
        <f>O584*AS584*$AT$2/1000</f>
        <v>0</v>
      </c>
      <c r="AU584" s="206"/>
      <c r="AV584" s="180">
        <f>O584*AU584*$AV$2/1000</f>
        <v>0</v>
      </c>
      <c r="AW584" s="206"/>
      <c r="AX584" s="214">
        <f>O584*AW584*$AX$2/1000</f>
        <v>0</v>
      </c>
      <c r="AY584" s="192">
        <f t="shared" si="1272"/>
        <v>0</v>
      </c>
      <c r="AZ584" s="97">
        <f t="shared" si="1272"/>
        <v>0</v>
      </c>
      <c r="BA584" s="97">
        <f>SUM(AQ584+AY584)</f>
        <v>2.5000000000000001E-2</v>
      </c>
      <c r="BB584" s="97">
        <f>SUM(AR584,AZ584)</f>
        <v>0.50151299999999999</v>
      </c>
    </row>
    <row r="585" spans="1:54">
      <c r="A585" s="494">
        <v>353</v>
      </c>
      <c r="B585" s="14"/>
      <c r="C585" s="40"/>
      <c r="D585" s="24"/>
      <c r="E585" s="50"/>
      <c r="F585" s="37"/>
      <c r="G585" s="83" t="s">
        <v>1061</v>
      </c>
      <c r="H585" s="283" t="s">
        <v>357</v>
      </c>
      <c r="I585" s="57"/>
      <c r="J585" s="107"/>
      <c r="K585" s="57"/>
      <c r="L585" s="166"/>
      <c r="M585" s="57"/>
      <c r="N585" s="166"/>
      <c r="O585" s="57"/>
      <c r="P585" s="107"/>
      <c r="Q585" s="133">
        <f t="shared" si="1268"/>
        <v>0</v>
      </c>
      <c r="R585" s="343">
        <f t="shared" si="1268"/>
        <v>0</v>
      </c>
      <c r="S585" s="94"/>
      <c r="T585" s="133">
        <f>I585*S585*$T$2/1000</f>
        <v>0</v>
      </c>
      <c r="U585" s="94"/>
      <c r="V585" s="186">
        <f>I585*U585*$V$2/1000</f>
        <v>0</v>
      </c>
      <c r="W585" s="213"/>
      <c r="X585" s="222">
        <f>I585*W585*$X$2/1000</f>
        <v>0</v>
      </c>
      <c r="Y585" s="194">
        <f t="shared" si="1269"/>
        <v>0</v>
      </c>
      <c r="Z585" s="186">
        <f t="shared" si="1269"/>
        <v>0</v>
      </c>
      <c r="AA585" s="213"/>
      <c r="AB585" s="370">
        <f>K585*AA585*$AB$2/1000</f>
        <v>0</v>
      </c>
      <c r="AC585" s="213"/>
      <c r="AD585" s="186">
        <f>K585*AC585*$AD$2/1000</f>
        <v>0</v>
      </c>
      <c r="AE585" s="213"/>
      <c r="AF585" s="370">
        <f>K585*AE585*$AF$2/1000</f>
        <v>0</v>
      </c>
      <c r="AG585" s="188">
        <f t="shared" si="1270"/>
        <v>0</v>
      </c>
      <c r="AH585" s="95">
        <f t="shared" si="1270"/>
        <v>0</v>
      </c>
      <c r="AI585" s="133">
        <f>SUM(Y585+AG585)</f>
        <v>0</v>
      </c>
      <c r="AJ585" s="186">
        <f>SUM(Z585,AH585)</f>
        <v>0</v>
      </c>
      <c r="AK585" s="213"/>
      <c r="AL585" s="186">
        <f>M585*AK585*$AL$2/1000</f>
        <v>0</v>
      </c>
      <c r="AM585" s="248"/>
      <c r="AN585" s="180">
        <f>M585*AM585*$AN$2/1000</f>
        <v>0</v>
      </c>
      <c r="AO585" s="213"/>
      <c r="AP585" s="214">
        <f>M585*AO585*$AP$2/1000</f>
        <v>0</v>
      </c>
      <c r="AQ585" s="192">
        <f t="shared" si="1271"/>
        <v>0</v>
      </c>
      <c r="AR585" s="94">
        <f t="shared" si="1271"/>
        <v>0</v>
      </c>
      <c r="AS585" s="94"/>
      <c r="AT585" s="180">
        <f>O585*AS585*$AT$2/1000</f>
        <v>0</v>
      </c>
      <c r="AU585" s="213"/>
      <c r="AV585" s="180">
        <f>O585*AU585*$AV$2/1000</f>
        <v>0</v>
      </c>
      <c r="AW585" s="213"/>
      <c r="AX585" s="214">
        <f>O585*AW585*$AX$2/1000</f>
        <v>0</v>
      </c>
      <c r="AY585" s="192">
        <f t="shared" si="1272"/>
        <v>0</v>
      </c>
      <c r="AZ585" s="97">
        <f t="shared" si="1272"/>
        <v>0</v>
      </c>
      <c r="BA585" s="97">
        <f>SUM(AQ585+AY585)</f>
        <v>0</v>
      </c>
      <c r="BB585" s="97">
        <f>SUM(AR585,AZ585)</f>
        <v>0</v>
      </c>
    </row>
    <row r="586" spans="1:54">
      <c r="A586" s="494">
        <v>354</v>
      </c>
      <c r="B586" s="26"/>
      <c r="C586" s="27" t="s">
        <v>134</v>
      </c>
      <c r="D586" s="28"/>
      <c r="E586" s="28"/>
      <c r="F586" s="28"/>
      <c r="G586" s="28"/>
      <c r="H586" s="270"/>
      <c r="I586" s="138"/>
      <c r="J586" s="102"/>
      <c r="K586" s="29"/>
      <c r="L586" s="29"/>
      <c r="M586" s="29"/>
      <c r="N586" s="29"/>
      <c r="O586" s="138"/>
      <c r="P586" s="102"/>
      <c r="Q586" s="120">
        <f t="shared" ref="Q586:BB586" si="1273">SUM(Q583:Q585)</f>
        <v>0.05</v>
      </c>
      <c r="R586" s="120">
        <f t="shared" si="1273"/>
        <v>1.003026</v>
      </c>
      <c r="S586" s="120">
        <f t="shared" si="1273"/>
        <v>0</v>
      </c>
      <c r="T586" s="120">
        <f t="shared" si="1273"/>
        <v>0</v>
      </c>
      <c r="U586" s="120">
        <f t="shared" si="1273"/>
        <v>0</v>
      </c>
      <c r="V586" s="120">
        <f t="shared" si="1273"/>
        <v>0</v>
      </c>
      <c r="W586" s="120">
        <f t="shared" si="1273"/>
        <v>0</v>
      </c>
      <c r="X586" s="125">
        <f t="shared" si="1273"/>
        <v>0</v>
      </c>
      <c r="Y586" s="120">
        <f t="shared" si="1273"/>
        <v>0</v>
      </c>
      <c r="Z586" s="120">
        <f t="shared" si="1273"/>
        <v>0</v>
      </c>
      <c r="AA586" s="120">
        <f t="shared" si="1273"/>
        <v>0</v>
      </c>
      <c r="AB586" s="120">
        <f t="shared" si="1273"/>
        <v>0</v>
      </c>
      <c r="AC586" s="120">
        <f t="shared" si="1273"/>
        <v>0</v>
      </c>
      <c r="AD586" s="120">
        <f t="shared" si="1273"/>
        <v>0</v>
      </c>
      <c r="AE586" s="120">
        <f t="shared" si="1273"/>
        <v>0</v>
      </c>
      <c r="AF586" s="120">
        <f t="shared" si="1273"/>
        <v>0</v>
      </c>
      <c r="AG586" s="120">
        <f t="shared" si="1273"/>
        <v>0</v>
      </c>
      <c r="AH586" s="120">
        <f t="shared" si="1273"/>
        <v>0</v>
      </c>
      <c r="AI586" s="120">
        <f t="shared" si="1273"/>
        <v>0</v>
      </c>
      <c r="AJ586" s="120">
        <f t="shared" si="1273"/>
        <v>0</v>
      </c>
      <c r="AK586" s="120">
        <f t="shared" si="1273"/>
        <v>0</v>
      </c>
      <c r="AL586" s="120">
        <f t="shared" si="1273"/>
        <v>0</v>
      </c>
      <c r="AM586" s="120">
        <f t="shared" si="1273"/>
        <v>0</v>
      </c>
      <c r="AN586" s="120">
        <f t="shared" si="1273"/>
        <v>0</v>
      </c>
      <c r="AO586" s="120">
        <f t="shared" si="1273"/>
        <v>0.05</v>
      </c>
      <c r="AP586" s="120">
        <f t="shared" si="1273"/>
        <v>1.003026</v>
      </c>
      <c r="AQ586" s="120">
        <f t="shared" si="1273"/>
        <v>0.05</v>
      </c>
      <c r="AR586" s="120">
        <f t="shared" si="1273"/>
        <v>1.003026</v>
      </c>
      <c r="AS586" s="120">
        <f t="shared" si="1273"/>
        <v>0</v>
      </c>
      <c r="AT586" s="120">
        <f t="shared" si="1273"/>
        <v>0</v>
      </c>
      <c r="AU586" s="120">
        <f t="shared" si="1273"/>
        <v>0</v>
      </c>
      <c r="AV586" s="120">
        <f t="shared" si="1273"/>
        <v>0</v>
      </c>
      <c r="AW586" s="120">
        <f t="shared" si="1273"/>
        <v>0</v>
      </c>
      <c r="AX586" s="120">
        <f t="shared" si="1273"/>
        <v>0</v>
      </c>
      <c r="AY586" s="120">
        <f t="shared" si="1273"/>
        <v>0</v>
      </c>
      <c r="AZ586" s="120">
        <f t="shared" si="1273"/>
        <v>0</v>
      </c>
      <c r="BA586" s="120">
        <f t="shared" si="1273"/>
        <v>0.05</v>
      </c>
      <c r="BB586" s="120">
        <f t="shared" si="1273"/>
        <v>1.003026</v>
      </c>
    </row>
    <row r="587" spans="1:54">
      <c r="A587" s="494">
        <v>355</v>
      </c>
      <c r="B587" s="58" t="s">
        <v>153</v>
      </c>
      <c r="C587" s="59"/>
      <c r="D587" s="59"/>
      <c r="E587" s="59"/>
      <c r="F587" s="59"/>
      <c r="G587" s="59"/>
      <c r="H587" s="280"/>
      <c r="I587" s="149"/>
      <c r="J587" s="108"/>
      <c r="K587" s="67"/>
      <c r="L587" s="67"/>
      <c r="M587" s="67"/>
      <c r="N587" s="67"/>
      <c r="O587" s="149"/>
      <c r="P587" s="108"/>
      <c r="Q587" s="126">
        <f t="shared" ref="Q587:BB587" si="1274">Q557+Q579+Q582+Q586</f>
        <v>394.20800000000003</v>
      </c>
      <c r="R587" s="126">
        <f t="shared" si="1274"/>
        <v>4791.4170072817997</v>
      </c>
      <c r="S587" s="126">
        <f t="shared" si="1274"/>
        <v>22.864000000000001</v>
      </c>
      <c r="T587" s="126">
        <f t="shared" si="1274"/>
        <v>320.35998661919996</v>
      </c>
      <c r="U587" s="126">
        <f t="shared" si="1274"/>
        <v>26.094000000000001</v>
      </c>
      <c r="V587" s="126">
        <f t="shared" si="1274"/>
        <v>318.73853599200004</v>
      </c>
      <c r="W587" s="126">
        <f t="shared" si="1274"/>
        <v>36.405999999999999</v>
      </c>
      <c r="X587" s="126">
        <f t="shared" si="1274"/>
        <v>406.79832400060002</v>
      </c>
      <c r="Y587" s="126">
        <f t="shared" si="1274"/>
        <v>85.364000000000004</v>
      </c>
      <c r="Z587" s="126">
        <f t="shared" si="1274"/>
        <v>1045.8968466117999</v>
      </c>
      <c r="AA587" s="126">
        <f t="shared" si="1274"/>
        <v>34.902000000000001</v>
      </c>
      <c r="AB587" s="126">
        <f t="shared" si="1274"/>
        <v>468.44859372839994</v>
      </c>
      <c r="AC587" s="126">
        <f t="shared" si="1274"/>
        <v>55.951999999999998</v>
      </c>
      <c r="AD587" s="126">
        <f t="shared" si="1274"/>
        <v>616.18389513839998</v>
      </c>
      <c r="AE587" s="126">
        <f t="shared" si="1274"/>
        <v>39.817999999999998</v>
      </c>
      <c r="AF587" s="126">
        <f t="shared" si="1274"/>
        <v>391.20238627999998</v>
      </c>
      <c r="AG587" s="126">
        <f t="shared" si="1274"/>
        <v>130.672</v>
      </c>
      <c r="AH587" s="126">
        <f t="shared" si="1274"/>
        <v>1475.8348751467997</v>
      </c>
      <c r="AI587" s="126">
        <f t="shared" si="1274"/>
        <v>216.036</v>
      </c>
      <c r="AJ587" s="126">
        <f t="shared" si="1274"/>
        <v>2521.7317217586001</v>
      </c>
      <c r="AK587" s="126">
        <f t="shared" si="1274"/>
        <v>33.573999999999998</v>
      </c>
      <c r="AL587" s="126">
        <f t="shared" si="1274"/>
        <v>398.86016328340008</v>
      </c>
      <c r="AM587" s="126">
        <f t="shared" si="1274"/>
        <v>20.908000000000001</v>
      </c>
      <c r="AN587" s="126">
        <f t="shared" si="1274"/>
        <v>302.88923218400004</v>
      </c>
      <c r="AO587" s="126">
        <f t="shared" si="1274"/>
        <v>30.102000000000004</v>
      </c>
      <c r="AP587" s="126">
        <f t="shared" si="1274"/>
        <v>321.82281160000002</v>
      </c>
      <c r="AQ587" s="126">
        <f t="shared" si="1274"/>
        <v>84.584000000000017</v>
      </c>
      <c r="AR587" s="126">
        <f t="shared" si="1274"/>
        <v>1023.5722070674</v>
      </c>
      <c r="AS587" s="126">
        <f t="shared" si="1274"/>
        <v>27.856000000000002</v>
      </c>
      <c r="AT587" s="126">
        <f t="shared" si="1274"/>
        <v>384.38485799759997</v>
      </c>
      <c r="AU587" s="126">
        <f t="shared" si="1274"/>
        <v>29.566000000000003</v>
      </c>
      <c r="AV587" s="126">
        <f t="shared" si="1274"/>
        <v>396.52945077460004</v>
      </c>
      <c r="AW587" s="126">
        <f t="shared" si="1274"/>
        <v>36.165999999999997</v>
      </c>
      <c r="AX587" s="126">
        <f t="shared" si="1274"/>
        <v>465.19876968360001</v>
      </c>
      <c r="AY587" s="126">
        <f t="shared" si="1274"/>
        <v>93.587999999999994</v>
      </c>
      <c r="AZ587" s="126">
        <f t="shared" si="1274"/>
        <v>1246.1130784558</v>
      </c>
      <c r="BA587" s="126">
        <f t="shared" si="1274"/>
        <v>178.17200000000003</v>
      </c>
      <c r="BB587" s="126">
        <f t="shared" si="1274"/>
        <v>2269.6852855231996</v>
      </c>
    </row>
    <row r="588" spans="1:54" hidden="1">
      <c r="A588" s="494">
        <v>356</v>
      </c>
      <c r="B588" s="13" t="s">
        <v>841</v>
      </c>
      <c r="C588" s="52" t="s">
        <v>33</v>
      </c>
      <c r="D588" s="52" t="s">
        <v>842</v>
      </c>
      <c r="E588" s="31" t="s">
        <v>843</v>
      </c>
      <c r="F588" s="311" t="s">
        <v>844</v>
      </c>
      <c r="G588" s="311" t="s">
        <v>1061</v>
      </c>
      <c r="H588" s="272" t="s">
        <v>358</v>
      </c>
      <c r="I588" s="61"/>
      <c r="J588" s="104"/>
      <c r="K588" s="61"/>
      <c r="L588" s="163"/>
      <c r="M588" s="61"/>
      <c r="N588" s="163"/>
      <c r="O588" s="61"/>
      <c r="P588" s="104"/>
      <c r="Q588" s="121">
        <f t="shared" ref="Q588:R590" si="1275">SUM(AI588+BA588)</f>
        <v>0</v>
      </c>
      <c r="R588" s="342">
        <f t="shared" si="1275"/>
        <v>0</v>
      </c>
      <c r="S588" s="121"/>
      <c r="T588" s="121">
        <f>I588*S588*$T$2/1000</f>
        <v>0</v>
      </c>
      <c r="U588" s="121"/>
      <c r="V588" s="179">
        <f>I588*U588*$V$2/1000</f>
        <v>0</v>
      </c>
      <c r="W588" s="211"/>
      <c r="X588" s="212">
        <f>I588*W588*$X$2/1000</f>
        <v>0</v>
      </c>
      <c r="Y588" s="190">
        <f t="shared" ref="Y588:Z590" si="1276">SUM(S588+U588+W588)</f>
        <v>0</v>
      </c>
      <c r="Z588" s="179">
        <f t="shared" si="1276"/>
        <v>0</v>
      </c>
      <c r="AA588" s="211"/>
      <c r="AB588" s="212">
        <f>K588*AA588*$AB$2/1000</f>
        <v>0</v>
      </c>
      <c r="AC588" s="211"/>
      <c r="AD588" s="179">
        <f>K588*AC588*$AD$2/1000</f>
        <v>0</v>
      </c>
      <c r="AE588" s="211"/>
      <c r="AF588" s="212">
        <f>K588*AE588*$AF$2/1000</f>
        <v>0</v>
      </c>
      <c r="AG588" s="190">
        <f t="shared" ref="AG588:AH590" si="1277">SUM(AA588+AC588+AE588)</f>
        <v>0</v>
      </c>
      <c r="AH588" s="121">
        <f t="shared" si="1277"/>
        <v>0</v>
      </c>
      <c r="AI588" s="121">
        <f>SUM(Y588+AG588)</f>
        <v>0</v>
      </c>
      <c r="AJ588" s="179">
        <f>SUM(Z588,AH588)</f>
        <v>0</v>
      </c>
      <c r="AK588" s="211"/>
      <c r="AL588" s="179">
        <f>M588*AK588*$AL$2/1000</f>
        <v>0</v>
      </c>
      <c r="AM588" s="247"/>
      <c r="AN588" s="179">
        <f>M588*AM588*$AN$2/1000</f>
        <v>0</v>
      </c>
      <c r="AO588" s="211"/>
      <c r="AP588" s="212">
        <f>M588*AO588*$AP$2/1000</f>
        <v>0</v>
      </c>
      <c r="AQ588" s="190">
        <f t="shared" ref="AQ588:AR590" si="1278">SUM(AK588+AM588+AO588)</f>
        <v>0</v>
      </c>
      <c r="AR588" s="121">
        <f t="shared" si="1278"/>
        <v>0</v>
      </c>
      <c r="AS588" s="121"/>
      <c r="AT588" s="179">
        <f>O588*AS588*$AT$2/1000</f>
        <v>0</v>
      </c>
      <c r="AU588" s="211"/>
      <c r="AV588" s="179">
        <f>O588*AU588*$AV$2/1000</f>
        <v>0</v>
      </c>
      <c r="AW588" s="211"/>
      <c r="AX588" s="212">
        <f>O588*AW588*$AX$2/1000</f>
        <v>0</v>
      </c>
      <c r="AY588" s="190">
        <f t="shared" ref="AY588:AZ590" si="1279">SUM(AS588+AU588+AW588)</f>
        <v>0</v>
      </c>
      <c r="AZ588" s="121">
        <f t="shared" si="1279"/>
        <v>0</v>
      </c>
      <c r="BA588" s="121">
        <f>SUM(AQ588+AY588)</f>
        <v>0</v>
      </c>
      <c r="BB588" s="121">
        <f>SUM(AR588,AZ588)</f>
        <v>0</v>
      </c>
    </row>
    <row r="589" spans="1:54" hidden="1">
      <c r="A589" s="494">
        <v>357</v>
      </c>
      <c r="B589" s="13"/>
      <c r="C589" s="13"/>
      <c r="D589" s="13"/>
      <c r="E589" s="21" t="s">
        <v>872</v>
      </c>
      <c r="F589" s="45" t="s">
        <v>873</v>
      </c>
      <c r="G589" s="426" t="s">
        <v>1061</v>
      </c>
      <c r="H589" s="285" t="s">
        <v>358</v>
      </c>
      <c r="I589" s="75"/>
      <c r="J589" s="111"/>
      <c r="K589" s="75"/>
      <c r="L589" s="167"/>
      <c r="M589" s="75"/>
      <c r="N589" s="167"/>
      <c r="O589" s="75"/>
      <c r="P589" s="111"/>
      <c r="Q589" s="130">
        <f t="shared" si="1275"/>
        <v>0</v>
      </c>
      <c r="R589" s="348">
        <f t="shared" si="1275"/>
        <v>0</v>
      </c>
      <c r="S589" s="130"/>
      <c r="T589" s="130">
        <f>I589*S589*$T$2/1000</f>
        <v>0</v>
      </c>
      <c r="U589" s="130"/>
      <c r="V589" s="184">
        <f>I589*U589*$V$2/1000</f>
        <v>0</v>
      </c>
      <c r="W589" s="223"/>
      <c r="X589" s="224">
        <f>I589*W589*$X$2/1000</f>
        <v>0</v>
      </c>
      <c r="Y589" s="197">
        <f t="shared" si="1276"/>
        <v>0</v>
      </c>
      <c r="Z589" s="184">
        <f t="shared" si="1276"/>
        <v>0</v>
      </c>
      <c r="AA589" s="223"/>
      <c r="AB589" s="224">
        <f>K589*AA589*$AB$2/1000</f>
        <v>0</v>
      </c>
      <c r="AC589" s="223"/>
      <c r="AD589" s="184">
        <f>K589*AC589*$AD$2/1000</f>
        <v>0</v>
      </c>
      <c r="AE589" s="223"/>
      <c r="AF589" s="224">
        <f>K589*AE589*$AF$2/1000</f>
        <v>0</v>
      </c>
      <c r="AG589" s="197">
        <f t="shared" si="1277"/>
        <v>0</v>
      </c>
      <c r="AH589" s="130">
        <f t="shared" si="1277"/>
        <v>0</v>
      </c>
      <c r="AI589" s="130">
        <f>SUM(Y589+AG589)</f>
        <v>0</v>
      </c>
      <c r="AJ589" s="184">
        <f>SUM(Z589,AH589)</f>
        <v>0</v>
      </c>
      <c r="AK589" s="223"/>
      <c r="AL589" s="184">
        <f>M589*AK589*$AL$2/1000</f>
        <v>0</v>
      </c>
      <c r="AM589" s="253"/>
      <c r="AN589" s="184">
        <f>M589*AM589*$AN$2/1000</f>
        <v>0</v>
      </c>
      <c r="AO589" s="223"/>
      <c r="AP589" s="224">
        <f>M589*AO589*$AP$2/1000</f>
        <v>0</v>
      </c>
      <c r="AQ589" s="197">
        <f t="shared" si="1278"/>
        <v>0</v>
      </c>
      <c r="AR589" s="130">
        <f t="shared" si="1278"/>
        <v>0</v>
      </c>
      <c r="AS589" s="130"/>
      <c r="AT589" s="184">
        <f>O589*AS589*$AT$2/1000</f>
        <v>0</v>
      </c>
      <c r="AU589" s="223"/>
      <c r="AV589" s="184">
        <f>O589*AU589*$AV$2/1000</f>
        <v>0</v>
      </c>
      <c r="AW589" s="223"/>
      <c r="AX589" s="224">
        <f>O589*AW589*$AX$2/1000</f>
        <v>0</v>
      </c>
      <c r="AY589" s="197">
        <f t="shared" si="1279"/>
        <v>0</v>
      </c>
      <c r="AZ589" s="130">
        <f t="shared" si="1279"/>
        <v>0</v>
      </c>
      <c r="BA589" s="130">
        <f>SUM(AQ589+AY589)</f>
        <v>0</v>
      </c>
      <c r="BB589" s="130">
        <f>SUM(AR589,AZ589)</f>
        <v>0</v>
      </c>
    </row>
    <row r="590" spans="1:54" hidden="1">
      <c r="A590" s="494">
        <v>358</v>
      </c>
      <c r="B590" s="13"/>
      <c r="C590" s="13"/>
      <c r="D590" s="13"/>
      <c r="E590" s="24" t="s">
        <v>1019</v>
      </c>
      <c r="F590" s="367" t="s">
        <v>1020</v>
      </c>
      <c r="G590" s="367" t="s">
        <v>1059</v>
      </c>
      <c r="H590" s="283" t="s">
        <v>358</v>
      </c>
      <c r="I590" s="79"/>
      <c r="J590" s="115"/>
      <c r="K590" s="79"/>
      <c r="L590" s="171"/>
      <c r="M590" s="79"/>
      <c r="N590" s="171"/>
      <c r="O590" s="79"/>
      <c r="P590" s="115"/>
      <c r="Q590" s="133">
        <f t="shared" si="1275"/>
        <v>0</v>
      </c>
      <c r="R590" s="343">
        <f t="shared" si="1275"/>
        <v>0</v>
      </c>
      <c r="S590" s="133"/>
      <c r="T590" s="133">
        <f>I590*S590*$T$2/1000</f>
        <v>0</v>
      </c>
      <c r="U590" s="133"/>
      <c r="V590" s="186">
        <f>I590*U590*$V$2/1000</f>
        <v>0</v>
      </c>
      <c r="W590" s="369"/>
      <c r="X590" s="370">
        <f>I590*W590*$X$2/1000</f>
        <v>0</v>
      </c>
      <c r="Y590" s="199">
        <f t="shared" si="1276"/>
        <v>0</v>
      </c>
      <c r="Z590" s="186">
        <f t="shared" si="1276"/>
        <v>0</v>
      </c>
      <c r="AA590" s="369"/>
      <c r="AB590" s="370">
        <f>K590*AA590*$AB$2/1000</f>
        <v>0</v>
      </c>
      <c r="AC590" s="369"/>
      <c r="AD590" s="186">
        <f>K590*AC590*$AD$2/1000</f>
        <v>0</v>
      </c>
      <c r="AE590" s="369"/>
      <c r="AF590" s="370">
        <f>K590*AE590*$AF$2/1000</f>
        <v>0</v>
      </c>
      <c r="AG590" s="199">
        <f t="shared" si="1277"/>
        <v>0</v>
      </c>
      <c r="AH590" s="133">
        <f t="shared" si="1277"/>
        <v>0</v>
      </c>
      <c r="AI590" s="133">
        <f>SUM(Y590+AG590)</f>
        <v>0</v>
      </c>
      <c r="AJ590" s="186">
        <f>SUM(Z590,AH590)</f>
        <v>0</v>
      </c>
      <c r="AK590" s="369"/>
      <c r="AL590" s="186">
        <f>M590*AK590*$AL$2/1000</f>
        <v>0</v>
      </c>
      <c r="AM590" s="371"/>
      <c r="AN590" s="186">
        <f>M590*AM590*$AN$2/1000</f>
        <v>0</v>
      </c>
      <c r="AO590" s="369"/>
      <c r="AP590" s="370">
        <f>M590*AO590*$AP$2/1000</f>
        <v>0</v>
      </c>
      <c r="AQ590" s="199">
        <f t="shared" si="1278"/>
        <v>0</v>
      </c>
      <c r="AR590" s="133">
        <f t="shared" si="1278"/>
        <v>0</v>
      </c>
      <c r="AS590" s="133"/>
      <c r="AT590" s="186">
        <f>O590*AS590*$AT$2/1000</f>
        <v>0</v>
      </c>
      <c r="AU590" s="369"/>
      <c r="AV590" s="186">
        <f>O590*AU590*$AV$2/1000</f>
        <v>0</v>
      </c>
      <c r="AW590" s="369"/>
      <c r="AX590" s="370">
        <f>O590*AW590*$AX$2/1000</f>
        <v>0</v>
      </c>
      <c r="AY590" s="199">
        <f t="shared" si="1279"/>
        <v>0</v>
      </c>
      <c r="AZ590" s="133">
        <f t="shared" si="1279"/>
        <v>0</v>
      </c>
      <c r="BA590" s="133">
        <f>SUM(AQ590+AY590)</f>
        <v>0</v>
      </c>
      <c r="BB590" s="133">
        <f>SUM(AR590,AZ590)</f>
        <v>0</v>
      </c>
    </row>
    <row r="591" spans="1:54" hidden="1">
      <c r="A591" s="494">
        <v>359</v>
      </c>
      <c r="B591" s="58" t="s">
        <v>153</v>
      </c>
      <c r="C591" s="59"/>
      <c r="D591" s="59"/>
      <c r="E591" s="59"/>
      <c r="F591" s="59"/>
      <c r="G591" s="59"/>
      <c r="H591" s="280"/>
      <c r="I591" s="154"/>
      <c r="J591" s="103"/>
      <c r="K591" s="77"/>
      <c r="L591" s="60"/>
      <c r="M591" s="77"/>
      <c r="N591" s="60"/>
      <c r="O591" s="154"/>
      <c r="P591" s="103"/>
      <c r="Q591" s="126">
        <f t="shared" ref="Q591:BB591" si="1280">SUM(Q588:Q590)</f>
        <v>0</v>
      </c>
      <c r="R591" s="126">
        <f t="shared" si="1280"/>
        <v>0</v>
      </c>
      <c r="S591" s="126">
        <f t="shared" si="1280"/>
        <v>0</v>
      </c>
      <c r="T591" s="126">
        <f t="shared" si="1280"/>
        <v>0</v>
      </c>
      <c r="U591" s="126">
        <f t="shared" si="1280"/>
        <v>0</v>
      </c>
      <c r="V591" s="126">
        <f t="shared" si="1280"/>
        <v>0</v>
      </c>
      <c r="W591" s="126">
        <f t="shared" si="1280"/>
        <v>0</v>
      </c>
      <c r="X591" s="126">
        <f t="shared" si="1280"/>
        <v>0</v>
      </c>
      <c r="Y591" s="126">
        <f t="shared" si="1280"/>
        <v>0</v>
      </c>
      <c r="Z591" s="126">
        <f t="shared" si="1280"/>
        <v>0</v>
      </c>
      <c r="AA591" s="126">
        <f t="shared" si="1280"/>
        <v>0</v>
      </c>
      <c r="AB591" s="126">
        <f t="shared" si="1280"/>
        <v>0</v>
      </c>
      <c r="AC591" s="126">
        <f t="shared" si="1280"/>
        <v>0</v>
      </c>
      <c r="AD591" s="126">
        <f t="shared" si="1280"/>
        <v>0</v>
      </c>
      <c r="AE591" s="126">
        <f t="shared" si="1280"/>
        <v>0</v>
      </c>
      <c r="AF591" s="126">
        <f t="shared" si="1280"/>
        <v>0</v>
      </c>
      <c r="AG591" s="126">
        <f t="shared" si="1280"/>
        <v>0</v>
      </c>
      <c r="AH591" s="126">
        <f t="shared" si="1280"/>
        <v>0</v>
      </c>
      <c r="AI591" s="126">
        <f t="shared" si="1280"/>
        <v>0</v>
      </c>
      <c r="AJ591" s="126">
        <f t="shared" si="1280"/>
        <v>0</v>
      </c>
      <c r="AK591" s="126">
        <f t="shared" si="1280"/>
        <v>0</v>
      </c>
      <c r="AL591" s="126">
        <f t="shared" si="1280"/>
        <v>0</v>
      </c>
      <c r="AM591" s="126">
        <f t="shared" si="1280"/>
        <v>0</v>
      </c>
      <c r="AN591" s="126">
        <f t="shared" si="1280"/>
        <v>0</v>
      </c>
      <c r="AO591" s="126">
        <f t="shared" si="1280"/>
        <v>0</v>
      </c>
      <c r="AP591" s="126">
        <f t="shared" si="1280"/>
        <v>0</v>
      </c>
      <c r="AQ591" s="126">
        <f t="shared" si="1280"/>
        <v>0</v>
      </c>
      <c r="AR591" s="126">
        <f t="shared" si="1280"/>
        <v>0</v>
      </c>
      <c r="AS591" s="126">
        <f t="shared" si="1280"/>
        <v>0</v>
      </c>
      <c r="AT591" s="126">
        <f t="shared" si="1280"/>
        <v>0</v>
      </c>
      <c r="AU591" s="126">
        <f t="shared" si="1280"/>
        <v>0</v>
      </c>
      <c r="AV591" s="126">
        <f t="shared" si="1280"/>
        <v>0</v>
      </c>
      <c r="AW591" s="126">
        <f t="shared" si="1280"/>
        <v>0</v>
      </c>
      <c r="AX591" s="126">
        <f t="shared" si="1280"/>
        <v>0</v>
      </c>
      <c r="AY591" s="126">
        <f t="shared" si="1280"/>
        <v>0</v>
      </c>
      <c r="AZ591" s="126">
        <f t="shared" si="1280"/>
        <v>0</v>
      </c>
      <c r="BA591" s="126">
        <f t="shared" si="1280"/>
        <v>0</v>
      </c>
      <c r="BB591" s="126">
        <f t="shared" si="1280"/>
        <v>0</v>
      </c>
    </row>
    <row r="592" spans="1:54" hidden="1">
      <c r="A592" s="494">
        <v>360</v>
      </c>
      <c r="B592" s="14" t="s">
        <v>207</v>
      </c>
      <c r="C592" s="14" t="s">
        <v>208</v>
      </c>
      <c r="D592" s="14" t="s">
        <v>52</v>
      </c>
      <c r="E592" s="48" t="s">
        <v>76</v>
      </c>
      <c r="F592" s="313" t="s">
        <v>53</v>
      </c>
      <c r="G592" s="49" t="s">
        <v>1061</v>
      </c>
      <c r="H592" s="277" t="s">
        <v>357</v>
      </c>
      <c r="I592" s="146"/>
      <c r="J592" s="104"/>
      <c r="K592" s="61"/>
      <c r="L592" s="163"/>
      <c r="M592" s="61"/>
      <c r="N592" s="163"/>
      <c r="O592" s="146"/>
      <c r="P592" s="104"/>
      <c r="Q592" s="124">
        <f t="shared" ref="Q592:R596" si="1281">SUM(AI592+BA592)</f>
        <v>0</v>
      </c>
      <c r="R592" s="335">
        <f t="shared" si="1281"/>
        <v>0</v>
      </c>
      <c r="S592" s="124"/>
      <c r="T592" s="124">
        <f>I592*S592*$T$2/1000</f>
        <v>0</v>
      </c>
      <c r="U592" s="124"/>
      <c r="V592" s="181">
        <f>I592*U592*$V$2/1000</f>
        <v>0</v>
      </c>
      <c r="W592" s="216"/>
      <c r="X592" s="217">
        <f>I592*W592*$X$2/1000</f>
        <v>0</v>
      </c>
      <c r="Y592" s="193">
        <f t="shared" ref="Y592:Z596" si="1282">SUM(S592+U592+W592)</f>
        <v>0</v>
      </c>
      <c r="Z592" s="181">
        <f t="shared" si="1282"/>
        <v>0</v>
      </c>
      <c r="AA592" s="216"/>
      <c r="AB592" s="217">
        <f>K592*AA592*$AB$2/1000</f>
        <v>0</v>
      </c>
      <c r="AC592" s="216"/>
      <c r="AD592" s="181">
        <f>K592*AC592*$AD$2/1000</f>
        <v>0</v>
      </c>
      <c r="AE592" s="216"/>
      <c r="AF592" s="217">
        <f>K592*AE592*$AF$2/1000</f>
        <v>0</v>
      </c>
      <c r="AG592" s="193">
        <f t="shared" ref="AG592:AH596" si="1283">SUM(AA592+AC592+AE592)</f>
        <v>0</v>
      </c>
      <c r="AH592" s="124">
        <f t="shared" si="1283"/>
        <v>0</v>
      </c>
      <c r="AI592" s="124">
        <f>SUM(Y592+AG592)</f>
        <v>0</v>
      </c>
      <c r="AJ592" s="181">
        <f>SUM(Z592,AH592)</f>
        <v>0</v>
      </c>
      <c r="AK592" s="216"/>
      <c r="AL592" s="181">
        <f>M592*AK592*$AL$2/1000</f>
        <v>0</v>
      </c>
      <c r="AM592" s="250"/>
      <c r="AN592" s="181">
        <f>M592*AM592*$AN$2/1000</f>
        <v>0</v>
      </c>
      <c r="AO592" s="216"/>
      <c r="AP592" s="217">
        <f>M592*AO592*$AP$2/1000</f>
        <v>0</v>
      </c>
      <c r="AQ592" s="193">
        <f t="shared" ref="AQ592:AR596" si="1284">SUM(AK592+AM592+AO592)</f>
        <v>0</v>
      </c>
      <c r="AR592" s="124">
        <f t="shared" si="1284"/>
        <v>0</v>
      </c>
      <c r="AS592" s="124"/>
      <c r="AT592" s="181">
        <f>O592*AS592*$AT$2/1000</f>
        <v>0</v>
      </c>
      <c r="AU592" s="216"/>
      <c r="AV592" s="181">
        <f>O592*AU592*$AV$2/1000</f>
        <v>0</v>
      </c>
      <c r="AW592" s="216"/>
      <c r="AX592" s="217">
        <f>O592*AW592*$AX$2/1000</f>
        <v>0</v>
      </c>
      <c r="AY592" s="193">
        <f t="shared" ref="AY592:AZ596" si="1285">SUM(AS592+AU592+AW592)</f>
        <v>0</v>
      </c>
      <c r="AZ592" s="124">
        <f t="shared" si="1285"/>
        <v>0</v>
      </c>
      <c r="BA592" s="124">
        <f>SUM(AQ592+AY592)</f>
        <v>0</v>
      </c>
      <c r="BB592" s="124">
        <f>SUM(AR592,AZ592)</f>
        <v>0</v>
      </c>
    </row>
    <row r="593" spans="1:54" hidden="1">
      <c r="A593" s="494">
        <v>361</v>
      </c>
      <c r="B593" s="14"/>
      <c r="C593" s="14"/>
      <c r="D593" s="14"/>
      <c r="E593" s="16" t="s">
        <v>77</v>
      </c>
      <c r="F593" s="44" t="s">
        <v>54</v>
      </c>
      <c r="G593" s="17" t="s">
        <v>1061</v>
      </c>
      <c r="H593" s="265" t="s">
        <v>357</v>
      </c>
      <c r="I593" s="142"/>
      <c r="J593" s="101"/>
      <c r="K593" s="54"/>
      <c r="L593" s="162"/>
      <c r="M593" s="54"/>
      <c r="N593" s="162"/>
      <c r="O593" s="142"/>
      <c r="P593" s="101"/>
      <c r="Q593" s="95">
        <f t="shared" si="1281"/>
        <v>0</v>
      </c>
      <c r="R593" s="336">
        <f t="shared" si="1281"/>
        <v>0</v>
      </c>
      <c r="S593" s="95"/>
      <c r="T593" s="95">
        <f>I593*S593*$T$2/1000</f>
        <v>0</v>
      </c>
      <c r="U593" s="95"/>
      <c r="V593" s="175">
        <f>I593*U593*$V$2/1000</f>
        <v>0</v>
      </c>
      <c r="W593" s="203"/>
      <c r="X593" s="204">
        <f>I593*W593*$X$2/1000</f>
        <v>0</v>
      </c>
      <c r="Y593" s="191">
        <f t="shared" si="1282"/>
        <v>0</v>
      </c>
      <c r="Z593" s="175">
        <f t="shared" si="1282"/>
        <v>0</v>
      </c>
      <c r="AA593" s="203"/>
      <c r="AB593" s="204">
        <f>K593*AA593*$AB$2/1000</f>
        <v>0</v>
      </c>
      <c r="AC593" s="203"/>
      <c r="AD593" s="175">
        <f>K593*AC593*$AD$2/1000</f>
        <v>0</v>
      </c>
      <c r="AE593" s="203"/>
      <c r="AF593" s="204">
        <f>K593*AE593*$AF$2/1000</f>
        <v>0</v>
      </c>
      <c r="AG593" s="191">
        <f t="shared" si="1283"/>
        <v>0</v>
      </c>
      <c r="AH593" s="95">
        <f t="shared" si="1283"/>
        <v>0</v>
      </c>
      <c r="AI593" s="95">
        <f>SUM(Y593+AG593)</f>
        <v>0</v>
      </c>
      <c r="AJ593" s="175">
        <f>SUM(Z593,AH593)</f>
        <v>0</v>
      </c>
      <c r="AK593" s="203"/>
      <c r="AL593" s="175">
        <f>M593*AK593*$AL$2/1000</f>
        <v>0</v>
      </c>
      <c r="AM593" s="243"/>
      <c r="AN593" s="175">
        <f>M593*AM593*$AN$2/1000</f>
        <v>0</v>
      </c>
      <c r="AO593" s="203"/>
      <c r="AP593" s="204">
        <f>M593*AO593*$AP$2/1000</f>
        <v>0</v>
      </c>
      <c r="AQ593" s="191">
        <f t="shared" si="1284"/>
        <v>0</v>
      </c>
      <c r="AR593" s="95">
        <f t="shared" si="1284"/>
        <v>0</v>
      </c>
      <c r="AS593" s="95"/>
      <c r="AT593" s="175">
        <f>O593*AS593*$AT$2/1000</f>
        <v>0</v>
      </c>
      <c r="AU593" s="203"/>
      <c r="AV593" s="175">
        <f>O593*AU593*$AV$2/1000</f>
        <v>0</v>
      </c>
      <c r="AW593" s="203"/>
      <c r="AX593" s="204">
        <f>O593*AW593*$AX$2/1000</f>
        <v>0</v>
      </c>
      <c r="AY593" s="191">
        <f t="shared" si="1285"/>
        <v>0</v>
      </c>
      <c r="AZ593" s="95">
        <f t="shared" si="1285"/>
        <v>0</v>
      </c>
      <c r="BA593" s="95">
        <f>SUM(AQ593+AY593)</f>
        <v>0</v>
      </c>
      <c r="BB593" s="95">
        <f>SUM(AR593,AZ593)</f>
        <v>0</v>
      </c>
    </row>
    <row r="594" spans="1:54" hidden="1">
      <c r="A594" s="494">
        <v>362</v>
      </c>
      <c r="B594" s="14"/>
      <c r="C594" s="14"/>
      <c r="D594" s="14"/>
      <c r="E594" s="16" t="s">
        <v>55</v>
      </c>
      <c r="F594" s="44" t="s">
        <v>56</v>
      </c>
      <c r="G594" s="17" t="s">
        <v>1061</v>
      </c>
      <c r="H594" s="265" t="s">
        <v>357</v>
      </c>
      <c r="I594" s="142"/>
      <c r="J594" s="101"/>
      <c r="K594" s="54"/>
      <c r="L594" s="162"/>
      <c r="M594" s="54"/>
      <c r="N594" s="162"/>
      <c r="O594" s="142"/>
      <c r="P594" s="101"/>
      <c r="Q594" s="95">
        <f t="shared" si="1281"/>
        <v>0</v>
      </c>
      <c r="R594" s="336">
        <f t="shared" si="1281"/>
        <v>0</v>
      </c>
      <c r="S594" s="95"/>
      <c r="T594" s="95">
        <f>I594*S594*$T$2/1000</f>
        <v>0</v>
      </c>
      <c r="U594" s="95"/>
      <c r="V594" s="175">
        <f>I594*U594*$V$2/1000</f>
        <v>0</v>
      </c>
      <c r="W594" s="203"/>
      <c r="X594" s="204">
        <f>I594*W594*$X$2/1000</f>
        <v>0</v>
      </c>
      <c r="Y594" s="191">
        <f t="shared" si="1282"/>
        <v>0</v>
      </c>
      <c r="Z594" s="175">
        <f t="shared" si="1282"/>
        <v>0</v>
      </c>
      <c r="AA594" s="203"/>
      <c r="AB594" s="204">
        <f>K594*AA594*$AB$2/1000</f>
        <v>0</v>
      </c>
      <c r="AC594" s="203"/>
      <c r="AD594" s="175">
        <f>K594*AC594*$AD$2/1000</f>
        <v>0</v>
      </c>
      <c r="AE594" s="203"/>
      <c r="AF594" s="204">
        <f>K594*AE594*$AF$2/1000</f>
        <v>0</v>
      </c>
      <c r="AG594" s="191">
        <f t="shared" si="1283"/>
        <v>0</v>
      </c>
      <c r="AH594" s="95">
        <f t="shared" si="1283"/>
        <v>0</v>
      </c>
      <c r="AI594" s="95">
        <f>SUM(Y594+AG594)</f>
        <v>0</v>
      </c>
      <c r="AJ594" s="175">
        <f>SUM(Z594,AH594)</f>
        <v>0</v>
      </c>
      <c r="AK594" s="203"/>
      <c r="AL594" s="175">
        <f>M594*AK594*$AL$2/1000</f>
        <v>0</v>
      </c>
      <c r="AM594" s="243"/>
      <c r="AN594" s="175">
        <f>M594*AM594*$AN$2/1000</f>
        <v>0</v>
      </c>
      <c r="AO594" s="203"/>
      <c r="AP594" s="204">
        <f>M594*AO594*$AP$2/1000</f>
        <v>0</v>
      </c>
      <c r="AQ594" s="191">
        <f t="shared" si="1284"/>
        <v>0</v>
      </c>
      <c r="AR594" s="95">
        <f t="shared" si="1284"/>
        <v>0</v>
      </c>
      <c r="AS594" s="95"/>
      <c r="AT594" s="175">
        <f>O594*AS594*$AT$2/1000</f>
        <v>0</v>
      </c>
      <c r="AU594" s="203"/>
      <c r="AV594" s="175">
        <f>O594*AU594*$AV$2/1000</f>
        <v>0</v>
      </c>
      <c r="AW594" s="203"/>
      <c r="AX594" s="204">
        <f>O594*AW594*$AX$2/1000</f>
        <v>0</v>
      </c>
      <c r="AY594" s="191">
        <f t="shared" si="1285"/>
        <v>0</v>
      </c>
      <c r="AZ594" s="95">
        <f t="shared" si="1285"/>
        <v>0</v>
      </c>
      <c r="BA594" s="95">
        <f>SUM(AQ594+AY594)</f>
        <v>0</v>
      </c>
      <c r="BB594" s="95">
        <f>SUM(AR594,AZ594)</f>
        <v>0</v>
      </c>
    </row>
    <row r="595" spans="1:54" hidden="1">
      <c r="A595" s="494">
        <v>363</v>
      </c>
      <c r="B595" s="14"/>
      <c r="C595" s="14"/>
      <c r="D595" s="14"/>
      <c r="E595" s="16" t="s">
        <v>57</v>
      </c>
      <c r="F595" s="44" t="s">
        <v>209</v>
      </c>
      <c r="G595" s="17" t="s">
        <v>1061</v>
      </c>
      <c r="H595" s="265" t="s">
        <v>357</v>
      </c>
      <c r="I595" s="142"/>
      <c r="J595" s="101"/>
      <c r="K595" s="54"/>
      <c r="L595" s="162"/>
      <c r="M595" s="54"/>
      <c r="N595" s="162"/>
      <c r="O595" s="142"/>
      <c r="P595" s="101"/>
      <c r="Q595" s="95">
        <f t="shared" si="1281"/>
        <v>0</v>
      </c>
      <c r="R595" s="336">
        <f t="shared" si="1281"/>
        <v>0</v>
      </c>
      <c r="S595" s="95"/>
      <c r="T595" s="95">
        <f>I595*S595*$T$2/1000</f>
        <v>0</v>
      </c>
      <c r="U595" s="95"/>
      <c r="V595" s="175">
        <f>I595*U595*$V$2/1000</f>
        <v>0</v>
      </c>
      <c r="W595" s="203"/>
      <c r="X595" s="204">
        <f>I595*W595*$X$2/1000</f>
        <v>0</v>
      </c>
      <c r="Y595" s="191">
        <f t="shared" si="1282"/>
        <v>0</v>
      </c>
      <c r="Z595" s="175">
        <f t="shared" si="1282"/>
        <v>0</v>
      </c>
      <c r="AA595" s="203"/>
      <c r="AB595" s="204">
        <f>K595*AA595*$AB$2/1000</f>
        <v>0</v>
      </c>
      <c r="AC595" s="203"/>
      <c r="AD595" s="175">
        <f>K595*AC595*$AD$2/1000</f>
        <v>0</v>
      </c>
      <c r="AE595" s="203"/>
      <c r="AF595" s="204">
        <f>K595*AE595*$AF$2/1000</f>
        <v>0</v>
      </c>
      <c r="AG595" s="191">
        <f t="shared" si="1283"/>
        <v>0</v>
      </c>
      <c r="AH595" s="95">
        <f t="shared" si="1283"/>
        <v>0</v>
      </c>
      <c r="AI595" s="95">
        <f>SUM(Y595+AG595)</f>
        <v>0</v>
      </c>
      <c r="AJ595" s="175">
        <f>SUM(Z595,AH595)</f>
        <v>0</v>
      </c>
      <c r="AK595" s="203"/>
      <c r="AL595" s="175">
        <f>M595*AK595*$AL$2/1000</f>
        <v>0</v>
      </c>
      <c r="AM595" s="243"/>
      <c r="AN595" s="175">
        <f>M595*AM595*$AN$2/1000</f>
        <v>0</v>
      </c>
      <c r="AO595" s="203"/>
      <c r="AP595" s="204">
        <f>M595*AO595*$AP$2/1000</f>
        <v>0</v>
      </c>
      <c r="AQ595" s="191">
        <f t="shared" si="1284"/>
        <v>0</v>
      </c>
      <c r="AR595" s="95">
        <f t="shared" si="1284"/>
        <v>0</v>
      </c>
      <c r="AS595" s="95"/>
      <c r="AT595" s="175">
        <f>O595*AS595*$AT$2/1000</f>
        <v>0</v>
      </c>
      <c r="AU595" s="203"/>
      <c r="AV595" s="175">
        <f>O595*AU595*$AV$2/1000</f>
        <v>0</v>
      </c>
      <c r="AW595" s="203"/>
      <c r="AX595" s="204">
        <f>O595*AW595*$AX$2/1000</f>
        <v>0</v>
      </c>
      <c r="AY595" s="191">
        <f t="shared" si="1285"/>
        <v>0</v>
      </c>
      <c r="AZ595" s="95">
        <f t="shared" si="1285"/>
        <v>0</v>
      </c>
      <c r="BA595" s="95">
        <f>SUM(AQ595+AY595)</f>
        <v>0</v>
      </c>
      <c r="BB595" s="95">
        <f>SUM(AR595,AZ595)</f>
        <v>0</v>
      </c>
    </row>
    <row r="596" spans="1:54" hidden="1">
      <c r="A596" s="494">
        <v>364</v>
      </c>
      <c r="B596" s="14"/>
      <c r="C596" s="20"/>
      <c r="D596" s="68"/>
      <c r="E596" s="69" t="s">
        <v>264</v>
      </c>
      <c r="F596" s="314" t="s">
        <v>265</v>
      </c>
      <c r="G596" s="25" t="s">
        <v>1061</v>
      </c>
      <c r="H596" s="268" t="s">
        <v>357</v>
      </c>
      <c r="I596" s="144"/>
      <c r="J596" s="107"/>
      <c r="K596" s="57"/>
      <c r="L596" s="166"/>
      <c r="M596" s="57"/>
      <c r="N596" s="166"/>
      <c r="O596" s="144"/>
      <c r="P596" s="107"/>
      <c r="Q596" s="119">
        <f t="shared" si="1281"/>
        <v>0</v>
      </c>
      <c r="R596" s="340">
        <f t="shared" si="1281"/>
        <v>0</v>
      </c>
      <c r="S596" s="119"/>
      <c r="T596" s="119">
        <f>I596*S596*$T$2/1000</f>
        <v>0</v>
      </c>
      <c r="U596" s="119"/>
      <c r="V596" s="178">
        <f>I596*U596*$V$2/1000</f>
        <v>0</v>
      </c>
      <c r="W596" s="209"/>
      <c r="X596" s="210">
        <f>I596*W596*$X$2/1000</f>
        <v>0</v>
      </c>
      <c r="Y596" s="189">
        <f t="shared" si="1282"/>
        <v>0</v>
      </c>
      <c r="Z596" s="178">
        <f t="shared" si="1282"/>
        <v>0</v>
      </c>
      <c r="AA596" s="209"/>
      <c r="AB596" s="210">
        <f>K596*AA596*$AB$2/1000</f>
        <v>0</v>
      </c>
      <c r="AC596" s="209"/>
      <c r="AD596" s="178">
        <f>K596*AC596*$AD$2/1000</f>
        <v>0</v>
      </c>
      <c r="AE596" s="209"/>
      <c r="AF596" s="431">
        <f>K596*AE596*$AF$2/1000</f>
        <v>0</v>
      </c>
      <c r="AG596" s="189">
        <f t="shared" si="1283"/>
        <v>0</v>
      </c>
      <c r="AH596" s="119">
        <f t="shared" si="1283"/>
        <v>0</v>
      </c>
      <c r="AI596" s="119">
        <f>SUM(Y596+AG596)</f>
        <v>0</v>
      </c>
      <c r="AJ596" s="178">
        <f>SUM(Z596,AH596)</f>
        <v>0</v>
      </c>
      <c r="AK596" s="209"/>
      <c r="AL596" s="178">
        <f>M596*AK596*$AL$2/1000</f>
        <v>0</v>
      </c>
      <c r="AM596" s="246"/>
      <c r="AN596" s="178">
        <f>M596*AM596*$AN$2/1000</f>
        <v>0</v>
      </c>
      <c r="AO596" s="209"/>
      <c r="AP596" s="210">
        <f>M596*AO596*$AP$2/1000</f>
        <v>0</v>
      </c>
      <c r="AQ596" s="189">
        <f t="shared" si="1284"/>
        <v>0</v>
      </c>
      <c r="AR596" s="119">
        <f t="shared" si="1284"/>
        <v>0</v>
      </c>
      <c r="AS596" s="119"/>
      <c r="AT596" s="178">
        <f>O596*AS596*$AT$2/1000</f>
        <v>0</v>
      </c>
      <c r="AU596" s="209"/>
      <c r="AV596" s="178">
        <f>O596*AU596*$AV$2/1000</f>
        <v>0</v>
      </c>
      <c r="AW596" s="209"/>
      <c r="AX596" s="210">
        <f>O596*AW596*$AX$2/1000</f>
        <v>0</v>
      </c>
      <c r="AY596" s="189">
        <f t="shared" si="1285"/>
        <v>0</v>
      </c>
      <c r="AZ596" s="119">
        <f t="shared" si="1285"/>
        <v>0</v>
      </c>
      <c r="BA596" s="119">
        <f>SUM(AQ596+AY596)</f>
        <v>0</v>
      </c>
      <c r="BB596" s="119">
        <f>SUM(AR596,AZ596)</f>
        <v>0</v>
      </c>
    </row>
    <row r="597" spans="1:54" hidden="1">
      <c r="A597" s="494">
        <v>365</v>
      </c>
      <c r="B597" s="41"/>
      <c r="C597" s="70" t="s">
        <v>134</v>
      </c>
      <c r="D597" s="71"/>
      <c r="E597" s="71"/>
      <c r="F597" s="71"/>
      <c r="G597" s="71"/>
      <c r="H597" s="284"/>
      <c r="I597" s="150"/>
      <c r="J597" s="109"/>
      <c r="K597" s="72"/>
      <c r="L597" s="76"/>
      <c r="M597" s="72"/>
      <c r="N597" s="76"/>
      <c r="O597" s="150"/>
      <c r="P597" s="109"/>
      <c r="Q597" s="129">
        <f t="shared" ref="Q597:BB597" si="1286">SUM(Q592:Q596)</f>
        <v>0</v>
      </c>
      <c r="R597" s="129">
        <f t="shared" si="1286"/>
        <v>0</v>
      </c>
      <c r="S597" s="129">
        <f t="shared" si="1286"/>
        <v>0</v>
      </c>
      <c r="T597" s="129">
        <f t="shared" si="1286"/>
        <v>0</v>
      </c>
      <c r="U597" s="129">
        <f t="shared" si="1286"/>
        <v>0</v>
      </c>
      <c r="V597" s="129">
        <f t="shared" si="1286"/>
        <v>0</v>
      </c>
      <c r="W597" s="129">
        <f t="shared" si="1286"/>
        <v>0</v>
      </c>
      <c r="X597" s="129">
        <f t="shared" si="1286"/>
        <v>0</v>
      </c>
      <c r="Y597" s="129">
        <f t="shared" si="1286"/>
        <v>0</v>
      </c>
      <c r="Z597" s="129">
        <f t="shared" si="1286"/>
        <v>0</v>
      </c>
      <c r="AA597" s="129">
        <f t="shared" si="1286"/>
        <v>0</v>
      </c>
      <c r="AB597" s="129">
        <f t="shared" si="1286"/>
        <v>0</v>
      </c>
      <c r="AC597" s="129">
        <f t="shared" si="1286"/>
        <v>0</v>
      </c>
      <c r="AD597" s="129">
        <f t="shared" si="1286"/>
        <v>0</v>
      </c>
      <c r="AE597" s="129">
        <f t="shared" si="1286"/>
        <v>0</v>
      </c>
      <c r="AF597" s="123">
        <f t="shared" si="1286"/>
        <v>0</v>
      </c>
      <c r="AG597" s="129">
        <f t="shared" si="1286"/>
        <v>0</v>
      </c>
      <c r="AH597" s="129">
        <f t="shared" si="1286"/>
        <v>0</v>
      </c>
      <c r="AI597" s="129">
        <f t="shared" si="1286"/>
        <v>0</v>
      </c>
      <c r="AJ597" s="129">
        <f t="shared" si="1286"/>
        <v>0</v>
      </c>
      <c r="AK597" s="129">
        <f t="shared" si="1286"/>
        <v>0</v>
      </c>
      <c r="AL597" s="129">
        <f t="shared" si="1286"/>
        <v>0</v>
      </c>
      <c r="AM597" s="129">
        <f t="shared" si="1286"/>
        <v>0</v>
      </c>
      <c r="AN597" s="129">
        <f t="shared" si="1286"/>
        <v>0</v>
      </c>
      <c r="AO597" s="129">
        <f t="shared" si="1286"/>
        <v>0</v>
      </c>
      <c r="AP597" s="129">
        <f t="shared" si="1286"/>
        <v>0</v>
      </c>
      <c r="AQ597" s="129">
        <f t="shared" si="1286"/>
        <v>0</v>
      </c>
      <c r="AR597" s="129">
        <f t="shared" si="1286"/>
        <v>0</v>
      </c>
      <c r="AS597" s="129">
        <f t="shared" si="1286"/>
        <v>0</v>
      </c>
      <c r="AT597" s="129">
        <f t="shared" si="1286"/>
        <v>0</v>
      </c>
      <c r="AU597" s="129">
        <f t="shared" si="1286"/>
        <v>0</v>
      </c>
      <c r="AV597" s="129">
        <f t="shared" si="1286"/>
        <v>0</v>
      </c>
      <c r="AW597" s="129">
        <f t="shared" si="1286"/>
        <v>0</v>
      </c>
      <c r="AX597" s="129">
        <f t="shared" si="1286"/>
        <v>0</v>
      </c>
      <c r="AY597" s="129">
        <f t="shared" si="1286"/>
        <v>0</v>
      </c>
      <c r="AZ597" s="129">
        <f t="shared" si="1286"/>
        <v>0</v>
      </c>
      <c r="BA597" s="129">
        <f t="shared" si="1286"/>
        <v>0</v>
      </c>
      <c r="BB597" s="129">
        <f t="shared" si="1286"/>
        <v>0</v>
      </c>
    </row>
    <row r="598" spans="1:54">
      <c r="A598" s="494">
        <v>366</v>
      </c>
      <c r="B598" s="13" t="s">
        <v>1111</v>
      </c>
      <c r="C598" s="52" t="s">
        <v>211</v>
      </c>
      <c r="D598" s="52" t="s">
        <v>48</v>
      </c>
      <c r="E598" s="19" t="s">
        <v>266</v>
      </c>
      <c r="F598" s="22">
        <v>337</v>
      </c>
      <c r="G598" s="22" t="s">
        <v>1061</v>
      </c>
      <c r="H598" s="266" t="s">
        <v>358</v>
      </c>
      <c r="I598" s="54">
        <v>2.66</v>
      </c>
      <c r="J598" s="101"/>
      <c r="K598" s="54">
        <v>2.66</v>
      </c>
      <c r="L598" s="101"/>
      <c r="M598" s="54">
        <v>2.66</v>
      </c>
      <c r="N598" s="101"/>
      <c r="O598" s="54">
        <v>2.66</v>
      </c>
      <c r="P598" s="101"/>
      <c r="Q598" s="96">
        <f t="shared" ref="Q598:Q607" si="1287">SUM(AI598+BA598)</f>
        <v>11.508000000000001</v>
      </c>
      <c r="R598" s="338">
        <f t="shared" ref="R598:R607" si="1288">SUM(AJ598+BB598)</f>
        <v>43.674265700800007</v>
      </c>
      <c r="S598" s="96">
        <v>2.0680000000000001</v>
      </c>
      <c r="T598" s="96">
        <f t="shared" ref="T598:T607" si="1289">I598*S598*$T$2/1000</f>
        <v>8.0272141488000006</v>
      </c>
      <c r="U598" s="96"/>
      <c r="V598" s="176">
        <f t="shared" ref="V598:V607" si="1290">I598*U598*$V$2/1000</f>
        <v>0</v>
      </c>
      <c r="W598" s="206">
        <v>3.2</v>
      </c>
      <c r="X598" s="205">
        <f t="shared" ref="X598:X607" si="1291">I598*W598*$X$2/1000</f>
        <v>12.367169920000002</v>
      </c>
      <c r="Y598" s="188">
        <f t="shared" ref="Y598:Y607" si="1292">SUM(S598+U598+W598)</f>
        <v>5.2680000000000007</v>
      </c>
      <c r="Z598" s="176">
        <f t="shared" ref="Z598:Z607" si="1293">SUM(T598+V598+X598)</f>
        <v>20.394384068800001</v>
      </c>
      <c r="AA598" s="206">
        <v>0.96</v>
      </c>
      <c r="AB598" s="205">
        <f t="shared" ref="AB598:AB607" si="1294">K598*AA598*$AB$2/1000</f>
        <v>3.7097168639999998</v>
      </c>
      <c r="AC598" s="206"/>
      <c r="AD598" s="176">
        <f t="shared" ref="AD598:AD607" si="1295">K598*AC598*$AD$2/1000</f>
        <v>0</v>
      </c>
      <c r="AE598" s="206">
        <v>2.72</v>
      </c>
      <c r="AF598" s="205">
        <f t="shared" ref="AF598:AF607" si="1296">K598*AE598*$AF$2/1000</f>
        <v>9.8821979200000012</v>
      </c>
      <c r="AG598" s="188">
        <f t="shared" ref="AG598:AG607" si="1297">SUM(AA598+AC598+AE598)</f>
        <v>3.68</v>
      </c>
      <c r="AH598" s="96">
        <f t="shared" ref="AH598:AH607" si="1298">SUM(AB598+AD598+AF598)</f>
        <v>13.591914784</v>
      </c>
      <c r="AI598" s="96">
        <f t="shared" ref="AI598:AI607" si="1299">SUM(Y598+AG598)</f>
        <v>8.9480000000000004</v>
      </c>
      <c r="AJ598" s="176">
        <f t="shared" ref="AJ598:AJ607" si="1300">SUM(Z598,AH598)</f>
        <v>33.986298852800005</v>
      </c>
      <c r="AK598" s="206">
        <v>1.1200000000000001</v>
      </c>
      <c r="AL598" s="176">
        <f t="shared" ref="AL598:AL607" si="1301">M598*AK598*$AL$2/1000</f>
        <v>4.1081082560000013</v>
      </c>
      <c r="AM598" s="244">
        <v>0.16</v>
      </c>
      <c r="AN598" s="176">
        <f t="shared" ref="AN598:AN607" si="1302">M598*AM598*$AN$2/1000</f>
        <v>0.59152016000000007</v>
      </c>
      <c r="AO598" s="206"/>
      <c r="AP598" s="205">
        <f t="shared" ref="AP598:AP607" si="1303">M598*AO598*$AP$2/1000</f>
        <v>0</v>
      </c>
      <c r="AQ598" s="188">
        <f t="shared" ref="AQ598:AQ607" si="1304">SUM(AK598+AM598+AO598)</f>
        <v>1.28</v>
      </c>
      <c r="AR598" s="96">
        <f t="shared" ref="AR598:AR607" si="1305">SUM(AL598+AN598+AP598)</f>
        <v>4.6996284160000013</v>
      </c>
      <c r="AS598" s="96"/>
      <c r="AT598" s="176">
        <f t="shared" ref="AT598:AT607" si="1306">O598*AS598*$AT$2/1000</f>
        <v>0</v>
      </c>
      <c r="AU598" s="297">
        <v>1.28</v>
      </c>
      <c r="AV598" s="176">
        <f t="shared" ref="AV598:AV607" si="1307">O598*AU598*$AV$2/1000</f>
        <v>4.9883384320000008</v>
      </c>
      <c r="AW598" s="297"/>
      <c r="AX598" s="205">
        <f t="shared" ref="AX598:AX607" si="1308">O598*AW598*$AX$2/1000</f>
        <v>0</v>
      </c>
      <c r="AY598" s="188">
        <f t="shared" ref="AY598:AY607" si="1309">SUM(AS598+AU598+AW598)</f>
        <v>1.28</v>
      </c>
      <c r="AZ598" s="96">
        <f t="shared" ref="AZ598:AZ607" si="1310">SUM(AT598+AV598+AX598)</f>
        <v>4.9883384320000008</v>
      </c>
      <c r="BA598" s="96">
        <f t="shared" ref="BA598:BA607" si="1311">SUM(AQ598+AY598)</f>
        <v>2.56</v>
      </c>
      <c r="BB598" s="96">
        <f t="shared" ref="BB598:BB607" si="1312">SUM(AR598,AZ598)</f>
        <v>9.6879668480000021</v>
      </c>
    </row>
    <row r="599" spans="1:54">
      <c r="A599" s="494">
        <v>367</v>
      </c>
      <c r="B599" s="13"/>
      <c r="C599" s="23"/>
      <c r="D599" s="13"/>
      <c r="E599" s="19" t="s">
        <v>267</v>
      </c>
      <c r="F599" s="22" t="s">
        <v>474</v>
      </c>
      <c r="G599" s="22" t="s">
        <v>1061</v>
      </c>
      <c r="H599" s="266" t="s">
        <v>358</v>
      </c>
      <c r="I599" s="233">
        <v>10.91</v>
      </c>
      <c r="J599" s="101"/>
      <c r="K599" s="233">
        <v>10.91</v>
      </c>
      <c r="L599" s="101"/>
      <c r="M599" s="233">
        <v>10.91</v>
      </c>
      <c r="N599" s="101"/>
      <c r="O599" s="233">
        <v>10.91</v>
      </c>
      <c r="P599" s="101"/>
      <c r="Q599" s="96">
        <f t="shared" si="1287"/>
        <v>0</v>
      </c>
      <c r="R599" s="338">
        <f t="shared" si="1288"/>
        <v>0</v>
      </c>
      <c r="S599" s="96"/>
      <c r="T599" s="96">
        <f t="shared" si="1289"/>
        <v>0</v>
      </c>
      <c r="U599" s="96"/>
      <c r="V599" s="176">
        <f t="shared" si="1290"/>
        <v>0</v>
      </c>
      <c r="W599" s="206"/>
      <c r="X599" s="205">
        <f t="shared" si="1291"/>
        <v>0</v>
      </c>
      <c r="Y599" s="188">
        <f t="shared" si="1292"/>
        <v>0</v>
      </c>
      <c r="Z599" s="176">
        <f t="shared" si="1293"/>
        <v>0</v>
      </c>
      <c r="AA599" s="206"/>
      <c r="AB599" s="205">
        <f t="shared" si="1294"/>
        <v>0</v>
      </c>
      <c r="AC599" s="206"/>
      <c r="AD599" s="176">
        <f t="shared" si="1295"/>
        <v>0</v>
      </c>
      <c r="AE599" s="206"/>
      <c r="AF599" s="205">
        <f t="shared" si="1296"/>
        <v>0</v>
      </c>
      <c r="AG599" s="188">
        <f t="shared" si="1297"/>
        <v>0</v>
      </c>
      <c r="AH599" s="96">
        <f t="shared" si="1298"/>
        <v>0</v>
      </c>
      <c r="AI599" s="96">
        <f t="shared" si="1299"/>
        <v>0</v>
      </c>
      <c r="AJ599" s="176">
        <f t="shared" si="1300"/>
        <v>0</v>
      </c>
      <c r="AK599" s="206"/>
      <c r="AL599" s="176">
        <f t="shared" si="1301"/>
        <v>0</v>
      </c>
      <c r="AM599" s="244"/>
      <c r="AN599" s="176">
        <f t="shared" si="1302"/>
        <v>0</v>
      </c>
      <c r="AO599" s="206"/>
      <c r="AP599" s="205">
        <f t="shared" si="1303"/>
        <v>0</v>
      </c>
      <c r="AQ599" s="188">
        <f t="shared" si="1304"/>
        <v>0</v>
      </c>
      <c r="AR599" s="96">
        <f t="shared" si="1305"/>
        <v>0</v>
      </c>
      <c r="AS599" s="96"/>
      <c r="AT599" s="176">
        <f t="shared" si="1306"/>
        <v>0</v>
      </c>
      <c r="AU599" s="297"/>
      <c r="AV599" s="176">
        <f t="shared" si="1307"/>
        <v>0</v>
      </c>
      <c r="AW599" s="297"/>
      <c r="AX599" s="205">
        <f t="shared" si="1308"/>
        <v>0</v>
      </c>
      <c r="AY599" s="188">
        <f t="shared" si="1309"/>
        <v>0</v>
      </c>
      <c r="AZ599" s="96">
        <f t="shared" si="1310"/>
        <v>0</v>
      </c>
      <c r="BA599" s="96">
        <f t="shared" si="1311"/>
        <v>0</v>
      </c>
      <c r="BB599" s="96">
        <f t="shared" si="1312"/>
        <v>0</v>
      </c>
    </row>
    <row r="600" spans="1:54">
      <c r="A600" s="494">
        <v>368</v>
      </c>
      <c r="B600" s="13"/>
      <c r="C600" s="23"/>
      <c r="D600" s="13"/>
      <c r="E600" s="19" t="s">
        <v>268</v>
      </c>
      <c r="F600" s="22" t="s">
        <v>269</v>
      </c>
      <c r="G600" s="22" t="s">
        <v>1061</v>
      </c>
      <c r="H600" s="266" t="s">
        <v>358</v>
      </c>
      <c r="I600" s="233">
        <v>17.27</v>
      </c>
      <c r="J600" s="101"/>
      <c r="K600" s="233">
        <v>17.27</v>
      </c>
      <c r="L600" s="101"/>
      <c r="M600" s="233">
        <v>17.27</v>
      </c>
      <c r="N600" s="101"/>
      <c r="O600" s="233">
        <v>17.27</v>
      </c>
      <c r="P600" s="101"/>
      <c r="Q600" s="96">
        <f t="shared" si="1287"/>
        <v>0</v>
      </c>
      <c r="R600" s="338">
        <f t="shared" si="1288"/>
        <v>0</v>
      </c>
      <c r="S600" s="96"/>
      <c r="T600" s="96">
        <f t="shared" si="1289"/>
        <v>0</v>
      </c>
      <c r="U600" s="96"/>
      <c r="V600" s="176">
        <f t="shared" si="1290"/>
        <v>0</v>
      </c>
      <c r="W600" s="206"/>
      <c r="X600" s="205">
        <f t="shared" si="1291"/>
        <v>0</v>
      </c>
      <c r="Y600" s="188">
        <f t="shared" si="1292"/>
        <v>0</v>
      </c>
      <c r="Z600" s="176">
        <f t="shared" si="1293"/>
        <v>0</v>
      </c>
      <c r="AA600" s="206"/>
      <c r="AB600" s="205">
        <f t="shared" si="1294"/>
        <v>0</v>
      </c>
      <c r="AC600" s="206"/>
      <c r="AD600" s="176">
        <f t="shared" si="1295"/>
        <v>0</v>
      </c>
      <c r="AE600" s="206"/>
      <c r="AF600" s="205">
        <f t="shared" si="1296"/>
        <v>0</v>
      </c>
      <c r="AG600" s="188">
        <f t="shared" si="1297"/>
        <v>0</v>
      </c>
      <c r="AH600" s="96">
        <f t="shared" si="1298"/>
        <v>0</v>
      </c>
      <c r="AI600" s="96">
        <f t="shared" si="1299"/>
        <v>0</v>
      </c>
      <c r="AJ600" s="176">
        <f t="shared" si="1300"/>
        <v>0</v>
      </c>
      <c r="AK600" s="206"/>
      <c r="AL600" s="176">
        <f t="shared" si="1301"/>
        <v>0</v>
      </c>
      <c r="AM600" s="244"/>
      <c r="AN600" s="176">
        <f t="shared" si="1302"/>
        <v>0</v>
      </c>
      <c r="AO600" s="206"/>
      <c r="AP600" s="205">
        <f t="shared" si="1303"/>
        <v>0</v>
      </c>
      <c r="AQ600" s="188">
        <f t="shared" si="1304"/>
        <v>0</v>
      </c>
      <c r="AR600" s="96">
        <f t="shared" si="1305"/>
        <v>0</v>
      </c>
      <c r="AS600" s="96"/>
      <c r="AT600" s="176">
        <f t="shared" si="1306"/>
        <v>0</v>
      </c>
      <c r="AU600" s="297"/>
      <c r="AV600" s="176">
        <f t="shared" si="1307"/>
        <v>0</v>
      </c>
      <c r="AW600" s="297"/>
      <c r="AX600" s="205">
        <f t="shared" si="1308"/>
        <v>0</v>
      </c>
      <c r="AY600" s="188">
        <f t="shared" si="1309"/>
        <v>0</v>
      </c>
      <c r="AZ600" s="96">
        <f t="shared" si="1310"/>
        <v>0</v>
      </c>
      <c r="BA600" s="96">
        <f t="shared" si="1311"/>
        <v>0</v>
      </c>
      <c r="BB600" s="96">
        <f t="shared" si="1312"/>
        <v>0</v>
      </c>
    </row>
    <row r="601" spans="1:54">
      <c r="A601" s="494">
        <v>369</v>
      </c>
      <c r="B601" s="13"/>
      <c r="C601" s="23"/>
      <c r="D601" s="13"/>
      <c r="E601" s="19" t="s">
        <v>78</v>
      </c>
      <c r="F601" s="22" t="s">
        <v>270</v>
      </c>
      <c r="G601" s="22" t="s">
        <v>1061</v>
      </c>
      <c r="H601" s="266" t="s">
        <v>358</v>
      </c>
      <c r="I601" s="233">
        <v>17.91</v>
      </c>
      <c r="J601" s="101"/>
      <c r="K601" s="233">
        <v>17.91</v>
      </c>
      <c r="L601" s="101"/>
      <c r="M601" s="233">
        <v>17.91</v>
      </c>
      <c r="N601" s="101"/>
      <c r="O601" s="233">
        <v>17.91</v>
      </c>
      <c r="P601" s="101"/>
      <c r="Q601" s="96">
        <f t="shared" si="1287"/>
        <v>0</v>
      </c>
      <c r="R601" s="338">
        <f t="shared" si="1288"/>
        <v>0</v>
      </c>
      <c r="S601" s="96"/>
      <c r="T601" s="96">
        <f t="shared" si="1289"/>
        <v>0</v>
      </c>
      <c r="U601" s="96"/>
      <c r="V601" s="176">
        <f t="shared" si="1290"/>
        <v>0</v>
      </c>
      <c r="W601" s="206"/>
      <c r="X601" s="205">
        <f t="shared" si="1291"/>
        <v>0</v>
      </c>
      <c r="Y601" s="188">
        <f t="shared" si="1292"/>
        <v>0</v>
      </c>
      <c r="Z601" s="176">
        <f t="shared" si="1293"/>
        <v>0</v>
      </c>
      <c r="AA601" s="206"/>
      <c r="AB601" s="205">
        <f t="shared" si="1294"/>
        <v>0</v>
      </c>
      <c r="AC601" s="206"/>
      <c r="AD601" s="176">
        <f t="shared" si="1295"/>
        <v>0</v>
      </c>
      <c r="AE601" s="206"/>
      <c r="AF601" s="205">
        <f t="shared" si="1296"/>
        <v>0</v>
      </c>
      <c r="AG601" s="188">
        <f t="shared" si="1297"/>
        <v>0</v>
      </c>
      <c r="AH601" s="96">
        <f t="shared" si="1298"/>
        <v>0</v>
      </c>
      <c r="AI601" s="96">
        <f t="shared" si="1299"/>
        <v>0</v>
      </c>
      <c r="AJ601" s="176">
        <f t="shared" si="1300"/>
        <v>0</v>
      </c>
      <c r="AK601" s="206"/>
      <c r="AL601" s="176">
        <f t="shared" si="1301"/>
        <v>0</v>
      </c>
      <c r="AM601" s="244"/>
      <c r="AN601" s="176">
        <f t="shared" si="1302"/>
        <v>0</v>
      </c>
      <c r="AO601" s="206"/>
      <c r="AP601" s="205">
        <f t="shared" si="1303"/>
        <v>0</v>
      </c>
      <c r="AQ601" s="188">
        <f t="shared" si="1304"/>
        <v>0</v>
      </c>
      <c r="AR601" s="96">
        <f t="shared" si="1305"/>
        <v>0</v>
      </c>
      <c r="AS601" s="96"/>
      <c r="AT601" s="176">
        <f t="shared" si="1306"/>
        <v>0</v>
      </c>
      <c r="AU601" s="297"/>
      <c r="AV601" s="176">
        <f t="shared" si="1307"/>
        <v>0</v>
      </c>
      <c r="AW601" s="297"/>
      <c r="AX601" s="205">
        <f t="shared" si="1308"/>
        <v>0</v>
      </c>
      <c r="AY601" s="188">
        <f t="shared" si="1309"/>
        <v>0</v>
      </c>
      <c r="AZ601" s="96">
        <f t="shared" si="1310"/>
        <v>0</v>
      </c>
      <c r="BA601" s="96">
        <f t="shared" si="1311"/>
        <v>0</v>
      </c>
      <c r="BB601" s="96">
        <f t="shared" si="1312"/>
        <v>0</v>
      </c>
    </row>
    <row r="602" spans="1:54">
      <c r="A602" s="494">
        <v>370</v>
      </c>
      <c r="B602" s="13"/>
      <c r="C602" s="23"/>
      <c r="D602" s="13"/>
      <c r="E602" s="19" t="s">
        <v>1528</v>
      </c>
      <c r="F602" s="22" t="s">
        <v>1529</v>
      </c>
      <c r="G602" s="22" t="s">
        <v>1061</v>
      </c>
      <c r="H602" s="266" t="s">
        <v>358</v>
      </c>
      <c r="I602" s="233">
        <v>25.25</v>
      </c>
      <c r="J602" s="101"/>
      <c r="K602" s="233">
        <v>25.25</v>
      </c>
      <c r="L602" s="101"/>
      <c r="M602" s="233">
        <v>25.25</v>
      </c>
      <c r="N602" s="101"/>
      <c r="O602" s="233">
        <v>25.25</v>
      </c>
      <c r="P602" s="101"/>
      <c r="Q602" s="96">
        <f t="shared" si="1287"/>
        <v>12.54</v>
      </c>
      <c r="R602" s="338">
        <f t="shared" si="1288"/>
        <v>454.08998645999998</v>
      </c>
      <c r="S602" s="96">
        <v>1.1160000000000001</v>
      </c>
      <c r="T602" s="96">
        <f t="shared" si="1289"/>
        <v>41.120487539999999</v>
      </c>
      <c r="U602" s="96">
        <v>0.99</v>
      </c>
      <c r="V602" s="176">
        <f t="shared" si="1290"/>
        <v>36.086390999999999</v>
      </c>
      <c r="W602" s="206">
        <v>1.728</v>
      </c>
      <c r="X602" s="205">
        <f t="shared" si="1291"/>
        <v>63.393369120000003</v>
      </c>
      <c r="Y602" s="188">
        <f t="shared" si="1292"/>
        <v>3.8339999999999996</v>
      </c>
      <c r="Z602" s="176">
        <f t="shared" si="1293"/>
        <v>140.60024765999998</v>
      </c>
      <c r="AA602" s="206">
        <v>1.296</v>
      </c>
      <c r="AB602" s="205">
        <f t="shared" si="1294"/>
        <v>47.539463760000004</v>
      </c>
      <c r="AC602" s="206">
        <v>1.944</v>
      </c>
      <c r="AD602" s="176">
        <f t="shared" si="1295"/>
        <v>68.770467719999999</v>
      </c>
      <c r="AE602" s="206">
        <v>0.59399999999999997</v>
      </c>
      <c r="AF602" s="205">
        <f t="shared" si="1296"/>
        <v>20.485701224999996</v>
      </c>
      <c r="AG602" s="188">
        <f t="shared" si="1297"/>
        <v>3.8340000000000001</v>
      </c>
      <c r="AH602" s="96">
        <f t="shared" si="1298"/>
        <v>136.795632705</v>
      </c>
      <c r="AI602" s="96">
        <f t="shared" si="1299"/>
        <v>7.6679999999999993</v>
      </c>
      <c r="AJ602" s="176">
        <f t="shared" si="1300"/>
        <v>277.39588036499998</v>
      </c>
      <c r="AK602" s="206">
        <v>0.99</v>
      </c>
      <c r="AL602" s="176">
        <f t="shared" si="1301"/>
        <v>34.469802674999997</v>
      </c>
      <c r="AM602" s="244"/>
      <c r="AN602" s="176">
        <f t="shared" si="1302"/>
        <v>0</v>
      </c>
      <c r="AO602" s="206">
        <v>5.3999999999999999E-2</v>
      </c>
      <c r="AP602" s="205">
        <f t="shared" si="1303"/>
        <v>1.903446</v>
      </c>
      <c r="AQ602" s="188">
        <f t="shared" si="1304"/>
        <v>1.044</v>
      </c>
      <c r="AR602" s="96">
        <f t="shared" si="1305"/>
        <v>36.373248674999999</v>
      </c>
      <c r="AS602" s="96">
        <v>0.93</v>
      </c>
      <c r="AT602" s="176">
        <f t="shared" si="1306"/>
        <v>33.472425149999999</v>
      </c>
      <c r="AU602" s="297">
        <v>1.296</v>
      </c>
      <c r="AV602" s="176">
        <f t="shared" si="1307"/>
        <v>47.943605160000004</v>
      </c>
      <c r="AW602" s="297">
        <v>1.6020000000000001</v>
      </c>
      <c r="AX602" s="205">
        <f t="shared" si="1308"/>
        <v>58.904827110000006</v>
      </c>
      <c r="AY602" s="188">
        <f t="shared" si="1309"/>
        <v>3.8280000000000003</v>
      </c>
      <c r="AZ602" s="96">
        <f t="shared" si="1310"/>
        <v>140.32085742000001</v>
      </c>
      <c r="BA602" s="96">
        <f t="shared" si="1311"/>
        <v>4.8719999999999999</v>
      </c>
      <c r="BB602" s="96">
        <f t="shared" si="1312"/>
        <v>176.694106095</v>
      </c>
    </row>
    <row r="603" spans="1:54">
      <c r="A603" s="494">
        <v>371</v>
      </c>
      <c r="B603" s="14"/>
      <c r="C603" s="14"/>
      <c r="D603" s="14"/>
      <c r="E603" s="16" t="s">
        <v>547</v>
      </c>
      <c r="F603" s="17" t="s">
        <v>817</v>
      </c>
      <c r="G603" s="17" t="s">
        <v>1061</v>
      </c>
      <c r="H603" s="266" t="s">
        <v>358</v>
      </c>
      <c r="I603" s="233">
        <v>20.8</v>
      </c>
      <c r="J603" s="101"/>
      <c r="K603" s="233">
        <v>20.8</v>
      </c>
      <c r="L603" s="101"/>
      <c r="M603" s="233">
        <v>20.8</v>
      </c>
      <c r="N603" s="101"/>
      <c r="O603" s="233">
        <v>20.8</v>
      </c>
      <c r="P603" s="101"/>
      <c r="Q603" s="95">
        <f t="shared" si="1287"/>
        <v>1</v>
      </c>
      <c r="R603" s="336">
        <f t="shared" si="1288"/>
        <v>29.903354415999999</v>
      </c>
      <c r="S603" s="95"/>
      <c r="T603" s="95">
        <f t="shared" si="1289"/>
        <v>0</v>
      </c>
      <c r="U603" s="95"/>
      <c r="V603" s="175">
        <f t="shared" si="1290"/>
        <v>0</v>
      </c>
      <c r="W603" s="203"/>
      <c r="X603" s="204">
        <f t="shared" si="1291"/>
        <v>0</v>
      </c>
      <c r="Y603" s="191">
        <f t="shared" si="1292"/>
        <v>0</v>
      </c>
      <c r="Z603" s="175">
        <f t="shared" si="1293"/>
        <v>0</v>
      </c>
      <c r="AA603" s="203"/>
      <c r="AB603" s="204">
        <f t="shared" si="1294"/>
        <v>0</v>
      </c>
      <c r="AC603" s="203"/>
      <c r="AD603" s="175">
        <f t="shared" si="1295"/>
        <v>0</v>
      </c>
      <c r="AE603" s="203"/>
      <c r="AF603" s="420">
        <f t="shared" si="1296"/>
        <v>0</v>
      </c>
      <c r="AG603" s="191">
        <f t="shared" si="1297"/>
        <v>0</v>
      </c>
      <c r="AH603" s="95">
        <f t="shared" si="1298"/>
        <v>0</v>
      </c>
      <c r="AI603" s="95">
        <f t="shared" si="1299"/>
        <v>0</v>
      </c>
      <c r="AJ603" s="175">
        <f t="shared" si="1300"/>
        <v>0</v>
      </c>
      <c r="AK603" s="203"/>
      <c r="AL603" s="175">
        <f t="shared" si="1301"/>
        <v>0</v>
      </c>
      <c r="AM603" s="243"/>
      <c r="AN603" s="175">
        <f t="shared" si="1302"/>
        <v>0</v>
      </c>
      <c r="AO603" s="203">
        <v>0.39700000000000002</v>
      </c>
      <c r="AP603" s="204">
        <f t="shared" si="1303"/>
        <v>11.5276096</v>
      </c>
      <c r="AQ603" s="191">
        <f t="shared" si="1304"/>
        <v>0.39700000000000002</v>
      </c>
      <c r="AR603" s="95">
        <f t="shared" si="1305"/>
        <v>11.5276096</v>
      </c>
      <c r="AS603" s="95"/>
      <c r="AT603" s="175">
        <f t="shared" si="1306"/>
        <v>0</v>
      </c>
      <c r="AU603" s="203">
        <v>0.60299999999999998</v>
      </c>
      <c r="AV603" s="175">
        <f t="shared" si="1307"/>
        <v>18.375744815999997</v>
      </c>
      <c r="AW603" s="203"/>
      <c r="AX603" s="204">
        <f t="shared" si="1308"/>
        <v>0</v>
      </c>
      <c r="AY603" s="191">
        <f t="shared" si="1309"/>
        <v>0.60299999999999998</v>
      </c>
      <c r="AZ603" s="95">
        <f t="shared" si="1310"/>
        <v>18.375744815999997</v>
      </c>
      <c r="BA603" s="95">
        <f t="shared" si="1311"/>
        <v>1</v>
      </c>
      <c r="BB603" s="95">
        <f t="shared" si="1312"/>
        <v>29.903354415999999</v>
      </c>
    </row>
    <row r="604" spans="1:54">
      <c r="A604" s="494">
        <v>372</v>
      </c>
      <c r="B604" s="13"/>
      <c r="C604" s="23"/>
      <c r="D604" s="87"/>
      <c r="E604" s="19" t="s">
        <v>910</v>
      </c>
      <c r="F604" s="22" t="s">
        <v>1299</v>
      </c>
      <c r="G604" s="22" t="s">
        <v>1061</v>
      </c>
      <c r="H604" s="266" t="s">
        <v>358</v>
      </c>
      <c r="I604" s="54">
        <v>25.9</v>
      </c>
      <c r="J604" s="101"/>
      <c r="K604" s="54">
        <v>25.9</v>
      </c>
      <c r="L604" s="101"/>
      <c r="M604" s="54">
        <v>25.9</v>
      </c>
      <c r="N604" s="101"/>
      <c r="O604" s="54">
        <v>25.9</v>
      </c>
      <c r="P604" s="101"/>
      <c r="Q604" s="96">
        <f t="shared" si="1287"/>
        <v>20.676000000000002</v>
      </c>
      <c r="R604" s="338">
        <f t="shared" si="1288"/>
        <v>761.69777676299998</v>
      </c>
      <c r="S604" s="96">
        <v>0.84599999999999997</v>
      </c>
      <c r="T604" s="96">
        <f t="shared" si="1289"/>
        <v>31.974429563999994</v>
      </c>
      <c r="U604" s="96">
        <v>1.9430000000000001</v>
      </c>
      <c r="V604" s="176">
        <f t="shared" si="1290"/>
        <v>72.647293320000003</v>
      </c>
      <c r="W604" s="206">
        <v>2.9340000000000002</v>
      </c>
      <c r="X604" s="205">
        <f t="shared" si="1291"/>
        <v>110.40750264600001</v>
      </c>
      <c r="Y604" s="188">
        <f t="shared" si="1292"/>
        <v>5.7230000000000008</v>
      </c>
      <c r="Z604" s="176">
        <f t="shared" si="1293"/>
        <v>215.02922553000002</v>
      </c>
      <c r="AA604" s="206">
        <v>1.8180000000000001</v>
      </c>
      <c r="AB604" s="205">
        <f t="shared" si="1294"/>
        <v>68.404006187999997</v>
      </c>
      <c r="AC604" s="206">
        <v>0.64700000000000002</v>
      </c>
      <c r="AD604" s="176">
        <f t="shared" si="1295"/>
        <v>23.477312445999999</v>
      </c>
      <c r="AE604" s="206">
        <v>3.3479999999999999</v>
      </c>
      <c r="AF604" s="205">
        <f t="shared" si="1296"/>
        <v>118.43722421999998</v>
      </c>
      <c r="AG604" s="188">
        <f t="shared" si="1297"/>
        <v>5.8129999999999997</v>
      </c>
      <c r="AH604" s="96">
        <f t="shared" si="1298"/>
        <v>210.31854285399999</v>
      </c>
      <c r="AI604" s="96">
        <f t="shared" si="1299"/>
        <v>11.536000000000001</v>
      </c>
      <c r="AJ604" s="176">
        <f t="shared" si="1300"/>
        <v>425.34776838400001</v>
      </c>
      <c r="AK604" s="206">
        <v>0.79200000000000004</v>
      </c>
      <c r="AL604" s="176">
        <f t="shared" si="1301"/>
        <v>28.285715303999996</v>
      </c>
      <c r="AM604" s="244">
        <v>2.4660000000000002</v>
      </c>
      <c r="AN604" s="176">
        <f t="shared" si="1302"/>
        <v>88.768885589999996</v>
      </c>
      <c r="AO604" s="206">
        <v>5.0999999999999997E-2</v>
      </c>
      <c r="AP604" s="205">
        <f t="shared" si="1303"/>
        <v>1.8439763999999996</v>
      </c>
      <c r="AQ604" s="188">
        <f t="shared" si="1304"/>
        <v>3.3090000000000002</v>
      </c>
      <c r="AR604" s="96">
        <f t="shared" si="1305"/>
        <v>118.89857729399999</v>
      </c>
      <c r="AS604" s="96">
        <v>3.5640000000000001</v>
      </c>
      <c r="AT604" s="176">
        <f t="shared" si="1306"/>
        <v>131.57709919199999</v>
      </c>
      <c r="AU604" s="297">
        <v>1.619</v>
      </c>
      <c r="AV604" s="176">
        <f t="shared" si="1307"/>
        <v>61.434300388999993</v>
      </c>
      <c r="AW604" s="297">
        <v>0.64800000000000002</v>
      </c>
      <c r="AX604" s="205">
        <f t="shared" si="1308"/>
        <v>24.440031504000004</v>
      </c>
      <c r="AY604" s="188">
        <f t="shared" si="1309"/>
        <v>5.8309999999999995</v>
      </c>
      <c r="AZ604" s="96">
        <f t="shared" si="1310"/>
        <v>217.45143108499997</v>
      </c>
      <c r="BA604" s="96">
        <f t="shared" si="1311"/>
        <v>9.14</v>
      </c>
      <c r="BB604" s="96">
        <f t="shared" si="1312"/>
        <v>336.35000837899997</v>
      </c>
    </row>
    <row r="605" spans="1:54">
      <c r="A605" s="494">
        <v>373</v>
      </c>
      <c r="B605" s="13"/>
      <c r="C605" s="23"/>
      <c r="D605" s="13"/>
      <c r="E605" s="19" t="s">
        <v>49</v>
      </c>
      <c r="F605" s="22">
        <v>1004</v>
      </c>
      <c r="G605" s="22" t="s">
        <v>1061</v>
      </c>
      <c r="H605" s="266" t="s">
        <v>358</v>
      </c>
      <c r="I605" s="54">
        <v>16</v>
      </c>
      <c r="J605" s="101"/>
      <c r="K605" s="54">
        <v>16</v>
      </c>
      <c r="L605" s="101"/>
      <c r="M605" s="54">
        <v>16</v>
      </c>
      <c r="N605" s="101"/>
      <c r="O605" s="54">
        <v>16</v>
      </c>
      <c r="P605" s="101"/>
      <c r="Q605" s="96">
        <f t="shared" si="1287"/>
        <v>0</v>
      </c>
      <c r="R605" s="338">
        <f t="shared" si="1288"/>
        <v>0</v>
      </c>
      <c r="S605" s="96"/>
      <c r="T605" s="96">
        <f t="shared" si="1289"/>
        <v>0</v>
      </c>
      <c r="U605" s="96"/>
      <c r="V605" s="176">
        <f t="shared" si="1290"/>
        <v>0</v>
      </c>
      <c r="W605" s="206"/>
      <c r="X605" s="205">
        <f t="shared" si="1291"/>
        <v>0</v>
      </c>
      <c r="Y605" s="188">
        <f t="shared" si="1292"/>
        <v>0</v>
      </c>
      <c r="Z605" s="176">
        <f t="shared" si="1293"/>
        <v>0</v>
      </c>
      <c r="AA605" s="206"/>
      <c r="AB605" s="205">
        <f t="shared" si="1294"/>
        <v>0</v>
      </c>
      <c r="AC605" s="206"/>
      <c r="AD605" s="176">
        <f t="shared" si="1295"/>
        <v>0</v>
      </c>
      <c r="AE605" s="206"/>
      <c r="AF605" s="205">
        <f t="shared" si="1296"/>
        <v>0</v>
      </c>
      <c r="AG605" s="188">
        <f t="shared" si="1297"/>
        <v>0</v>
      </c>
      <c r="AH605" s="96">
        <f t="shared" si="1298"/>
        <v>0</v>
      </c>
      <c r="AI605" s="96">
        <f t="shared" si="1299"/>
        <v>0</v>
      </c>
      <c r="AJ605" s="176">
        <f t="shared" si="1300"/>
        <v>0</v>
      </c>
      <c r="AK605" s="206"/>
      <c r="AL605" s="176">
        <f t="shared" si="1301"/>
        <v>0</v>
      </c>
      <c r="AM605" s="244"/>
      <c r="AN605" s="176">
        <f t="shared" si="1302"/>
        <v>0</v>
      </c>
      <c r="AO605" s="206"/>
      <c r="AP605" s="205">
        <f t="shared" si="1303"/>
        <v>0</v>
      </c>
      <c r="AQ605" s="188">
        <f t="shared" si="1304"/>
        <v>0</v>
      </c>
      <c r="AR605" s="96">
        <f t="shared" si="1305"/>
        <v>0</v>
      </c>
      <c r="AS605" s="96"/>
      <c r="AT605" s="176">
        <f t="shared" si="1306"/>
        <v>0</v>
      </c>
      <c r="AU605" s="297"/>
      <c r="AV605" s="176">
        <f t="shared" si="1307"/>
        <v>0</v>
      </c>
      <c r="AW605" s="297"/>
      <c r="AX605" s="205">
        <f t="shared" si="1308"/>
        <v>0</v>
      </c>
      <c r="AY605" s="188">
        <f t="shared" si="1309"/>
        <v>0</v>
      </c>
      <c r="AZ605" s="96">
        <f t="shared" si="1310"/>
        <v>0</v>
      </c>
      <c r="BA605" s="96">
        <f t="shared" si="1311"/>
        <v>0</v>
      </c>
      <c r="BB605" s="96">
        <f t="shared" si="1312"/>
        <v>0</v>
      </c>
    </row>
    <row r="606" spans="1:54">
      <c r="A606" s="494">
        <v>374</v>
      </c>
      <c r="B606" s="13"/>
      <c r="C606" s="23"/>
      <c r="D606" s="13"/>
      <c r="E606" s="21" t="s">
        <v>271</v>
      </c>
      <c r="F606" s="22">
        <v>1005</v>
      </c>
      <c r="G606" s="22" t="s">
        <v>1061</v>
      </c>
      <c r="H606" s="266" t="s">
        <v>358</v>
      </c>
      <c r="I606" s="54">
        <v>17.100000000000001</v>
      </c>
      <c r="J606" s="101"/>
      <c r="K606" s="54">
        <v>17.100000000000001</v>
      </c>
      <c r="L606" s="101"/>
      <c r="M606" s="54">
        <v>17.100000000000001</v>
      </c>
      <c r="N606" s="101"/>
      <c r="O606" s="54">
        <v>17.100000000000001</v>
      </c>
      <c r="P606" s="101"/>
      <c r="Q606" s="96">
        <f t="shared" si="1287"/>
        <v>3.8170000000000002</v>
      </c>
      <c r="R606" s="338">
        <f t="shared" si="1288"/>
        <v>92.512077300000016</v>
      </c>
      <c r="S606" s="96"/>
      <c r="T606" s="96">
        <f t="shared" si="1289"/>
        <v>0</v>
      </c>
      <c r="U606" s="96">
        <v>1.0549999999999999</v>
      </c>
      <c r="V606" s="176">
        <f t="shared" si="1290"/>
        <v>26.0432658</v>
      </c>
      <c r="W606" s="206">
        <v>0.504</v>
      </c>
      <c r="X606" s="205">
        <f t="shared" si="1291"/>
        <v>12.521759544000002</v>
      </c>
      <c r="Y606" s="188">
        <f t="shared" si="1292"/>
        <v>1.5589999999999999</v>
      </c>
      <c r="Z606" s="176">
        <f t="shared" si="1293"/>
        <v>38.565025344000006</v>
      </c>
      <c r="AA606" s="206">
        <v>0.54</v>
      </c>
      <c r="AB606" s="205">
        <f t="shared" si="1294"/>
        <v>13.414601160000002</v>
      </c>
      <c r="AC606" s="206">
        <v>0.42199999999999999</v>
      </c>
      <c r="AD606" s="176">
        <f t="shared" si="1295"/>
        <v>10.110040524</v>
      </c>
      <c r="AE606" s="206">
        <v>0.61199999999999999</v>
      </c>
      <c r="AF606" s="205">
        <f t="shared" si="1296"/>
        <v>14.29389342</v>
      </c>
      <c r="AG606" s="188">
        <f t="shared" si="1297"/>
        <v>1.5739999999999998</v>
      </c>
      <c r="AH606" s="96">
        <f t="shared" si="1298"/>
        <v>37.818535104000006</v>
      </c>
      <c r="AI606" s="96">
        <f t="shared" si="1299"/>
        <v>3.133</v>
      </c>
      <c r="AJ606" s="176">
        <f t="shared" si="1300"/>
        <v>76.383560448000011</v>
      </c>
      <c r="AK606" s="206">
        <v>0.68400000000000005</v>
      </c>
      <c r="AL606" s="176">
        <f t="shared" si="1301"/>
        <v>16.128516852000004</v>
      </c>
      <c r="AM606" s="244"/>
      <c r="AN606" s="176">
        <f t="shared" si="1302"/>
        <v>0</v>
      </c>
      <c r="AO606" s="206"/>
      <c r="AP606" s="205">
        <f t="shared" si="1303"/>
        <v>0</v>
      </c>
      <c r="AQ606" s="188">
        <f t="shared" si="1304"/>
        <v>0.68400000000000005</v>
      </c>
      <c r="AR606" s="96">
        <f t="shared" si="1305"/>
        <v>16.128516852000004</v>
      </c>
      <c r="AS606" s="96"/>
      <c r="AT606" s="176">
        <f t="shared" si="1306"/>
        <v>0</v>
      </c>
      <c r="AU606" s="297"/>
      <c r="AV606" s="176">
        <f t="shared" si="1307"/>
        <v>0</v>
      </c>
      <c r="AW606" s="297"/>
      <c r="AX606" s="205">
        <f t="shared" si="1308"/>
        <v>0</v>
      </c>
      <c r="AY606" s="188">
        <f t="shared" si="1309"/>
        <v>0</v>
      </c>
      <c r="AZ606" s="96">
        <f t="shared" si="1310"/>
        <v>0</v>
      </c>
      <c r="BA606" s="96">
        <f t="shared" si="1311"/>
        <v>0.68400000000000005</v>
      </c>
      <c r="BB606" s="96">
        <f t="shared" si="1312"/>
        <v>16.128516852000004</v>
      </c>
    </row>
    <row r="607" spans="1:54">
      <c r="A607" s="494">
        <v>375</v>
      </c>
      <c r="B607" s="13"/>
      <c r="C607" s="23"/>
      <c r="D607" s="24"/>
      <c r="E607" s="24" t="s">
        <v>1043</v>
      </c>
      <c r="F607" s="83" t="s">
        <v>1044</v>
      </c>
      <c r="G607" s="64" t="s">
        <v>1058</v>
      </c>
      <c r="H607" s="283" t="s">
        <v>358</v>
      </c>
      <c r="I607" s="79">
        <v>14</v>
      </c>
      <c r="J607" s="114"/>
      <c r="K607" s="79">
        <v>14</v>
      </c>
      <c r="L607" s="114"/>
      <c r="M607" s="79">
        <v>14</v>
      </c>
      <c r="N607" s="114"/>
      <c r="O607" s="79">
        <v>14</v>
      </c>
      <c r="P607" s="114"/>
      <c r="Q607" s="118">
        <f t="shared" si="1287"/>
        <v>10.59</v>
      </c>
      <c r="R607" s="345">
        <f t="shared" si="1288"/>
        <v>211.68487648000004</v>
      </c>
      <c r="S607" s="118">
        <v>1.5840000000000001</v>
      </c>
      <c r="T607" s="118">
        <f t="shared" si="1289"/>
        <v>32.360549760000005</v>
      </c>
      <c r="U607" s="118">
        <v>1.5840000000000001</v>
      </c>
      <c r="V607" s="177">
        <f t="shared" si="1290"/>
        <v>32.013273599999998</v>
      </c>
      <c r="W607" s="207">
        <v>1.804</v>
      </c>
      <c r="X607" s="208">
        <f t="shared" si="1291"/>
        <v>36.69469496</v>
      </c>
      <c r="Y607" s="261">
        <f t="shared" si="1292"/>
        <v>4.9720000000000004</v>
      </c>
      <c r="Z607" s="177">
        <f t="shared" si="1293"/>
        <v>101.06851832000001</v>
      </c>
      <c r="AA607" s="207">
        <v>0.79200000000000004</v>
      </c>
      <c r="AB607" s="208">
        <f t="shared" si="1294"/>
        <v>16.107981120000002</v>
      </c>
      <c r="AC607" s="207"/>
      <c r="AD607" s="177">
        <f t="shared" si="1295"/>
        <v>0</v>
      </c>
      <c r="AE607" s="207">
        <v>1.54</v>
      </c>
      <c r="AF607" s="208">
        <f t="shared" si="1296"/>
        <v>29.447726000000003</v>
      </c>
      <c r="AG607" s="261">
        <f t="shared" si="1297"/>
        <v>2.3319999999999999</v>
      </c>
      <c r="AH607" s="118">
        <f t="shared" si="1298"/>
        <v>45.555707120000008</v>
      </c>
      <c r="AI607" s="118">
        <f t="shared" si="1299"/>
        <v>7.3040000000000003</v>
      </c>
      <c r="AJ607" s="177">
        <f t="shared" si="1300"/>
        <v>146.62422544000003</v>
      </c>
      <c r="AK607" s="207">
        <v>1.034</v>
      </c>
      <c r="AL607" s="177">
        <f t="shared" si="1301"/>
        <v>19.961390680000001</v>
      </c>
      <c r="AM607" s="245">
        <v>0.94599999999999995</v>
      </c>
      <c r="AN607" s="177">
        <f t="shared" si="1302"/>
        <v>18.407173400000001</v>
      </c>
      <c r="AO607" s="207"/>
      <c r="AP607" s="208">
        <f t="shared" si="1303"/>
        <v>0</v>
      </c>
      <c r="AQ607" s="261">
        <f t="shared" si="1304"/>
        <v>1.98</v>
      </c>
      <c r="AR607" s="118">
        <f t="shared" si="1305"/>
        <v>38.368564079999999</v>
      </c>
      <c r="AS607" s="118"/>
      <c r="AT607" s="177">
        <f t="shared" si="1306"/>
        <v>0</v>
      </c>
      <c r="AU607" s="465">
        <v>0.53600000000000003</v>
      </c>
      <c r="AV607" s="177">
        <f t="shared" si="1307"/>
        <v>10.99403536</v>
      </c>
      <c r="AW607" s="465">
        <v>0.77</v>
      </c>
      <c r="AX607" s="208">
        <f t="shared" si="1308"/>
        <v>15.698051600000003</v>
      </c>
      <c r="AY607" s="261">
        <f t="shared" si="1309"/>
        <v>1.306</v>
      </c>
      <c r="AZ607" s="118">
        <f t="shared" si="1310"/>
        <v>26.692086960000005</v>
      </c>
      <c r="BA607" s="118">
        <f t="shared" si="1311"/>
        <v>3.286</v>
      </c>
      <c r="BB607" s="118">
        <f t="shared" si="1312"/>
        <v>65.06065104000001</v>
      </c>
    </row>
    <row r="608" spans="1:54">
      <c r="A608" s="494">
        <v>376</v>
      </c>
      <c r="B608" s="26"/>
      <c r="C608" s="27" t="s">
        <v>134</v>
      </c>
      <c r="D608" s="28"/>
      <c r="E608" s="28"/>
      <c r="F608" s="91"/>
      <c r="G608" s="91"/>
      <c r="H608" s="270"/>
      <c r="I608" s="150"/>
      <c r="J608" s="110"/>
      <c r="K608" s="74"/>
      <c r="L608" s="65"/>
      <c r="M608" s="74"/>
      <c r="N608" s="65"/>
      <c r="O608" s="152"/>
      <c r="P608" s="110"/>
      <c r="Q608" s="125">
        <f t="shared" ref="Q608:BB608" si="1313">SUM(Q598:Q607)</f>
        <v>60.131</v>
      </c>
      <c r="R608" s="125">
        <f t="shared" si="1313"/>
        <v>1593.5623371197998</v>
      </c>
      <c r="S608" s="125">
        <f t="shared" si="1313"/>
        <v>5.6140000000000008</v>
      </c>
      <c r="T608" s="125">
        <f t="shared" si="1313"/>
        <v>113.48268101279999</v>
      </c>
      <c r="U608" s="125">
        <f t="shared" si="1313"/>
        <v>5.5719999999999992</v>
      </c>
      <c r="V608" s="125">
        <f t="shared" si="1313"/>
        <v>166.79022372</v>
      </c>
      <c r="W608" s="125">
        <f t="shared" si="1313"/>
        <v>10.17</v>
      </c>
      <c r="X608" s="125">
        <f t="shared" si="1313"/>
        <v>235.38449618999999</v>
      </c>
      <c r="Y608" s="125">
        <f t="shared" si="1313"/>
        <v>21.356000000000002</v>
      </c>
      <c r="Z608" s="125">
        <f t="shared" si="1313"/>
        <v>515.65740092279998</v>
      </c>
      <c r="AA608" s="125">
        <f t="shared" si="1313"/>
        <v>5.4059999999999997</v>
      </c>
      <c r="AB608" s="125">
        <f t="shared" si="1313"/>
        <v>149.175769092</v>
      </c>
      <c r="AC608" s="125">
        <f t="shared" si="1313"/>
        <v>3.0130000000000003</v>
      </c>
      <c r="AD608" s="125">
        <f t="shared" si="1313"/>
        <v>102.35782069</v>
      </c>
      <c r="AE608" s="125">
        <f t="shared" si="1313"/>
        <v>8.8140000000000001</v>
      </c>
      <c r="AF608" s="125">
        <f t="shared" si="1313"/>
        <v>192.54674278499999</v>
      </c>
      <c r="AG608" s="125">
        <f t="shared" si="1313"/>
        <v>17.233000000000001</v>
      </c>
      <c r="AH608" s="125">
        <f t="shared" si="1313"/>
        <v>444.08033256700008</v>
      </c>
      <c r="AI608" s="125">
        <f t="shared" si="1313"/>
        <v>38.588999999999999</v>
      </c>
      <c r="AJ608" s="125">
        <f t="shared" si="1313"/>
        <v>959.73773348980001</v>
      </c>
      <c r="AK608" s="125">
        <f t="shared" si="1313"/>
        <v>4.62</v>
      </c>
      <c r="AL608" s="125">
        <f t="shared" si="1313"/>
        <v>102.95353376700001</v>
      </c>
      <c r="AM608" s="125">
        <f t="shared" si="1313"/>
        <v>3.5720000000000001</v>
      </c>
      <c r="AN608" s="125">
        <f t="shared" si="1313"/>
        <v>107.76757915</v>
      </c>
      <c r="AO608" s="125">
        <f t="shared" si="1313"/>
        <v>0.502</v>
      </c>
      <c r="AP608" s="125">
        <f t="shared" si="1313"/>
        <v>15.275031999999999</v>
      </c>
      <c r="AQ608" s="125">
        <f t="shared" si="1313"/>
        <v>8.6940000000000008</v>
      </c>
      <c r="AR608" s="125">
        <f t="shared" si="1313"/>
        <v>225.99614491699998</v>
      </c>
      <c r="AS608" s="125">
        <f t="shared" si="1313"/>
        <v>4.4939999999999998</v>
      </c>
      <c r="AT608" s="125">
        <f t="shared" si="1313"/>
        <v>165.04952434199998</v>
      </c>
      <c r="AU608" s="125">
        <f t="shared" si="1313"/>
        <v>5.3339999999999996</v>
      </c>
      <c r="AV608" s="125">
        <f t="shared" si="1313"/>
        <v>143.736024157</v>
      </c>
      <c r="AW608" s="125">
        <f t="shared" si="1313"/>
        <v>3.02</v>
      </c>
      <c r="AX608" s="125">
        <f t="shared" si="1313"/>
        <v>99.042910214000003</v>
      </c>
      <c r="AY608" s="125">
        <f t="shared" si="1313"/>
        <v>12.847999999999999</v>
      </c>
      <c r="AZ608" s="125">
        <f t="shared" si="1313"/>
        <v>407.82845871299997</v>
      </c>
      <c r="BA608" s="125">
        <f t="shared" si="1313"/>
        <v>21.542000000000005</v>
      </c>
      <c r="BB608" s="125">
        <f t="shared" si="1313"/>
        <v>633.82460362999996</v>
      </c>
    </row>
    <row r="609" spans="1:54" hidden="1">
      <c r="A609" s="494">
        <v>377</v>
      </c>
      <c r="B609" s="13"/>
      <c r="C609" s="13" t="s">
        <v>135</v>
      </c>
      <c r="D609" s="82" t="s">
        <v>48</v>
      </c>
      <c r="E609" s="82" t="s">
        <v>272</v>
      </c>
      <c r="F609" s="22" t="s">
        <v>50</v>
      </c>
      <c r="G609" s="22" t="s">
        <v>1061</v>
      </c>
      <c r="H609" s="266" t="s">
        <v>360</v>
      </c>
      <c r="I609" s="142"/>
      <c r="J609" s="101"/>
      <c r="K609" s="54"/>
      <c r="L609" s="162"/>
      <c r="M609" s="54"/>
      <c r="N609" s="162"/>
      <c r="O609" s="142"/>
      <c r="P609" s="101"/>
      <c r="Q609" s="96">
        <f>SUM(AI609+BA609)</f>
        <v>0</v>
      </c>
      <c r="R609" s="338">
        <f>SUM(AJ609+BB609)</f>
        <v>0</v>
      </c>
      <c r="S609" s="96"/>
      <c r="T609" s="96">
        <f>I609*S609*$T$2/1000</f>
        <v>0</v>
      </c>
      <c r="U609" s="96"/>
      <c r="V609" s="176">
        <f>I609*U609*$V$2/1000</f>
        <v>0</v>
      </c>
      <c r="W609" s="206"/>
      <c r="X609" s="205">
        <f>I609*W609*$X$2/1000</f>
        <v>0</v>
      </c>
      <c r="Y609" s="188">
        <f>SUM(S609+U609+W609)</f>
        <v>0</v>
      </c>
      <c r="Z609" s="176">
        <f>SUM(T609+V609+X609)</f>
        <v>0</v>
      </c>
      <c r="AA609" s="206"/>
      <c r="AB609" s="205">
        <f>K609*AA609*$AB$2/1000</f>
        <v>0</v>
      </c>
      <c r="AC609" s="206"/>
      <c r="AD609" s="176">
        <f>K609*AC609*$AD$2/1000</f>
        <v>0</v>
      </c>
      <c r="AE609" s="206"/>
      <c r="AF609" s="205">
        <f>K609*AE609*$AF$2/1000</f>
        <v>0</v>
      </c>
      <c r="AG609" s="188">
        <f>SUM(AA609+AC609+AE609)</f>
        <v>0</v>
      </c>
      <c r="AH609" s="96">
        <f>SUM(AB609+AD609+AF609)</f>
        <v>0</v>
      </c>
      <c r="AI609" s="96">
        <f>SUM(Y609+AG609)</f>
        <v>0</v>
      </c>
      <c r="AJ609" s="176">
        <f>SUM(Z609,AH609)</f>
        <v>0</v>
      </c>
      <c r="AK609" s="206"/>
      <c r="AL609" s="176">
        <f>M609*AK609*$AL$2/1000</f>
        <v>0</v>
      </c>
      <c r="AM609" s="244"/>
      <c r="AN609" s="176">
        <f>M609*AM609*$AN$2/1000</f>
        <v>0</v>
      </c>
      <c r="AO609" s="206"/>
      <c r="AP609" s="205">
        <f>M609*AO609*$AP$2/1000</f>
        <v>0</v>
      </c>
      <c r="AQ609" s="188">
        <f>SUM(AK609+AM609+AO609)</f>
        <v>0</v>
      </c>
      <c r="AR609" s="96">
        <f>SUM(AL609+AN609+AP609)</f>
        <v>0</v>
      </c>
      <c r="AS609" s="292"/>
      <c r="AT609" s="176">
        <f>O609*AS609*$AT$2/1000</f>
        <v>0</v>
      </c>
      <c r="AU609" s="206"/>
      <c r="AV609" s="176">
        <f>O609*AU609*$AV$2/1000</f>
        <v>0</v>
      </c>
      <c r="AW609" s="206"/>
      <c r="AX609" s="205">
        <f>O609*AW609*$AX$2/1000</f>
        <v>0</v>
      </c>
      <c r="AY609" s="188">
        <f>SUM(AS609+AU609+AW609)</f>
        <v>0</v>
      </c>
      <c r="AZ609" s="96">
        <f>SUM(AT609+AV609+AX609)</f>
        <v>0</v>
      </c>
      <c r="BA609" s="96">
        <f>SUM(AQ609+AY609)</f>
        <v>0</v>
      </c>
      <c r="BB609" s="96">
        <f>SUM(AR609,AZ609)</f>
        <v>0</v>
      </c>
    </row>
    <row r="610" spans="1:54" hidden="1">
      <c r="A610" s="494">
        <v>378</v>
      </c>
      <c r="B610" s="26"/>
      <c r="C610" s="27" t="s">
        <v>134</v>
      </c>
      <c r="D610" s="28"/>
      <c r="E610" s="28"/>
      <c r="F610" s="88"/>
      <c r="G610" s="88"/>
      <c r="H610" s="278"/>
      <c r="I610" s="152"/>
      <c r="J610" s="100"/>
      <c r="K610" s="74"/>
      <c r="L610" s="30"/>
      <c r="M610" s="74"/>
      <c r="N610" s="30"/>
      <c r="O610" s="152"/>
      <c r="P610" s="100"/>
      <c r="Q610" s="125">
        <f t="shared" ref="Q610:BB610" si="1314">SUM(Q609)</f>
        <v>0</v>
      </c>
      <c r="R610" s="125">
        <f t="shared" si="1314"/>
        <v>0</v>
      </c>
      <c r="S610" s="125">
        <f t="shared" si="1314"/>
        <v>0</v>
      </c>
      <c r="T610" s="125">
        <f t="shared" si="1314"/>
        <v>0</v>
      </c>
      <c r="U610" s="125">
        <f t="shared" si="1314"/>
        <v>0</v>
      </c>
      <c r="V610" s="125">
        <f t="shared" si="1314"/>
        <v>0</v>
      </c>
      <c r="W610" s="125">
        <f t="shared" si="1314"/>
        <v>0</v>
      </c>
      <c r="X610" s="125">
        <f t="shared" si="1314"/>
        <v>0</v>
      </c>
      <c r="Y610" s="125">
        <f t="shared" si="1314"/>
        <v>0</v>
      </c>
      <c r="Z610" s="125">
        <f t="shared" si="1314"/>
        <v>0</v>
      </c>
      <c r="AA610" s="125">
        <f t="shared" si="1314"/>
        <v>0</v>
      </c>
      <c r="AB610" s="125">
        <f t="shared" si="1314"/>
        <v>0</v>
      </c>
      <c r="AC610" s="125">
        <f t="shared" si="1314"/>
        <v>0</v>
      </c>
      <c r="AD610" s="125">
        <f t="shared" si="1314"/>
        <v>0</v>
      </c>
      <c r="AE610" s="125">
        <f t="shared" si="1314"/>
        <v>0</v>
      </c>
      <c r="AF610" s="125">
        <f t="shared" si="1314"/>
        <v>0</v>
      </c>
      <c r="AG610" s="125">
        <f t="shared" si="1314"/>
        <v>0</v>
      </c>
      <c r="AH610" s="125">
        <f t="shared" si="1314"/>
        <v>0</v>
      </c>
      <c r="AI610" s="125">
        <f t="shared" si="1314"/>
        <v>0</v>
      </c>
      <c r="AJ610" s="125">
        <f t="shared" si="1314"/>
        <v>0</v>
      </c>
      <c r="AK610" s="125">
        <f t="shared" si="1314"/>
        <v>0</v>
      </c>
      <c r="AL610" s="125">
        <f t="shared" si="1314"/>
        <v>0</v>
      </c>
      <c r="AM610" s="125">
        <f t="shared" si="1314"/>
        <v>0</v>
      </c>
      <c r="AN610" s="125">
        <f t="shared" si="1314"/>
        <v>0</v>
      </c>
      <c r="AO610" s="125">
        <f t="shared" si="1314"/>
        <v>0</v>
      </c>
      <c r="AP610" s="125">
        <f t="shared" si="1314"/>
        <v>0</v>
      </c>
      <c r="AQ610" s="125">
        <f t="shared" si="1314"/>
        <v>0</v>
      </c>
      <c r="AR610" s="125">
        <f t="shared" si="1314"/>
        <v>0</v>
      </c>
      <c r="AS610" s="125">
        <f t="shared" si="1314"/>
        <v>0</v>
      </c>
      <c r="AT610" s="125">
        <f t="shared" si="1314"/>
        <v>0</v>
      </c>
      <c r="AU610" s="125">
        <f t="shared" si="1314"/>
        <v>0</v>
      </c>
      <c r="AV610" s="125">
        <f t="shared" si="1314"/>
        <v>0</v>
      </c>
      <c r="AW610" s="125">
        <f t="shared" si="1314"/>
        <v>0</v>
      </c>
      <c r="AX610" s="125">
        <f t="shared" si="1314"/>
        <v>0</v>
      </c>
      <c r="AY610" s="125">
        <f t="shared" si="1314"/>
        <v>0</v>
      </c>
      <c r="AZ610" s="125">
        <f t="shared" si="1314"/>
        <v>0</v>
      </c>
      <c r="BA610" s="125">
        <f t="shared" si="1314"/>
        <v>0</v>
      </c>
      <c r="BB610" s="125">
        <f t="shared" si="1314"/>
        <v>0</v>
      </c>
    </row>
    <row r="611" spans="1:54">
      <c r="A611" s="494">
        <v>379</v>
      </c>
      <c r="B611" s="58" t="s">
        <v>153</v>
      </c>
      <c r="C611" s="59"/>
      <c r="D611" s="59"/>
      <c r="E611" s="59"/>
      <c r="F611" s="59"/>
      <c r="G611" s="59"/>
      <c r="H611" s="280"/>
      <c r="I611" s="154"/>
      <c r="J611" s="103"/>
      <c r="K611" s="77"/>
      <c r="L611" s="60"/>
      <c r="M611" s="77"/>
      <c r="N611" s="60"/>
      <c r="O611" s="154"/>
      <c r="P611" s="103"/>
      <c r="Q611" s="126">
        <f t="shared" ref="Q611:BB611" si="1315">SUM(Q610,Q608,Q597)</f>
        <v>60.131</v>
      </c>
      <c r="R611" s="126">
        <f t="shared" si="1315"/>
        <v>1593.5623371197998</v>
      </c>
      <c r="S611" s="126">
        <f t="shared" si="1315"/>
        <v>5.6140000000000008</v>
      </c>
      <c r="T611" s="126">
        <f t="shared" si="1315"/>
        <v>113.48268101279999</v>
      </c>
      <c r="U611" s="126">
        <f t="shared" si="1315"/>
        <v>5.5719999999999992</v>
      </c>
      <c r="V611" s="126">
        <f t="shared" si="1315"/>
        <v>166.79022372</v>
      </c>
      <c r="W611" s="126">
        <f t="shared" si="1315"/>
        <v>10.17</v>
      </c>
      <c r="X611" s="126">
        <f t="shared" si="1315"/>
        <v>235.38449618999999</v>
      </c>
      <c r="Y611" s="126">
        <f t="shared" si="1315"/>
        <v>21.356000000000002</v>
      </c>
      <c r="Z611" s="126">
        <f t="shared" si="1315"/>
        <v>515.65740092279998</v>
      </c>
      <c r="AA611" s="126">
        <f t="shared" si="1315"/>
        <v>5.4059999999999997</v>
      </c>
      <c r="AB611" s="126">
        <f t="shared" si="1315"/>
        <v>149.175769092</v>
      </c>
      <c r="AC611" s="126">
        <f t="shared" si="1315"/>
        <v>3.0130000000000003</v>
      </c>
      <c r="AD611" s="126">
        <f t="shared" si="1315"/>
        <v>102.35782069</v>
      </c>
      <c r="AE611" s="126">
        <f t="shared" si="1315"/>
        <v>8.8140000000000001</v>
      </c>
      <c r="AF611" s="126">
        <f t="shared" si="1315"/>
        <v>192.54674278499999</v>
      </c>
      <c r="AG611" s="126">
        <f t="shared" si="1315"/>
        <v>17.233000000000001</v>
      </c>
      <c r="AH611" s="126">
        <f t="shared" si="1315"/>
        <v>444.08033256700008</v>
      </c>
      <c r="AI611" s="126">
        <f t="shared" si="1315"/>
        <v>38.588999999999999</v>
      </c>
      <c r="AJ611" s="126">
        <f t="shared" si="1315"/>
        <v>959.73773348980001</v>
      </c>
      <c r="AK611" s="126">
        <f t="shared" si="1315"/>
        <v>4.62</v>
      </c>
      <c r="AL611" s="126">
        <f t="shared" si="1315"/>
        <v>102.95353376700001</v>
      </c>
      <c r="AM611" s="126">
        <f t="shared" si="1315"/>
        <v>3.5720000000000001</v>
      </c>
      <c r="AN611" s="126">
        <f t="shared" si="1315"/>
        <v>107.76757915</v>
      </c>
      <c r="AO611" s="126">
        <f t="shared" si="1315"/>
        <v>0.502</v>
      </c>
      <c r="AP611" s="126">
        <f t="shared" si="1315"/>
        <v>15.275031999999999</v>
      </c>
      <c r="AQ611" s="126">
        <f t="shared" si="1315"/>
        <v>8.6940000000000008</v>
      </c>
      <c r="AR611" s="126">
        <f t="shared" si="1315"/>
        <v>225.99614491699998</v>
      </c>
      <c r="AS611" s="126">
        <f t="shared" si="1315"/>
        <v>4.4939999999999998</v>
      </c>
      <c r="AT611" s="126">
        <f t="shared" si="1315"/>
        <v>165.04952434199998</v>
      </c>
      <c r="AU611" s="126">
        <f t="shared" si="1315"/>
        <v>5.3339999999999996</v>
      </c>
      <c r="AV611" s="126">
        <f t="shared" si="1315"/>
        <v>143.736024157</v>
      </c>
      <c r="AW611" s="126">
        <f t="shared" si="1315"/>
        <v>3.02</v>
      </c>
      <c r="AX611" s="126">
        <f t="shared" si="1315"/>
        <v>99.042910214000003</v>
      </c>
      <c r="AY611" s="126">
        <f t="shared" si="1315"/>
        <v>12.847999999999999</v>
      </c>
      <c r="AZ611" s="126">
        <f t="shared" si="1315"/>
        <v>407.82845871299997</v>
      </c>
      <c r="BA611" s="126">
        <f t="shared" si="1315"/>
        <v>21.542000000000005</v>
      </c>
      <c r="BB611" s="126">
        <f t="shared" si="1315"/>
        <v>633.82460362999996</v>
      </c>
    </row>
    <row r="612" spans="1:54">
      <c r="A612" s="494">
        <v>380</v>
      </c>
      <c r="B612" s="13" t="s">
        <v>210</v>
      </c>
      <c r="C612" s="52" t="s">
        <v>211</v>
      </c>
      <c r="D612" s="13" t="s">
        <v>58</v>
      </c>
      <c r="E612" s="31" t="s">
        <v>212</v>
      </c>
      <c r="F612" s="311"/>
      <c r="G612" s="311" t="s">
        <v>1061</v>
      </c>
      <c r="H612" s="272" t="s">
        <v>358</v>
      </c>
      <c r="I612" s="61"/>
      <c r="J612" s="163">
        <v>4008</v>
      </c>
      <c r="K612" s="61"/>
      <c r="L612" s="163">
        <v>4008</v>
      </c>
      <c r="M612" s="61"/>
      <c r="N612" s="163">
        <v>4008</v>
      </c>
      <c r="O612" s="61"/>
      <c r="P612" s="163">
        <v>4008</v>
      </c>
      <c r="Q612" s="121">
        <f t="shared" ref="Q612:Q643" si="1316">SUM(AI612+BA612)</f>
        <v>0</v>
      </c>
      <c r="R612" s="342">
        <f t="shared" ref="R612:R643" si="1317">SUM(AJ612+BB612)</f>
        <v>0</v>
      </c>
      <c r="S612" s="121"/>
      <c r="T612" s="121">
        <f t="shared" ref="T612:T643" si="1318">J612*S612/1000</f>
        <v>0</v>
      </c>
      <c r="U612" s="121"/>
      <c r="V612" s="121">
        <f t="shared" ref="V612:V643" si="1319">J612*U612/1000</f>
        <v>0</v>
      </c>
      <c r="W612" s="121"/>
      <c r="X612" s="121">
        <f t="shared" ref="X612:X643" si="1320">J612*W612/1000</f>
        <v>0</v>
      </c>
      <c r="Y612" s="121">
        <f t="shared" ref="Y612:Y643" si="1321">SUM(S612+U612+W612)</f>
        <v>0</v>
      </c>
      <c r="Z612" s="121">
        <f t="shared" ref="Z612:Z643" si="1322">SUM(T612+V612+X612)</f>
        <v>0</v>
      </c>
      <c r="AA612" s="121"/>
      <c r="AB612" s="121">
        <f t="shared" ref="AB612:AB643" si="1323">L612*AA612/1000</f>
        <v>0</v>
      </c>
      <c r="AC612" s="121"/>
      <c r="AD612" s="121">
        <f t="shared" ref="AD612:AD643" si="1324">L612*AC612/1000</f>
        <v>0</v>
      </c>
      <c r="AE612" s="121"/>
      <c r="AF612" s="121">
        <f t="shared" ref="AF612:AF643" si="1325">L612*AE612/1000</f>
        <v>0</v>
      </c>
      <c r="AG612" s="121">
        <f t="shared" ref="AG612:AG643" si="1326">SUM(AA612+AC612+AE612)</f>
        <v>0</v>
      </c>
      <c r="AH612" s="121">
        <f t="shared" ref="AH612:AH643" si="1327">SUM(AB612+AD612+AF612)</f>
        <v>0</v>
      </c>
      <c r="AI612" s="121">
        <f t="shared" ref="AI612:AI643" si="1328">SUM(Y612+AG612)</f>
        <v>0</v>
      </c>
      <c r="AJ612" s="121">
        <f t="shared" ref="AJ612:AJ643" si="1329">SUM(Z612,AH612)</f>
        <v>0</v>
      </c>
      <c r="AK612" s="121"/>
      <c r="AL612" s="121">
        <f t="shared" ref="AL612:AL643" si="1330">N612*AK612/1000</f>
        <v>0</v>
      </c>
      <c r="AM612" s="121"/>
      <c r="AN612" s="121">
        <f t="shared" ref="AN612:AN643" si="1331">N612*AM612/1000</f>
        <v>0</v>
      </c>
      <c r="AO612" s="121"/>
      <c r="AP612" s="121">
        <f t="shared" ref="AP612:AP643" si="1332">N612*AO612/1000</f>
        <v>0</v>
      </c>
      <c r="AQ612" s="121">
        <f t="shared" ref="AQ612:AQ643" si="1333">SUM(AK612+AM612+AO612)</f>
        <v>0</v>
      </c>
      <c r="AR612" s="121">
        <f t="shared" ref="AR612:AR643" si="1334">SUM(AL612+AN612+AP612)</f>
        <v>0</v>
      </c>
      <c r="AS612" s="121"/>
      <c r="AT612" s="121">
        <f t="shared" ref="AT612:AT643" si="1335">P612*AS612/1000</f>
        <v>0</v>
      </c>
      <c r="AU612" s="121"/>
      <c r="AV612" s="121">
        <f t="shared" ref="AV612:AV643" si="1336">P612*AU612/1000</f>
        <v>0</v>
      </c>
      <c r="AW612" s="121"/>
      <c r="AX612" s="121">
        <f t="shared" ref="AX612:AX643" si="1337">P612*AW612/1000</f>
        <v>0</v>
      </c>
      <c r="AY612" s="121">
        <f t="shared" ref="AY612:AY643" si="1338">SUM(AS612+AU612+AW612)</f>
        <v>0</v>
      </c>
      <c r="AZ612" s="121">
        <f t="shared" ref="AZ612:AZ643" si="1339">SUM(AT612+AV612+AX612)</f>
        <v>0</v>
      </c>
      <c r="BA612" s="121">
        <f t="shared" ref="BA612:BA643" si="1340">SUM(AQ612+AY612)</f>
        <v>0</v>
      </c>
      <c r="BB612" s="121">
        <f t="shared" ref="BB612:BB643" si="1341">SUM(AR612,AZ612)</f>
        <v>0</v>
      </c>
    </row>
    <row r="613" spans="1:54">
      <c r="A613" s="494">
        <v>381</v>
      </c>
      <c r="B613" s="13"/>
      <c r="C613" s="434"/>
      <c r="D613" s="13"/>
      <c r="E613" s="21" t="s">
        <v>690</v>
      </c>
      <c r="F613" s="45"/>
      <c r="G613" s="45" t="s">
        <v>1061</v>
      </c>
      <c r="H613" s="266" t="s">
        <v>358</v>
      </c>
      <c r="I613" s="54"/>
      <c r="J613" s="162">
        <v>4171</v>
      </c>
      <c r="K613" s="54"/>
      <c r="L613" s="162">
        <v>4171</v>
      </c>
      <c r="M613" s="54"/>
      <c r="N613" s="162">
        <v>4171</v>
      </c>
      <c r="O613" s="54"/>
      <c r="P613" s="162">
        <v>4171</v>
      </c>
      <c r="Q613" s="96">
        <f t="shared" si="1316"/>
        <v>0</v>
      </c>
      <c r="R613" s="338">
        <f t="shared" si="1317"/>
        <v>0</v>
      </c>
      <c r="S613" s="96"/>
      <c r="T613" s="96">
        <f t="shared" si="1318"/>
        <v>0</v>
      </c>
      <c r="U613" s="96"/>
      <c r="V613" s="96">
        <f t="shared" si="1319"/>
        <v>0</v>
      </c>
      <c r="W613" s="96"/>
      <c r="X613" s="96">
        <f t="shared" si="1320"/>
        <v>0</v>
      </c>
      <c r="Y613" s="96">
        <f t="shared" si="1321"/>
        <v>0</v>
      </c>
      <c r="Z613" s="96">
        <f t="shared" si="1322"/>
        <v>0</v>
      </c>
      <c r="AA613" s="96"/>
      <c r="AB613" s="96">
        <f t="shared" si="1323"/>
        <v>0</v>
      </c>
      <c r="AC613" s="96"/>
      <c r="AD613" s="96">
        <f t="shared" si="1324"/>
        <v>0</v>
      </c>
      <c r="AE613" s="96"/>
      <c r="AF613" s="96">
        <f t="shared" si="1325"/>
        <v>0</v>
      </c>
      <c r="AG613" s="96">
        <f t="shared" si="1326"/>
        <v>0</v>
      </c>
      <c r="AH613" s="96">
        <f t="shared" si="1327"/>
        <v>0</v>
      </c>
      <c r="AI613" s="96">
        <f t="shared" si="1328"/>
        <v>0</v>
      </c>
      <c r="AJ613" s="96">
        <f t="shared" si="1329"/>
        <v>0</v>
      </c>
      <c r="AK613" s="96"/>
      <c r="AL613" s="96">
        <f t="shared" si="1330"/>
        <v>0</v>
      </c>
      <c r="AM613" s="96"/>
      <c r="AN613" s="96">
        <f t="shared" si="1331"/>
        <v>0</v>
      </c>
      <c r="AO613" s="96"/>
      <c r="AP613" s="96">
        <f t="shared" si="1332"/>
        <v>0</v>
      </c>
      <c r="AQ613" s="96">
        <f t="shared" si="1333"/>
        <v>0</v>
      </c>
      <c r="AR613" s="96">
        <f t="shared" si="1334"/>
        <v>0</v>
      </c>
      <c r="AS613" s="96"/>
      <c r="AT613" s="96">
        <f t="shared" si="1335"/>
        <v>0</v>
      </c>
      <c r="AU613" s="96"/>
      <c r="AV613" s="96">
        <f t="shared" si="1336"/>
        <v>0</v>
      </c>
      <c r="AW613" s="96"/>
      <c r="AX613" s="96">
        <f t="shared" si="1337"/>
        <v>0</v>
      </c>
      <c r="AY613" s="96">
        <f t="shared" si="1338"/>
        <v>0</v>
      </c>
      <c r="AZ613" s="96">
        <f t="shared" si="1339"/>
        <v>0</v>
      </c>
      <c r="BA613" s="96">
        <f t="shared" si="1340"/>
        <v>0</v>
      </c>
      <c r="BB613" s="96">
        <f t="shared" si="1341"/>
        <v>0</v>
      </c>
    </row>
    <row r="614" spans="1:54">
      <c r="A614" s="494">
        <v>382</v>
      </c>
      <c r="B614" s="13"/>
      <c r="C614" s="434"/>
      <c r="D614" s="13"/>
      <c r="E614" s="21" t="s">
        <v>691</v>
      </c>
      <c r="F614" s="45"/>
      <c r="G614" s="45" t="s">
        <v>1061</v>
      </c>
      <c r="H614" s="266" t="s">
        <v>358</v>
      </c>
      <c r="I614" s="54"/>
      <c r="J614" s="162">
        <v>8018</v>
      </c>
      <c r="K614" s="54"/>
      <c r="L614" s="162">
        <v>8018</v>
      </c>
      <c r="M614" s="54"/>
      <c r="N614" s="162">
        <v>8018</v>
      </c>
      <c r="O614" s="54"/>
      <c r="P614" s="162">
        <v>8018</v>
      </c>
      <c r="Q614" s="96">
        <f t="shared" si="1316"/>
        <v>70.069000000000003</v>
      </c>
      <c r="R614" s="338">
        <f t="shared" si="1317"/>
        <v>561.81324200000006</v>
      </c>
      <c r="S614" s="96">
        <v>7.3250000000000002</v>
      </c>
      <c r="T614" s="96">
        <f t="shared" si="1318"/>
        <v>58.731850000000001</v>
      </c>
      <c r="U614" s="96">
        <v>7.6150000000000002</v>
      </c>
      <c r="V614" s="96">
        <f t="shared" si="1319"/>
        <v>61.057070000000003</v>
      </c>
      <c r="W614" s="96">
        <v>9.7910000000000004</v>
      </c>
      <c r="X614" s="96">
        <f t="shared" si="1320"/>
        <v>78.504238000000001</v>
      </c>
      <c r="Y614" s="96">
        <f t="shared" si="1321"/>
        <v>24.731000000000002</v>
      </c>
      <c r="Z614" s="96">
        <f t="shared" si="1322"/>
        <v>198.29315800000001</v>
      </c>
      <c r="AA614" s="96">
        <v>5.8440000000000003</v>
      </c>
      <c r="AB614" s="96">
        <f t="shared" si="1323"/>
        <v>46.857192000000005</v>
      </c>
      <c r="AC614" s="96">
        <v>7.1440000000000001</v>
      </c>
      <c r="AD614" s="96">
        <f t="shared" si="1324"/>
        <v>57.280592000000006</v>
      </c>
      <c r="AE614" s="96">
        <v>4.298</v>
      </c>
      <c r="AF614" s="96">
        <f t="shared" si="1325"/>
        <v>34.461364000000003</v>
      </c>
      <c r="AG614" s="96">
        <f t="shared" si="1326"/>
        <v>17.286000000000001</v>
      </c>
      <c r="AH614" s="96">
        <f t="shared" si="1327"/>
        <v>138.59914800000001</v>
      </c>
      <c r="AI614" s="96">
        <f t="shared" si="1328"/>
        <v>42.017000000000003</v>
      </c>
      <c r="AJ614" s="96">
        <f t="shared" si="1329"/>
        <v>336.89230600000002</v>
      </c>
      <c r="AK614" s="96">
        <v>5.2690000000000001</v>
      </c>
      <c r="AL614" s="96">
        <f t="shared" si="1330"/>
        <v>42.246842000000001</v>
      </c>
      <c r="AM614" s="96">
        <v>5.3079999999999998</v>
      </c>
      <c r="AN614" s="96">
        <f t="shared" si="1331"/>
        <v>42.559544000000002</v>
      </c>
      <c r="AO614" s="96">
        <v>2.6469999999999998</v>
      </c>
      <c r="AP614" s="96">
        <f t="shared" si="1332"/>
        <v>21.223645999999999</v>
      </c>
      <c r="AQ614" s="96">
        <f t="shared" si="1333"/>
        <v>13.224</v>
      </c>
      <c r="AR614" s="96">
        <f t="shared" si="1334"/>
        <v>106.03003200000001</v>
      </c>
      <c r="AS614" s="96">
        <v>4.2140000000000004</v>
      </c>
      <c r="AT614" s="96">
        <f t="shared" si="1335"/>
        <v>33.787852000000008</v>
      </c>
      <c r="AU614" s="96">
        <v>6.2220000000000004</v>
      </c>
      <c r="AV614" s="96">
        <f t="shared" si="1336"/>
        <v>49.887996000000008</v>
      </c>
      <c r="AW614" s="96">
        <v>4.3920000000000003</v>
      </c>
      <c r="AX614" s="96">
        <f t="shared" si="1337"/>
        <v>35.215056000000004</v>
      </c>
      <c r="AY614" s="96">
        <f t="shared" si="1338"/>
        <v>14.827999999999999</v>
      </c>
      <c r="AZ614" s="96">
        <f t="shared" si="1339"/>
        <v>118.89090400000002</v>
      </c>
      <c r="BA614" s="96">
        <f t="shared" si="1340"/>
        <v>28.052</v>
      </c>
      <c r="BB614" s="96">
        <f t="shared" si="1341"/>
        <v>224.92093600000004</v>
      </c>
    </row>
    <row r="615" spans="1:54" ht="12" customHeight="1">
      <c r="A615" s="494">
        <v>383</v>
      </c>
      <c r="B615" s="13"/>
      <c r="C615" s="434"/>
      <c r="D615" s="13"/>
      <c r="E615" s="21" t="s">
        <v>222</v>
      </c>
      <c r="F615" s="45"/>
      <c r="G615" s="45" t="s">
        <v>1061</v>
      </c>
      <c r="H615" s="266" t="s">
        <v>358</v>
      </c>
      <c r="I615" s="54"/>
      <c r="J615" s="162">
        <v>5401</v>
      </c>
      <c r="K615" s="54"/>
      <c r="L615" s="162">
        <v>5401</v>
      </c>
      <c r="M615" s="54"/>
      <c r="N615" s="162">
        <v>5401</v>
      </c>
      <c r="O615" s="54"/>
      <c r="P615" s="162">
        <v>5401</v>
      </c>
      <c r="Q615" s="96">
        <f t="shared" si="1316"/>
        <v>0</v>
      </c>
      <c r="R615" s="338">
        <f t="shared" si="1317"/>
        <v>0</v>
      </c>
      <c r="S615" s="96"/>
      <c r="T615" s="96">
        <f t="shared" si="1318"/>
        <v>0</v>
      </c>
      <c r="U615" s="96"/>
      <c r="V615" s="96">
        <f t="shared" si="1319"/>
        <v>0</v>
      </c>
      <c r="W615" s="96"/>
      <c r="X615" s="96">
        <f t="shared" si="1320"/>
        <v>0</v>
      </c>
      <c r="Y615" s="96">
        <f t="shared" si="1321"/>
        <v>0</v>
      </c>
      <c r="Z615" s="96">
        <f t="shared" si="1322"/>
        <v>0</v>
      </c>
      <c r="AA615" s="96"/>
      <c r="AB615" s="96">
        <f t="shared" si="1323"/>
        <v>0</v>
      </c>
      <c r="AC615" s="96"/>
      <c r="AD615" s="96">
        <f t="shared" si="1324"/>
        <v>0</v>
      </c>
      <c r="AE615" s="96"/>
      <c r="AF615" s="96">
        <f t="shared" si="1325"/>
        <v>0</v>
      </c>
      <c r="AG615" s="96">
        <f t="shared" si="1326"/>
        <v>0</v>
      </c>
      <c r="AH615" s="96">
        <f t="shared" si="1327"/>
        <v>0</v>
      </c>
      <c r="AI615" s="96">
        <f t="shared" si="1328"/>
        <v>0</v>
      </c>
      <c r="AJ615" s="96">
        <f t="shared" si="1329"/>
        <v>0</v>
      </c>
      <c r="AK615" s="96"/>
      <c r="AL615" s="96">
        <f t="shared" si="1330"/>
        <v>0</v>
      </c>
      <c r="AM615" s="96"/>
      <c r="AN615" s="96">
        <f t="shared" si="1331"/>
        <v>0</v>
      </c>
      <c r="AO615" s="96"/>
      <c r="AP615" s="96">
        <f t="shared" si="1332"/>
        <v>0</v>
      </c>
      <c r="AQ615" s="96">
        <f t="shared" si="1333"/>
        <v>0</v>
      </c>
      <c r="AR615" s="96">
        <f t="shared" si="1334"/>
        <v>0</v>
      </c>
      <c r="AS615" s="96"/>
      <c r="AT615" s="96">
        <f t="shared" si="1335"/>
        <v>0</v>
      </c>
      <c r="AU615" s="96"/>
      <c r="AV615" s="96">
        <f t="shared" si="1336"/>
        <v>0</v>
      </c>
      <c r="AW615" s="96"/>
      <c r="AX615" s="96">
        <f t="shared" si="1337"/>
        <v>0</v>
      </c>
      <c r="AY615" s="96">
        <f t="shared" si="1338"/>
        <v>0</v>
      </c>
      <c r="AZ615" s="96">
        <f t="shared" si="1339"/>
        <v>0</v>
      </c>
      <c r="BA615" s="96">
        <f t="shared" si="1340"/>
        <v>0</v>
      </c>
      <c r="BB615" s="96">
        <f t="shared" si="1341"/>
        <v>0</v>
      </c>
    </row>
    <row r="616" spans="1:54">
      <c r="A616" s="494">
        <v>384</v>
      </c>
      <c r="B616" s="13"/>
      <c r="C616" s="434"/>
      <c r="D616" s="13"/>
      <c r="E616" s="21" t="s">
        <v>1239</v>
      </c>
      <c r="F616" s="45"/>
      <c r="G616" s="45" t="s">
        <v>1061</v>
      </c>
      <c r="H616" s="266" t="s">
        <v>358</v>
      </c>
      <c r="I616" s="54"/>
      <c r="J616" s="162">
        <v>8018</v>
      </c>
      <c r="K616" s="54"/>
      <c r="L616" s="162">
        <v>8018</v>
      </c>
      <c r="M616" s="54"/>
      <c r="N616" s="162">
        <v>8018</v>
      </c>
      <c r="O616" s="54"/>
      <c r="P616" s="162">
        <v>8018</v>
      </c>
      <c r="Q616" s="96">
        <f t="shared" si="1316"/>
        <v>1.4650000000000001</v>
      </c>
      <c r="R616" s="338">
        <f t="shared" si="1317"/>
        <v>11.746370000000001</v>
      </c>
      <c r="S616" s="96"/>
      <c r="T616" s="96">
        <f t="shared" si="1318"/>
        <v>0</v>
      </c>
      <c r="U616" s="96">
        <v>0.36699999999999999</v>
      </c>
      <c r="V616" s="96">
        <f t="shared" si="1319"/>
        <v>2.9426059999999996</v>
      </c>
      <c r="W616" s="96">
        <v>4.9000000000000002E-2</v>
      </c>
      <c r="X616" s="96">
        <f t="shared" si="1320"/>
        <v>0.39288200000000001</v>
      </c>
      <c r="Y616" s="96">
        <f t="shared" si="1321"/>
        <v>0.41599999999999998</v>
      </c>
      <c r="Z616" s="96">
        <f t="shared" si="1322"/>
        <v>3.3354879999999998</v>
      </c>
      <c r="AA616" s="96">
        <v>0.80700000000000005</v>
      </c>
      <c r="AB616" s="96">
        <f t="shared" si="1323"/>
        <v>6.4705260000000004</v>
      </c>
      <c r="AC616" s="96"/>
      <c r="AD616" s="96">
        <f t="shared" si="1324"/>
        <v>0</v>
      </c>
      <c r="AE616" s="96"/>
      <c r="AF616" s="96">
        <f t="shared" si="1325"/>
        <v>0</v>
      </c>
      <c r="AG616" s="96">
        <f t="shared" si="1326"/>
        <v>0.80700000000000005</v>
      </c>
      <c r="AH616" s="96">
        <f t="shared" si="1327"/>
        <v>6.4705260000000004</v>
      </c>
      <c r="AI616" s="96">
        <f t="shared" si="1328"/>
        <v>1.2230000000000001</v>
      </c>
      <c r="AJ616" s="96">
        <f t="shared" si="1329"/>
        <v>9.8060140000000011</v>
      </c>
      <c r="AK616" s="96"/>
      <c r="AL616" s="96">
        <f t="shared" si="1330"/>
        <v>0</v>
      </c>
      <c r="AM616" s="96">
        <v>4.0000000000000001E-3</v>
      </c>
      <c r="AN616" s="96">
        <f t="shared" si="1331"/>
        <v>3.2072000000000003E-2</v>
      </c>
      <c r="AO616" s="96">
        <v>3.1E-2</v>
      </c>
      <c r="AP616" s="96">
        <f t="shared" si="1332"/>
        <v>0.248558</v>
      </c>
      <c r="AQ616" s="96">
        <f t="shared" si="1333"/>
        <v>3.5000000000000003E-2</v>
      </c>
      <c r="AR616" s="96">
        <f t="shared" si="1334"/>
        <v>0.28062999999999999</v>
      </c>
      <c r="AS616" s="96">
        <v>5.0000000000000001E-3</v>
      </c>
      <c r="AT616" s="96">
        <f t="shared" si="1335"/>
        <v>4.0090000000000001E-2</v>
      </c>
      <c r="AU616" s="96">
        <v>0.123</v>
      </c>
      <c r="AV616" s="96">
        <f t="shared" si="1336"/>
        <v>0.98621399999999992</v>
      </c>
      <c r="AW616" s="96">
        <v>7.9000000000000001E-2</v>
      </c>
      <c r="AX616" s="96">
        <f t="shared" si="1337"/>
        <v>0.63342200000000004</v>
      </c>
      <c r="AY616" s="96">
        <f t="shared" si="1338"/>
        <v>0.20700000000000002</v>
      </c>
      <c r="AZ616" s="96">
        <f t="shared" si="1339"/>
        <v>1.659726</v>
      </c>
      <c r="BA616" s="96">
        <f t="shared" si="1340"/>
        <v>0.24200000000000002</v>
      </c>
      <c r="BB616" s="96">
        <f t="shared" si="1341"/>
        <v>1.940356</v>
      </c>
    </row>
    <row r="617" spans="1:54">
      <c r="A617" s="494">
        <v>381</v>
      </c>
      <c r="B617" s="13"/>
      <c r="C617" s="434"/>
      <c r="D617" s="13"/>
      <c r="E617" s="21" t="s">
        <v>1549</v>
      </c>
      <c r="F617" s="45"/>
      <c r="G617" s="45" t="s">
        <v>1061</v>
      </c>
      <c r="H617" s="266" t="s">
        <v>358</v>
      </c>
      <c r="I617" s="54"/>
      <c r="J617" s="162">
        <v>5933</v>
      </c>
      <c r="K617" s="54"/>
      <c r="L617" s="162">
        <v>5933</v>
      </c>
      <c r="M617" s="54"/>
      <c r="N617" s="162">
        <v>5933</v>
      </c>
      <c r="O617" s="54"/>
      <c r="P617" s="162">
        <v>5933</v>
      </c>
      <c r="Q617" s="96">
        <f t="shared" si="1316"/>
        <v>0</v>
      </c>
      <c r="R617" s="338">
        <f t="shared" si="1317"/>
        <v>0</v>
      </c>
      <c r="S617" s="96"/>
      <c r="T617" s="96">
        <f t="shared" si="1318"/>
        <v>0</v>
      </c>
      <c r="U617" s="96"/>
      <c r="V617" s="96">
        <f t="shared" si="1319"/>
        <v>0</v>
      </c>
      <c r="W617" s="96"/>
      <c r="X617" s="96">
        <f t="shared" si="1320"/>
        <v>0</v>
      </c>
      <c r="Y617" s="96">
        <f t="shared" si="1321"/>
        <v>0</v>
      </c>
      <c r="Z617" s="96">
        <f t="shared" si="1322"/>
        <v>0</v>
      </c>
      <c r="AA617" s="96"/>
      <c r="AB617" s="96">
        <f t="shared" si="1323"/>
        <v>0</v>
      </c>
      <c r="AC617" s="96"/>
      <c r="AD617" s="96">
        <f t="shared" si="1324"/>
        <v>0</v>
      </c>
      <c r="AE617" s="96"/>
      <c r="AF617" s="96">
        <f t="shared" si="1325"/>
        <v>0</v>
      </c>
      <c r="AG617" s="96">
        <f t="shared" si="1326"/>
        <v>0</v>
      </c>
      <c r="AH617" s="96">
        <f t="shared" si="1327"/>
        <v>0</v>
      </c>
      <c r="AI617" s="96">
        <f t="shared" si="1328"/>
        <v>0</v>
      </c>
      <c r="AJ617" s="96">
        <f t="shared" si="1329"/>
        <v>0</v>
      </c>
      <c r="AK617" s="96"/>
      <c r="AL617" s="96">
        <f t="shared" si="1330"/>
        <v>0</v>
      </c>
      <c r="AM617" s="96"/>
      <c r="AN617" s="96">
        <f t="shared" si="1331"/>
        <v>0</v>
      </c>
      <c r="AO617" s="96"/>
      <c r="AP617" s="96">
        <f t="shared" si="1332"/>
        <v>0</v>
      </c>
      <c r="AQ617" s="96">
        <f t="shared" si="1333"/>
        <v>0</v>
      </c>
      <c r="AR617" s="96">
        <f t="shared" si="1334"/>
        <v>0</v>
      </c>
      <c r="AS617" s="96"/>
      <c r="AT617" s="96">
        <f t="shared" si="1335"/>
        <v>0</v>
      </c>
      <c r="AU617" s="96"/>
      <c r="AV617" s="96">
        <f t="shared" si="1336"/>
        <v>0</v>
      </c>
      <c r="AW617" s="96"/>
      <c r="AX617" s="96">
        <f t="shared" si="1337"/>
        <v>0</v>
      </c>
      <c r="AY617" s="96">
        <f t="shared" si="1338"/>
        <v>0</v>
      </c>
      <c r="AZ617" s="96">
        <f t="shared" si="1339"/>
        <v>0</v>
      </c>
      <c r="BA617" s="96">
        <f t="shared" si="1340"/>
        <v>0</v>
      </c>
      <c r="BB617" s="96">
        <f t="shared" si="1341"/>
        <v>0</v>
      </c>
    </row>
    <row r="618" spans="1:54" ht="11.25" customHeight="1">
      <c r="A618" s="494">
        <v>385</v>
      </c>
      <c r="B618" s="13"/>
      <c r="C618" s="434"/>
      <c r="D618" s="13"/>
      <c r="E618" s="21" t="s">
        <v>213</v>
      </c>
      <c r="F618" s="45"/>
      <c r="G618" s="45" t="s">
        <v>1061</v>
      </c>
      <c r="H618" s="266" t="s">
        <v>358</v>
      </c>
      <c r="I618" s="54"/>
      <c r="J618" s="162">
        <v>8364</v>
      </c>
      <c r="K618" s="54"/>
      <c r="L618" s="162">
        <v>8364</v>
      </c>
      <c r="M618" s="54"/>
      <c r="N618" s="162">
        <v>8364</v>
      </c>
      <c r="O618" s="54"/>
      <c r="P618" s="162">
        <v>8364</v>
      </c>
      <c r="Q618" s="96">
        <f t="shared" si="1316"/>
        <v>0</v>
      </c>
      <c r="R618" s="338">
        <f t="shared" si="1317"/>
        <v>0</v>
      </c>
      <c r="S618" s="96"/>
      <c r="T618" s="96">
        <f t="shared" si="1318"/>
        <v>0</v>
      </c>
      <c r="U618" s="96"/>
      <c r="V618" s="96">
        <f t="shared" si="1319"/>
        <v>0</v>
      </c>
      <c r="W618" s="96"/>
      <c r="X618" s="96">
        <f t="shared" si="1320"/>
        <v>0</v>
      </c>
      <c r="Y618" s="96">
        <f t="shared" si="1321"/>
        <v>0</v>
      </c>
      <c r="Z618" s="96">
        <f t="shared" si="1322"/>
        <v>0</v>
      </c>
      <c r="AA618" s="96"/>
      <c r="AB618" s="96">
        <f t="shared" si="1323"/>
        <v>0</v>
      </c>
      <c r="AC618" s="96"/>
      <c r="AD618" s="96">
        <f t="shared" si="1324"/>
        <v>0</v>
      </c>
      <c r="AE618" s="96"/>
      <c r="AF618" s="96">
        <f t="shared" si="1325"/>
        <v>0</v>
      </c>
      <c r="AG618" s="96">
        <f t="shared" si="1326"/>
        <v>0</v>
      </c>
      <c r="AH618" s="96">
        <f t="shared" si="1327"/>
        <v>0</v>
      </c>
      <c r="AI618" s="96">
        <f t="shared" si="1328"/>
        <v>0</v>
      </c>
      <c r="AJ618" s="96">
        <f t="shared" si="1329"/>
        <v>0</v>
      </c>
      <c r="AK618" s="96"/>
      <c r="AL618" s="96">
        <f t="shared" si="1330"/>
        <v>0</v>
      </c>
      <c r="AM618" s="96"/>
      <c r="AN618" s="96">
        <f t="shared" si="1331"/>
        <v>0</v>
      </c>
      <c r="AO618" s="96"/>
      <c r="AP618" s="96">
        <f t="shared" si="1332"/>
        <v>0</v>
      </c>
      <c r="AQ618" s="96">
        <f t="shared" si="1333"/>
        <v>0</v>
      </c>
      <c r="AR618" s="96">
        <f t="shared" si="1334"/>
        <v>0</v>
      </c>
      <c r="AS618" s="96"/>
      <c r="AT618" s="96">
        <f t="shared" si="1335"/>
        <v>0</v>
      </c>
      <c r="AU618" s="96"/>
      <c r="AV618" s="96">
        <f t="shared" si="1336"/>
        <v>0</v>
      </c>
      <c r="AW618" s="96"/>
      <c r="AX618" s="96">
        <f t="shared" si="1337"/>
        <v>0</v>
      </c>
      <c r="AY618" s="96">
        <f t="shared" si="1338"/>
        <v>0</v>
      </c>
      <c r="AZ618" s="96">
        <f t="shared" si="1339"/>
        <v>0</v>
      </c>
      <c r="BA618" s="96">
        <f t="shared" si="1340"/>
        <v>0</v>
      </c>
      <c r="BB618" s="96">
        <f t="shared" si="1341"/>
        <v>0</v>
      </c>
    </row>
    <row r="619" spans="1:54">
      <c r="A619" s="494">
        <v>386</v>
      </c>
      <c r="B619" s="13"/>
      <c r="C619" s="434"/>
      <c r="D619" s="13"/>
      <c r="E619" s="21" t="s">
        <v>214</v>
      </c>
      <c r="F619" s="45"/>
      <c r="G619" s="45" t="s">
        <v>1061</v>
      </c>
      <c r="H619" s="266" t="s">
        <v>358</v>
      </c>
      <c r="I619" s="54"/>
      <c r="J619" s="162">
        <v>7639</v>
      </c>
      <c r="K619" s="54"/>
      <c r="L619" s="162">
        <v>7639</v>
      </c>
      <c r="M619" s="54"/>
      <c r="N619" s="162">
        <v>7639</v>
      </c>
      <c r="O619" s="54"/>
      <c r="P619" s="162">
        <v>7639</v>
      </c>
      <c r="Q619" s="96">
        <f t="shared" si="1316"/>
        <v>13.434000000000001</v>
      </c>
      <c r="R619" s="338">
        <f t="shared" si="1317"/>
        <v>102.622326</v>
      </c>
      <c r="S619" s="96">
        <v>2.516</v>
      </c>
      <c r="T619" s="96">
        <f t="shared" si="1318"/>
        <v>19.219723999999999</v>
      </c>
      <c r="U619" s="96">
        <v>0.84</v>
      </c>
      <c r="V619" s="96">
        <f t="shared" si="1319"/>
        <v>6.4167599999999991</v>
      </c>
      <c r="W619" s="96">
        <v>0.55200000000000005</v>
      </c>
      <c r="X619" s="96">
        <f t="shared" si="1320"/>
        <v>4.2167279999999998</v>
      </c>
      <c r="Y619" s="96">
        <f t="shared" si="1321"/>
        <v>3.9079999999999999</v>
      </c>
      <c r="Z619" s="96">
        <f t="shared" si="1322"/>
        <v>29.853211999999999</v>
      </c>
      <c r="AA619" s="96">
        <v>1.7529999999999999</v>
      </c>
      <c r="AB619" s="96">
        <f t="shared" si="1323"/>
        <v>13.391166999999999</v>
      </c>
      <c r="AC619" s="96">
        <v>2.411</v>
      </c>
      <c r="AD619" s="96">
        <f t="shared" si="1324"/>
        <v>18.417629000000002</v>
      </c>
      <c r="AE619" s="96">
        <v>2.3220000000000001</v>
      </c>
      <c r="AF619" s="96">
        <f t="shared" si="1325"/>
        <v>17.737758000000003</v>
      </c>
      <c r="AG619" s="96">
        <f t="shared" si="1326"/>
        <v>6.4859999999999998</v>
      </c>
      <c r="AH619" s="96">
        <f t="shared" si="1327"/>
        <v>49.546554</v>
      </c>
      <c r="AI619" s="96">
        <f t="shared" si="1328"/>
        <v>10.394</v>
      </c>
      <c r="AJ619" s="96">
        <f t="shared" si="1329"/>
        <v>79.399766</v>
      </c>
      <c r="AK619" s="96">
        <v>0.33</v>
      </c>
      <c r="AL619" s="96">
        <f t="shared" si="1330"/>
        <v>2.5208700000000004</v>
      </c>
      <c r="AM619" s="96">
        <v>1.6659999999999999</v>
      </c>
      <c r="AN619" s="96">
        <f t="shared" si="1331"/>
        <v>12.726573999999999</v>
      </c>
      <c r="AO619" s="96">
        <v>0.35</v>
      </c>
      <c r="AP619" s="96">
        <f t="shared" si="1332"/>
        <v>2.6736499999999994</v>
      </c>
      <c r="AQ619" s="96">
        <f t="shared" si="1333"/>
        <v>2.3460000000000001</v>
      </c>
      <c r="AR619" s="96">
        <f t="shared" si="1334"/>
        <v>17.921094</v>
      </c>
      <c r="AS619" s="96">
        <v>0.32800000000000001</v>
      </c>
      <c r="AT619" s="96">
        <f t="shared" si="1335"/>
        <v>2.505592</v>
      </c>
      <c r="AU619" s="96">
        <v>5.0999999999999997E-2</v>
      </c>
      <c r="AV619" s="96">
        <f t="shared" si="1336"/>
        <v>0.38958900000000002</v>
      </c>
      <c r="AW619" s="96">
        <v>0.315</v>
      </c>
      <c r="AX619" s="96">
        <f t="shared" si="1337"/>
        <v>2.406285</v>
      </c>
      <c r="AY619" s="96">
        <f t="shared" si="1338"/>
        <v>0.69399999999999995</v>
      </c>
      <c r="AZ619" s="96">
        <f t="shared" si="1339"/>
        <v>5.3014659999999996</v>
      </c>
      <c r="BA619" s="96">
        <f t="shared" si="1340"/>
        <v>3.04</v>
      </c>
      <c r="BB619" s="96">
        <f t="shared" si="1341"/>
        <v>23.222560000000001</v>
      </c>
    </row>
    <row r="620" spans="1:54">
      <c r="A620" s="494">
        <v>387</v>
      </c>
      <c r="B620" s="13"/>
      <c r="C620" s="434"/>
      <c r="D620" s="13"/>
      <c r="E620" s="62" t="s">
        <v>693</v>
      </c>
      <c r="F620" s="421"/>
      <c r="G620" s="421" t="s">
        <v>1061</v>
      </c>
      <c r="H620" s="282" t="s">
        <v>358</v>
      </c>
      <c r="I620" s="66"/>
      <c r="J620" s="165">
        <v>10203</v>
      </c>
      <c r="K620" s="66"/>
      <c r="L620" s="165">
        <v>10203</v>
      </c>
      <c r="M620" s="66"/>
      <c r="N620" s="165">
        <v>10203</v>
      </c>
      <c r="O620" s="66"/>
      <c r="P620" s="165">
        <v>10203</v>
      </c>
      <c r="Q620" s="128">
        <f t="shared" si="1316"/>
        <v>9.7630000000000017</v>
      </c>
      <c r="R620" s="346">
        <f t="shared" si="1317"/>
        <v>99.611888999999991</v>
      </c>
      <c r="S620" s="128">
        <v>1.0629999999999999</v>
      </c>
      <c r="T620" s="128">
        <f t="shared" si="1318"/>
        <v>10.845788999999998</v>
      </c>
      <c r="U620" s="128">
        <v>1.262</v>
      </c>
      <c r="V620" s="128">
        <f t="shared" si="1319"/>
        <v>12.876186000000001</v>
      </c>
      <c r="W620" s="128">
        <v>0.79</v>
      </c>
      <c r="X620" s="128">
        <f t="shared" si="1320"/>
        <v>8.0603700000000007</v>
      </c>
      <c r="Y620" s="128">
        <f t="shared" si="1321"/>
        <v>3.1150000000000002</v>
      </c>
      <c r="Z620" s="128">
        <f t="shared" si="1322"/>
        <v>31.782344999999999</v>
      </c>
      <c r="AA620" s="128">
        <v>1.444</v>
      </c>
      <c r="AB620" s="128">
        <f t="shared" si="1323"/>
        <v>14.733131999999999</v>
      </c>
      <c r="AC620" s="128">
        <v>0.69599999999999995</v>
      </c>
      <c r="AD620" s="128">
        <f t="shared" si="1324"/>
        <v>7.1012879999999994</v>
      </c>
      <c r="AE620" s="128">
        <v>0.95599999999999996</v>
      </c>
      <c r="AF620" s="128">
        <f t="shared" si="1325"/>
        <v>9.7540680000000002</v>
      </c>
      <c r="AG620" s="128">
        <f t="shared" si="1326"/>
        <v>3.0959999999999996</v>
      </c>
      <c r="AH620" s="128">
        <f t="shared" si="1327"/>
        <v>31.588487999999998</v>
      </c>
      <c r="AI620" s="128">
        <f t="shared" si="1328"/>
        <v>6.2110000000000003</v>
      </c>
      <c r="AJ620" s="128">
        <f t="shared" si="1329"/>
        <v>63.370832999999998</v>
      </c>
      <c r="AK620" s="128">
        <v>0.93600000000000005</v>
      </c>
      <c r="AL620" s="128">
        <f t="shared" si="1330"/>
        <v>9.5500080000000001</v>
      </c>
      <c r="AM620" s="128">
        <v>0.216</v>
      </c>
      <c r="AN620" s="128">
        <f t="shared" si="1331"/>
        <v>2.2038479999999998</v>
      </c>
      <c r="AO620" s="128">
        <v>2.4E-2</v>
      </c>
      <c r="AP620" s="128">
        <f t="shared" si="1332"/>
        <v>0.24487200000000001</v>
      </c>
      <c r="AQ620" s="128">
        <f t="shared" si="1333"/>
        <v>1.1760000000000002</v>
      </c>
      <c r="AR620" s="128">
        <f t="shared" si="1334"/>
        <v>11.998728</v>
      </c>
      <c r="AS620" s="128">
        <v>0.93600000000000005</v>
      </c>
      <c r="AT620" s="128">
        <f t="shared" si="1335"/>
        <v>9.5500080000000001</v>
      </c>
      <c r="AU620" s="128">
        <v>0.33600000000000002</v>
      </c>
      <c r="AV620" s="128">
        <f t="shared" si="1336"/>
        <v>3.4282080000000001</v>
      </c>
      <c r="AW620" s="128">
        <v>1.1040000000000001</v>
      </c>
      <c r="AX620" s="128">
        <f t="shared" si="1337"/>
        <v>11.264112000000001</v>
      </c>
      <c r="AY620" s="128">
        <f t="shared" si="1338"/>
        <v>2.3760000000000003</v>
      </c>
      <c r="AZ620" s="128">
        <f t="shared" si="1339"/>
        <v>24.242328000000001</v>
      </c>
      <c r="BA620" s="128">
        <f t="shared" si="1340"/>
        <v>3.5520000000000005</v>
      </c>
      <c r="BB620" s="128">
        <f t="shared" si="1341"/>
        <v>36.241056</v>
      </c>
    </row>
    <row r="621" spans="1:54">
      <c r="B621" s="13"/>
      <c r="C621" s="13"/>
      <c r="D621" s="13"/>
      <c r="E621" s="21" t="s">
        <v>1207</v>
      </c>
      <c r="F621" s="45"/>
      <c r="G621" s="45" t="s">
        <v>1058</v>
      </c>
      <c r="H621" s="266" t="s">
        <v>358</v>
      </c>
      <c r="I621" s="54"/>
      <c r="J621" s="162">
        <v>10203</v>
      </c>
      <c r="K621" s="54"/>
      <c r="L621" s="162">
        <v>10203</v>
      </c>
      <c r="M621" s="54"/>
      <c r="N621" s="162">
        <v>10203</v>
      </c>
      <c r="O621" s="54"/>
      <c r="P621" s="162">
        <v>10203</v>
      </c>
      <c r="Q621" s="96">
        <f t="shared" si="1316"/>
        <v>5.0000000000000001E-3</v>
      </c>
      <c r="R621" s="338">
        <f t="shared" si="1317"/>
        <v>5.1014999999999998E-2</v>
      </c>
      <c r="S621" s="96"/>
      <c r="T621" s="96">
        <f t="shared" si="1318"/>
        <v>0</v>
      </c>
      <c r="U621" s="96"/>
      <c r="V621" s="96">
        <f t="shared" si="1319"/>
        <v>0</v>
      </c>
      <c r="W621" s="96"/>
      <c r="X621" s="96">
        <f t="shared" si="1320"/>
        <v>0</v>
      </c>
      <c r="Y621" s="96">
        <f t="shared" si="1321"/>
        <v>0</v>
      </c>
      <c r="Z621" s="96">
        <f t="shared" si="1322"/>
        <v>0</v>
      </c>
      <c r="AA621" s="96"/>
      <c r="AB621" s="96">
        <f t="shared" si="1323"/>
        <v>0</v>
      </c>
      <c r="AC621" s="96">
        <v>5.0000000000000001E-3</v>
      </c>
      <c r="AD621" s="96">
        <f t="shared" si="1324"/>
        <v>5.1014999999999998E-2</v>
      </c>
      <c r="AE621" s="96"/>
      <c r="AF621" s="96">
        <f t="shared" si="1325"/>
        <v>0</v>
      </c>
      <c r="AG621" s="96">
        <f t="shared" si="1326"/>
        <v>5.0000000000000001E-3</v>
      </c>
      <c r="AH621" s="96">
        <f t="shared" si="1327"/>
        <v>5.1014999999999998E-2</v>
      </c>
      <c r="AI621" s="96">
        <f t="shared" si="1328"/>
        <v>5.0000000000000001E-3</v>
      </c>
      <c r="AJ621" s="96">
        <f t="shared" si="1329"/>
        <v>5.1014999999999998E-2</v>
      </c>
      <c r="AK621" s="96"/>
      <c r="AL621" s="96">
        <f t="shared" si="1330"/>
        <v>0</v>
      </c>
      <c r="AM621" s="96"/>
      <c r="AN621" s="96">
        <f t="shared" si="1331"/>
        <v>0</v>
      </c>
      <c r="AO621" s="96"/>
      <c r="AP621" s="96">
        <f t="shared" si="1332"/>
        <v>0</v>
      </c>
      <c r="AQ621" s="96">
        <f t="shared" si="1333"/>
        <v>0</v>
      </c>
      <c r="AR621" s="96">
        <f t="shared" si="1334"/>
        <v>0</v>
      </c>
      <c r="AS621" s="96"/>
      <c r="AT621" s="96">
        <f t="shared" si="1335"/>
        <v>0</v>
      </c>
      <c r="AU621" s="96"/>
      <c r="AV621" s="96">
        <f t="shared" si="1336"/>
        <v>0</v>
      </c>
      <c r="AW621" s="96"/>
      <c r="AX621" s="96">
        <f t="shared" si="1337"/>
        <v>0</v>
      </c>
      <c r="AY621" s="96">
        <f t="shared" si="1338"/>
        <v>0</v>
      </c>
      <c r="AZ621" s="96">
        <f t="shared" si="1339"/>
        <v>0</v>
      </c>
      <c r="BA621" s="96">
        <f t="shared" si="1340"/>
        <v>0</v>
      </c>
      <c r="BB621" s="96">
        <f t="shared" si="1341"/>
        <v>0</v>
      </c>
    </row>
    <row r="622" spans="1:54">
      <c r="A622" s="494">
        <v>395</v>
      </c>
      <c r="B622" s="13"/>
      <c r="C622" s="434"/>
      <c r="D622" s="13"/>
      <c r="E622" s="21" t="s">
        <v>1409</v>
      </c>
      <c r="F622" s="45"/>
      <c r="G622" s="45" t="s">
        <v>1061</v>
      </c>
      <c r="H622" s="266" t="s">
        <v>358</v>
      </c>
      <c r="I622" s="54"/>
      <c r="J622" s="162">
        <v>9494</v>
      </c>
      <c r="K622" s="54"/>
      <c r="L622" s="162">
        <v>9494</v>
      </c>
      <c r="M622" s="54"/>
      <c r="N622" s="162">
        <v>9494</v>
      </c>
      <c r="O622" s="54"/>
      <c r="P622" s="162">
        <v>9494</v>
      </c>
      <c r="Q622" s="96">
        <f t="shared" si="1316"/>
        <v>9.9989999999999988</v>
      </c>
      <c r="R622" s="338">
        <f t="shared" si="1317"/>
        <v>94.930506000000008</v>
      </c>
      <c r="S622" s="96">
        <v>0.45600000000000002</v>
      </c>
      <c r="T622" s="96">
        <f t="shared" si="1318"/>
        <v>4.3292640000000002</v>
      </c>
      <c r="U622" s="96">
        <v>1.4870000000000001</v>
      </c>
      <c r="V622" s="96">
        <f t="shared" si="1319"/>
        <v>14.117578000000002</v>
      </c>
      <c r="W622" s="96">
        <v>0.432</v>
      </c>
      <c r="X622" s="96">
        <f t="shared" si="1320"/>
        <v>4.1014080000000002</v>
      </c>
      <c r="Y622" s="96">
        <f t="shared" si="1321"/>
        <v>2.375</v>
      </c>
      <c r="Z622" s="96">
        <f t="shared" si="1322"/>
        <v>22.548250000000003</v>
      </c>
      <c r="AA622" s="96">
        <v>1.0289999999999999</v>
      </c>
      <c r="AB622" s="96">
        <f t="shared" si="1323"/>
        <v>9.7693259999999995</v>
      </c>
      <c r="AC622" s="96">
        <v>0.126</v>
      </c>
      <c r="AD622" s="96">
        <f t="shared" si="1324"/>
        <v>1.1962439999999999</v>
      </c>
      <c r="AE622" s="96">
        <v>0.376</v>
      </c>
      <c r="AF622" s="96">
        <f t="shared" si="1325"/>
        <v>3.569744</v>
      </c>
      <c r="AG622" s="96">
        <f t="shared" si="1326"/>
        <v>1.5309999999999997</v>
      </c>
      <c r="AH622" s="96">
        <f t="shared" si="1327"/>
        <v>14.535314</v>
      </c>
      <c r="AI622" s="96">
        <f t="shared" si="1328"/>
        <v>3.9059999999999997</v>
      </c>
      <c r="AJ622" s="96">
        <f t="shared" si="1329"/>
        <v>37.083564000000003</v>
      </c>
      <c r="AK622" s="96">
        <v>0.80200000000000005</v>
      </c>
      <c r="AL622" s="96">
        <f t="shared" si="1330"/>
        <v>7.6141880000000004</v>
      </c>
      <c r="AM622" s="96">
        <v>0.40400000000000003</v>
      </c>
      <c r="AN622" s="96">
        <f t="shared" si="1331"/>
        <v>3.8355760000000001</v>
      </c>
      <c r="AO622" s="96">
        <v>1.4730000000000001</v>
      </c>
      <c r="AP622" s="96">
        <f t="shared" si="1332"/>
        <v>13.984662</v>
      </c>
      <c r="AQ622" s="96">
        <f t="shared" si="1333"/>
        <v>2.6790000000000003</v>
      </c>
      <c r="AR622" s="96">
        <f t="shared" si="1334"/>
        <v>25.434426000000002</v>
      </c>
      <c r="AS622" s="96">
        <v>1.671</v>
      </c>
      <c r="AT622" s="96">
        <f t="shared" si="1335"/>
        <v>15.864474</v>
      </c>
      <c r="AU622" s="96">
        <v>0.67900000000000005</v>
      </c>
      <c r="AV622" s="96">
        <f t="shared" si="1336"/>
        <v>6.4464260000000007</v>
      </c>
      <c r="AW622" s="96">
        <v>1.0640000000000001</v>
      </c>
      <c r="AX622" s="96">
        <f t="shared" si="1337"/>
        <v>10.101616</v>
      </c>
      <c r="AY622" s="96">
        <f t="shared" si="1338"/>
        <v>3.4140000000000001</v>
      </c>
      <c r="AZ622" s="96">
        <f t="shared" si="1339"/>
        <v>32.412515999999997</v>
      </c>
      <c r="BA622" s="96">
        <f t="shared" si="1340"/>
        <v>6.093</v>
      </c>
      <c r="BB622" s="96">
        <f t="shared" si="1341"/>
        <v>57.846941999999999</v>
      </c>
    </row>
    <row r="623" spans="1:54">
      <c r="A623" s="494">
        <v>388</v>
      </c>
      <c r="B623" s="13"/>
      <c r="C623" s="434"/>
      <c r="D623" s="13"/>
      <c r="E623" s="89" t="s">
        <v>1623</v>
      </c>
      <c r="F623" s="426"/>
      <c r="G623" s="426" t="s">
        <v>1061</v>
      </c>
      <c r="H623" s="285" t="s">
        <v>358</v>
      </c>
      <c r="I623" s="75"/>
      <c r="J623" s="167">
        <v>9516</v>
      </c>
      <c r="K623" s="75"/>
      <c r="L623" s="167">
        <v>9516</v>
      </c>
      <c r="M623" s="75"/>
      <c r="N623" s="167">
        <v>9516</v>
      </c>
      <c r="O623" s="75"/>
      <c r="P623" s="167">
        <v>9516</v>
      </c>
      <c r="Q623" s="130">
        <f t="shared" si="1316"/>
        <v>6.31</v>
      </c>
      <c r="R623" s="348">
        <f t="shared" si="1317"/>
        <v>60.045959999999994</v>
      </c>
      <c r="S623" s="130">
        <v>0.81499999999999995</v>
      </c>
      <c r="T623" s="130">
        <f t="shared" si="1318"/>
        <v>7.755539999999999</v>
      </c>
      <c r="U623" s="130">
        <v>0.51700000000000002</v>
      </c>
      <c r="V623" s="130">
        <f t="shared" si="1319"/>
        <v>4.919772</v>
      </c>
      <c r="W623" s="130">
        <v>0.63</v>
      </c>
      <c r="X623" s="130">
        <f t="shared" si="1320"/>
        <v>5.9950799999999997</v>
      </c>
      <c r="Y623" s="130">
        <f t="shared" si="1321"/>
        <v>1.9619999999999997</v>
      </c>
      <c r="Z623" s="130">
        <f t="shared" si="1322"/>
        <v>18.670392</v>
      </c>
      <c r="AA623" s="130">
        <v>0.54500000000000004</v>
      </c>
      <c r="AB623" s="130">
        <f t="shared" si="1323"/>
        <v>5.1862200000000005</v>
      </c>
      <c r="AC623" s="130">
        <v>0.51</v>
      </c>
      <c r="AD623" s="130">
        <f t="shared" si="1324"/>
        <v>4.8531599999999999</v>
      </c>
      <c r="AE623" s="130">
        <v>1.3759999999999999</v>
      </c>
      <c r="AF623" s="130">
        <f t="shared" si="1325"/>
        <v>13.094016</v>
      </c>
      <c r="AG623" s="130">
        <f t="shared" si="1326"/>
        <v>2.431</v>
      </c>
      <c r="AH623" s="130">
        <f t="shared" si="1327"/>
        <v>23.133396000000001</v>
      </c>
      <c r="AI623" s="130">
        <f t="shared" si="1328"/>
        <v>4.3929999999999998</v>
      </c>
      <c r="AJ623" s="130">
        <f t="shared" si="1329"/>
        <v>41.803787999999997</v>
      </c>
      <c r="AK623" s="130">
        <v>2.8000000000000001E-2</v>
      </c>
      <c r="AL623" s="130">
        <f t="shared" si="1330"/>
        <v>0.26644799999999996</v>
      </c>
      <c r="AM623" s="130">
        <v>0.71</v>
      </c>
      <c r="AN623" s="130">
        <f t="shared" si="1331"/>
        <v>6.7563599999999999</v>
      </c>
      <c r="AO623" s="130">
        <v>6.5000000000000002E-2</v>
      </c>
      <c r="AP623" s="130">
        <f t="shared" si="1332"/>
        <v>0.61854000000000009</v>
      </c>
      <c r="AQ623" s="130">
        <f t="shared" si="1333"/>
        <v>0.80299999999999994</v>
      </c>
      <c r="AR623" s="130">
        <f t="shared" si="1334"/>
        <v>7.6413479999999998</v>
      </c>
      <c r="AS623" s="130">
        <v>0.114</v>
      </c>
      <c r="AT623" s="130">
        <f t="shared" si="1335"/>
        <v>1.084824</v>
      </c>
      <c r="AU623" s="130">
        <v>0.2</v>
      </c>
      <c r="AV623" s="130">
        <f t="shared" si="1336"/>
        <v>1.9032</v>
      </c>
      <c r="AW623" s="130">
        <v>0.8</v>
      </c>
      <c r="AX623" s="130">
        <f t="shared" si="1337"/>
        <v>7.6128</v>
      </c>
      <c r="AY623" s="130">
        <f t="shared" si="1338"/>
        <v>1.1140000000000001</v>
      </c>
      <c r="AZ623" s="130">
        <f t="shared" si="1339"/>
        <v>10.600823999999999</v>
      </c>
      <c r="BA623" s="130">
        <f t="shared" si="1340"/>
        <v>1.917</v>
      </c>
      <c r="BB623" s="130">
        <f t="shared" si="1341"/>
        <v>18.242172</v>
      </c>
    </row>
    <row r="624" spans="1:54">
      <c r="A624" s="494">
        <v>389</v>
      </c>
      <c r="B624" s="13"/>
      <c r="C624" s="434"/>
      <c r="D624" s="13"/>
      <c r="E624" s="21" t="s">
        <v>712</v>
      </c>
      <c r="F624" s="45"/>
      <c r="G624" s="45" t="s">
        <v>1061</v>
      </c>
      <c r="H624" s="266" t="s">
        <v>358</v>
      </c>
      <c r="I624" s="54"/>
      <c r="J624" s="162">
        <v>6789</v>
      </c>
      <c r="K624" s="54"/>
      <c r="L624" s="162">
        <v>6789</v>
      </c>
      <c r="M624" s="54"/>
      <c r="N624" s="162">
        <v>6789</v>
      </c>
      <c r="O624" s="54"/>
      <c r="P624" s="162">
        <v>6789</v>
      </c>
      <c r="Q624" s="96">
        <f t="shared" si="1316"/>
        <v>15.494999999999999</v>
      </c>
      <c r="R624" s="338">
        <f t="shared" si="1317"/>
        <v>105.195555</v>
      </c>
      <c r="S624" s="96">
        <v>2.8839999999999999</v>
      </c>
      <c r="T624" s="96">
        <f t="shared" si="1318"/>
        <v>19.579476</v>
      </c>
      <c r="U624" s="96">
        <v>1.946</v>
      </c>
      <c r="V624" s="96">
        <f t="shared" si="1319"/>
        <v>13.211394</v>
      </c>
      <c r="W624" s="96">
        <v>0.48099999999999998</v>
      </c>
      <c r="X624" s="96">
        <f t="shared" si="1320"/>
        <v>3.2655090000000002</v>
      </c>
      <c r="Y624" s="96">
        <f t="shared" si="1321"/>
        <v>5.3109999999999999</v>
      </c>
      <c r="Z624" s="96">
        <f t="shared" si="1322"/>
        <v>36.056379</v>
      </c>
      <c r="AA624" s="96">
        <v>0.57099999999999995</v>
      </c>
      <c r="AB624" s="96">
        <f t="shared" si="1323"/>
        <v>3.8765189999999996</v>
      </c>
      <c r="AC624" s="96">
        <v>1.454</v>
      </c>
      <c r="AD624" s="96">
        <f t="shared" si="1324"/>
        <v>9.8712060000000008</v>
      </c>
      <c r="AE624" s="96">
        <v>0.79900000000000004</v>
      </c>
      <c r="AF624" s="96">
        <f t="shared" si="1325"/>
        <v>5.4244110000000001</v>
      </c>
      <c r="AG624" s="96">
        <f t="shared" si="1326"/>
        <v>2.8239999999999998</v>
      </c>
      <c r="AH624" s="96">
        <f t="shared" si="1327"/>
        <v>19.172136000000002</v>
      </c>
      <c r="AI624" s="96">
        <f t="shared" si="1328"/>
        <v>8.1349999999999998</v>
      </c>
      <c r="AJ624" s="96">
        <f t="shared" si="1329"/>
        <v>55.228515000000002</v>
      </c>
      <c r="AK624" s="96">
        <v>0.39600000000000002</v>
      </c>
      <c r="AL624" s="96">
        <f t="shared" si="1330"/>
        <v>2.6884440000000001</v>
      </c>
      <c r="AM624" s="96">
        <v>0.42499999999999999</v>
      </c>
      <c r="AN624" s="96">
        <f t="shared" si="1331"/>
        <v>2.8853249999999999</v>
      </c>
      <c r="AO624" s="96">
        <v>1.516</v>
      </c>
      <c r="AP624" s="96">
        <f t="shared" si="1332"/>
        <v>10.292123999999999</v>
      </c>
      <c r="AQ624" s="96">
        <f t="shared" si="1333"/>
        <v>2.3369999999999997</v>
      </c>
      <c r="AR624" s="96">
        <f t="shared" si="1334"/>
        <v>15.865893</v>
      </c>
      <c r="AS624" s="96">
        <v>1.5149999999999999</v>
      </c>
      <c r="AT624" s="96">
        <f t="shared" si="1335"/>
        <v>10.285335</v>
      </c>
      <c r="AU624" s="96">
        <v>2.556</v>
      </c>
      <c r="AV624" s="96">
        <f t="shared" si="1336"/>
        <v>17.352684</v>
      </c>
      <c r="AW624" s="96">
        <v>0.95199999999999996</v>
      </c>
      <c r="AX624" s="96">
        <f t="shared" si="1337"/>
        <v>6.4631279999999993</v>
      </c>
      <c r="AY624" s="96">
        <f t="shared" si="1338"/>
        <v>5.0229999999999997</v>
      </c>
      <c r="AZ624" s="96">
        <f t="shared" si="1339"/>
        <v>34.101146999999997</v>
      </c>
      <c r="BA624" s="96">
        <f t="shared" si="1340"/>
        <v>7.3599999999999994</v>
      </c>
      <c r="BB624" s="96">
        <f t="shared" si="1341"/>
        <v>49.967039999999997</v>
      </c>
    </row>
    <row r="625" spans="1:54">
      <c r="A625" s="494">
        <v>390</v>
      </c>
      <c r="B625" s="13"/>
      <c r="D625" s="13"/>
      <c r="E625" s="21" t="s">
        <v>1021</v>
      </c>
      <c r="F625" s="45"/>
      <c r="G625" s="45" t="s">
        <v>1058</v>
      </c>
      <c r="H625" s="266" t="s">
        <v>358</v>
      </c>
      <c r="I625" s="54"/>
      <c r="J625" s="162">
        <v>5496</v>
      </c>
      <c r="K625" s="54"/>
      <c r="L625" s="162">
        <v>5496</v>
      </c>
      <c r="M625" s="54"/>
      <c r="N625" s="162">
        <v>5496</v>
      </c>
      <c r="O625" s="54"/>
      <c r="P625" s="162">
        <v>5496</v>
      </c>
      <c r="Q625" s="96">
        <f t="shared" si="1316"/>
        <v>0</v>
      </c>
      <c r="R625" s="338">
        <f t="shared" si="1317"/>
        <v>0</v>
      </c>
      <c r="S625" s="96"/>
      <c r="T625" s="96">
        <f t="shared" si="1318"/>
        <v>0</v>
      </c>
      <c r="U625" s="96"/>
      <c r="V625" s="96">
        <f t="shared" si="1319"/>
        <v>0</v>
      </c>
      <c r="W625" s="96"/>
      <c r="X625" s="96">
        <f t="shared" si="1320"/>
        <v>0</v>
      </c>
      <c r="Y625" s="96">
        <f t="shared" si="1321"/>
        <v>0</v>
      </c>
      <c r="Z625" s="96">
        <f t="shared" si="1322"/>
        <v>0</v>
      </c>
      <c r="AA625" s="96"/>
      <c r="AB625" s="96">
        <f t="shared" si="1323"/>
        <v>0</v>
      </c>
      <c r="AC625" s="96"/>
      <c r="AD625" s="96">
        <f t="shared" si="1324"/>
        <v>0</v>
      </c>
      <c r="AE625" s="96"/>
      <c r="AF625" s="96">
        <f t="shared" si="1325"/>
        <v>0</v>
      </c>
      <c r="AG625" s="96">
        <f t="shared" si="1326"/>
        <v>0</v>
      </c>
      <c r="AH625" s="96">
        <f t="shared" si="1327"/>
        <v>0</v>
      </c>
      <c r="AI625" s="96">
        <f t="shared" si="1328"/>
        <v>0</v>
      </c>
      <c r="AJ625" s="96">
        <f t="shared" si="1329"/>
        <v>0</v>
      </c>
      <c r="AK625" s="96"/>
      <c r="AL625" s="96">
        <f t="shared" si="1330"/>
        <v>0</v>
      </c>
      <c r="AM625" s="96"/>
      <c r="AN625" s="96">
        <f t="shared" si="1331"/>
        <v>0</v>
      </c>
      <c r="AO625" s="96"/>
      <c r="AP625" s="96">
        <f t="shared" si="1332"/>
        <v>0</v>
      </c>
      <c r="AQ625" s="96">
        <f t="shared" si="1333"/>
        <v>0</v>
      </c>
      <c r="AR625" s="96">
        <f t="shared" si="1334"/>
        <v>0</v>
      </c>
      <c r="AS625" s="96"/>
      <c r="AT625" s="96">
        <f t="shared" si="1335"/>
        <v>0</v>
      </c>
      <c r="AU625" s="96"/>
      <c r="AV625" s="96">
        <f t="shared" si="1336"/>
        <v>0</v>
      </c>
      <c r="AW625" s="96"/>
      <c r="AX625" s="96">
        <f t="shared" si="1337"/>
        <v>0</v>
      </c>
      <c r="AY625" s="96">
        <f t="shared" si="1338"/>
        <v>0</v>
      </c>
      <c r="AZ625" s="96">
        <f t="shared" si="1339"/>
        <v>0</v>
      </c>
      <c r="BA625" s="96">
        <f t="shared" si="1340"/>
        <v>0</v>
      </c>
      <c r="BB625" s="96">
        <f t="shared" si="1341"/>
        <v>0</v>
      </c>
    </row>
    <row r="626" spans="1:54">
      <c r="A626" s="494">
        <v>391</v>
      </c>
      <c r="B626" s="13"/>
      <c r="C626" s="434"/>
      <c r="D626" s="13"/>
      <c r="E626" s="21" t="s">
        <v>548</v>
      </c>
      <c r="F626" s="45"/>
      <c r="G626" s="45" t="s">
        <v>1061</v>
      </c>
      <c r="H626" s="266" t="s">
        <v>358</v>
      </c>
      <c r="I626" s="54"/>
      <c r="J626" s="162">
        <v>2341</v>
      </c>
      <c r="K626" s="54"/>
      <c r="L626" s="162">
        <v>2341</v>
      </c>
      <c r="M626" s="54"/>
      <c r="N626" s="162">
        <v>2341</v>
      </c>
      <c r="O626" s="54"/>
      <c r="P626" s="162">
        <v>2341</v>
      </c>
      <c r="Q626" s="96">
        <f t="shared" si="1316"/>
        <v>4.32</v>
      </c>
      <c r="R626" s="338">
        <f t="shared" si="1317"/>
        <v>10.11312</v>
      </c>
      <c r="S626" s="96">
        <v>0.106</v>
      </c>
      <c r="T626" s="96">
        <f t="shared" si="1318"/>
        <v>0.24814599999999998</v>
      </c>
      <c r="U626" s="96">
        <v>0.38</v>
      </c>
      <c r="V626" s="96">
        <f t="shared" si="1319"/>
        <v>0.88958000000000004</v>
      </c>
      <c r="W626" s="96">
        <v>0.38100000000000001</v>
      </c>
      <c r="X626" s="96">
        <f t="shared" si="1320"/>
        <v>0.89192100000000007</v>
      </c>
      <c r="Y626" s="96">
        <f t="shared" si="1321"/>
        <v>0.86699999999999999</v>
      </c>
      <c r="Z626" s="96">
        <f t="shared" si="1322"/>
        <v>2.0296470000000002</v>
      </c>
      <c r="AA626" s="96">
        <v>0.44</v>
      </c>
      <c r="AB626" s="96">
        <f t="shared" si="1323"/>
        <v>1.0300400000000001</v>
      </c>
      <c r="AC626" s="96">
        <v>0.52</v>
      </c>
      <c r="AD626" s="96">
        <f t="shared" si="1324"/>
        <v>1.21732</v>
      </c>
      <c r="AE626" s="96">
        <v>0.45</v>
      </c>
      <c r="AF626" s="96">
        <f t="shared" si="1325"/>
        <v>1.05345</v>
      </c>
      <c r="AG626" s="96">
        <f t="shared" si="1326"/>
        <v>1.41</v>
      </c>
      <c r="AH626" s="96">
        <f t="shared" si="1327"/>
        <v>3.3008100000000002</v>
      </c>
      <c r="AI626" s="96">
        <f t="shared" si="1328"/>
        <v>2.2770000000000001</v>
      </c>
      <c r="AJ626" s="96">
        <f t="shared" si="1329"/>
        <v>5.3304570000000009</v>
      </c>
      <c r="AK626" s="96">
        <v>0.36</v>
      </c>
      <c r="AL626" s="96">
        <f t="shared" si="1330"/>
        <v>0.84275999999999995</v>
      </c>
      <c r="AM626" s="96">
        <v>0.42</v>
      </c>
      <c r="AN626" s="96">
        <f t="shared" si="1331"/>
        <v>0.98321999999999987</v>
      </c>
      <c r="AO626" s="96">
        <v>0.6</v>
      </c>
      <c r="AP626" s="96">
        <f t="shared" si="1332"/>
        <v>1.4045999999999998</v>
      </c>
      <c r="AQ626" s="96">
        <f t="shared" si="1333"/>
        <v>1.38</v>
      </c>
      <c r="AR626" s="96">
        <f t="shared" si="1334"/>
        <v>3.2305799999999998</v>
      </c>
      <c r="AS626" s="96">
        <v>0.30099999999999999</v>
      </c>
      <c r="AT626" s="96">
        <f t="shared" si="1335"/>
        <v>0.70464099999999996</v>
      </c>
      <c r="AU626" s="96">
        <v>0.28999999999999998</v>
      </c>
      <c r="AV626" s="96">
        <f t="shared" si="1336"/>
        <v>0.67888999999999999</v>
      </c>
      <c r="AW626" s="96">
        <v>7.1999999999999995E-2</v>
      </c>
      <c r="AX626" s="96">
        <f t="shared" si="1337"/>
        <v>0.16855199999999998</v>
      </c>
      <c r="AY626" s="96">
        <f t="shared" si="1338"/>
        <v>0.66299999999999992</v>
      </c>
      <c r="AZ626" s="96">
        <f t="shared" si="1339"/>
        <v>1.5520830000000001</v>
      </c>
      <c r="BA626" s="96">
        <f t="shared" si="1340"/>
        <v>2.0429999999999997</v>
      </c>
      <c r="BB626" s="96">
        <f t="shared" si="1341"/>
        <v>4.7826629999999994</v>
      </c>
    </row>
    <row r="627" spans="1:54">
      <c r="A627" s="494">
        <v>392</v>
      </c>
      <c r="B627" s="13"/>
      <c r="C627" s="434"/>
      <c r="D627" s="13"/>
      <c r="E627" s="21" t="s">
        <v>700</v>
      </c>
      <c r="F627" s="45"/>
      <c r="G627" s="45" t="s">
        <v>1061</v>
      </c>
      <c r="H627" s="266" t="s">
        <v>358</v>
      </c>
      <c r="I627" s="54"/>
      <c r="J627" s="162">
        <v>2645</v>
      </c>
      <c r="K627" s="54"/>
      <c r="L627" s="162">
        <v>2645</v>
      </c>
      <c r="M627" s="54"/>
      <c r="N627" s="162">
        <v>2645</v>
      </c>
      <c r="O627" s="54"/>
      <c r="P627" s="162">
        <v>2645</v>
      </c>
      <c r="Q627" s="96">
        <f t="shared" si="1316"/>
        <v>0</v>
      </c>
      <c r="R627" s="338">
        <f t="shared" si="1317"/>
        <v>0</v>
      </c>
      <c r="S627" s="96"/>
      <c r="T627" s="96">
        <f t="shared" si="1318"/>
        <v>0</v>
      </c>
      <c r="U627" s="96"/>
      <c r="V627" s="96">
        <f t="shared" si="1319"/>
        <v>0</v>
      </c>
      <c r="W627" s="96"/>
      <c r="X627" s="96">
        <f t="shared" si="1320"/>
        <v>0</v>
      </c>
      <c r="Y627" s="96">
        <f t="shared" si="1321"/>
        <v>0</v>
      </c>
      <c r="Z627" s="96">
        <f t="shared" si="1322"/>
        <v>0</v>
      </c>
      <c r="AA627" s="96"/>
      <c r="AB627" s="96">
        <f t="shared" si="1323"/>
        <v>0</v>
      </c>
      <c r="AC627" s="96"/>
      <c r="AD627" s="96">
        <f t="shared" si="1324"/>
        <v>0</v>
      </c>
      <c r="AE627" s="96"/>
      <c r="AF627" s="96">
        <f t="shared" si="1325"/>
        <v>0</v>
      </c>
      <c r="AG627" s="96">
        <f t="shared" si="1326"/>
        <v>0</v>
      </c>
      <c r="AH627" s="96">
        <f t="shared" si="1327"/>
        <v>0</v>
      </c>
      <c r="AI627" s="96">
        <f t="shared" si="1328"/>
        <v>0</v>
      </c>
      <c r="AJ627" s="96">
        <f t="shared" si="1329"/>
        <v>0</v>
      </c>
      <c r="AK627" s="96"/>
      <c r="AL627" s="96">
        <f t="shared" si="1330"/>
        <v>0</v>
      </c>
      <c r="AM627" s="96"/>
      <c r="AN627" s="96">
        <f t="shared" si="1331"/>
        <v>0</v>
      </c>
      <c r="AO627" s="96"/>
      <c r="AP627" s="96">
        <f t="shared" si="1332"/>
        <v>0</v>
      </c>
      <c r="AQ627" s="96">
        <f t="shared" si="1333"/>
        <v>0</v>
      </c>
      <c r="AR627" s="96">
        <f t="shared" si="1334"/>
        <v>0</v>
      </c>
      <c r="AS627" s="96"/>
      <c r="AT627" s="96">
        <f t="shared" si="1335"/>
        <v>0</v>
      </c>
      <c r="AU627" s="96"/>
      <c r="AV627" s="96">
        <f t="shared" si="1336"/>
        <v>0</v>
      </c>
      <c r="AW627" s="96"/>
      <c r="AX627" s="96">
        <f t="shared" si="1337"/>
        <v>0</v>
      </c>
      <c r="AY627" s="96">
        <f t="shared" si="1338"/>
        <v>0</v>
      </c>
      <c r="AZ627" s="96">
        <f t="shared" si="1339"/>
        <v>0</v>
      </c>
      <c r="BA627" s="96">
        <f t="shared" si="1340"/>
        <v>0</v>
      </c>
      <c r="BB627" s="96">
        <f t="shared" si="1341"/>
        <v>0</v>
      </c>
    </row>
    <row r="628" spans="1:54">
      <c r="A628" s="494">
        <v>393</v>
      </c>
      <c r="B628" s="13"/>
      <c r="C628" s="434"/>
      <c r="D628" s="13"/>
      <c r="E628" s="21" t="s">
        <v>818</v>
      </c>
      <c r="F628" s="45"/>
      <c r="G628" s="45" t="s">
        <v>1061</v>
      </c>
      <c r="H628" s="266" t="s">
        <v>358</v>
      </c>
      <c r="I628" s="54"/>
      <c r="J628" s="162">
        <v>6780</v>
      </c>
      <c r="K628" s="54"/>
      <c r="L628" s="162">
        <v>6780</v>
      </c>
      <c r="M628" s="54"/>
      <c r="N628" s="162">
        <v>6780</v>
      </c>
      <c r="O628" s="54"/>
      <c r="P628" s="162">
        <v>6780</v>
      </c>
      <c r="Q628" s="96">
        <f t="shared" si="1316"/>
        <v>5.3999999999999999E-2</v>
      </c>
      <c r="R628" s="338">
        <f t="shared" si="1317"/>
        <v>0.36612</v>
      </c>
      <c r="S628" s="96"/>
      <c r="T628" s="96">
        <f t="shared" si="1318"/>
        <v>0</v>
      </c>
      <c r="U628" s="96"/>
      <c r="V628" s="96">
        <f t="shared" si="1319"/>
        <v>0</v>
      </c>
      <c r="W628" s="96"/>
      <c r="X628" s="96">
        <f t="shared" si="1320"/>
        <v>0</v>
      </c>
      <c r="Y628" s="96">
        <f t="shared" si="1321"/>
        <v>0</v>
      </c>
      <c r="Z628" s="96">
        <f t="shared" si="1322"/>
        <v>0</v>
      </c>
      <c r="AA628" s="96"/>
      <c r="AB628" s="96">
        <f t="shared" si="1323"/>
        <v>0</v>
      </c>
      <c r="AC628" s="96"/>
      <c r="AD628" s="96">
        <f t="shared" si="1324"/>
        <v>0</v>
      </c>
      <c r="AE628" s="96"/>
      <c r="AF628" s="96">
        <f t="shared" si="1325"/>
        <v>0</v>
      </c>
      <c r="AG628" s="96">
        <f t="shared" si="1326"/>
        <v>0</v>
      </c>
      <c r="AH628" s="96">
        <f t="shared" si="1327"/>
        <v>0</v>
      </c>
      <c r="AI628" s="96">
        <f t="shared" si="1328"/>
        <v>0</v>
      </c>
      <c r="AJ628" s="96">
        <f t="shared" si="1329"/>
        <v>0</v>
      </c>
      <c r="AK628" s="96">
        <v>2.7E-2</v>
      </c>
      <c r="AL628" s="96">
        <f t="shared" si="1330"/>
        <v>0.18306</v>
      </c>
      <c r="AM628" s="96">
        <v>2.7E-2</v>
      </c>
      <c r="AN628" s="96">
        <f t="shared" si="1331"/>
        <v>0.18306</v>
      </c>
      <c r="AO628" s="96"/>
      <c r="AP628" s="96">
        <f t="shared" si="1332"/>
        <v>0</v>
      </c>
      <c r="AQ628" s="96">
        <f t="shared" si="1333"/>
        <v>5.3999999999999999E-2</v>
      </c>
      <c r="AR628" s="96">
        <f t="shared" si="1334"/>
        <v>0.36612</v>
      </c>
      <c r="AS628" s="96"/>
      <c r="AT628" s="96">
        <f t="shared" si="1335"/>
        <v>0</v>
      </c>
      <c r="AU628" s="96"/>
      <c r="AV628" s="96">
        <f t="shared" si="1336"/>
        <v>0</v>
      </c>
      <c r="AW628" s="96"/>
      <c r="AX628" s="96">
        <f t="shared" si="1337"/>
        <v>0</v>
      </c>
      <c r="AY628" s="96">
        <f t="shared" si="1338"/>
        <v>0</v>
      </c>
      <c r="AZ628" s="96">
        <f t="shared" si="1339"/>
        <v>0</v>
      </c>
      <c r="BA628" s="96">
        <f t="shared" si="1340"/>
        <v>5.3999999999999999E-2</v>
      </c>
      <c r="BB628" s="96">
        <f t="shared" si="1341"/>
        <v>0.36612</v>
      </c>
    </row>
    <row r="629" spans="1:54">
      <c r="A629" s="494">
        <v>394</v>
      </c>
      <c r="B629" s="13"/>
      <c r="C629" s="434"/>
      <c r="D629" s="13"/>
      <c r="E629" s="21" t="s">
        <v>819</v>
      </c>
      <c r="F629" s="45"/>
      <c r="G629" s="45" t="s">
        <v>1061</v>
      </c>
      <c r="H629" s="266" t="s">
        <v>357</v>
      </c>
      <c r="I629" s="54"/>
      <c r="J629" s="162">
        <v>24203</v>
      </c>
      <c r="K629" s="54"/>
      <c r="L629" s="162">
        <v>24203</v>
      </c>
      <c r="M629" s="54"/>
      <c r="N629" s="162">
        <v>24203</v>
      </c>
      <c r="O629" s="54"/>
      <c r="P629" s="162">
        <v>24203</v>
      </c>
      <c r="Q629" s="96">
        <f t="shared" si="1316"/>
        <v>0.74199999999999999</v>
      </c>
      <c r="R629" s="338">
        <f t="shared" si="1317"/>
        <v>17.958626000000002</v>
      </c>
      <c r="S629" s="96">
        <v>6.8000000000000005E-2</v>
      </c>
      <c r="T629" s="96">
        <f t="shared" si="1318"/>
        <v>1.645804</v>
      </c>
      <c r="U629" s="96">
        <v>1.7999999999999999E-2</v>
      </c>
      <c r="V629" s="96">
        <f t="shared" si="1319"/>
        <v>0.43565399999999993</v>
      </c>
      <c r="W629" s="96">
        <v>0.16900000000000001</v>
      </c>
      <c r="X629" s="96">
        <f t="shared" si="1320"/>
        <v>4.0903070000000001</v>
      </c>
      <c r="Y629" s="96">
        <f t="shared" si="1321"/>
        <v>0.255</v>
      </c>
      <c r="Z629" s="96">
        <f t="shared" si="1322"/>
        <v>6.1717650000000006</v>
      </c>
      <c r="AA629" s="96">
        <v>1.9E-2</v>
      </c>
      <c r="AB629" s="96">
        <f t="shared" si="1323"/>
        <v>0.45985699999999996</v>
      </c>
      <c r="AC629" s="96">
        <v>0.16800000000000001</v>
      </c>
      <c r="AD629" s="96">
        <f t="shared" si="1324"/>
        <v>4.0661040000000002</v>
      </c>
      <c r="AE629" s="96"/>
      <c r="AF629" s="96">
        <f t="shared" si="1325"/>
        <v>0</v>
      </c>
      <c r="AG629" s="96">
        <f t="shared" si="1326"/>
        <v>0.187</v>
      </c>
      <c r="AH629" s="96">
        <f t="shared" si="1327"/>
        <v>4.5259610000000006</v>
      </c>
      <c r="AI629" s="96">
        <f t="shared" si="1328"/>
        <v>0.442</v>
      </c>
      <c r="AJ629" s="96">
        <f t="shared" si="1329"/>
        <v>10.697726000000001</v>
      </c>
      <c r="AK629" s="96">
        <v>3.5999999999999997E-2</v>
      </c>
      <c r="AL629" s="96">
        <f t="shared" si="1330"/>
        <v>0.87130799999999986</v>
      </c>
      <c r="AM629" s="96">
        <v>7.1999999999999995E-2</v>
      </c>
      <c r="AN629" s="96">
        <f t="shared" si="1331"/>
        <v>1.7426159999999997</v>
      </c>
      <c r="AO629" s="96"/>
      <c r="AP629" s="96">
        <f t="shared" si="1332"/>
        <v>0</v>
      </c>
      <c r="AQ629" s="96">
        <f t="shared" si="1333"/>
        <v>0.10799999999999998</v>
      </c>
      <c r="AR629" s="96">
        <f t="shared" si="1334"/>
        <v>2.6139239999999995</v>
      </c>
      <c r="AS629" s="96">
        <v>0.17399999999999999</v>
      </c>
      <c r="AT629" s="96">
        <f t="shared" si="1335"/>
        <v>4.211322</v>
      </c>
      <c r="AU629" s="96">
        <v>1.7999999999999999E-2</v>
      </c>
      <c r="AV629" s="96">
        <f t="shared" si="1336"/>
        <v>0.43565399999999993</v>
      </c>
      <c r="AW629" s="96"/>
      <c r="AX629" s="96">
        <f t="shared" si="1337"/>
        <v>0</v>
      </c>
      <c r="AY629" s="96">
        <f t="shared" si="1338"/>
        <v>0.19199999999999998</v>
      </c>
      <c r="AZ629" s="96">
        <f t="shared" si="1339"/>
        <v>4.6469759999999996</v>
      </c>
      <c r="BA629" s="96">
        <f t="shared" si="1340"/>
        <v>0.29999999999999993</v>
      </c>
      <c r="BB629" s="96">
        <f t="shared" si="1341"/>
        <v>7.2608999999999995</v>
      </c>
    </row>
    <row r="630" spans="1:54">
      <c r="A630" s="494">
        <v>395</v>
      </c>
      <c r="B630" s="13"/>
      <c r="C630" s="434"/>
      <c r="D630" s="13"/>
      <c r="E630" s="21" t="s">
        <v>549</v>
      </c>
      <c r="F630" s="45"/>
      <c r="G630" s="45" t="s">
        <v>1061</v>
      </c>
      <c r="H630" s="266" t="s">
        <v>361</v>
      </c>
      <c r="I630" s="54"/>
      <c r="J630" s="162">
        <v>26354</v>
      </c>
      <c r="K630" s="54"/>
      <c r="L630" s="162">
        <v>26354</v>
      </c>
      <c r="M630" s="54"/>
      <c r="N630" s="162">
        <v>26354</v>
      </c>
      <c r="O630" s="54"/>
      <c r="P630" s="162">
        <v>26354</v>
      </c>
      <c r="Q630" s="96">
        <f t="shared" si="1316"/>
        <v>0</v>
      </c>
      <c r="R630" s="338">
        <f t="shared" si="1317"/>
        <v>0</v>
      </c>
      <c r="S630" s="96"/>
      <c r="T630" s="96">
        <f t="shared" si="1318"/>
        <v>0</v>
      </c>
      <c r="U630" s="96"/>
      <c r="V630" s="96">
        <f t="shared" si="1319"/>
        <v>0</v>
      </c>
      <c r="W630" s="96"/>
      <c r="X630" s="96">
        <f t="shared" si="1320"/>
        <v>0</v>
      </c>
      <c r="Y630" s="96">
        <f t="shared" si="1321"/>
        <v>0</v>
      </c>
      <c r="Z630" s="96">
        <f t="shared" si="1322"/>
        <v>0</v>
      </c>
      <c r="AA630" s="96"/>
      <c r="AB630" s="96">
        <f t="shared" si="1323"/>
        <v>0</v>
      </c>
      <c r="AC630" s="96"/>
      <c r="AD630" s="96">
        <f t="shared" si="1324"/>
        <v>0</v>
      </c>
      <c r="AE630" s="96"/>
      <c r="AF630" s="96">
        <f t="shared" si="1325"/>
        <v>0</v>
      </c>
      <c r="AG630" s="96">
        <f t="shared" si="1326"/>
        <v>0</v>
      </c>
      <c r="AH630" s="96">
        <f t="shared" si="1327"/>
        <v>0</v>
      </c>
      <c r="AI630" s="96">
        <f t="shared" si="1328"/>
        <v>0</v>
      </c>
      <c r="AJ630" s="96">
        <f t="shared" si="1329"/>
        <v>0</v>
      </c>
      <c r="AK630" s="96"/>
      <c r="AL630" s="96">
        <f t="shared" si="1330"/>
        <v>0</v>
      </c>
      <c r="AM630" s="96"/>
      <c r="AN630" s="96">
        <f t="shared" si="1331"/>
        <v>0</v>
      </c>
      <c r="AO630" s="96"/>
      <c r="AP630" s="96">
        <f t="shared" si="1332"/>
        <v>0</v>
      </c>
      <c r="AQ630" s="96">
        <f t="shared" si="1333"/>
        <v>0</v>
      </c>
      <c r="AR630" s="96">
        <f t="shared" si="1334"/>
        <v>0</v>
      </c>
      <c r="AS630" s="96"/>
      <c r="AT630" s="96">
        <f t="shared" si="1335"/>
        <v>0</v>
      </c>
      <c r="AU630" s="96"/>
      <c r="AV630" s="96">
        <f t="shared" si="1336"/>
        <v>0</v>
      </c>
      <c r="AW630" s="96"/>
      <c r="AX630" s="96">
        <f t="shared" si="1337"/>
        <v>0</v>
      </c>
      <c r="AY630" s="96">
        <f t="shared" si="1338"/>
        <v>0</v>
      </c>
      <c r="AZ630" s="96">
        <f t="shared" si="1339"/>
        <v>0</v>
      </c>
      <c r="BA630" s="96">
        <f t="shared" si="1340"/>
        <v>0</v>
      </c>
      <c r="BB630" s="96">
        <f t="shared" si="1341"/>
        <v>0</v>
      </c>
    </row>
    <row r="631" spans="1:54">
      <c r="A631" s="494">
        <v>396</v>
      </c>
      <c r="B631" s="13"/>
      <c r="C631" s="434"/>
      <c r="D631" s="13"/>
      <c r="E631" s="21" t="s">
        <v>581</v>
      </c>
      <c r="F631" s="45"/>
      <c r="G631" s="45" t="s">
        <v>1061</v>
      </c>
      <c r="H631" s="266" t="s">
        <v>357</v>
      </c>
      <c r="I631" s="54"/>
      <c r="J631" s="162">
        <v>21525</v>
      </c>
      <c r="K631" s="54"/>
      <c r="L631" s="162">
        <v>21525</v>
      </c>
      <c r="M631" s="54"/>
      <c r="N631" s="162">
        <v>21525</v>
      </c>
      <c r="O631" s="54"/>
      <c r="P631" s="162">
        <v>21525</v>
      </c>
      <c r="Q631" s="96">
        <f t="shared" si="1316"/>
        <v>0</v>
      </c>
      <c r="R631" s="338">
        <f t="shared" si="1317"/>
        <v>0</v>
      </c>
      <c r="S631" s="96"/>
      <c r="T631" s="96">
        <f t="shared" si="1318"/>
        <v>0</v>
      </c>
      <c r="U631" s="96"/>
      <c r="V631" s="96">
        <f t="shared" si="1319"/>
        <v>0</v>
      </c>
      <c r="W631" s="96"/>
      <c r="X631" s="96">
        <f t="shared" si="1320"/>
        <v>0</v>
      </c>
      <c r="Y631" s="96">
        <f t="shared" si="1321"/>
        <v>0</v>
      </c>
      <c r="Z631" s="96">
        <f t="shared" si="1322"/>
        <v>0</v>
      </c>
      <c r="AA631" s="96"/>
      <c r="AB631" s="96">
        <f t="shared" si="1323"/>
        <v>0</v>
      </c>
      <c r="AC631" s="96"/>
      <c r="AD631" s="96">
        <f t="shared" si="1324"/>
        <v>0</v>
      </c>
      <c r="AE631" s="96"/>
      <c r="AF631" s="96">
        <f t="shared" si="1325"/>
        <v>0</v>
      </c>
      <c r="AG631" s="96">
        <f t="shared" si="1326"/>
        <v>0</v>
      </c>
      <c r="AH631" s="96">
        <f t="shared" si="1327"/>
        <v>0</v>
      </c>
      <c r="AI631" s="96">
        <f t="shared" si="1328"/>
        <v>0</v>
      </c>
      <c r="AJ631" s="96">
        <f t="shared" si="1329"/>
        <v>0</v>
      </c>
      <c r="AK631" s="96"/>
      <c r="AL631" s="96">
        <f t="shared" si="1330"/>
        <v>0</v>
      </c>
      <c r="AM631" s="96"/>
      <c r="AN631" s="96">
        <f t="shared" si="1331"/>
        <v>0</v>
      </c>
      <c r="AO631" s="96"/>
      <c r="AP631" s="96">
        <f t="shared" si="1332"/>
        <v>0</v>
      </c>
      <c r="AQ631" s="96">
        <f t="shared" si="1333"/>
        <v>0</v>
      </c>
      <c r="AR631" s="96">
        <f t="shared" si="1334"/>
        <v>0</v>
      </c>
      <c r="AS631" s="96"/>
      <c r="AT631" s="96">
        <f t="shared" si="1335"/>
        <v>0</v>
      </c>
      <c r="AU631" s="96"/>
      <c r="AV631" s="96">
        <f t="shared" si="1336"/>
        <v>0</v>
      </c>
      <c r="AW631" s="96"/>
      <c r="AX631" s="96">
        <f t="shared" si="1337"/>
        <v>0</v>
      </c>
      <c r="AY631" s="96">
        <f t="shared" si="1338"/>
        <v>0</v>
      </c>
      <c r="AZ631" s="96">
        <f t="shared" si="1339"/>
        <v>0</v>
      </c>
      <c r="BA631" s="96">
        <f t="shared" si="1340"/>
        <v>0</v>
      </c>
      <c r="BB631" s="96">
        <f t="shared" si="1341"/>
        <v>0</v>
      </c>
    </row>
    <row r="632" spans="1:54" ht="12" customHeight="1">
      <c r="A632" s="494">
        <v>397</v>
      </c>
      <c r="B632" s="13"/>
      <c r="C632" s="434"/>
      <c r="D632" s="13"/>
      <c r="E632" s="21" t="s">
        <v>582</v>
      </c>
      <c r="F632" s="45"/>
      <c r="G632" s="45" t="s">
        <v>1061</v>
      </c>
      <c r="H632" s="266" t="s">
        <v>357</v>
      </c>
      <c r="I632" s="54"/>
      <c r="J632" s="162">
        <v>23416</v>
      </c>
      <c r="K632" s="54"/>
      <c r="L632" s="162">
        <v>23416</v>
      </c>
      <c r="M632" s="54"/>
      <c r="N632" s="162">
        <v>23416</v>
      </c>
      <c r="O632" s="54"/>
      <c r="P632" s="162">
        <v>23416</v>
      </c>
      <c r="Q632" s="96">
        <f t="shared" si="1316"/>
        <v>0</v>
      </c>
      <c r="R632" s="338">
        <f t="shared" si="1317"/>
        <v>0</v>
      </c>
      <c r="S632" s="96"/>
      <c r="T632" s="96">
        <f t="shared" si="1318"/>
        <v>0</v>
      </c>
      <c r="U632" s="96"/>
      <c r="V632" s="96">
        <f t="shared" si="1319"/>
        <v>0</v>
      </c>
      <c r="W632" s="96"/>
      <c r="X632" s="96">
        <f t="shared" si="1320"/>
        <v>0</v>
      </c>
      <c r="Y632" s="96">
        <f t="shared" si="1321"/>
        <v>0</v>
      </c>
      <c r="Z632" s="96">
        <f t="shared" si="1322"/>
        <v>0</v>
      </c>
      <c r="AA632" s="96"/>
      <c r="AB632" s="96">
        <f t="shared" si="1323"/>
        <v>0</v>
      </c>
      <c r="AC632" s="96"/>
      <c r="AD632" s="96">
        <f t="shared" si="1324"/>
        <v>0</v>
      </c>
      <c r="AE632" s="96"/>
      <c r="AF632" s="96">
        <f t="shared" si="1325"/>
        <v>0</v>
      </c>
      <c r="AG632" s="96">
        <f t="shared" si="1326"/>
        <v>0</v>
      </c>
      <c r="AH632" s="96">
        <f t="shared" si="1327"/>
        <v>0</v>
      </c>
      <c r="AI632" s="96">
        <f t="shared" si="1328"/>
        <v>0</v>
      </c>
      <c r="AJ632" s="96">
        <f t="shared" si="1329"/>
        <v>0</v>
      </c>
      <c r="AK632" s="96"/>
      <c r="AL632" s="96">
        <f t="shared" si="1330"/>
        <v>0</v>
      </c>
      <c r="AM632" s="96"/>
      <c r="AN632" s="96">
        <f t="shared" si="1331"/>
        <v>0</v>
      </c>
      <c r="AO632" s="96"/>
      <c r="AP632" s="96">
        <f t="shared" si="1332"/>
        <v>0</v>
      </c>
      <c r="AQ632" s="96">
        <f t="shared" si="1333"/>
        <v>0</v>
      </c>
      <c r="AR632" s="96">
        <f t="shared" si="1334"/>
        <v>0</v>
      </c>
      <c r="AS632" s="96"/>
      <c r="AT632" s="96">
        <f t="shared" si="1335"/>
        <v>0</v>
      </c>
      <c r="AU632" s="96"/>
      <c r="AV632" s="96">
        <f t="shared" si="1336"/>
        <v>0</v>
      </c>
      <c r="AW632" s="96"/>
      <c r="AX632" s="96">
        <f t="shared" si="1337"/>
        <v>0</v>
      </c>
      <c r="AY632" s="96">
        <f t="shared" si="1338"/>
        <v>0</v>
      </c>
      <c r="AZ632" s="96">
        <f t="shared" si="1339"/>
        <v>0</v>
      </c>
      <c r="BA632" s="96">
        <f t="shared" si="1340"/>
        <v>0</v>
      </c>
      <c r="BB632" s="96">
        <f t="shared" si="1341"/>
        <v>0</v>
      </c>
    </row>
    <row r="633" spans="1:54">
      <c r="A633" s="494">
        <v>398</v>
      </c>
      <c r="B633" s="13"/>
      <c r="C633" s="434"/>
      <c r="D633" s="13"/>
      <c r="E633" s="21" t="s">
        <v>849</v>
      </c>
      <c r="F633" s="45"/>
      <c r="G633" s="45" t="s">
        <v>1061</v>
      </c>
      <c r="H633" s="266" t="s">
        <v>357</v>
      </c>
      <c r="I633" s="54"/>
      <c r="J633" s="162">
        <v>25624</v>
      </c>
      <c r="K633" s="54"/>
      <c r="L633" s="162">
        <v>25624</v>
      </c>
      <c r="M633" s="54"/>
      <c r="N633" s="162">
        <v>25624</v>
      </c>
      <c r="O633" s="54"/>
      <c r="P633" s="162">
        <v>25624</v>
      </c>
      <c r="Q633" s="96">
        <f t="shared" si="1316"/>
        <v>8.0709999999999997</v>
      </c>
      <c r="R633" s="338">
        <f t="shared" si="1317"/>
        <v>206.81130399999998</v>
      </c>
      <c r="S633" s="96">
        <v>0.245</v>
      </c>
      <c r="T633" s="96">
        <f t="shared" si="1318"/>
        <v>6.2778799999999997</v>
      </c>
      <c r="U633" s="96">
        <v>0.36</v>
      </c>
      <c r="V633" s="96">
        <f t="shared" si="1319"/>
        <v>9.2246399999999991</v>
      </c>
      <c r="W633" s="96">
        <v>1.2190000000000001</v>
      </c>
      <c r="X633" s="96">
        <f t="shared" si="1320"/>
        <v>31.235656000000002</v>
      </c>
      <c r="Y633" s="96">
        <f t="shared" si="1321"/>
        <v>1.8240000000000001</v>
      </c>
      <c r="Z633" s="96">
        <f t="shared" si="1322"/>
        <v>46.738176000000003</v>
      </c>
      <c r="AA633" s="96">
        <v>0.46</v>
      </c>
      <c r="AB633" s="96">
        <f t="shared" si="1323"/>
        <v>11.787040000000001</v>
      </c>
      <c r="AC633" s="96">
        <v>0.01</v>
      </c>
      <c r="AD633" s="96">
        <f t="shared" si="1324"/>
        <v>0.25624000000000002</v>
      </c>
      <c r="AE633" s="96">
        <v>0.66100000000000003</v>
      </c>
      <c r="AF633" s="96">
        <f t="shared" si="1325"/>
        <v>16.937463999999999</v>
      </c>
      <c r="AG633" s="96">
        <f t="shared" si="1326"/>
        <v>1.131</v>
      </c>
      <c r="AH633" s="96">
        <f t="shared" si="1327"/>
        <v>28.980744000000001</v>
      </c>
      <c r="AI633" s="96">
        <f t="shared" si="1328"/>
        <v>2.9550000000000001</v>
      </c>
      <c r="AJ633" s="96">
        <f t="shared" si="1329"/>
        <v>75.718919999999997</v>
      </c>
      <c r="AK633" s="96">
        <v>1.202</v>
      </c>
      <c r="AL633" s="96">
        <f t="shared" si="1330"/>
        <v>30.800048</v>
      </c>
      <c r="AM633" s="96">
        <v>1.089</v>
      </c>
      <c r="AN633" s="96">
        <f t="shared" si="1331"/>
        <v>27.904536</v>
      </c>
      <c r="AO633" s="96">
        <v>0.86799999999999999</v>
      </c>
      <c r="AP633" s="96">
        <f t="shared" si="1332"/>
        <v>22.241632000000003</v>
      </c>
      <c r="AQ633" s="96">
        <f t="shared" si="1333"/>
        <v>3.1589999999999998</v>
      </c>
      <c r="AR633" s="96">
        <f t="shared" si="1334"/>
        <v>80.946215999999993</v>
      </c>
      <c r="AS633" s="96">
        <v>0.73099999999999998</v>
      </c>
      <c r="AT633" s="96">
        <f t="shared" si="1335"/>
        <v>18.731144</v>
      </c>
      <c r="AU633" s="96">
        <v>0.106</v>
      </c>
      <c r="AV633" s="96">
        <f t="shared" si="1336"/>
        <v>2.7161439999999999</v>
      </c>
      <c r="AW633" s="96">
        <v>1.1200000000000001</v>
      </c>
      <c r="AX633" s="96">
        <f t="shared" si="1337"/>
        <v>28.698880000000003</v>
      </c>
      <c r="AY633" s="96">
        <f t="shared" si="1338"/>
        <v>1.9570000000000001</v>
      </c>
      <c r="AZ633" s="96">
        <f t="shared" si="1339"/>
        <v>50.146168000000003</v>
      </c>
      <c r="BA633" s="96">
        <f t="shared" si="1340"/>
        <v>5.1159999999999997</v>
      </c>
      <c r="BB633" s="96">
        <f t="shared" si="1341"/>
        <v>131.09238399999998</v>
      </c>
    </row>
    <row r="634" spans="1:54">
      <c r="A634" s="494">
        <v>399</v>
      </c>
      <c r="B634" s="13"/>
      <c r="C634" s="434"/>
      <c r="D634" s="13"/>
      <c r="E634" s="21" t="s">
        <v>898</v>
      </c>
      <c r="F634" s="45"/>
      <c r="G634" s="45" t="s">
        <v>1061</v>
      </c>
      <c r="H634" s="266" t="s">
        <v>357</v>
      </c>
      <c r="I634" s="54"/>
      <c r="J634" s="162">
        <v>24512</v>
      </c>
      <c r="K634" s="54"/>
      <c r="L634" s="162">
        <v>24512</v>
      </c>
      <c r="M634" s="54"/>
      <c r="N634" s="162">
        <v>24512</v>
      </c>
      <c r="O634" s="54"/>
      <c r="P634" s="162">
        <v>24512</v>
      </c>
      <c r="Q634" s="96">
        <f t="shared" si="1316"/>
        <v>4.992</v>
      </c>
      <c r="R634" s="338">
        <f t="shared" si="1317"/>
        <v>122.36390400000001</v>
      </c>
      <c r="S634" s="96">
        <v>0.37</v>
      </c>
      <c r="T634" s="96">
        <f t="shared" si="1318"/>
        <v>9.0694400000000002</v>
      </c>
      <c r="U634" s="96">
        <v>0.29799999999999999</v>
      </c>
      <c r="V634" s="96">
        <f t="shared" si="1319"/>
        <v>7.304576</v>
      </c>
      <c r="W634" s="96">
        <v>0.11</v>
      </c>
      <c r="X634" s="96">
        <f t="shared" si="1320"/>
        <v>2.6963200000000001</v>
      </c>
      <c r="Y634" s="96">
        <f t="shared" si="1321"/>
        <v>0.77799999999999991</v>
      </c>
      <c r="Z634" s="96">
        <f t="shared" si="1322"/>
        <v>19.070336000000001</v>
      </c>
      <c r="AA634" s="96">
        <v>0.53</v>
      </c>
      <c r="AB634" s="96">
        <f t="shared" si="1323"/>
        <v>12.99136</v>
      </c>
      <c r="AC634" s="96">
        <v>0.26</v>
      </c>
      <c r="AD634" s="96">
        <f t="shared" si="1324"/>
        <v>6.3731200000000001</v>
      </c>
      <c r="AE634" s="96">
        <v>0.39100000000000001</v>
      </c>
      <c r="AF634" s="96">
        <f t="shared" si="1325"/>
        <v>9.5841920000000016</v>
      </c>
      <c r="AG634" s="96">
        <f t="shared" si="1326"/>
        <v>1.181</v>
      </c>
      <c r="AH634" s="96">
        <f t="shared" si="1327"/>
        <v>28.948672000000002</v>
      </c>
      <c r="AI634" s="96">
        <f t="shared" si="1328"/>
        <v>1.9590000000000001</v>
      </c>
      <c r="AJ634" s="96">
        <f t="shared" si="1329"/>
        <v>48.019007999999999</v>
      </c>
      <c r="AK634" s="96">
        <v>0.45</v>
      </c>
      <c r="AL634" s="96">
        <f t="shared" si="1330"/>
        <v>11.0304</v>
      </c>
      <c r="AM634" s="96">
        <v>0.52400000000000002</v>
      </c>
      <c r="AN634" s="96">
        <f t="shared" si="1331"/>
        <v>12.844288000000001</v>
      </c>
      <c r="AO634" s="96">
        <v>0.59499999999999997</v>
      </c>
      <c r="AP634" s="96">
        <f t="shared" si="1332"/>
        <v>14.58464</v>
      </c>
      <c r="AQ634" s="96">
        <f t="shared" si="1333"/>
        <v>1.569</v>
      </c>
      <c r="AR634" s="96">
        <f t="shared" si="1334"/>
        <v>38.459327999999999</v>
      </c>
      <c r="AS634" s="96">
        <v>0.86</v>
      </c>
      <c r="AT634" s="96">
        <f t="shared" si="1335"/>
        <v>21.08032</v>
      </c>
      <c r="AU634" s="96">
        <v>0.1</v>
      </c>
      <c r="AV634" s="96">
        <f t="shared" si="1336"/>
        <v>2.4512000000000005</v>
      </c>
      <c r="AW634" s="96">
        <v>0.504</v>
      </c>
      <c r="AX634" s="96">
        <f t="shared" si="1337"/>
        <v>12.354048000000001</v>
      </c>
      <c r="AY634" s="96">
        <f t="shared" si="1338"/>
        <v>1.464</v>
      </c>
      <c r="AZ634" s="96">
        <f t="shared" si="1339"/>
        <v>35.885567999999999</v>
      </c>
      <c r="BA634" s="96">
        <f t="shared" si="1340"/>
        <v>3.0329999999999999</v>
      </c>
      <c r="BB634" s="96">
        <f t="shared" si="1341"/>
        <v>74.344896000000006</v>
      </c>
    </row>
    <row r="635" spans="1:54">
      <c r="A635" s="494">
        <v>401</v>
      </c>
      <c r="B635" s="13"/>
      <c r="C635" s="434"/>
      <c r="D635" s="13"/>
      <c r="E635" s="62" t="s">
        <v>967</v>
      </c>
      <c r="F635" s="421"/>
      <c r="G635" s="45" t="s">
        <v>1061</v>
      </c>
      <c r="H635" s="266" t="s">
        <v>357</v>
      </c>
      <c r="I635" s="66"/>
      <c r="J635" s="165">
        <v>24092</v>
      </c>
      <c r="K635" s="66"/>
      <c r="L635" s="165">
        <v>24092</v>
      </c>
      <c r="M635" s="66"/>
      <c r="N635" s="165">
        <v>24092</v>
      </c>
      <c r="O635" s="66"/>
      <c r="P635" s="165">
        <v>24092</v>
      </c>
      <c r="Q635" s="128">
        <f t="shared" si="1316"/>
        <v>0</v>
      </c>
      <c r="R635" s="346">
        <f t="shared" si="1317"/>
        <v>0</v>
      </c>
      <c r="S635" s="128"/>
      <c r="T635" s="128">
        <f t="shared" si="1318"/>
        <v>0</v>
      </c>
      <c r="U635" s="128"/>
      <c r="V635" s="128">
        <f t="shared" si="1319"/>
        <v>0</v>
      </c>
      <c r="W635" s="128"/>
      <c r="X635" s="128">
        <f t="shared" si="1320"/>
        <v>0</v>
      </c>
      <c r="Y635" s="128">
        <f t="shared" si="1321"/>
        <v>0</v>
      </c>
      <c r="Z635" s="128">
        <f t="shared" si="1322"/>
        <v>0</v>
      </c>
      <c r="AA635" s="128"/>
      <c r="AB635" s="128">
        <f t="shared" si="1323"/>
        <v>0</v>
      </c>
      <c r="AC635" s="128"/>
      <c r="AD635" s="128">
        <f t="shared" si="1324"/>
        <v>0</v>
      </c>
      <c r="AE635" s="128"/>
      <c r="AF635" s="128">
        <f t="shared" si="1325"/>
        <v>0</v>
      </c>
      <c r="AG635" s="128">
        <f t="shared" si="1326"/>
        <v>0</v>
      </c>
      <c r="AH635" s="128">
        <f t="shared" si="1327"/>
        <v>0</v>
      </c>
      <c r="AI635" s="128">
        <f t="shared" si="1328"/>
        <v>0</v>
      </c>
      <c r="AJ635" s="128">
        <f t="shared" si="1329"/>
        <v>0</v>
      </c>
      <c r="AK635" s="128"/>
      <c r="AL635" s="128">
        <f t="shared" si="1330"/>
        <v>0</v>
      </c>
      <c r="AM635" s="128"/>
      <c r="AN635" s="128">
        <f t="shared" si="1331"/>
        <v>0</v>
      </c>
      <c r="AO635" s="128"/>
      <c r="AP635" s="128">
        <f t="shared" si="1332"/>
        <v>0</v>
      </c>
      <c r="AQ635" s="128">
        <f t="shared" si="1333"/>
        <v>0</v>
      </c>
      <c r="AR635" s="128">
        <f t="shared" si="1334"/>
        <v>0</v>
      </c>
      <c r="AS635" s="128"/>
      <c r="AT635" s="128">
        <f t="shared" si="1335"/>
        <v>0</v>
      </c>
      <c r="AU635" s="128"/>
      <c r="AV635" s="128">
        <f t="shared" si="1336"/>
        <v>0</v>
      </c>
      <c r="AW635" s="128"/>
      <c r="AX635" s="128">
        <f t="shared" si="1337"/>
        <v>0</v>
      </c>
      <c r="AY635" s="128">
        <f t="shared" si="1338"/>
        <v>0</v>
      </c>
      <c r="AZ635" s="128">
        <f t="shared" si="1339"/>
        <v>0</v>
      </c>
      <c r="BA635" s="128">
        <f t="shared" si="1340"/>
        <v>0</v>
      </c>
      <c r="BB635" s="128">
        <f t="shared" si="1341"/>
        <v>0</v>
      </c>
    </row>
    <row r="636" spans="1:54">
      <c r="A636" s="494">
        <v>403</v>
      </c>
      <c r="B636" s="13"/>
      <c r="C636" s="13"/>
      <c r="D636" s="13"/>
      <c r="E636" s="21" t="s">
        <v>1129</v>
      </c>
      <c r="F636" s="45"/>
      <c r="G636" s="45" t="s">
        <v>1061</v>
      </c>
      <c r="H636" s="266" t="s">
        <v>357</v>
      </c>
      <c r="I636" s="54"/>
      <c r="J636" s="162">
        <v>27504</v>
      </c>
      <c r="K636" s="54"/>
      <c r="L636" s="162">
        <v>27504</v>
      </c>
      <c r="M636" s="54"/>
      <c r="N636" s="162">
        <v>27504</v>
      </c>
      <c r="O636" s="54"/>
      <c r="P636" s="162">
        <v>27504</v>
      </c>
      <c r="Q636" s="96">
        <f t="shared" si="1316"/>
        <v>3.363</v>
      </c>
      <c r="R636" s="338">
        <f t="shared" si="1317"/>
        <v>92.495951999999988</v>
      </c>
      <c r="S636" s="96">
        <v>0.48799999999999999</v>
      </c>
      <c r="T636" s="96">
        <f t="shared" si="1318"/>
        <v>13.421951999999999</v>
      </c>
      <c r="U636" s="96">
        <v>0.28999999999999998</v>
      </c>
      <c r="V636" s="96">
        <f t="shared" si="1319"/>
        <v>7.9761600000000001</v>
      </c>
      <c r="W636" s="96">
        <v>0.25600000000000001</v>
      </c>
      <c r="X636" s="96">
        <f t="shared" si="1320"/>
        <v>7.0410240000000002</v>
      </c>
      <c r="Y636" s="96">
        <f t="shared" si="1321"/>
        <v>1.034</v>
      </c>
      <c r="Z636" s="96">
        <f t="shared" si="1322"/>
        <v>28.439135999999998</v>
      </c>
      <c r="AA636" s="96"/>
      <c r="AB636" s="96">
        <f t="shared" si="1323"/>
        <v>0</v>
      </c>
      <c r="AC636" s="96">
        <v>0.34599999999999997</v>
      </c>
      <c r="AD636" s="96">
        <f t="shared" si="1324"/>
        <v>9.5163840000000004</v>
      </c>
      <c r="AE636" s="96">
        <v>0.25</v>
      </c>
      <c r="AF636" s="96">
        <f t="shared" si="1325"/>
        <v>6.8760000000000003</v>
      </c>
      <c r="AG636" s="96">
        <f t="shared" si="1326"/>
        <v>0.59599999999999997</v>
      </c>
      <c r="AH636" s="96">
        <f t="shared" si="1327"/>
        <v>16.392384</v>
      </c>
      <c r="AI636" s="96">
        <f t="shared" si="1328"/>
        <v>1.63</v>
      </c>
      <c r="AJ636" s="96">
        <f t="shared" si="1329"/>
        <v>44.831519999999998</v>
      </c>
      <c r="AK636" s="96">
        <v>0.15</v>
      </c>
      <c r="AL636" s="96">
        <f t="shared" si="1330"/>
        <v>4.1255999999999995</v>
      </c>
      <c r="AM636" s="96">
        <v>0.20599999999999999</v>
      </c>
      <c r="AN636" s="96">
        <f t="shared" si="1331"/>
        <v>5.6658239999999997</v>
      </c>
      <c r="AO636" s="96">
        <v>0.315</v>
      </c>
      <c r="AP636" s="96">
        <f t="shared" si="1332"/>
        <v>8.6637599999999999</v>
      </c>
      <c r="AQ636" s="96">
        <f t="shared" si="1333"/>
        <v>0.67100000000000004</v>
      </c>
      <c r="AR636" s="96">
        <f t="shared" si="1334"/>
        <v>18.455183999999999</v>
      </c>
      <c r="AS636" s="96">
        <v>0.28199999999999997</v>
      </c>
      <c r="AT636" s="96">
        <f t="shared" si="1335"/>
        <v>7.7561279999999995</v>
      </c>
      <c r="AU636" s="96">
        <v>0.12</v>
      </c>
      <c r="AV636" s="96">
        <f t="shared" si="1336"/>
        <v>3.3004799999999999</v>
      </c>
      <c r="AW636" s="96">
        <v>0.66</v>
      </c>
      <c r="AX636" s="96">
        <f t="shared" si="1337"/>
        <v>18.152639999999998</v>
      </c>
      <c r="AY636" s="96">
        <f t="shared" si="1338"/>
        <v>1.0620000000000001</v>
      </c>
      <c r="AZ636" s="96">
        <f t="shared" si="1339"/>
        <v>29.209247999999995</v>
      </c>
      <c r="BA636" s="96">
        <f t="shared" si="1340"/>
        <v>1.7330000000000001</v>
      </c>
      <c r="BB636" s="96">
        <f t="shared" si="1341"/>
        <v>47.664431999999991</v>
      </c>
    </row>
    <row r="637" spans="1:54">
      <c r="A637" s="494">
        <v>408</v>
      </c>
      <c r="B637" s="13"/>
      <c r="C637" s="434"/>
      <c r="D637" s="13"/>
      <c r="E637" s="21" t="s">
        <v>2244</v>
      </c>
      <c r="F637" s="45"/>
      <c r="G637" s="45" t="s">
        <v>1061</v>
      </c>
      <c r="H637" s="266" t="s">
        <v>357</v>
      </c>
      <c r="I637" s="54"/>
      <c r="J637" s="162">
        <v>31075</v>
      </c>
      <c r="K637" s="54"/>
      <c r="L637" s="162">
        <v>31075</v>
      </c>
      <c r="M637" s="54"/>
      <c r="N637" s="162">
        <v>31075</v>
      </c>
      <c r="O637" s="54"/>
      <c r="P637" s="162">
        <v>31075</v>
      </c>
      <c r="Q637" s="96">
        <f t="shared" si="1316"/>
        <v>0.77499999999999991</v>
      </c>
      <c r="R637" s="338">
        <f t="shared" si="1317"/>
        <v>24.083125000000003</v>
      </c>
      <c r="S637" s="96">
        <v>1.4999999999999999E-2</v>
      </c>
      <c r="T637" s="96">
        <f t="shared" si="1318"/>
        <v>0.46612500000000001</v>
      </c>
      <c r="U637" s="96">
        <v>5.3999999999999999E-2</v>
      </c>
      <c r="V637" s="96">
        <f t="shared" si="1319"/>
        <v>1.67805</v>
      </c>
      <c r="W637" s="96">
        <v>0.03</v>
      </c>
      <c r="X637" s="96">
        <f t="shared" si="1320"/>
        <v>0.93225000000000002</v>
      </c>
      <c r="Y637" s="96">
        <f t="shared" si="1321"/>
        <v>9.9000000000000005E-2</v>
      </c>
      <c r="Z637" s="96">
        <f t="shared" si="1322"/>
        <v>3.0764250000000004</v>
      </c>
      <c r="AA637" s="96">
        <v>0.08</v>
      </c>
      <c r="AB637" s="96">
        <f t="shared" si="1323"/>
        <v>2.4860000000000002</v>
      </c>
      <c r="AC637" s="96">
        <v>9.5000000000000001E-2</v>
      </c>
      <c r="AD637" s="96">
        <f t="shared" si="1324"/>
        <v>2.9521250000000001</v>
      </c>
      <c r="AE637" s="96">
        <v>7.0000000000000007E-2</v>
      </c>
      <c r="AF637" s="96">
        <f t="shared" si="1325"/>
        <v>2.1752500000000001</v>
      </c>
      <c r="AG637" s="96">
        <f t="shared" si="1326"/>
        <v>0.245</v>
      </c>
      <c r="AH637" s="96">
        <f t="shared" si="1327"/>
        <v>7.6133750000000004</v>
      </c>
      <c r="AI637" s="96">
        <f t="shared" si="1328"/>
        <v>0.34399999999999997</v>
      </c>
      <c r="AJ637" s="96">
        <f t="shared" si="1329"/>
        <v>10.689800000000002</v>
      </c>
      <c r="AK637" s="96">
        <v>0.107</v>
      </c>
      <c r="AL637" s="96">
        <f t="shared" si="1330"/>
        <v>3.3250250000000001</v>
      </c>
      <c r="AM637" s="96">
        <v>0.129</v>
      </c>
      <c r="AN637" s="96">
        <f t="shared" si="1331"/>
        <v>4.0086750000000002</v>
      </c>
      <c r="AO637" s="96">
        <v>0.13900000000000001</v>
      </c>
      <c r="AP637" s="96">
        <f t="shared" si="1332"/>
        <v>4.3194249999999998</v>
      </c>
      <c r="AQ637" s="96">
        <f t="shared" si="1333"/>
        <v>0.375</v>
      </c>
      <c r="AR637" s="96">
        <f t="shared" si="1334"/>
        <v>11.653124999999999</v>
      </c>
      <c r="AS637" s="96">
        <v>5.6000000000000001E-2</v>
      </c>
      <c r="AT637" s="96">
        <f t="shared" si="1335"/>
        <v>1.7402</v>
      </c>
      <c r="AU637" s="96"/>
      <c r="AV637" s="96">
        <f t="shared" si="1336"/>
        <v>0</v>
      </c>
      <c r="AW637" s="96"/>
      <c r="AX637" s="96">
        <f t="shared" si="1337"/>
        <v>0</v>
      </c>
      <c r="AY637" s="96">
        <f t="shared" si="1338"/>
        <v>5.6000000000000001E-2</v>
      </c>
      <c r="AZ637" s="96">
        <f t="shared" si="1339"/>
        <v>1.7402</v>
      </c>
      <c r="BA637" s="96">
        <f t="shared" si="1340"/>
        <v>0.43099999999999999</v>
      </c>
      <c r="BB637" s="96">
        <f t="shared" si="1341"/>
        <v>13.393324999999999</v>
      </c>
    </row>
    <row r="638" spans="1:54">
      <c r="A638" s="494">
        <v>409</v>
      </c>
      <c r="B638" s="13"/>
      <c r="C638" s="434"/>
      <c r="D638" s="13"/>
      <c r="E638" s="62" t="s">
        <v>1208</v>
      </c>
      <c r="F638" s="421"/>
      <c r="G638" s="421" t="s">
        <v>1061</v>
      </c>
      <c r="H638" s="266" t="s">
        <v>357</v>
      </c>
      <c r="I638" s="66"/>
      <c r="J638" s="165">
        <v>31019</v>
      </c>
      <c r="K638" s="66"/>
      <c r="L638" s="165">
        <v>31019</v>
      </c>
      <c r="M638" s="66"/>
      <c r="N638" s="165">
        <v>31019</v>
      </c>
      <c r="O638" s="66"/>
      <c r="P638" s="165">
        <v>31019</v>
      </c>
      <c r="Q638" s="128">
        <f t="shared" si="1316"/>
        <v>0.45299999999999996</v>
      </c>
      <c r="R638" s="346">
        <f t="shared" si="1317"/>
        <v>14.051607000000001</v>
      </c>
      <c r="S638" s="128">
        <v>1.2999999999999999E-2</v>
      </c>
      <c r="T638" s="128">
        <f t="shared" si="1318"/>
        <v>0.40324699999999997</v>
      </c>
      <c r="U638" s="128">
        <v>5.0000000000000001E-3</v>
      </c>
      <c r="V638" s="128">
        <f t="shared" si="1319"/>
        <v>0.15509500000000001</v>
      </c>
      <c r="W638" s="128">
        <v>0.03</v>
      </c>
      <c r="X638" s="128">
        <f t="shared" si="1320"/>
        <v>0.9305699999999999</v>
      </c>
      <c r="Y638" s="128">
        <f t="shared" si="1321"/>
        <v>4.8000000000000001E-2</v>
      </c>
      <c r="Z638" s="128">
        <f t="shared" si="1322"/>
        <v>1.488912</v>
      </c>
      <c r="AA638" s="128">
        <v>0.02</v>
      </c>
      <c r="AB638" s="128">
        <f t="shared" si="1323"/>
        <v>0.62038000000000004</v>
      </c>
      <c r="AC638" s="128">
        <v>0.02</v>
      </c>
      <c r="AD638" s="128">
        <f t="shared" si="1324"/>
        <v>0.62038000000000004</v>
      </c>
      <c r="AE638" s="128">
        <v>1.7999999999999999E-2</v>
      </c>
      <c r="AF638" s="128">
        <f t="shared" si="1325"/>
        <v>0.558342</v>
      </c>
      <c r="AG638" s="128">
        <f t="shared" si="1326"/>
        <v>5.7999999999999996E-2</v>
      </c>
      <c r="AH638" s="128">
        <f t="shared" si="1327"/>
        <v>1.799102</v>
      </c>
      <c r="AI638" s="128">
        <f t="shared" si="1328"/>
        <v>0.106</v>
      </c>
      <c r="AJ638" s="128">
        <f t="shared" si="1329"/>
        <v>3.288014</v>
      </c>
      <c r="AK638" s="128">
        <v>3.5999999999999997E-2</v>
      </c>
      <c r="AL638" s="128">
        <f t="shared" si="1330"/>
        <v>1.116684</v>
      </c>
      <c r="AM638" s="128">
        <v>8.8999999999999996E-2</v>
      </c>
      <c r="AN638" s="128">
        <f t="shared" si="1331"/>
        <v>2.760691</v>
      </c>
      <c r="AO638" s="128">
        <v>4.2000000000000003E-2</v>
      </c>
      <c r="AP638" s="128">
        <f t="shared" si="1332"/>
        <v>1.3027979999999999</v>
      </c>
      <c r="AQ638" s="128">
        <f t="shared" si="1333"/>
        <v>0.16700000000000001</v>
      </c>
      <c r="AR638" s="128">
        <f t="shared" si="1334"/>
        <v>5.1801729999999999</v>
      </c>
      <c r="AS638" s="128"/>
      <c r="AT638" s="128">
        <f t="shared" si="1335"/>
        <v>0</v>
      </c>
      <c r="AU638" s="128"/>
      <c r="AV638" s="128">
        <f t="shared" si="1336"/>
        <v>0</v>
      </c>
      <c r="AW638" s="128">
        <v>0.18</v>
      </c>
      <c r="AX638" s="128">
        <f t="shared" si="1337"/>
        <v>5.5834200000000003</v>
      </c>
      <c r="AY638" s="128">
        <f t="shared" si="1338"/>
        <v>0.18</v>
      </c>
      <c r="AZ638" s="128">
        <f t="shared" si="1339"/>
        <v>5.5834200000000003</v>
      </c>
      <c r="BA638" s="128">
        <f t="shared" si="1340"/>
        <v>0.34699999999999998</v>
      </c>
      <c r="BB638" s="128">
        <f t="shared" si="1341"/>
        <v>10.763593</v>
      </c>
    </row>
    <row r="639" spans="1:54">
      <c r="B639" s="13"/>
      <c r="C639" s="13"/>
      <c r="D639" s="13"/>
      <c r="E639" s="21" t="s">
        <v>1209</v>
      </c>
      <c r="F639" s="45"/>
      <c r="G639" s="45" t="s">
        <v>1058</v>
      </c>
      <c r="H639" s="266" t="s">
        <v>357</v>
      </c>
      <c r="I639" s="54"/>
      <c r="J639" s="162">
        <v>29344</v>
      </c>
      <c r="K639" s="54"/>
      <c r="L639" s="162">
        <v>29344</v>
      </c>
      <c r="M639" s="54"/>
      <c r="N639" s="162">
        <v>29344</v>
      </c>
      <c r="O639" s="54"/>
      <c r="P639" s="162">
        <v>29344</v>
      </c>
      <c r="Q639" s="96">
        <f t="shared" si="1316"/>
        <v>0.22599999999999998</v>
      </c>
      <c r="R639" s="338">
        <f t="shared" si="1317"/>
        <v>6.6317439999999994</v>
      </c>
      <c r="S639" s="96">
        <v>0.03</v>
      </c>
      <c r="T639" s="96">
        <f t="shared" si="1318"/>
        <v>0.88031999999999999</v>
      </c>
      <c r="U639" s="96">
        <v>8.0000000000000002E-3</v>
      </c>
      <c r="V639" s="96">
        <f t="shared" si="1319"/>
        <v>0.23475200000000002</v>
      </c>
      <c r="W639" s="96">
        <v>7.6999999999999999E-2</v>
      </c>
      <c r="X639" s="96">
        <f t="shared" si="1320"/>
        <v>2.2594879999999997</v>
      </c>
      <c r="Y639" s="96">
        <f t="shared" si="1321"/>
        <v>0.11499999999999999</v>
      </c>
      <c r="Z639" s="96">
        <f t="shared" si="1322"/>
        <v>3.3745599999999998</v>
      </c>
      <c r="AA639" s="96">
        <v>4.8000000000000001E-2</v>
      </c>
      <c r="AB639" s="96">
        <f t="shared" si="1323"/>
        <v>1.408512</v>
      </c>
      <c r="AC639" s="96">
        <v>3.0000000000000001E-3</v>
      </c>
      <c r="AD639" s="96">
        <f t="shared" si="1324"/>
        <v>8.8031999999999999E-2</v>
      </c>
      <c r="AE639" s="96"/>
      <c r="AF639" s="96">
        <f t="shared" si="1325"/>
        <v>0</v>
      </c>
      <c r="AG639" s="96">
        <f t="shared" si="1326"/>
        <v>5.1000000000000004E-2</v>
      </c>
      <c r="AH639" s="96">
        <f t="shared" si="1327"/>
        <v>1.4965440000000001</v>
      </c>
      <c r="AI639" s="96">
        <f t="shared" si="1328"/>
        <v>0.16599999999999998</v>
      </c>
      <c r="AJ639" s="96">
        <f t="shared" si="1329"/>
        <v>4.8711039999999999</v>
      </c>
      <c r="AK639" s="96">
        <v>0.02</v>
      </c>
      <c r="AL639" s="96">
        <f t="shared" si="1330"/>
        <v>0.58687999999999996</v>
      </c>
      <c r="AM639" s="96">
        <v>0.01</v>
      </c>
      <c r="AN639" s="96">
        <f t="shared" si="1331"/>
        <v>0.29343999999999998</v>
      </c>
      <c r="AO639" s="96">
        <v>0.03</v>
      </c>
      <c r="AP639" s="96">
        <f t="shared" si="1332"/>
        <v>0.88031999999999999</v>
      </c>
      <c r="AQ639" s="96">
        <f t="shared" si="1333"/>
        <v>0.06</v>
      </c>
      <c r="AR639" s="96">
        <f t="shared" si="1334"/>
        <v>1.76064</v>
      </c>
      <c r="AS639" s="96"/>
      <c r="AT639" s="96">
        <f t="shared" si="1335"/>
        <v>0</v>
      </c>
      <c r="AU639" s="96"/>
      <c r="AV639" s="96">
        <f t="shared" si="1336"/>
        <v>0</v>
      </c>
      <c r="AW639" s="96"/>
      <c r="AX639" s="96">
        <f t="shared" si="1337"/>
        <v>0</v>
      </c>
      <c r="AY639" s="96">
        <f t="shared" si="1338"/>
        <v>0</v>
      </c>
      <c r="AZ639" s="96">
        <f t="shared" si="1339"/>
        <v>0</v>
      </c>
      <c r="BA639" s="96">
        <f t="shared" si="1340"/>
        <v>0.06</v>
      </c>
      <c r="BB639" s="96">
        <f t="shared" si="1341"/>
        <v>1.76064</v>
      </c>
    </row>
    <row r="640" spans="1:54">
      <c r="A640" s="494">
        <v>408</v>
      </c>
      <c r="B640" s="13"/>
      <c r="C640" s="434"/>
      <c r="D640" s="13"/>
      <c r="E640" s="21" t="s">
        <v>1240</v>
      </c>
      <c r="F640" s="45"/>
      <c r="G640" s="45" t="s">
        <v>1058</v>
      </c>
      <c r="H640" s="266" t="s">
        <v>357</v>
      </c>
      <c r="I640" s="54"/>
      <c r="J640" s="162">
        <v>29225</v>
      </c>
      <c r="K640" s="54"/>
      <c r="L640" s="162">
        <v>29225</v>
      </c>
      <c r="M640" s="54"/>
      <c r="N640" s="162">
        <v>29225</v>
      </c>
      <c r="O640" s="54"/>
      <c r="P640" s="162">
        <v>29225</v>
      </c>
      <c r="Q640" s="96">
        <f t="shared" si="1316"/>
        <v>0</v>
      </c>
      <c r="R640" s="338">
        <f t="shared" si="1317"/>
        <v>0</v>
      </c>
      <c r="S640" s="96"/>
      <c r="T640" s="96">
        <f t="shared" si="1318"/>
        <v>0</v>
      </c>
      <c r="U640" s="96"/>
      <c r="V640" s="96">
        <f t="shared" si="1319"/>
        <v>0</v>
      </c>
      <c r="W640" s="96"/>
      <c r="X640" s="96">
        <f t="shared" si="1320"/>
        <v>0</v>
      </c>
      <c r="Y640" s="96">
        <f t="shared" si="1321"/>
        <v>0</v>
      </c>
      <c r="Z640" s="96">
        <f t="shared" si="1322"/>
        <v>0</v>
      </c>
      <c r="AA640" s="96"/>
      <c r="AB640" s="96">
        <f t="shared" si="1323"/>
        <v>0</v>
      </c>
      <c r="AC640" s="96"/>
      <c r="AD640" s="96">
        <f t="shared" si="1324"/>
        <v>0</v>
      </c>
      <c r="AE640" s="96"/>
      <c r="AF640" s="96">
        <f t="shared" si="1325"/>
        <v>0</v>
      </c>
      <c r="AG640" s="96">
        <f t="shared" si="1326"/>
        <v>0</v>
      </c>
      <c r="AH640" s="96">
        <f t="shared" si="1327"/>
        <v>0</v>
      </c>
      <c r="AI640" s="96">
        <f t="shared" si="1328"/>
        <v>0</v>
      </c>
      <c r="AJ640" s="96">
        <f t="shared" si="1329"/>
        <v>0</v>
      </c>
      <c r="AK640" s="96"/>
      <c r="AL640" s="96">
        <f t="shared" si="1330"/>
        <v>0</v>
      </c>
      <c r="AM640" s="96"/>
      <c r="AN640" s="96">
        <f t="shared" si="1331"/>
        <v>0</v>
      </c>
      <c r="AO640" s="96"/>
      <c r="AP640" s="96">
        <f t="shared" si="1332"/>
        <v>0</v>
      </c>
      <c r="AQ640" s="96">
        <f t="shared" si="1333"/>
        <v>0</v>
      </c>
      <c r="AR640" s="96">
        <f t="shared" si="1334"/>
        <v>0</v>
      </c>
      <c r="AS640" s="96"/>
      <c r="AT640" s="96">
        <f t="shared" si="1335"/>
        <v>0</v>
      </c>
      <c r="AU640" s="96"/>
      <c r="AV640" s="96">
        <f t="shared" si="1336"/>
        <v>0</v>
      </c>
      <c r="AW640" s="96"/>
      <c r="AX640" s="96">
        <f t="shared" si="1337"/>
        <v>0</v>
      </c>
      <c r="AY640" s="96">
        <f t="shared" si="1338"/>
        <v>0</v>
      </c>
      <c r="AZ640" s="96">
        <f t="shared" si="1339"/>
        <v>0</v>
      </c>
      <c r="BA640" s="96">
        <f t="shared" si="1340"/>
        <v>0</v>
      </c>
      <c r="BB640" s="96">
        <f t="shared" si="1341"/>
        <v>0</v>
      </c>
    </row>
    <row r="641" spans="1:54">
      <c r="A641" s="494">
        <v>404</v>
      </c>
      <c r="B641" s="13"/>
      <c r="C641" s="434"/>
      <c r="D641" s="13"/>
      <c r="E641" s="89" t="s">
        <v>1130</v>
      </c>
      <c r="F641" s="426"/>
      <c r="G641" s="426" t="s">
        <v>1061</v>
      </c>
      <c r="H641" s="285" t="s">
        <v>358</v>
      </c>
      <c r="I641" s="75"/>
      <c r="J641" s="167">
        <v>12360</v>
      </c>
      <c r="K641" s="75"/>
      <c r="L641" s="167">
        <v>12360</v>
      </c>
      <c r="M641" s="75"/>
      <c r="N641" s="167">
        <v>12360</v>
      </c>
      <c r="O641" s="75"/>
      <c r="P641" s="167">
        <v>12360</v>
      </c>
      <c r="Q641" s="130">
        <f t="shared" si="1316"/>
        <v>1.919</v>
      </c>
      <c r="R641" s="348">
        <f t="shared" si="1317"/>
        <v>23.71884</v>
      </c>
      <c r="S641" s="130"/>
      <c r="T641" s="130">
        <f t="shared" si="1318"/>
        <v>0</v>
      </c>
      <c r="U641" s="130"/>
      <c r="V641" s="130">
        <f t="shared" si="1319"/>
        <v>0</v>
      </c>
      <c r="W641" s="130"/>
      <c r="X641" s="130">
        <f t="shared" si="1320"/>
        <v>0</v>
      </c>
      <c r="Y641" s="130">
        <f t="shared" si="1321"/>
        <v>0</v>
      </c>
      <c r="Z641" s="130">
        <f t="shared" si="1322"/>
        <v>0</v>
      </c>
      <c r="AA641" s="130">
        <v>0.51900000000000002</v>
      </c>
      <c r="AB641" s="130">
        <f t="shared" si="1323"/>
        <v>6.4148399999999999</v>
      </c>
      <c r="AC641" s="130"/>
      <c r="AD641" s="130">
        <f t="shared" si="1324"/>
        <v>0</v>
      </c>
      <c r="AE641" s="130"/>
      <c r="AF641" s="130">
        <f t="shared" si="1325"/>
        <v>0</v>
      </c>
      <c r="AG641" s="130">
        <f t="shared" si="1326"/>
        <v>0.51900000000000002</v>
      </c>
      <c r="AH641" s="130">
        <f t="shared" si="1327"/>
        <v>6.4148399999999999</v>
      </c>
      <c r="AI641" s="130">
        <f t="shared" si="1328"/>
        <v>0.51900000000000002</v>
      </c>
      <c r="AJ641" s="130">
        <f t="shared" si="1329"/>
        <v>6.4148399999999999</v>
      </c>
      <c r="AK641" s="130">
        <v>0.5</v>
      </c>
      <c r="AL641" s="130">
        <f t="shared" si="1330"/>
        <v>6.18</v>
      </c>
      <c r="AM641" s="130"/>
      <c r="AN641" s="130">
        <f t="shared" si="1331"/>
        <v>0</v>
      </c>
      <c r="AO641" s="130"/>
      <c r="AP641" s="130">
        <f t="shared" si="1332"/>
        <v>0</v>
      </c>
      <c r="AQ641" s="130">
        <f t="shared" si="1333"/>
        <v>0.5</v>
      </c>
      <c r="AR641" s="130">
        <f t="shared" si="1334"/>
        <v>6.18</v>
      </c>
      <c r="AS641" s="130">
        <v>0.6</v>
      </c>
      <c r="AT641" s="130">
        <f t="shared" si="1335"/>
        <v>7.4160000000000004</v>
      </c>
      <c r="AU641" s="130"/>
      <c r="AV641" s="130">
        <f t="shared" si="1336"/>
        <v>0</v>
      </c>
      <c r="AW641" s="130">
        <v>0.3</v>
      </c>
      <c r="AX641" s="130">
        <f t="shared" si="1337"/>
        <v>3.7080000000000002</v>
      </c>
      <c r="AY641" s="130">
        <f t="shared" si="1338"/>
        <v>0.89999999999999991</v>
      </c>
      <c r="AZ641" s="130">
        <f t="shared" si="1339"/>
        <v>11.124000000000001</v>
      </c>
      <c r="BA641" s="130">
        <f t="shared" si="1340"/>
        <v>1.4</v>
      </c>
      <c r="BB641" s="130">
        <f t="shared" si="1341"/>
        <v>17.304000000000002</v>
      </c>
    </row>
    <row r="642" spans="1:54">
      <c r="A642" s="494">
        <v>405</v>
      </c>
      <c r="B642" s="13"/>
      <c r="C642" s="434"/>
      <c r="D642" s="13"/>
      <c r="E642" s="21" t="s">
        <v>1131</v>
      </c>
      <c r="F642" s="45"/>
      <c r="G642" s="45" t="s">
        <v>1061</v>
      </c>
      <c r="H642" s="266" t="s">
        <v>358</v>
      </c>
      <c r="I642" s="54"/>
      <c r="J642" s="162">
        <v>16535</v>
      </c>
      <c r="K642" s="54"/>
      <c r="L642" s="162">
        <v>16535</v>
      </c>
      <c r="M642" s="54"/>
      <c r="N642" s="162">
        <v>16535</v>
      </c>
      <c r="O642" s="54"/>
      <c r="P642" s="162">
        <v>16535</v>
      </c>
      <c r="Q642" s="96">
        <f t="shared" si="1316"/>
        <v>3.52</v>
      </c>
      <c r="R642" s="338">
        <f t="shared" si="1317"/>
        <v>58.203199999999995</v>
      </c>
      <c r="S642" s="96">
        <v>0.30299999999999999</v>
      </c>
      <c r="T642" s="96">
        <f t="shared" si="1318"/>
        <v>5.0101049999999994</v>
      </c>
      <c r="U642" s="96">
        <v>0.7</v>
      </c>
      <c r="V642" s="96">
        <f t="shared" si="1319"/>
        <v>11.5745</v>
      </c>
      <c r="W642" s="96">
        <v>0.2</v>
      </c>
      <c r="X642" s="96">
        <f t="shared" si="1320"/>
        <v>3.3069999999999999</v>
      </c>
      <c r="Y642" s="96">
        <f t="shared" si="1321"/>
        <v>1.2029999999999998</v>
      </c>
      <c r="Z642" s="96">
        <f t="shared" si="1322"/>
        <v>19.891604999999998</v>
      </c>
      <c r="AA642" s="96">
        <v>0.40500000000000003</v>
      </c>
      <c r="AB642" s="96">
        <f t="shared" si="1323"/>
        <v>6.6966749999999999</v>
      </c>
      <c r="AC642" s="96"/>
      <c r="AD642" s="96">
        <f t="shared" si="1324"/>
        <v>0</v>
      </c>
      <c r="AE642" s="96">
        <v>0.8</v>
      </c>
      <c r="AF642" s="96">
        <f t="shared" si="1325"/>
        <v>13.228</v>
      </c>
      <c r="AG642" s="96">
        <f t="shared" si="1326"/>
        <v>1.2050000000000001</v>
      </c>
      <c r="AH642" s="96">
        <f t="shared" si="1327"/>
        <v>19.924675000000001</v>
      </c>
      <c r="AI642" s="96">
        <f t="shared" si="1328"/>
        <v>2.4079999999999999</v>
      </c>
      <c r="AJ642" s="96">
        <f t="shared" si="1329"/>
        <v>39.816279999999999</v>
      </c>
      <c r="AK642" s="96"/>
      <c r="AL642" s="96">
        <f t="shared" si="1330"/>
        <v>0</v>
      </c>
      <c r="AM642" s="96">
        <v>1.2E-2</v>
      </c>
      <c r="AN642" s="96">
        <f t="shared" si="1331"/>
        <v>0.19842000000000001</v>
      </c>
      <c r="AO642" s="96">
        <v>0.6</v>
      </c>
      <c r="AP642" s="96">
        <f t="shared" si="1332"/>
        <v>9.9209999999999994</v>
      </c>
      <c r="AQ642" s="96">
        <f t="shared" si="1333"/>
        <v>0.61199999999999999</v>
      </c>
      <c r="AR642" s="96">
        <f t="shared" si="1334"/>
        <v>10.11942</v>
      </c>
      <c r="AS642" s="96"/>
      <c r="AT642" s="96">
        <f t="shared" si="1335"/>
        <v>0</v>
      </c>
      <c r="AU642" s="96"/>
      <c r="AV642" s="96">
        <f t="shared" si="1336"/>
        <v>0</v>
      </c>
      <c r="AW642" s="96">
        <v>0.5</v>
      </c>
      <c r="AX642" s="96">
        <f t="shared" si="1337"/>
        <v>8.2675000000000001</v>
      </c>
      <c r="AY642" s="96">
        <f t="shared" si="1338"/>
        <v>0.5</v>
      </c>
      <c r="AZ642" s="96">
        <f t="shared" si="1339"/>
        <v>8.2675000000000001</v>
      </c>
      <c r="BA642" s="96">
        <f t="shared" si="1340"/>
        <v>1.1120000000000001</v>
      </c>
      <c r="BB642" s="96">
        <f t="shared" si="1341"/>
        <v>18.38692</v>
      </c>
    </row>
    <row r="643" spans="1:54">
      <c r="A643" s="494">
        <v>406</v>
      </c>
      <c r="B643" s="13"/>
      <c r="C643" s="434"/>
      <c r="D643" s="13"/>
      <c r="E643" s="21" t="s">
        <v>215</v>
      </c>
      <c r="F643" s="45"/>
      <c r="G643" s="45" t="s">
        <v>1061</v>
      </c>
      <c r="H643" s="266" t="s">
        <v>358</v>
      </c>
      <c r="I643" s="54"/>
      <c r="J643" s="162">
        <v>12833</v>
      </c>
      <c r="K643" s="54"/>
      <c r="L643" s="162">
        <v>12833</v>
      </c>
      <c r="M643" s="54"/>
      <c r="N643" s="162">
        <v>12833</v>
      </c>
      <c r="O643" s="54"/>
      <c r="P643" s="162">
        <v>12833</v>
      </c>
      <c r="Q643" s="96">
        <f t="shared" si="1316"/>
        <v>0</v>
      </c>
      <c r="R643" s="338">
        <f t="shared" si="1317"/>
        <v>0</v>
      </c>
      <c r="S643" s="96"/>
      <c r="T643" s="96">
        <f t="shared" si="1318"/>
        <v>0</v>
      </c>
      <c r="U643" s="96"/>
      <c r="V643" s="96">
        <f t="shared" si="1319"/>
        <v>0</v>
      </c>
      <c r="W643" s="96"/>
      <c r="X643" s="96">
        <f t="shared" si="1320"/>
        <v>0</v>
      </c>
      <c r="Y643" s="96">
        <f t="shared" si="1321"/>
        <v>0</v>
      </c>
      <c r="Z643" s="96">
        <f t="shared" si="1322"/>
        <v>0</v>
      </c>
      <c r="AA643" s="96"/>
      <c r="AB643" s="96">
        <f t="shared" si="1323"/>
        <v>0</v>
      </c>
      <c r="AC643" s="96"/>
      <c r="AD643" s="96">
        <f t="shared" si="1324"/>
        <v>0</v>
      </c>
      <c r="AE643" s="96"/>
      <c r="AF643" s="96">
        <f t="shared" si="1325"/>
        <v>0</v>
      </c>
      <c r="AG643" s="96">
        <f t="shared" si="1326"/>
        <v>0</v>
      </c>
      <c r="AH643" s="96">
        <f t="shared" si="1327"/>
        <v>0</v>
      </c>
      <c r="AI643" s="96">
        <f t="shared" si="1328"/>
        <v>0</v>
      </c>
      <c r="AJ643" s="96">
        <f t="shared" si="1329"/>
        <v>0</v>
      </c>
      <c r="AK643" s="96"/>
      <c r="AL643" s="96">
        <f t="shared" si="1330"/>
        <v>0</v>
      </c>
      <c r="AM643" s="96"/>
      <c r="AN643" s="96">
        <f t="shared" si="1331"/>
        <v>0</v>
      </c>
      <c r="AO643" s="96"/>
      <c r="AP643" s="96">
        <f t="shared" si="1332"/>
        <v>0</v>
      </c>
      <c r="AQ643" s="96">
        <f t="shared" si="1333"/>
        <v>0</v>
      </c>
      <c r="AR643" s="96">
        <f t="shared" si="1334"/>
        <v>0</v>
      </c>
      <c r="AS643" s="96"/>
      <c r="AT643" s="96">
        <f t="shared" si="1335"/>
        <v>0</v>
      </c>
      <c r="AU643" s="96"/>
      <c r="AV643" s="96">
        <f t="shared" si="1336"/>
        <v>0</v>
      </c>
      <c r="AW643" s="96"/>
      <c r="AX643" s="96">
        <f t="shared" si="1337"/>
        <v>0</v>
      </c>
      <c r="AY643" s="96">
        <f t="shared" si="1338"/>
        <v>0</v>
      </c>
      <c r="AZ643" s="96">
        <f t="shared" si="1339"/>
        <v>0</v>
      </c>
      <c r="BA643" s="96">
        <f t="shared" si="1340"/>
        <v>0</v>
      </c>
      <c r="BB643" s="96">
        <f t="shared" si="1341"/>
        <v>0</v>
      </c>
    </row>
    <row r="644" spans="1:54">
      <c r="A644" s="494">
        <v>406</v>
      </c>
      <c r="B644" s="13"/>
      <c r="C644" s="434"/>
      <c r="D644" s="13"/>
      <c r="E644" s="21" t="s">
        <v>1328</v>
      </c>
      <c r="F644" s="45"/>
      <c r="G644" s="45" t="s">
        <v>1061</v>
      </c>
      <c r="H644" s="266" t="s">
        <v>358</v>
      </c>
      <c r="I644" s="54"/>
      <c r="J644" s="162">
        <v>14077</v>
      </c>
      <c r="K644" s="54"/>
      <c r="L644" s="162">
        <v>14743</v>
      </c>
      <c r="M644" s="54"/>
      <c r="N644" s="162">
        <v>14743</v>
      </c>
      <c r="O644" s="54"/>
      <c r="P644" s="162">
        <v>14743</v>
      </c>
      <c r="Q644" s="96">
        <f t="shared" ref="Q644:Q676" si="1342">SUM(AI644+BA644)</f>
        <v>13.342000000000001</v>
      </c>
      <c r="R644" s="338">
        <f t="shared" ref="R644:R676" si="1343">SUM(AJ644+BB644)</f>
        <v>194.91888999999998</v>
      </c>
      <c r="S644" s="96">
        <v>0.71399999999999997</v>
      </c>
      <c r="T644" s="96">
        <f t="shared" ref="T644:T676" si="1344">J644*S644/1000</f>
        <v>10.050977999999999</v>
      </c>
      <c r="U644" s="96">
        <v>0.96</v>
      </c>
      <c r="V644" s="96">
        <f t="shared" ref="V644:V676" si="1345">J644*U644/1000</f>
        <v>13.513920000000001</v>
      </c>
      <c r="W644" s="96">
        <v>1.002</v>
      </c>
      <c r="X644" s="96">
        <f t="shared" ref="X644:X676" si="1346">J644*W644/1000</f>
        <v>14.105154000000001</v>
      </c>
      <c r="Y644" s="96">
        <f t="shared" ref="Y644:Y676" si="1347">SUM(S644+U644+W644)</f>
        <v>2.6760000000000002</v>
      </c>
      <c r="Z644" s="96">
        <f t="shared" ref="Z644:Z676" si="1348">SUM(T644+V644+X644)</f>
        <v>37.670051999999998</v>
      </c>
      <c r="AA644" s="96">
        <v>0.83</v>
      </c>
      <c r="AB644" s="96">
        <f t="shared" ref="AB644:AB676" si="1349">L644*AA644/1000</f>
        <v>12.236689999999999</v>
      </c>
      <c r="AC644" s="96">
        <v>1.3420000000000001</v>
      </c>
      <c r="AD644" s="96">
        <f t="shared" ref="AD644:AD676" si="1350">L644*AC644/1000</f>
        <v>19.785105999999999</v>
      </c>
      <c r="AE644" s="96">
        <v>1.3109999999999999</v>
      </c>
      <c r="AF644" s="96">
        <f t="shared" ref="AF644:AF676" si="1351">L644*AE644/1000</f>
        <v>19.328073</v>
      </c>
      <c r="AG644" s="96">
        <f t="shared" ref="AG644:AG676" si="1352">SUM(AA644+AC644+AE644)</f>
        <v>3.4830000000000001</v>
      </c>
      <c r="AH644" s="96">
        <f t="shared" ref="AH644:AH676" si="1353">SUM(AB644+AD644+AF644)</f>
        <v>51.349868999999998</v>
      </c>
      <c r="AI644" s="96">
        <f t="shared" ref="AI644:AI676" si="1354">SUM(Y644+AG644)</f>
        <v>6.1590000000000007</v>
      </c>
      <c r="AJ644" s="96">
        <f t="shared" ref="AJ644:AJ676" si="1355">SUM(Z644,AH644)</f>
        <v>89.019920999999997</v>
      </c>
      <c r="AK644" s="96">
        <v>1.472</v>
      </c>
      <c r="AL644" s="96">
        <f t="shared" ref="AL644:AL676" si="1356">N644*AK644/1000</f>
        <v>21.701695999999998</v>
      </c>
      <c r="AM644" s="96">
        <v>0.88800000000000001</v>
      </c>
      <c r="AN644" s="96">
        <f t="shared" ref="AN644:AN676" si="1357">N644*AM644/1000</f>
        <v>13.091784000000001</v>
      </c>
      <c r="AO644" s="96">
        <v>1.929</v>
      </c>
      <c r="AP644" s="96">
        <f t="shared" ref="AP644:AP676" si="1358">N644*AO644/1000</f>
        <v>28.439246999999998</v>
      </c>
      <c r="AQ644" s="96">
        <f t="shared" ref="AQ644:AQ676" si="1359">SUM(AK644+AM644+AO644)</f>
        <v>4.2889999999999997</v>
      </c>
      <c r="AR644" s="96">
        <f t="shared" ref="AR644:AR676" si="1360">SUM(AL644+AN644+AP644)</f>
        <v>63.232726999999997</v>
      </c>
      <c r="AS644" s="96">
        <v>0.82399999999999995</v>
      </c>
      <c r="AT644" s="96">
        <f t="shared" ref="AT644:AT676" si="1361">P644*AS644/1000</f>
        <v>12.148232</v>
      </c>
      <c r="AU644" s="96">
        <v>1.1499999999999999</v>
      </c>
      <c r="AV644" s="96">
        <f t="shared" ref="AV644:AV676" si="1362">P644*AU644/1000</f>
        <v>16.954449999999998</v>
      </c>
      <c r="AW644" s="96">
        <v>0.92</v>
      </c>
      <c r="AX644" s="96">
        <f t="shared" ref="AX644:AX676" si="1363">P644*AW644/1000</f>
        <v>13.563560000000001</v>
      </c>
      <c r="AY644" s="96">
        <f t="shared" ref="AY644:AY676" si="1364">SUM(AS644+AU644+AW644)</f>
        <v>2.8939999999999997</v>
      </c>
      <c r="AZ644" s="96">
        <f t="shared" ref="AZ644:AZ676" si="1365">SUM(AT644+AV644+AX644)</f>
        <v>42.666241999999997</v>
      </c>
      <c r="BA644" s="96">
        <f t="shared" ref="BA644:BA676" si="1366">SUM(AQ644+AY644)</f>
        <v>7.1829999999999998</v>
      </c>
      <c r="BB644" s="96">
        <f t="shared" ref="BB644:BB676" si="1367">SUM(AR644,AZ644)</f>
        <v>105.89896899999999</v>
      </c>
    </row>
    <row r="645" spans="1:54">
      <c r="A645" s="494">
        <v>407</v>
      </c>
      <c r="B645" s="13"/>
      <c r="C645" s="434"/>
      <c r="D645" s="13"/>
      <c r="E645" s="21" t="s">
        <v>1396</v>
      </c>
      <c r="F645" s="45"/>
      <c r="G645" s="45" t="s">
        <v>1058</v>
      </c>
      <c r="H645" s="266" t="s">
        <v>358</v>
      </c>
      <c r="I645" s="54"/>
      <c r="J645" s="162">
        <v>12871</v>
      </c>
      <c r="K645" s="54"/>
      <c r="L645" s="162">
        <v>12871</v>
      </c>
      <c r="M645" s="54"/>
      <c r="N645" s="162">
        <v>12871</v>
      </c>
      <c r="O645" s="54"/>
      <c r="P645" s="162">
        <v>12871</v>
      </c>
      <c r="Q645" s="96">
        <f t="shared" si="1342"/>
        <v>0</v>
      </c>
      <c r="R645" s="338">
        <f t="shared" si="1343"/>
        <v>0</v>
      </c>
      <c r="S645" s="96"/>
      <c r="T645" s="96">
        <f t="shared" si="1344"/>
        <v>0</v>
      </c>
      <c r="U645" s="96"/>
      <c r="V645" s="96">
        <f t="shared" si="1345"/>
        <v>0</v>
      </c>
      <c r="W645" s="96"/>
      <c r="X645" s="96">
        <f t="shared" si="1346"/>
        <v>0</v>
      </c>
      <c r="Y645" s="96">
        <f t="shared" si="1347"/>
        <v>0</v>
      </c>
      <c r="Z645" s="96">
        <f t="shared" si="1348"/>
        <v>0</v>
      </c>
      <c r="AA645" s="96"/>
      <c r="AB645" s="96">
        <f t="shared" si="1349"/>
        <v>0</v>
      </c>
      <c r="AC645" s="96"/>
      <c r="AD645" s="96">
        <f t="shared" si="1350"/>
        <v>0</v>
      </c>
      <c r="AE645" s="96"/>
      <c r="AF645" s="96">
        <f t="shared" si="1351"/>
        <v>0</v>
      </c>
      <c r="AG645" s="96">
        <f t="shared" si="1352"/>
        <v>0</v>
      </c>
      <c r="AH645" s="96">
        <f t="shared" si="1353"/>
        <v>0</v>
      </c>
      <c r="AI645" s="96">
        <f t="shared" si="1354"/>
        <v>0</v>
      </c>
      <c r="AJ645" s="96">
        <f t="shared" si="1355"/>
        <v>0</v>
      </c>
      <c r="AK645" s="96"/>
      <c r="AL645" s="96">
        <f t="shared" si="1356"/>
        <v>0</v>
      </c>
      <c r="AM645" s="96"/>
      <c r="AN645" s="96">
        <f t="shared" si="1357"/>
        <v>0</v>
      </c>
      <c r="AO645" s="96"/>
      <c r="AP645" s="96">
        <f t="shared" si="1358"/>
        <v>0</v>
      </c>
      <c r="AQ645" s="96">
        <f t="shared" si="1359"/>
        <v>0</v>
      </c>
      <c r="AR645" s="96">
        <f t="shared" si="1360"/>
        <v>0</v>
      </c>
      <c r="AS645" s="96"/>
      <c r="AT645" s="96">
        <f t="shared" si="1361"/>
        <v>0</v>
      </c>
      <c r="AU645" s="96"/>
      <c r="AV645" s="96">
        <f t="shared" si="1362"/>
        <v>0</v>
      </c>
      <c r="AW645" s="96"/>
      <c r="AX645" s="96">
        <f t="shared" si="1363"/>
        <v>0</v>
      </c>
      <c r="AY645" s="96">
        <f t="shared" si="1364"/>
        <v>0</v>
      </c>
      <c r="AZ645" s="96">
        <f t="shared" si="1365"/>
        <v>0</v>
      </c>
      <c r="BA645" s="96">
        <f t="shared" si="1366"/>
        <v>0</v>
      </c>
      <c r="BB645" s="96">
        <f t="shared" si="1367"/>
        <v>0</v>
      </c>
    </row>
    <row r="646" spans="1:54">
      <c r="A646" s="494">
        <v>409</v>
      </c>
      <c r="B646" s="13"/>
      <c r="C646" s="434"/>
      <c r="D646" s="13"/>
      <c r="E646" s="21" t="s">
        <v>1397</v>
      </c>
      <c r="F646" s="45"/>
      <c r="G646" s="45" t="s">
        <v>1061</v>
      </c>
      <c r="H646" s="266" t="s">
        <v>358</v>
      </c>
      <c r="I646" s="54"/>
      <c r="J646" s="162">
        <v>13710</v>
      </c>
      <c r="K646" s="54"/>
      <c r="L646" s="162">
        <v>14376</v>
      </c>
      <c r="M646" s="54"/>
      <c r="N646" s="162">
        <v>14376</v>
      </c>
      <c r="O646" s="54"/>
      <c r="P646" s="162">
        <v>14376</v>
      </c>
      <c r="Q646" s="96">
        <f t="shared" si="1342"/>
        <v>249.55500000000001</v>
      </c>
      <c r="R646" s="338">
        <f t="shared" si="1343"/>
        <v>3545.9716859999999</v>
      </c>
      <c r="S646" s="96">
        <v>13.311999999999999</v>
      </c>
      <c r="T646" s="96">
        <f t="shared" si="1344"/>
        <v>182.50752</v>
      </c>
      <c r="U646" s="96">
        <v>22.786000000000001</v>
      </c>
      <c r="V646" s="96">
        <f t="shared" si="1345"/>
        <v>312.39605999999998</v>
      </c>
      <c r="W646" s="96">
        <v>26.411000000000001</v>
      </c>
      <c r="X646" s="96">
        <f t="shared" si="1346"/>
        <v>362.09481</v>
      </c>
      <c r="Y646" s="96">
        <f t="shared" si="1347"/>
        <v>62.509</v>
      </c>
      <c r="Z646" s="96">
        <f t="shared" si="1348"/>
        <v>856.99838999999997</v>
      </c>
      <c r="AA646" s="96">
        <v>7.8780000000000001</v>
      </c>
      <c r="AB646" s="96">
        <f t="shared" si="1349"/>
        <v>113.25412799999999</v>
      </c>
      <c r="AC646" s="96">
        <v>34.351999999999997</v>
      </c>
      <c r="AD646" s="96">
        <f t="shared" si="1350"/>
        <v>493.84435199999996</v>
      </c>
      <c r="AE646" s="96">
        <v>9.9139999999999997</v>
      </c>
      <c r="AF646" s="96">
        <f t="shared" si="1351"/>
        <v>142.523664</v>
      </c>
      <c r="AG646" s="96">
        <f t="shared" si="1352"/>
        <v>52.143999999999998</v>
      </c>
      <c r="AH646" s="96">
        <f t="shared" si="1353"/>
        <v>749.62214399999993</v>
      </c>
      <c r="AI646" s="96">
        <f t="shared" si="1354"/>
        <v>114.65299999999999</v>
      </c>
      <c r="AJ646" s="96">
        <f t="shared" si="1355"/>
        <v>1606.6205339999999</v>
      </c>
      <c r="AK646" s="96">
        <v>22.009</v>
      </c>
      <c r="AL646" s="96">
        <f t="shared" si="1356"/>
        <v>316.40138400000001</v>
      </c>
      <c r="AM646" s="96">
        <v>41.658000000000001</v>
      </c>
      <c r="AN646" s="96">
        <f t="shared" si="1357"/>
        <v>598.87540800000011</v>
      </c>
      <c r="AO646" s="96">
        <v>33.127000000000002</v>
      </c>
      <c r="AP646" s="96">
        <f t="shared" si="1358"/>
        <v>476.23375200000004</v>
      </c>
      <c r="AQ646" s="96">
        <f t="shared" si="1359"/>
        <v>96.794000000000011</v>
      </c>
      <c r="AR646" s="96">
        <f t="shared" si="1360"/>
        <v>1391.5105440000002</v>
      </c>
      <c r="AS646" s="96">
        <v>11.313000000000001</v>
      </c>
      <c r="AT646" s="96">
        <f t="shared" si="1361"/>
        <v>162.63568799999999</v>
      </c>
      <c r="AU646" s="96">
        <v>10.002000000000001</v>
      </c>
      <c r="AV646" s="96">
        <f t="shared" si="1362"/>
        <v>143.78875200000002</v>
      </c>
      <c r="AW646" s="96">
        <v>16.792999999999999</v>
      </c>
      <c r="AX646" s="96">
        <f t="shared" si="1363"/>
        <v>241.41616799999997</v>
      </c>
      <c r="AY646" s="96">
        <f t="shared" si="1364"/>
        <v>38.108000000000004</v>
      </c>
      <c r="AZ646" s="96">
        <f t="shared" si="1365"/>
        <v>547.84060799999997</v>
      </c>
      <c r="BA646" s="96">
        <f t="shared" si="1366"/>
        <v>134.90200000000002</v>
      </c>
      <c r="BB646" s="96">
        <f t="shared" si="1367"/>
        <v>1939.3511520000002</v>
      </c>
    </row>
    <row r="647" spans="1:54">
      <c r="A647" s="494">
        <v>462</v>
      </c>
      <c r="B647" s="13"/>
      <c r="C647" s="13"/>
      <c r="D647" s="13"/>
      <c r="E647" s="21" t="s">
        <v>2521</v>
      </c>
      <c r="F647" s="45"/>
      <c r="G647" s="45" t="s">
        <v>1061</v>
      </c>
      <c r="H647" s="266" t="s">
        <v>357</v>
      </c>
      <c r="I647" s="54"/>
      <c r="J647" s="162"/>
      <c r="K647" s="54"/>
      <c r="L647" s="162"/>
      <c r="M647" s="54">
        <v>1.86</v>
      </c>
      <c r="N647" s="162"/>
      <c r="O647" s="54">
        <v>1.86</v>
      </c>
      <c r="P647" s="162"/>
      <c r="Q647" s="96">
        <f t="shared" si="1342"/>
        <v>39.222000000000001</v>
      </c>
      <c r="R647" s="338">
        <f t="shared" si="1343"/>
        <v>104.76220342080001</v>
      </c>
      <c r="S647" s="96"/>
      <c r="T647" s="96">
        <f>I647*S647*$T$2/1000</f>
        <v>0</v>
      </c>
      <c r="U647" s="96"/>
      <c r="V647" s="96">
        <f>I647*U647*$V$2/1000</f>
        <v>0</v>
      </c>
      <c r="W647" s="96"/>
      <c r="X647" s="96">
        <f>I647*W647*$X$2/1000</f>
        <v>0</v>
      </c>
      <c r="Y647" s="96">
        <f t="shared" ref="Y647" si="1368">SUM(S647+U647+W647)</f>
        <v>0</v>
      </c>
      <c r="Z647" s="96">
        <f t="shared" si="1348"/>
        <v>0</v>
      </c>
      <c r="AA647" s="96"/>
      <c r="AB647" s="96">
        <f>K647*AA647*$AB$2/1000</f>
        <v>0</v>
      </c>
      <c r="AC647" s="96"/>
      <c r="AD647" s="96">
        <f>K647*AC647*$AD$2/1000</f>
        <v>0</v>
      </c>
      <c r="AE647" s="96"/>
      <c r="AF647" s="96">
        <f>K647*AE647*$AF$2/1000</f>
        <v>0</v>
      </c>
      <c r="AG647" s="96">
        <f t="shared" ref="AG647" si="1369">SUM(AA647+AC647+AE647)</f>
        <v>0</v>
      </c>
      <c r="AH647" s="96">
        <f t="shared" si="1353"/>
        <v>0</v>
      </c>
      <c r="AI647" s="96">
        <f t="shared" si="1354"/>
        <v>0</v>
      </c>
      <c r="AJ647" s="96">
        <f t="shared" si="1355"/>
        <v>0</v>
      </c>
      <c r="AK647" s="96"/>
      <c r="AL647" s="96">
        <f>M647*AK647*$AL$2/1000</f>
        <v>0</v>
      </c>
      <c r="AM647" s="96"/>
      <c r="AN647" s="96">
        <f>M647*AM647*$AN$2/1000</f>
        <v>0</v>
      </c>
      <c r="AO647" s="96">
        <v>8.75</v>
      </c>
      <c r="AP647" s="96">
        <f>M647*AO647*$AP$2/1000</f>
        <v>22.719900000000003</v>
      </c>
      <c r="AQ647" s="96">
        <f>SUM(AK647+AM647+AO647)</f>
        <v>8.75</v>
      </c>
      <c r="AR647" s="96">
        <f t="shared" si="1360"/>
        <v>22.719900000000003</v>
      </c>
      <c r="AS647" s="96">
        <v>10.6</v>
      </c>
      <c r="AT647" s="96">
        <f>O647*AS647*$AT$2/1000</f>
        <v>28.10358072</v>
      </c>
      <c r="AU647" s="96">
        <v>6.9119999999999999</v>
      </c>
      <c r="AV647" s="96">
        <f>O647*AU647*$AV$2/1000</f>
        <v>18.8356658688</v>
      </c>
      <c r="AW647" s="96">
        <v>12.96</v>
      </c>
      <c r="AX647" s="96">
        <f>O647*AW647*$AX$2/1000</f>
        <v>35.103056832</v>
      </c>
      <c r="AY647" s="96">
        <f>SUM(AS647+AU647+AW647)</f>
        <v>30.472000000000001</v>
      </c>
      <c r="AZ647" s="96">
        <f t="shared" si="1365"/>
        <v>82.04230342080001</v>
      </c>
      <c r="BA647" s="96">
        <f t="shared" si="1366"/>
        <v>39.222000000000001</v>
      </c>
      <c r="BB647" s="96">
        <f t="shared" si="1367"/>
        <v>104.76220342080001</v>
      </c>
    </row>
    <row r="648" spans="1:54">
      <c r="A648" s="494">
        <v>409</v>
      </c>
      <c r="B648" s="13"/>
      <c r="C648" s="434"/>
      <c r="D648" s="13"/>
      <c r="E648" s="21" t="s">
        <v>1489</v>
      </c>
      <c r="F648" s="45"/>
      <c r="G648" s="45" t="s">
        <v>1061</v>
      </c>
      <c r="H648" s="266" t="s">
        <v>358</v>
      </c>
      <c r="I648" s="54"/>
      <c r="J648" s="162">
        <v>8271</v>
      </c>
      <c r="K648" s="54"/>
      <c r="L648" s="162">
        <v>8271</v>
      </c>
      <c r="M648" s="54"/>
      <c r="N648" s="162">
        <v>8271</v>
      </c>
      <c r="O648" s="54"/>
      <c r="P648" s="162">
        <v>8271</v>
      </c>
      <c r="Q648" s="96">
        <f t="shared" si="1342"/>
        <v>10.048</v>
      </c>
      <c r="R648" s="338">
        <f t="shared" si="1343"/>
        <v>83.107007999999993</v>
      </c>
      <c r="S648" s="96">
        <v>1.7030000000000001</v>
      </c>
      <c r="T648" s="96">
        <f t="shared" si="1344"/>
        <v>14.085513000000001</v>
      </c>
      <c r="U648" s="96">
        <v>0.47699999999999998</v>
      </c>
      <c r="V648" s="96">
        <f t="shared" si="1345"/>
        <v>3.9452669999999999</v>
      </c>
      <c r="W648" s="96">
        <v>0.51200000000000001</v>
      </c>
      <c r="X648" s="96">
        <f t="shared" si="1346"/>
        <v>4.2347520000000003</v>
      </c>
      <c r="Y648" s="96">
        <f t="shared" si="1347"/>
        <v>2.6920000000000002</v>
      </c>
      <c r="Z648" s="96">
        <f t="shared" si="1348"/>
        <v>22.265532</v>
      </c>
      <c r="AA648" s="96">
        <v>0.95399999999999996</v>
      </c>
      <c r="AB648" s="96">
        <f t="shared" si="1349"/>
        <v>7.8905339999999997</v>
      </c>
      <c r="AC648" s="96">
        <v>2.2290000000000001</v>
      </c>
      <c r="AD648" s="96">
        <f t="shared" si="1350"/>
        <v>18.436059</v>
      </c>
      <c r="AE648" s="96"/>
      <c r="AF648" s="96">
        <f t="shared" si="1351"/>
        <v>0</v>
      </c>
      <c r="AG648" s="96">
        <f t="shared" si="1352"/>
        <v>3.1829999999999998</v>
      </c>
      <c r="AH648" s="96">
        <f t="shared" si="1353"/>
        <v>26.326592999999999</v>
      </c>
      <c r="AI648" s="96">
        <f t="shared" si="1354"/>
        <v>5.875</v>
      </c>
      <c r="AJ648" s="96">
        <f t="shared" si="1355"/>
        <v>48.592124999999996</v>
      </c>
      <c r="AK648" s="96">
        <v>0.71899999999999997</v>
      </c>
      <c r="AL648" s="96">
        <f t="shared" si="1356"/>
        <v>5.9468490000000003</v>
      </c>
      <c r="AM648" s="96">
        <v>1.161</v>
      </c>
      <c r="AN648" s="96">
        <f t="shared" si="1357"/>
        <v>9.6026309999999988</v>
      </c>
      <c r="AO648" s="96">
        <v>0.996</v>
      </c>
      <c r="AP648" s="96">
        <f t="shared" si="1358"/>
        <v>8.2379159999999985</v>
      </c>
      <c r="AQ648" s="96">
        <f t="shared" si="1359"/>
        <v>2.8759999999999999</v>
      </c>
      <c r="AR648" s="96">
        <f t="shared" si="1360"/>
        <v>23.787395999999998</v>
      </c>
      <c r="AS648" s="96"/>
      <c r="AT648" s="96">
        <f t="shared" si="1361"/>
        <v>0</v>
      </c>
      <c r="AU648" s="96">
        <v>0.54500000000000004</v>
      </c>
      <c r="AV648" s="96">
        <f t="shared" si="1362"/>
        <v>4.5076950000000009</v>
      </c>
      <c r="AW648" s="96">
        <v>0.752</v>
      </c>
      <c r="AX648" s="96">
        <f t="shared" si="1363"/>
        <v>6.219792</v>
      </c>
      <c r="AY648" s="96">
        <f t="shared" si="1364"/>
        <v>1.2970000000000002</v>
      </c>
      <c r="AZ648" s="96">
        <f t="shared" si="1365"/>
        <v>10.727487</v>
      </c>
      <c r="BA648" s="96">
        <f t="shared" si="1366"/>
        <v>4.173</v>
      </c>
      <c r="BB648" s="96">
        <f t="shared" si="1367"/>
        <v>34.514882999999998</v>
      </c>
    </row>
    <row r="649" spans="1:54">
      <c r="A649" s="494">
        <v>410</v>
      </c>
      <c r="B649" s="13"/>
      <c r="C649" s="434"/>
      <c r="D649" s="13"/>
      <c r="E649" s="21" t="s">
        <v>1490</v>
      </c>
      <c r="F649" s="45"/>
      <c r="G649" s="45" t="s">
        <v>1061</v>
      </c>
      <c r="H649" s="266" t="s">
        <v>358</v>
      </c>
      <c r="I649" s="54"/>
      <c r="J649" s="162">
        <v>7623</v>
      </c>
      <c r="K649" s="54"/>
      <c r="L649" s="162">
        <v>7623</v>
      </c>
      <c r="M649" s="54"/>
      <c r="N649" s="162">
        <v>7623</v>
      </c>
      <c r="O649" s="54"/>
      <c r="P649" s="162">
        <v>7623</v>
      </c>
      <c r="Q649" s="96">
        <f t="shared" si="1342"/>
        <v>1.0830000000000002</v>
      </c>
      <c r="R649" s="338">
        <f t="shared" si="1343"/>
        <v>8.2557089999999995</v>
      </c>
      <c r="S649" s="96"/>
      <c r="T649" s="96">
        <f t="shared" si="1344"/>
        <v>0</v>
      </c>
      <c r="U649" s="96">
        <v>0.13300000000000001</v>
      </c>
      <c r="V649" s="96">
        <f t="shared" si="1345"/>
        <v>1.0138590000000001</v>
      </c>
      <c r="W649" s="96">
        <v>0.114</v>
      </c>
      <c r="X649" s="96">
        <f t="shared" si="1346"/>
        <v>0.86902200000000007</v>
      </c>
      <c r="Y649" s="96">
        <f t="shared" si="1347"/>
        <v>0.247</v>
      </c>
      <c r="Z649" s="96">
        <f t="shared" si="1348"/>
        <v>1.8828810000000002</v>
      </c>
      <c r="AA649" s="96">
        <v>5.7000000000000002E-2</v>
      </c>
      <c r="AB649" s="96">
        <f t="shared" si="1349"/>
        <v>0.43451100000000004</v>
      </c>
      <c r="AC649" s="96">
        <v>0.39900000000000002</v>
      </c>
      <c r="AD649" s="96">
        <f t="shared" si="1350"/>
        <v>3.0415770000000002</v>
      </c>
      <c r="AE649" s="96"/>
      <c r="AF649" s="96">
        <f t="shared" si="1351"/>
        <v>0</v>
      </c>
      <c r="AG649" s="96">
        <f t="shared" si="1352"/>
        <v>0.45600000000000002</v>
      </c>
      <c r="AH649" s="96">
        <f t="shared" si="1353"/>
        <v>3.4760880000000003</v>
      </c>
      <c r="AI649" s="96">
        <f t="shared" si="1354"/>
        <v>0.70300000000000007</v>
      </c>
      <c r="AJ649" s="96">
        <f t="shared" si="1355"/>
        <v>5.3589690000000001</v>
      </c>
      <c r="AK649" s="96"/>
      <c r="AL649" s="96">
        <f t="shared" si="1356"/>
        <v>0</v>
      </c>
      <c r="AM649" s="96"/>
      <c r="AN649" s="96">
        <f t="shared" si="1357"/>
        <v>0</v>
      </c>
      <c r="AO649" s="96">
        <v>0.13</v>
      </c>
      <c r="AP649" s="96">
        <f t="shared" si="1358"/>
        <v>0.99099000000000004</v>
      </c>
      <c r="AQ649" s="96">
        <f t="shared" si="1359"/>
        <v>0.13</v>
      </c>
      <c r="AR649" s="96">
        <f t="shared" si="1360"/>
        <v>0.99099000000000004</v>
      </c>
      <c r="AS649" s="96">
        <v>1.4E-2</v>
      </c>
      <c r="AT649" s="96">
        <f t="shared" si="1361"/>
        <v>0.10672200000000001</v>
      </c>
      <c r="AU649" s="96">
        <v>0.105</v>
      </c>
      <c r="AV649" s="96">
        <f t="shared" si="1362"/>
        <v>0.80041499999999999</v>
      </c>
      <c r="AW649" s="96">
        <v>0.13100000000000001</v>
      </c>
      <c r="AX649" s="96">
        <f t="shared" si="1363"/>
        <v>0.99861300000000008</v>
      </c>
      <c r="AY649" s="96">
        <f t="shared" si="1364"/>
        <v>0.25</v>
      </c>
      <c r="AZ649" s="96">
        <f t="shared" si="1365"/>
        <v>1.9057500000000001</v>
      </c>
      <c r="BA649" s="96">
        <f t="shared" si="1366"/>
        <v>0.38</v>
      </c>
      <c r="BB649" s="96">
        <f t="shared" si="1367"/>
        <v>2.8967400000000003</v>
      </c>
    </row>
    <row r="650" spans="1:54">
      <c r="A650" s="494">
        <v>409</v>
      </c>
      <c r="B650" s="13"/>
      <c r="C650" s="434"/>
      <c r="D650" s="13"/>
      <c r="E650" s="21" t="s">
        <v>1491</v>
      </c>
      <c r="F650" s="45"/>
      <c r="G650" s="45" t="s">
        <v>1061</v>
      </c>
      <c r="H650" s="266" t="s">
        <v>358</v>
      </c>
      <c r="I650" s="54"/>
      <c r="J650" s="162">
        <v>6546</v>
      </c>
      <c r="K650" s="54"/>
      <c r="L650" s="162">
        <v>6932</v>
      </c>
      <c r="M650" s="54"/>
      <c r="N650" s="162">
        <v>6932</v>
      </c>
      <c r="O650" s="54"/>
      <c r="P650" s="162">
        <v>6932</v>
      </c>
      <c r="Q650" s="96">
        <f t="shared" si="1342"/>
        <v>54.140999999999991</v>
      </c>
      <c r="R650" s="338">
        <f t="shared" si="1343"/>
        <v>369.50807799999995</v>
      </c>
      <c r="S650" s="96">
        <v>4.8170000000000002</v>
      </c>
      <c r="T650" s="96">
        <f t="shared" si="1344"/>
        <v>31.532082000000003</v>
      </c>
      <c r="U650" s="96">
        <v>3.9729999999999999</v>
      </c>
      <c r="V650" s="96">
        <f t="shared" si="1345"/>
        <v>26.007257999999997</v>
      </c>
      <c r="W650" s="96">
        <v>6.2290000000000001</v>
      </c>
      <c r="X650" s="96">
        <f t="shared" si="1346"/>
        <v>40.775033999999998</v>
      </c>
      <c r="Y650" s="96">
        <f t="shared" si="1347"/>
        <v>15.018999999999998</v>
      </c>
      <c r="Z650" s="96">
        <f t="shared" si="1348"/>
        <v>98.314373999999987</v>
      </c>
      <c r="AA650" s="96">
        <v>6.19</v>
      </c>
      <c r="AB650" s="96">
        <f t="shared" si="1349"/>
        <v>42.909080000000003</v>
      </c>
      <c r="AC650" s="96">
        <v>4.6719999999999997</v>
      </c>
      <c r="AD650" s="96">
        <f t="shared" si="1350"/>
        <v>32.386303999999996</v>
      </c>
      <c r="AE650" s="96">
        <v>3.794</v>
      </c>
      <c r="AF650" s="96">
        <f t="shared" si="1351"/>
        <v>26.300008000000002</v>
      </c>
      <c r="AG650" s="96">
        <f t="shared" si="1352"/>
        <v>14.656000000000001</v>
      </c>
      <c r="AH650" s="96">
        <f t="shared" si="1353"/>
        <v>101.595392</v>
      </c>
      <c r="AI650" s="96">
        <f t="shared" si="1354"/>
        <v>29.674999999999997</v>
      </c>
      <c r="AJ650" s="96">
        <f t="shared" si="1355"/>
        <v>199.90976599999999</v>
      </c>
      <c r="AK650" s="96">
        <v>4.056</v>
      </c>
      <c r="AL650" s="96">
        <f t="shared" si="1356"/>
        <v>28.116191999999998</v>
      </c>
      <c r="AM650" s="96">
        <v>3.4159999999999999</v>
      </c>
      <c r="AN650" s="96">
        <f t="shared" si="1357"/>
        <v>23.679711999999999</v>
      </c>
      <c r="AO650" s="96">
        <v>5.2080000000000002</v>
      </c>
      <c r="AP650" s="96">
        <f t="shared" si="1358"/>
        <v>36.101855999999998</v>
      </c>
      <c r="AQ650" s="96">
        <f t="shared" si="1359"/>
        <v>12.68</v>
      </c>
      <c r="AR650" s="96">
        <f t="shared" si="1360"/>
        <v>87.897759999999991</v>
      </c>
      <c r="AS650" s="96">
        <v>4.0179999999999998</v>
      </c>
      <c r="AT650" s="96">
        <f t="shared" si="1361"/>
        <v>27.852775999999999</v>
      </c>
      <c r="AU650" s="96">
        <v>4.5039999999999996</v>
      </c>
      <c r="AV650" s="96">
        <f t="shared" si="1362"/>
        <v>31.221727999999995</v>
      </c>
      <c r="AW650" s="96">
        <v>3.2639999999999998</v>
      </c>
      <c r="AX650" s="96">
        <f t="shared" si="1363"/>
        <v>22.626047999999997</v>
      </c>
      <c r="AY650" s="96">
        <f t="shared" si="1364"/>
        <v>11.785999999999998</v>
      </c>
      <c r="AZ650" s="96">
        <f t="shared" si="1365"/>
        <v>81.700551999999988</v>
      </c>
      <c r="BA650" s="96">
        <f t="shared" si="1366"/>
        <v>24.465999999999998</v>
      </c>
      <c r="BB650" s="96">
        <f t="shared" si="1367"/>
        <v>169.59831199999996</v>
      </c>
    </row>
    <row r="651" spans="1:54">
      <c r="A651" s="494">
        <v>410</v>
      </c>
      <c r="B651" s="13"/>
      <c r="C651" s="434"/>
      <c r="D651" s="13"/>
      <c r="E651" s="21" t="s">
        <v>1492</v>
      </c>
      <c r="F651" s="45"/>
      <c r="G651" s="45" t="s">
        <v>1061</v>
      </c>
      <c r="H651" s="266" t="s">
        <v>358</v>
      </c>
      <c r="I651" s="54"/>
      <c r="J651" s="162">
        <v>5952</v>
      </c>
      <c r="K651" s="54"/>
      <c r="L651" s="162">
        <v>6303</v>
      </c>
      <c r="M651" s="54"/>
      <c r="N651" s="162">
        <v>6303</v>
      </c>
      <c r="O651" s="54"/>
      <c r="P651" s="162">
        <v>6303</v>
      </c>
      <c r="Q651" s="96">
        <f t="shared" si="1342"/>
        <v>12.065999999999999</v>
      </c>
      <c r="R651" s="338">
        <f t="shared" si="1343"/>
        <v>75.069900000000004</v>
      </c>
      <c r="S651" s="96">
        <v>0.64</v>
      </c>
      <c r="T651" s="96">
        <f t="shared" si="1344"/>
        <v>3.8092800000000002</v>
      </c>
      <c r="U651" s="96">
        <v>1.006</v>
      </c>
      <c r="V651" s="96">
        <f t="shared" si="1345"/>
        <v>5.9877120000000001</v>
      </c>
      <c r="W651" s="96">
        <v>1.1519999999999999</v>
      </c>
      <c r="X651" s="96">
        <f t="shared" si="1346"/>
        <v>6.8567039999999997</v>
      </c>
      <c r="Y651" s="96">
        <f t="shared" si="1347"/>
        <v>2.798</v>
      </c>
      <c r="Z651" s="96">
        <f t="shared" si="1348"/>
        <v>16.653696</v>
      </c>
      <c r="AA651" s="96">
        <v>1.0880000000000001</v>
      </c>
      <c r="AB651" s="96">
        <f t="shared" si="1349"/>
        <v>6.8576640000000006</v>
      </c>
      <c r="AC651" s="96">
        <v>0.83199999999999996</v>
      </c>
      <c r="AD651" s="96">
        <f t="shared" si="1350"/>
        <v>5.2440959999999999</v>
      </c>
      <c r="AE651" s="96">
        <v>1.216</v>
      </c>
      <c r="AF651" s="96">
        <f t="shared" si="1351"/>
        <v>7.6644479999999993</v>
      </c>
      <c r="AG651" s="96">
        <f t="shared" si="1352"/>
        <v>3.1360000000000001</v>
      </c>
      <c r="AH651" s="96">
        <f t="shared" si="1353"/>
        <v>19.766207999999999</v>
      </c>
      <c r="AI651" s="96">
        <f t="shared" si="1354"/>
        <v>5.9340000000000002</v>
      </c>
      <c r="AJ651" s="96">
        <f t="shared" si="1355"/>
        <v>36.419904000000002</v>
      </c>
      <c r="AK651" s="96">
        <v>1.226</v>
      </c>
      <c r="AL651" s="96">
        <f t="shared" si="1356"/>
        <v>7.7274779999999996</v>
      </c>
      <c r="AM651" s="96">
        <v>1.3540000000000001</v>
      </c>
      <c r="AN651" s="96">
        <f t="shared" si="1357"/>
        <v>8.534262</v>
      </c>
      <c r="AO651" s="96">
        <v>1.3</v>
      </c>
      <c r="AP651" s="96">
        <f t="shared" si="1358"/>
        <v>8.1938999999999993</v>
      </c>
      <c r="AQ651" s="96">
        <f t="shared" si="1359"/>
        <v>3.88</v>
      </c>
      <c r="AR651" s="96">
        <f t="shared" si="1360"/>
        <v>24.455639999999999</v>
      </c>
      <c r="AS651" s="96">
        <v>0.13800000000000001</v>
      </c>
      <c r="AT651" s="96">
        <f t="shared" si="1361"/>
        <v>0.86981400000000009</v>
      </c>
      <c r="AU651" s="96">
        <v>1.6659999999999999</v>
      </c>
      <c r="AV651" s="96">
        <f t="shared" si="1362"/>
        <v>10.500798</v>
      </c>
      <c r="AW651" s="96">
        <v>0.44800000000000001</v>
      </c>
      <c r="AX651" s="96">
        <f t="shared" si="1363"/>
        <v>2.823744</v>
      </c>
      <c r="AY651" s="96">
        <f t="shared" si="1364"/>
        <v>2.2519999999999998</v>
      </c>
      <c r="AZ651" s="96">
        <f t="shared" si="1365"/>
        <v>14.194355999999999</v>
      </c>
      <c r="BA651" s="96">
        <f t="shared" si="1366"/>
        <v>6.1319999999999997</v>
      </c>
      <c r="BB651" s="96">
        <f t="shared" si="1367"/>
        <v>38.649996000000002</v>
      </c>
    </row>
    <row r="652" spans="1:54">
      <c r="A652" s="494">
        <v>410</v>
      </c>
      <c r="B652" s="13"/>
      <c r="C652" s="434"/>
      <c r="D652" s="13"/>
      <c r="E652" s="21" t="s">
        <v>1677</v>
      </c>
      <c r="F652" s="45"/>
      <c r="G652" s="45" t="s">
        <v>1061</v>
      </c>
      <c r="H652" s="266" t="s">
        <v>358</v>
      </c>
      <c r="I652" s="54"/>
      <c r="J652" s="162">
        <v>8255</v>
      </c>
      <c r="K652" s="54"/>
      <c r="L652" s="162">
        <v>8255</v>
      </c>
      <c r="M652" s="54"/>
      <c r="N652" s="162">
        <v>8255</v>
      </c>
      <c r="O652" s="54"/>
      <c r="P652" s="162">
        <v>8255</v>
      </c>
      <c r="Q652" s="96">
        <f t="shared" si="1342"/>
        <v>0.98699999999999999</v>
      </c>
      <c r="R652" s="338">
        <f t="shared" si="1343"/>
        <v>8.1476849999999992</v>
      </c>
      <c r="S652" s="96">
        <v>0.183</v>
      </c>
      <c r="T652" s="96">
        <f t="shared" si="1344"/>
        <v>1.5106649999999999</v>
      </c>
      <c r="U652" s="96">
        <v>1.0999999999999999E-2</v>
      </c>
      <c r="V652" s="96">
        <f t="shared" si="1345"/>
        <v>9.0804999999999997E-2</v>
      </c>
      <c r="W652" s="96">
        <v>6.9000000000000006E-2</v>
      </c>
      <c r="X652" s="96">
        <f t="shared" si="1346"/>
        <v>0.56959500000000007</v>
      </c>
      <c r="Y652" s="96">
        <f t="shared" si="1347"/>
        <v>0.26300000000000001</v>
      </c>
      <c r="Z652" s="96">
        <f t="shared" si="1348"/>
        <v>2.171065</v>
      </c>
      <c r="AA652" s="96">
        <v>9.7000000000000003E-2</v>
      </c>
      <c r="AB652" s="96">
        <f t="shared" si="1349"/>
        <v>0.80073499999999997</v>
      </c>
      <c r="AC652" s="96">
        <v>0.38200000000000001</v>
      </c>
      <c r="AD652" s="96">
        <f t="shared" si="1350"/>
        <v>3.15341</v>
      </c>
      <c r="AE652" s="96"/>
      <c r="AF652" s="96">
        <f t="shared" si="1351"/>
        <v>0</v>
      </c>
      <c r="AG652" s="96">
        <f t="shared" si="1352"/>
        <v>0.47899999999999998</v>
      </c>
      <c r="AH652" s="96">
        <f t="shared" si="1353"/>
        <v>3.954145</v>
      </c>
      <c r="AI652" s="96">
        <f t="shared" si="1354"/>
        <v>0.74199999999999999</v>
      </c>
      <c r="AJ652" s="96">
        <f t="shared" si="1355"/>
        <v>6.12521</v>
      </c>
      <c r="AK652" s="96"/>
      <c r="AL652" s="96">
        <f t="shared" si="1356"/>
        <v>0</v>
      </c>
      <c r="AM652" s="96"/>
      <c r="AN652" s="96">
        <f t="shared" si="1357"/>
        <v>0</v>
      </c>
      <c r="AO652" s="96">
        <v>3.5999999999999997E-2</v>
      </c>
      <c r="AP652" s="96">
        <f t="shared" si="1358"/>
        <v>0.29717999999999994</v>
      </c>
      <c r="AQ652" s="96">
        <f t="shared" si="1359"/>
        <v>3.5999999999999997E-2</v>
      </c>
      <c r="AR652" s="96">
        <f t="shared" si="1360"/>
        <v>0.29717999999999994</v>
      </c>
      <c r="AS652" s="96">
        <v>4.4999999999999998E-2</v>
      </c>
      <c r="AT652" s="96">
        <f t="shared" si="1361"/>
        <v>0.37147499999999994</v>
      </c>
      <c r="AU652" s="96">
        <v>8.6999999999999994E-2</v>
      </c>
      <c r="AV652" s="96">
        <f t="shared" si="1362"/>
        <v>0.71818499999999996</v>
      </c>
      <c r="AW652" s="96">
        <v>7.6999999999999999E-2</v>
      </c>
      <c r="AX652" s="96">
        <f t="shared" si="1363"/>
        <v>0.63563499999999995</v>
      </c>
      <c r="AY652" s="96">
        <f t="shared" si="1364"/>
        <v>0.20900000000000002</v>
      </c>
      <c r="AZ652" s="96">
        <f t="shared" si="1365"/>
        <v>1.7252949999999998</v>
      </c>
      <c r="BA652" s="96">
        <f t="shared" si="1366"/>
        <v>0.24500000000000002</v>
      </c>
      <c r="BB652" s="96">
        <f t="shared" si="1367"/>
        <v>2.0224749999999996</v>
      </c>
    </row>
    <row r="653" spans="1:54">
      <c r="A653" s="494">
        <v>409</v>
      </c>
      <c r="B653" s="13"/>
      <c r="C653" s="434"/>
      <c r="D653" s="13"/>
      <c r="E653" s="21" t="s">
        <v>1714</v>
      </c>
      <c r="F653" s="45"/>
      <c r="G653" s="45" t="s">
        <v>1061</v>
      </c>
      <c r="H653" s="266" t="s">
        <v>358</v>
      </c>
      <c r="I653" s="54"/>
      <c r="J653" s="162">
        <v>8799</v>
      </c>
      <c r="K653" s="54"/>
      <c r="L653" s="162">
        <v>8799</v>
      </c>
      <c r="M653" s="54"/>
      <c r="N653" s="162">
        <v>8799</v>
      </c>
      <c r="O653" s="54"/>
      <c r="P653" s="162">
        <v>8799</v>
      </c>
      <c r="Q653" s="96">
        <f t="shared" si="1342"/>
        <v>64.430999999999997</v>
      </c>
      <c r="R653" s="338">
        <f t="shared" si="1343"/>
        <v>566.92836899999998</v>
      </c>
      <c r="S653" s="96">
        <v>12.295</v>
      </c>
      <c r="T653" s="96">
        <f t="shared" si="1344"/>
        <v>108.183705</v>
      </c>
      <c r="U653" s="96">
        <v>11.222</v>
      </c>
      <c r="V653" s="96">
        <f t="shared" si="1345"/>
        <v>98.742378000000002</v>
      </c>
      <c r="W653" s="96">
        <v>0.64900000000000002</v>
      </c>
      <c r="X653" s="96">
        <f t="shared" si="1346"/>
        <v>5.7105510000000006</v>
      </c>
      <c r="Y653" s="96">
        <f t="shared" si="1347"/>
        <v>24.166</v>
      </c>
      <c r="Z653" s="96">
        <f t="shared" si="1348"/>
        <v>212.63663400000002</v>
      </c>
      <c r="AA653" s="96">
        <v>2.0209999999999999</v>
      </c>
      <c r="AB653" s="96">
        <f t="shared" si="1349"/>
        <v>17.782778999999998</v>
      </c>
      <c r="AC653" s="96">
        <v>4.2279999999999998</v>
      </c>
      <c r="AD653" s="96">
        <f t="shared" si="1350"/>
        <v>37.202171999999997</v>
      </c>
      <c r="AE653" s="96">
        <v>1.7549999999999999</v>
      </c>
      <c r="AF653" s="96">
        <f t="shared" si="1351"/>
        <v>15.442245</v>
      </c>
      <c r="AG653" s="96">
        <f t="shared" si="1352"/>
        <v>8.0039999999999996</v>
      </c>
      <c r="AH653" s="96">
        <f t="shared" si="1353"/>
        <v>70.427195999999995</v>
      </c>
      <c r="AI653" s="96">
        <f t="shared" si="1354"/>
        <v>32.17</v>
      </c>
      <c r="AJ653" s="96">
        <f t="shared" si="1355"/>
        <v>283.06383</v>
      </c>
      <c r="AK653" s="96">
        <v>3.2610000000000001</v>
      </c>
      <c r="AL653" s="96">
        <f t="shared" si="1356"/>
        <v>28.693539000000001</v>
      </c>
      <c r="AM653" s="96">
        <v>1.833</v>
      </c>
      <c r="AN653" s="96">
        <f t="shared" si="1357"/>
        <v>16.128567</v>
      </c>
      <c r="AO653" s="96">
        <v>8.3209999999999997</v>
      </c>
      <c r="AP653" s="96">
        <f t="shared" si="1358"/>
        <v>73.216478999999993</v>
      </c>
      <c r="AQ653" s="96">
        <f t="shared" si="1359"/>
        <v>13.414999999999999</v>
      </c>
      <c r="AR653" s="96">
        <f t="shared" si="1360"/>
        <v>118.038585</v>
      </c>
      <c r="AS653" s="96">
        <v>2.6019999999999999</v>
      </c>
      <c r="AT653" s="96">
        <f t="shared" si="1361"/>
        <v>22.894998000000001</v>
      </c>
      <c r="AU653" s="96">
        <v>7.9</v>
      </c>
      <c r="AV653" s="96">
        <f t="shared" si="1362"/>
        <v>69.512100000000004</v>
      </c>
      <c r="AW653" s="96">
        <v>8.3439999999999994</v>
      </c>
      <c r="AX653" s="96">
        <f t="shared" si="1363"/>
        <v>73.418856000000005</v>
      </c>
      <c r="AY653" s="96">
        <f t="shared" si="1364"/>
        <v>18.846</v>
      </c>
      <c r="AZ653" s="96">
        <f t="shared" si="1365"/>
        <v>165.82595400000002</v>
      </c>
      <c r="BA653" s="96">
        <f t="shared" si="1366"/>
        <v>32.260999999999996</v>
      </c>
      <c r="BB653" s="96">
        <f t="shared" si="1367"/>
        <v>283.86453900000004</v>
      </c>
    </row>
    <row r="654" spans="1:54">
      <c r="A654" s="494">
        <v>409</v>
      </c>
      <c r="B654" s="13"/>
      <c r="C654" s="434"/>
      <c r="D654" s="13"/>
      <c r="E654" s="21" t="s">
        <v>1520</v>
      </c>
      <c r="F654" s="45"/>
      <c r="G654" s="45" t="s">
        <v>1061</v>
      </c>
      <c r="H654" s="266" t="s">
        <v>358</v>
      </c>
      <c r="I654" s="54"/>
      <c r="J654" s="162">
        <v>22077</v>
      </c>
      <c r="K654" s="54"/>
      <c r="L654" s="162">
        <v>22077</v>
      </c>
      <c r="M654" s="54"/>
      <c r="N654" s="162">
        <v>22077</v>
      </c>
      <c r="O654" s="54"/>
      <c r="P654" s="162">
        <v>22077</v>
      </c>
      <c r="Q654" s="96">
        <f t="shared" si="1342"/>
        <v>0.66700000000000004</v>
      </c>
      <c r="R654" s="338">
        <f t="shared" si="1343"/>
        <v>14.725359000000001</v>
      </c>
      <c r="S654" s="96"/>
      <c r="T654" s="96">
        <f t="shared" si="1344"/>
        <v>0</v>
      </c>
      <c r="U654" s="96">
        <v>0.29399999999999998</v>
      </c>
      <c r="V654" s="96">
        <f t="shared" si="1345"/>
        <v>6.4906379999999997</v>
      </c>
      <c r="W654" s="96">
        <v>0.01</v>
      </c>
      <c r="X654" s="96">
        <f t="shared" si="1346"/>
        <v>0.22077000000000002</v>
      </c>
      <c r="Y654" s="96">
        <f t="shared" si="1347"/>
        <v>0.30399999999999999</v>
      </c>
      <c r="Z654" s="96">
        <f t="shared" si="1348"/>
        <v>6.7114079999999996</v>
      </c>
      <c r="AA654" s="96"/>
      <c r="AB654" s="96">
        <f t="shared" si="1349"/>
        <v>0</v>
      </c>
      <c r="AC654" s="96">
        <v>0.27</v>
      </c>
      <c r="AD654" s="96">
        <f t="shared" si="1350"/>
        <v>5.9607900000000003</v>
      </c>
      <c r="AE654" s="96"/>
      <c r="AF654" s="96">
        <f t="shared" si="1351"/>
        <v>0</v>
      </c>
      <c r="AG654" s="96">
        <f t="shared" si="1352"/>
        <v>0.27</v>
      </c>
      <c r="AH654" s="96">
        <f t="shared" si="1353"/>
        <v>5.9607900000000003</v>
      </c>
      <c r="AI654" s="96">
        <f t="shared" si="1354"/>
        <v>0.57400000000000007</v>
      </c>
      <c r="AJ654" s="96">
        <f t="shared" si="1355"/>
        <v>12.672198</v>
      </c>
      <c r="AK654" s="96"/>
      <c r="AL654" s="96">
        <f t="shared" si="1356"/>
        <v>0</v>
      </c>
      <c r="AM654" s="96"/>
      <c r="AN654" s="96">
        <f t="shared" si="1357"/>
        <v>0</v>
      </c>
      <c r="AO654" s="96"/>
      <c r="AP654" s="96">
        <f t="shared" si="1358"/>
        <v>0</v>
      </c>
      <c r="AQ654" s="96">
        <f t="shared" si="1359"/>
        <v>0</v>
      </c>
      <c r="AR654" s="96">
        <f t="shared" si="1360"/>
        <v>0</v>
      </c>
      <c r="AS654" s="96"/>
      <c r="AT654" s="96">
        <f t="shared" si="1361"/>
        <v>0</v>
      </c>
      <c r="AU654" s="96"/>
      <c r="AV654" s="96">
        <f t="shared" si="1362"/>
        <v>0</v>
      </c>
      <c r="AW654" s="96">
        <v>9.2999999999999999E-2</v>
      </c>
      <c r="AX654" s="96">
        <f t="shared" si="1363"/>
        <v>2.0531610000000002</v>
      </c>
      <c r="AY654" s="96">
        <f t="shared" si="1364"/>
        <v>9.2999999999999999E-2</v>
      </c>
      <c r="AZ654" s="96">
        <f t="shared" si="1365"/>
        <v>2.0531610000000002</v>
      </c>
      <c r="BA654" s="96">
        <f t="shared" si="1366"/>
        <v>9.2999999999999999E-2</v>
      </c>
      <c r="BB654" s="96">
        <f t="shared" si="1367"/>
        <v>2.0531610000000002</v>
      </c>
    </row>
    <row r="655" spans="1:54">
      <c r="A655" s="494">
        <v>409</v>
      </c>
      <c r="B655" s="13"/>
      <c r="C655" s="434"/>
      <c r="D655" s="13"/>
      <c r="E655" s="21" t="s">
        <v>1367</v>
      </c>
      <c r="F655" s="45"/>
      <c r="G655" s="45" t="s">
        <v>1061</v>
      </c>
      <c r="H655" s="266" t="s">
        <v>358</v>
      </c>
      <c r="I655" s="54"/>
      <c r="J655" s="162">
        <v>16489</v>
      </c>
      <c r="K655" s="54"/>
      <c r="L655" s="162">
        <v>16489</v>
      </c>
      <c r="M655" s="54"/>
      <c r="N655" s="162">
        <v>16489</v>
      </c>
      <c r="O655" s="54"/>
      <c r="P655" s="162">
        <v>16489</v>
      </c>
      <c r="Q655" s="96">
        <f t="shared" si="1342"/>
        <v>123.27200000000001</v>
      </c>
      <c r="R655" s="338">
        <f t="shared" si="1343"/>
        <v>2032.632008</v>
      </c>
      <c r="S655" s="96">
        <v>12.445</v>
      </c>
      <c r="T655" s="96">
        <f t="shared" si="1344"/>
        <v>205.20560500000002</v>
      </c>
      <c r="U655" s="96">
        <v>11.744</v>
      </c>
      <c r="V655" s="96">
        <f t="shared" si="1345"/>
        <v>193.646816</v>
      </c>
      <c r="W655" s="96">
        <v>18.981999999999999</v>
      </c>
      <c r="X655" s="96">
        <f t="shared" si="1346"/>
        <v>312.99419799999998</v>
      </c>
      <c r="Y655" s="96">
        <f t="shared" si="1347"/>
        <v>43.170999999999999</v>
      </c>
      <c r="Z655" s="96">
        <f t="shared" si="1348"/>
        <v>711.84661900000003</v>
      </c>
      <c r="AA655" s="96">
        <v>21.561</v>
      </c>
      <c r="AB655" s="96">
        <f t="shared" si="1349"/>
        <v>355.51932900000003</v>
      </c>
      <c r="AC655" s="96">
        <v>16.184000000000001</v>
      </c>
      <c r="AD655" s="96">
        <f t="shared" si="1350"/>
        <v>266.85797600000001</v>
      </c>
      <c r="AE655" s="96">
        <v>17.957000000000001</v>
      </c>
      <c r="AF655" s="96">
        <f t="shared" si="1351"/>
        <v>296.09297299999997</v>
      </c>
      <c r="AG655" s="96">
        <f t="shared" si="1352"/>
        <v>55.702000000000005</v>
      </c>
      <c r="AH655" s="96">
        <f t="shared" si="1353"/>
        <v>918.47027800000001</v>
      </c>
      <c r="AI655" s="96">
        <f t="shared" si="1354"/>
        <v>98.873000000000005</v>
      </c>
      <c r="AJ655" s="96">
        <f t="shared" si="1355"/>
        <v>1630.3168970000002</v>
      </c>
      <c r="AK655" s="96">
        <v>10.521000000000001</v>
      </c>
      <c r="AL655" s="96">
        <f t="shared" si="1356"/>
        <v>173.48076900000001</v>
      </c>
      <c r="AM655" s="96">
        <v>4.548</v>
      </c>
      <c r="AN655" s="96">
        <f t="shared" si="1357"/>
        <v>74.99197199999999</v>
      </c>
      <c r="AO655" s="96">
        <v>4.444</v>
      </c>
      <c r="AP655" s="96">
        <f t="shared" si="1358"/>
        <v>73.277115999999992</v>
      </c>
      <c r="AQ655" s="96">
        <f t="shared" si="1359"/>
        <v>19.513000000000002</v>
      </c>
      <c r="AR655" s="96">
        <f t="shared" si="1360"/>
        <v>321.74985699999996</v>
      </c>
      <c r="AS655" s="96">
        <v>2.085</v>
      </c>
      <c r="AT655" s="96">
        <f t="shared" si="1361"/>
        <v>34.379564999999999</v>
      </c>
      <c r="AU655" s="96">
        <v>2.8</v>
      </c>
      <c r="AV655" s="96">
        <f t="shared" si="1362"/>
        <v>46.169199999999996</v>
      </c>
      <c r="AW655" s="96">
        <v>1E-3</v>
      </c>
      <c r="AX655" s="96">
        <f t="shared" si="1363"/>
        <v>1.6489E-2</v>
      </c>
      <c r="AY655" s="96">
        <f t="shared" si="1364"/>
        <v>4.8860000000000001</v>
      </c>
      <c r="AZ655" s="96">
        <f t="shared" si="1365"/>
        <v>80.56525400000001</v>
      </c>
      <c r="BA655" s="96">
        <f t="shared" si="1366"/>
        <v>24.399000000000001</v>
      </c>
      <c r="BB655" s="96">
        <f t="shared" si="1367"/>
        <v>402.315111</v>
      </c>
    </row>
    <row r="656" spans="1:54">
      <c r="A656" s="494">
        <v>409</v>
      </c>
      <c r="B656" s="13"/>
      <c r="C656" s="434"/>
      <c r="D656" s="13"/>
      <c r="E656" s="21" t="s">
        <v>1550</v>
      </c>
      <c r="F656" s="45"/>
      <c r="G656" s="45" t="s">
        <v>1061</v>
      </c>
      <c r="H656" s="266" t="s">
        <v>358</v>
      </c>
      <c r="I656" s="54"/>
      <c r="J656" s="162">
        <v>7873</v>
      </c>
      <c r="K656" s="54"/>
      <c r="L656" s="162">
        <v>7873</v>
      </c>
      <c r="M656" s="54"/>
      <c r="N656" s="162">
        <v>7873</v>
      </c>
      <c r="O656" s="54"/>
      <c r="P656" s="162">
        <v>7873</v>
      </c>
      <c r="Q656" s="96">
        <f t="shared" si="1342"/>
        <v>1.746</v>
      </c>
      <c r="R656" s="338">
        <f t="shared" si="1343"/>
        <v>13.746258000000001</v>
      </c>
      <c r="S656" s="96">
        <v>7.2999999999999995E-2</v>
      </c>
      <c r="T656" s="96">
        <f t="shared" si="1344"/>
        <v>0.57472899999999993</v>
      </c>
      <c r="U656" s="96">
        <v>0.35799999999999998</v>
      </c>
      <c r="V656" s="96">
        <f t="shared" si="1345"/>
        <v>2.8185340000000001</v>
      </c>
      <c r="W656" s="96"/>
      <c r="X656" s="96">
        <f t="shared" si="1346"/>
        <v>0</v>
      </c>
      <c r="Y656" s="96">
        <f t="shared" si="1347"/>
        <v>0.43099999999999999</v>
      </c>
      <c r="Z656" s="96">
        <f t="shared" si="1348"/>
        <v>3.3932630000000001</v>
      </c>
      <c r="AA656" s="96">
        <v>0.75700000000000001</v>
      </c>
      <c r="AB656" s="96">
        <f t="shared" si="1349"/>
        <v>5.9598610000000001</v>
      </c>
      <c r="AC656" s="96"/>
      <c r="AD656" s="96">
        <f t="shared" si="1350"/>
        <v>0</v>
      </c>
      <c r="AE656" s="96"/>
      <c r="AF656" s="96">
        <f t="shared" si="1351"/>
        <v>0</v>
      </c>
      <c r="AG656" s="96">
        <f t="shared" si="1352"/>
        <v>0.75700000000000001</v>
      </c>
      <c r="AH656" s="96">
        <f t="shared" si="1353"/>
        <v>5.9598610000000001</v>
      </c>
      <c r="AI656" s="96">
        <f t="shared" si="1354"/>
        <v>1.1879999999999999</v>
      </c>
      <c r="AJ656" s="96">
        <f t="shared" si="1355"/>
        <v>9.3531240000000011</v>
      </c>
      <c r="AK656" s="96"/>
      <c r="AL656" s="96">
        <f t="shared" si="1356"/>
        <v>0</v>
      </c>
      <c r="AM656" s="96">
        <v>0.312</v>
      </c>
      <c r="AN656" s="96">
        <f t="shared" si="1357"/>
        <v>2.4563760000000001</v>
      </c>
      <c r="AO656" s="96">
        <v>0.16200000000000001</v>
      </c>
      <c r="AP656" s="96">
        <f t="shared" si="1358"/>
        <v>1.2754259999999999</v>
      </c>
      <c r="AQ656" s="96">
        <f t="shared" si="1359"/>
        <v>0.47399999999999998</v>
      </c>
      <c r="AR656" s="96">
        <f t="shared" si="1360"/>
        <v>3.7318020000000001</v>
      </c>
      <c r="AS656" s="96">
        <v>0.08</v>
      </c>
      <c r="AT656" s="96">
        <f t="shared" si="1361"/>
        <v>0.62984000000000007</v>
      </c>
      <c r="AU656" s="96">
        <v>4.0000000000000001E-3</v>
      </c>
      <c r="AV656" s="96">
        <f t="shared" si="1362"/>
        <v>3.1491999999999999E-2</v>
      </c>
      <c r="AW656" s="96"/>
      <c r="AX656" s="96">
        <f t="shared" si="1363"/>
        <v>0</v>
      </c>
      <c r="AY656" s="96">
        <f t="shared" si="1364"/>
        <v>8.4000000000000005E-2</v>
      </c>
      <c r="AZ656" s="96">
        <f t="shared" si="1365"/>
        <v>0.66133200000000003</v>
      </c>
      <c r="BA656" s="96">
        <f t="shared" si="1366"/>
        <v>0.55799999999999994</v>
      </c>
      <c r="BB656" s="96">
        <f t="shared" si="1367"/>
        <v>4.3931339999999999</v>
      </c>
    </row>
    <row r="657" spans="1:54">
      <c r="A657" s="494">
        <v>409</v>
      </c>
      <c r="B657" s="13"/>
      <c r="C657" s="434"/>
      <c r="D657" s="13"/>
      <c r="E657" s="21" t="s">
        <v>899</v>
      </c>
      <c r="F657" s="45"/>
      <c r="G657" s="45" t="s">
        <v>1061</v>
      </c>
      <c r="H657" s="266" t="s">
        <v>358</v>
      </c>
      <c r="I657" s="54"/>
      <c r="J657" s="162">
        <v>3013</v>
      </c>
      <c r="K657" s="54"/>
      <c r="L657" s="162">
        <v>3013</v>
      </c>
      <c r="M657" s="54"/>
      <c r="N657" s="162">
        <v>3013</v>
      </c>
      <c r="O657" s="54"/>
      <c r="P657" s="162">
        <v>3013</v>
      </c>
      <c r="Q657" s="96">
        <f t="shared" si="1342"/>
        <v>0</v>
      </c>
      <c r="R657" s="338">
        <f t="shared" si="1343"/>
        <v>0</v>
      </c>
      <c r="S657" s="96"/>
      <c r="T657" s="96">
        <f t="shared" si="1344"/>
        <v>0</v>
      </c>
      <c r="U657" s="96"/>
      <c r="V657" s="96">
        <f t="shared" si="1345"/>
        <v>0</v>
      </c>
      <c r="W657" s="96"/>
      <c r="X657" s="96">
        <f t="shared" si="1346"/>
        <v>0</v>
      </c>
      <c r="Y657" s="96">
        <f t="shared" si="1347"/>
        <v>0</v>
      </c>
      <c r="Z657" s="96">
        <f t="shared" si="1348"/>
        <v>0</v>
      </c>
      <c r="AA657" s="96"/>
      <c r="AB657" s="96">
        <f t="shared" si="1349"/>
        <v>0</v>
      </c>
      <c r="AC657" s="96"/>
      <c r="AD657" s="96">
        <f t="shared" si="1350"/>
        <v>0</v>
      </c>
      <c r="AE657" s="96"/>
      <c r="AF657" s="96">
        <f t="shared" si="1351"/>
        <v>0</v>
      </c>
      <c r="AG657" s="96">
        <f t="shared" si="1352"/>
        <v>0</v>
      </c>
      <c r="AH657" s="96">
        <f t="shared" si="1353"/>
        <v>0</v>
      </c>
      <c r="AI657" s="96">
        <f t="shared" si="1354"/>
        <v>0</v>
      </c>
      <c r="AJ657" s="96">
        <f t="shared" si="1355"/>
        <v>0</v>
      </c>
      <c r="AK657" s="96"/>
      <c r="AL657" s="96">
        <f t="shared" si="1356"/>
        <v>0</v>
      </c>
      <c r="AM657" s="96"/>
      <c r="AN657" s="96">
        <f t="shared" si="1357"/>
        <v>0</v>
      </c>
      <c r="AO657" s="96"/>
      <c r="AP657" s="96">
        <f t="shared" si="1358"/>
        <v>0</v>
      </c>
      <c r="AQ657" s="96">
        <f t="shared" si="1359"/>
        <v>0</v>
      </c>
      <c r="AR657" s="96">
        <f t="shared" si="1360"/>
        <v>0</v>
      </c>
      <c r="AS657" s="96"/>
      <c r="AT657" s="96">
        <f t="shared" si="1361"/>
        <v>0</v>
      </c>
      <c r="AU657" s="96"/>
      <c r="AV657" s="96">
        <f t="shared" si="1362"/>
        <v>0</v>
      </c>
      <c r="AW657" s="96"/>
      <c r="AX657" s="96">
        <f t="shared" si="1363"/>
        <v>0</v>
      </c>
      <c r="AY657" s="96">
        <f t="shared" si="1364"/>
        <v>0</v>
      </c>
      <c r="AZ657" s="96">
        <f t="shared" si="1365"/>
        <v>0</v>
      </c>
      <c r="BA657" s="96">
        <f t="shared" si="1366"/>
        <v>0</v>
      </c>
      <c r="BB657" s="96">
        <f t="shared" si="1367"/>
        <v>0</v>
      </c>
    </row>
    <row r="658" spans="1:54">
      <c r="A658" s="494">
        <v>410</v>
      </c>
      <c r="B658" s="13"/>
      <c r="C658" s="434"/>
      <c r="D658" s="13"/>
      <c r="E658" s="21" t="s">
        <v>536</v>
      </c>
      <c r="F658" s="45"/>
      <c r="G658" s="45" t="s">
        <v>1061</v>
      </c>
      <c r="H658" s="266" t="s">
        <v>358</v>
      </c>
      <c r="I658" s="54"/>
      <c r="J658" s="162">
        <v>2457</v>
      </c>
      <c r="K658" s="54"/>
      <c r="L658" s="162">
        <v>2457</v>
      </c>
      <c r="M658" s="54"/>
      <c r="N658" s="162">
        <v>2457</v>
      </c>
      <c r="O658" s="54"/>
      <c r="P658" s="162">
        <v>2457</v>
      </c>
      <c r="Q658" s="96">
        <f t="shared" si="1342"/>
        <v>0</v>
      </c>
      <c r="R658" s="338">
        <f t="shared" si="1343"/>
        <v>0</v>
      </c>
      <c r="S658" s="96"/>
      <c r="T658" s="96">
        <f t="shared" si="1344"/>
        <v>0</v>
      </c>
      <c r="U658" s="96"/>
      <c r="V658" s="96">
        <f t="shared" si="1345"/>
        <v>0</v>
      </c>
      <c r="W658" s="96"/>
      <c r="X658" s="96">
        <f t="shared" si="1346"/>
        <v>0</v>
      </c>
      <c r="Y658" s="96">
        <f t="shared" si="1347"/>
        <v>0</v>
      </c>
      <c r="Z658" s="96">
        <f t="shared" si="1348"/>
        <v>0</v>
      </c>
      <c r="AA658" s="96"/>
      <c r="AB658" s="96">
        <f t="shared" si="1349"/>
        <v>0</v>
      </c>
      <c r="AC658" s="96"/>
      <c r="AD658" s="96">
        <f t="shared" si="1350"/>
        <v>0</v>
      </c>
      <c r="AE658" s="96"/>
      <c r="AF658" s="96">
        <f t="shared" si="1351"/>
        <v>0</v>
      </c>
      <c r="AG658" s="96">
        <f t="shared" si="1352"/>
        <v>0</v>
      </c>
      <c r="AH658" s="96">
        <f t="shared" si="1353"/>
        <v>0</v>
      </c>
      <c r="AI658" s="96">
        <f t="shared" si="1354"/>
        <v>0</v>
      </c>
      <c r="AJ658" s="96">
        <f t="shared" si="1355"/>
        <v>0</v>
      </c>
      <c r="AK658" s="96"/>
      <c r="AL658" s="96">
        <f t="shared" si="1356"/>
        <v>0</v>
      </c>
      <c r="AM658" s="96"/>
      <c r="AN658" s="96">
        <f t="shared" si="1357"/>
        <v>0</v>
      </c>
      <c r="AO658" s="96"/>
      <c r="AP658" s="96">
        <f t="shared" si="1358"/>
        <v>0</v>
      </c>
      <c r="AQ658" s="96">
        <f t="shared" si="1359"/>
        <v>0</v>
      </c>
      <c r="AR658" s="96">
        <f t="shared" si="1360"/>
        <v>0</v>
      </c>
      <c r="AS658" s="96"/>
      <c r="AT658" s="96">
        <f t="shared" si="1361"/>
        <v>0</v>
      </c>
      <c r="AU658" s="96"/>
      <c r="AV658" s="96">
        <f t="shared" si="1362"/>
        <v>0</v>
      </c>
      <c r="AW658" s="96"/>
      <c r="AX658" s="96">
        <f t="shared" si="1363"/>
        <v>0</v>
      </c>
      <c r="AY658" s="96">
        <f t="shared" si="1364"/>
        <v>0</v>
      </c>
      <c r="AZ658" s="96">
        <f t="shared" si="1365"/>
        <v>0</v>
      </c>
      <c r="BA658" s="96">
        <f t="shared" si="1366"/>
        <v>0</v>
      </c>
      <c r="BB658" s="96">
        <f t="shared" si="1367"/>
        <v>0</v>
      </c>
    </row>
    <row r="659" spans="1:54">
      <c r="A659" s="494">
        <v>410</v>
      </c>
      <c r="B659" s="13"/>
      <c r="C659" s="434"/>
      <c r="D659" s="13"/>
      <c r="E659" s="21" t="s">
        <v>1435</v>
      </c>
      <c r="F659" s="45"/>
      <c r="G659" s="45" t="s">
        <v>1061</v>
      </c>
      <c r="H659" s="266" t="s">
        <v>358</v>
      </c>
      <c r="I659" s="54"/>
      <c r="J659" s="162">
        <v>7098</v>
      </c>
      <c r="K659" s="54"/>
      <c r="L659" s="162">
        <v>7098</v>
      </c>
      <c r="M659" s="54"/>
      <c r="N659" s="162">
        <v>7098</v>
      </c>
      <c r="O659" s="54"/>
      <c r="P659" s="162">
        <v>7098</v>
      </c>
      <c r="Q659" s="96">
        <f t="shared" si="1342"/>
        <v>2.7719999999999998</v>
      </c>
      <c r="R659" s="338">
        <f t="shared" si="1343"/>
        <v>19.675656</v>
      </c>
      <c r="S659" s="96"/>
      <c r="T659" s="96">
        <f t="shared" si="1344"/>
        <v>0</v>
      </c>
      <c r="U659" s="96">
        <v>0.35</v>
      </c>
      <c r="V659" s="96">
        <f t="shared" si="1345"/>
        <v>2.4842999999999997</v>
      </c>
      <c r="W659" s="96">
        <v>0.2</v>
      </c>
      <c r="X659" s="96">
        <f t="shared" si="1346"/>
        <v>1.4196000000000002</v>
      </c>
      <c r="Y659" s="96">
        <f t="shared" si="1347"/>
        <v>0.55000000000000004</v>
      </c>
      <c r="Z659" s="96">
        <f t="shared" si="1348"/>
        <v>3.9039000000000001</v>
      </c>
      <c r="AA659" s="96">
        <v>0.4</v>
      </c>
      <c r="AB659" s="96">
        <f t="shared" si="1349"/>
        <v>2.8392000000000004</v>
      </c>
      <c r="AC659" s="96"/>
      <c r="AD659" s="96">
        <f t="shared" si="1350"/>
        <v>0</v>
      </c>
      <c r="AE659" s="96">
        <v>1.05</v>
      </c>
      <c r="AF659" s="96">
        <f t="shared" si="1351"/>
        <v>7.4529000000000005</v>
      </c>
      <c r="AG659" s="96">
        <f t="shared" si="1352"/>
        <v>1.4500000000000002</v>
      </c>
      <c r="AH659" s="96">
        <f t="shared" si="1353"/>
        <v>10.292100000000001</v>
      </c>
      <c r="AI659" s="96">
        <f t="shared" si="1354"/>
        <v>2</v>
      </c>
      <c r="AJ659" s="96">
        <f t="shared" si="1355"/>
        <v>14.196000000000002</v>
      </c>
      <c r="AK659" s="96"/>
      <c r="AL659" s="96">
        <f t="shared" si="1356"/>
        <v>0</v>
      </c>
      <c r="AM659" s="96"/>
      <c r="AN659" s="96">
        <f t="shared" si="1357"/>
        <v>0</v>
      </c>
      <c r="AO659" s="96">
        <v>7.1999999999999995E-2</v>
      </c>
      <c r="AP659" s="96">
        <f t="shared" si="1358"/>
        <v>0.51105599999999995</v>
      </c>
      <c r="AQ659" s="96">
        <f t="shared" si="1359"/>
        <v>7.1999999999999995E-2</v>
      </c>
      <c r="AR659" s="96">
        <f t="shared" si="1360"/>
        <v>0.51105599999999995</v>
      </c>
      <c r="AS659" s="96"/>
      <c r="AT659" s="96">
        <f t="shared" si="1361"/>
        <v>0</v>
      </c>
      <c r="AU659" s="96">
        <v>0.25</v>
      </c>
      <c r="AV659" s="96">
        <f t="shared" si="1362"/>
        <v>1.7745</v>
      </c>
      <c r="AW659" s="96">
        <v>0.45</v>
      </c>
      <c r="AX659" s="96">
        <f t="shared" si="1363"/>
        <v>3.1940999999999997</v>
      </c>
      <c r="AY659" s="96">
        <f t="shared" si="1364"/>
        <v>0.7</v>
      </c>
      <c r="AZ659" s="96">
        <f t="shared" si="1365"/>
        <v>4.9685999999999995</v>
      </c>
      <c r="BA659" s="96">
        <f t="shared" si="1366"/>
        <v>0.77199999999999991</v>
      </c>
      <c r="BB659" s="96">
        <f t="shared" si="1367"/>
        <v>5.4796559999999994</v>
      </c>
    </row>
    <row r="660" spans="1:54">
      <c r="A660" s="494">
        <v>411</v>
      </c>
      <c r="B660" s="13"/>
      <c r="C660" s="434"/>
      <c r="D660" s="13"/>
      <c r="E660" s="21" t="s">
        <v>1132</v>
      </c>
      <c r="F660" s="45"/>
      <c r="G660" s="45" t="s">
        <v>1061</v>
      </c>
      <c r="H660" s="266" t="s">
        <v>358</v>
      </c>
      <c r="I660" s="54"/>
      <c r="J660" s="162">
        <v>19973</v>
      </c>
      <c r="K660" s="54"/>
      <c r="L660" s="162">
        <v>19973</v>
      </c>
      <c r="M660" s="54"/>
      <c r="N660" s="162">
        <v>19973</v>
      </c>
      <c r="O660" s="54"/>
      <c r="P660" s="162">
        <v>19973</v>
      </c>
      <c r="Q660" s="96">
        <f t="shared" si="1342"/>
        <v>0.56699999999999995</v>
      </c>
      <c r="R660" s="338">
        <f t="shared" si="1343"/>
        <v>11.324691000000001</v>
      </c>
      <c r="S660" s="96">
        <v>5.7000000000000002E-2</v>
      </c>
      <c r="T660" s="96">
        <f t="shared" si="1344"/>
        <v>1.1384609999999999</v>
      </c>
      <c r="U660" s="96">
        <v>3.5000000000000003E-2</v>
      </c>
      <c r="V660" s="96">
        <f t="shared" si="1345"/>
        <v>0.69905500000000009</v>
      </c>
      <c r="W660" s="96">
        <v>0.03</v>
      </c>
      <c r="X660" s="96">
        <f t="shared" si="1346"/>
        <v>0.59918999999999989</v>
      </c>
      <c r="Y660" s="96">
        <f t="shared" si="1347"/>
        <v>0.122</v>
      </c>
      <c r="Z660" s="96">
        <f t="shared" si="1348"/>
        <v>2.436706</v>
      </c>
      <c r="AA660" s="96">
        <v>8.5000000000000006E-2</v>
      </c>
      <c r="AB660" s="96">
        <f t="shared" si="1349"/>
        <v>1.6977050000000002</v>
      </c>
      <c r="AC660" s="96">
        <v>0.01</v>
      </c>
      <c r="AD660" s="96">
        <f t="shared" si="1350"/>
        <v>0.19973000000000002</v>
      </c>
      <c r="AE660" s="96">
        <v>0.02</v>
      </c>
      <c r="AF660" s="96">
        <f t="shared" si="1351"/>
        <v>0.39946000000000004</v>
      </c>
      <c r="AG660" s="96">
        <f t="shared" si="1352"/>
        <v>0.115</v>
      </c>
      <c r="AH660" s="96">
        <f t="shared" si="1353"/>
        <v>2.2968950000000001</v>
      </c>
      <c r="AI660" s="96">
        <f t="shared" si="1354"/>
        <v>0.23699999999999999</v>
      </c>
      <c r="AJ660" s="96">
        <f t="shared" si="1355"/>
        <v>4.7336010000000002</v>
      </c>
      <c r="AK660" s="96">
        <v>5.7000000000000002E-2</v>
      </c>
      <c r="AL660" s="96">
        <f t="shared" si="1356"/>
        <v>1.1384609999999999</v>
      </c>
      <c r="AM660" s="96">
        <v>0.127</v>
      </c>
      <c r="AN660" s="96">
        <f t="shared" si="1357"/>
        <v>2.5365709999999999</v>
      </c>
      <c r="AO660" s="96">
        <v>6.0000000000000001E-3</v>
      </c>
      <c r="AP660" s="96">
        <f t="shared" si="1358"/>
        <v>0.11983800000000001</v>
      </c>
      <c r="AQ660" s="96">
        <f t="shared" si="1359"/>
        <v>0.19</v>
      </c>
      <c r="AR660" s="96">
        <f t="shared" si="1360"/>
        <v>3.79487</v>
      </c>
      <c r="AS660" s="96">
        <v>0.09</v>
      </c>
      <c r="AT660" s="96">
        <f t="shared" si="1361"/>
        <v>1.7975699999999999</v>
      </c>
      <c r="AU660" s="96">
        <v>0.04</v>
      </c>
      <c r="AV660" s="96">
        <f t="shared" si="1362"/>
        <v>0.79892000000000007</v>
      </c>
      <c r="AW660" s="96">
        <v>0.01</v>
      </c>
      <c r="AX660" s="96">
        <f t="shared" si="1363"/>
        <v>0.19973000000000002</v>
      </c>
      <c r="AY660" s="96">
        <f t="shared" si="1364"/>
        <v>0.14000000000000001</v>
      </c>
      <c r="AZ660" s="96">
        <f t="shared" si="1365"/>
        <v>2.7962200000000004</v>
      </c>
      <c r="BA660" s="96">
        <f t="shared" si="1366"/>
        <v>0.33</v>
      </c>
      <c r="BB660" s="96">
        <f t="shared" si="1367"/>
        <v>6.5910900000000003</v>
      </c>
    </row>
    <row r="661" spans="1:54">
      <c r="A661" s="494">
        <v>412</v>
      </c>
      <c r="B661" s="13"/>
      <c r="C661" s="434"/>
      <c r="D661" s="13"/>
      <c r="E661" s="21" t="s">
        <v>537</v>
      </c>
      <c r="F661" s="45"/>
      <c r="G661" s="45" t="s">
        <v>1061</v>
      </c>
      <c r="H661" s="266" t="s">
        <v>358</v>
      </c>
      <c r="I661" s="54"/>
      <c r="J661" s="162">
        <v>19426</v>
      </c>
      <c r="K661" s="54"/>
      <c r="L661" s="162">
        <v>19426</v>
      </c>
      <c r="M661" s="54"/>
      <c r="N661" s="162">
        <v>19426</v>
      </c>
      <c r="O661" s="54"/>
      <c r="P661" s="162">
        <v>19426</v>
      </c>
      <c r="Q661" s="96">
        <f t="shared" si="1342"/>
        <v>0.22899999999999998</v>
      </c>
      <c r="R661" s="338">
        <f t="shared" si="1343"/>
        <v>4.4485539999999997</v>
      </c>
      <c r="S661" s="96">
        <v>1.7999999999999999E-2</v>
      </c>
      <c r="T661" s="96">
        <f t="shared" si="1344"/>
        <v>0.34966799999999992</v>
      </c>
      <c r="U661" s="96">
        <v>2.1999999999999999E-2</v>
      </c>
      <c r="V661" s="96">
        <f t="shared" si="1345"/>
        <v>0.42737199999999997</v>
      </c>
      <c r="W661" s="96"/>
      <c r="X661" s="96">
        <f t="shared" si="1346"/>
        <v>0</v>
      </c>
      <c r="Y661" s="96">
        <f t="shared" si="1347"/>
        <v>3.9999999999999994E-2</v>
      </c>
      <c r="Z661" s="96">
        <f t="shared" si="1348"/>
        <v>0.77703999999999995</v>
      </c>
      <c r="AA661" s="96">
        <v>5.0000000000000001E-3</v>
      </c>
      <c r="AB661" s="96">
        <f t="shared" si="1349"/>
        <v>9.7129999999999994E-2</v>
      </c>
      <c r="AC661" s="96">
        <v>0.01</v>
      </c>
      <c r="AD661" s="96">
        <f t="shared" si="1350"/>
        <v>0.19425999999999999</v>
      </c>
      <c r="AE661" s="96">
        <v>1.4E-2</v>
      </c>
      <c r="AF661" s="96">
        <f t="shared" si="1351"/>
        <v>0.27196399999999998</v>
      </c>
      <c r="AG661" s="96">
        <f t="shared" si="1352"/>
        <v>2.8999999999999998E-2</v>
      </c>
      <c r="AH661" s="96">
        <f t="shared" si="1353"/>
        <v>0.56335399999999991</v>
      </c>
      <c r="AI661" s="96">
        <f t="shared" si="1354"/>
        <v>6.8999999999999992E-2</v>
      </c>
      <c r="AJ661" s="96">
        <f t="shared" si="1355"/>
        <v>1.3403939999999999</v>
      </c>
      <c r="AK661" s="96">
        <v>4.5999999999999999E-2</v>
      </c>
      <c r="AL661" s="96">
        <f t="shared" si="1356"/>
        <v>0.89359600000000006</v>
      </c>
      <c r="AM661" s="96">
        <v>0.01</v>
      </c>
      <c r="AN661" s="96">
        <f t="shared" si="1357"/>
        <v>0.19425999999999999</v>
      </c>
      <c r="AO661" s="96">
        <v>9.4E-2</v>
      </c>
      <c r="AP661" s="96">
        <f t="shared" si="1358"/>
        <v>1.826044</v>
      </c>
      <c r="AQ661" s="96">
        <f t="shared" si="1359"/>
        <v>0.15</v>
      </c>
      <c r="AR661" s="96">
        <f t="shared" si="1360"/>
        <v>2.9138999999999999</v>
      </c>
      <c r="AS661" s="96"/>
      <c r="AT661" s="96">
        <f t="shared" si="1361"/>
        <v>0</v>
      </c>
      <c r="AU661" s="96"/>
      <c r="AV661" s="96">
        <f t="shared" si="1362"/>
        <v>0</v>
      </c>
      <c r="AW661" s="96">
        <v>0.01</v>
      </c>
      <c r="AX661" s="96">
        <f t="shared" si="1363"/>
        <v>0.19425999999999999</v>
      </c>
      <c r="AY661" s="96">
        <f t="shared" si="1364"/>
        <v>0.01</v>
      </c>
      <c r="AZ661" s="96">
        <f t="shared" si="1365"/>
        <v>0.19425999999999999</v>
      </c>
      <c r="BA661" s="96">
        <f t="shared" si="1366"/>
        <v>0.16</v>
      </c>
      <c r="BB661" s="96">
        <f t="shared" si="1367"/>
        <v>3.1081599999999998</v>
      </c>
    </row>
    <row r="662" spans="1:54">
      <c r="A662" s="494">
        <v>413</v>
      </c>
      <c r="B662" s="13"/>
      <c r="C662" s="434"/>
      <c r="D662" s="13"/>
      <c r="E662" s="21" t="s">
        <v>856</v>
      </c>
      <c r="F662" s="45"/>
      <c r="G662" s="45" t="s">
        <v>1061</v>
      </c>
      <c r="H662" s="266" t="s">
        <v>358</v>
      </c>
      <c r="I662" s="54"/>
      <c r="J662" s="162">
        <v>21818</v>
      </c>
      <c r="K662" s="54"/>
      <c r="L662" s="162">
        <v>21818</v>
      </c>
      <c r="M662" s="54"/>
      <c r="N662" s="162">
        <v>21818</v>
      </c>
      <c r="O662" s="54"/>
      <c r="P662" s="162">
        <v>21818</v>
      </c>
      <c r="Q662" s="96">
        <f t="shared" si="1342"/>
        <v>3.476</v>
      </c>
      <c r="R662" s="338">
        <f t="shared" si="1343"/>
        <v>75.839368000000007</v>
      </c>
      <c r="S662" s="96">
        <v>0.84</v>
      </c>
      <c r="T662" s="96">
        <f t="shared" si="1344"/>
        <v>18.327120000000001</v>
      </c>
      <c r="U662" s="96">
        <v>0.316</v>
      </c>
      <c r="V662" s="96">
        <f t="shared" si="1345"/>
        <v>6.8944879999999999</v>
      </c>
      <c r="W662" s="96">
        <v>0.01</v>
      </c>
      <c r="X662" s="96">
        <f t="shared" si="1346"/>
        <v>0.21818000000000001</v>
      </c>
      <c r="Y662" s="96">
        <f t="shared" si="1347"/>
        <v>1.1659999999999999</v>
      </c>
      <c r="Z662" s="96">
        <f t="shared" si="1348"/>
        <v>25.439788</v>
      </c>
      <c r="AA662" s="96">
        <v>2.1000000000000001E-2</v>
      </c>
      <c r="AB662" s="96">
        <f t="shared" si="1349"/>
        <v>0.45817800000000003</v>
      </c>
      <c r="AC662" s="96">
        <v>0.27</v>
      </c>
      <c r="AD662" s="96">
        <f t="shared" si="1350"/>
        <v>5.8908600000000009</v>
      </c>
      <c r="AE662" s="96"/>
      <c r="AF662" s="96">
        <f t="shared" si="1351"/>
        <v>0</v>
      </c>
      <c r="AG662" s="96">
        <f t="shared" si="1352"/>
        <v>0.29100000000000004</v>
      </c>
      <c r="AH662" s="96">
        <f t="shared" si="1353"/>
        <v>6.3490380000000011</v>
      </c>
      <c r="AI662" s="96">
        <f t="shared" si="1354"/>
        <v>1.4569999999999999</v>
      </c>
      <c r="AJ662" s="96">
        <f t="shared" si="1355"/>
        <v>31.788826</v>
      </c>
      <c r="AK662" s="96">
        <v>0.19800000000000001</v>
      </c>
      <c r="AL662" s="96">
        <f t="shared" si="1356"/>
        <v>4.3199639999999997</v>
      </c>
      <c r="AM662" s="96"/>
      <c r="AN662" s="96">
        <f t="shared" si="1357"/>
        <v>0</v>
      </c>
      <c r="AO662" s="96">
        <v>0.252</v>
      </c>
      <c r="AP662" s="96">
        <f t="shared" si="1358"/>
        <v>5.4981360000000006</v>
      </c>
      <c r="AQ662" s="96">
        <f t="shared" si="1359"/>
        <v>0.45</v>
      </c>
      <c r="AR662" s="96">
        <f t="shared" si="1360"/>
        <v>9.8181000000000012</v>
      </c>
      <c r="AS662" s="96">
        <v>0.94199999999999995</v>
      </c>
      <c r="AT662" s="96">
        <f t="shared" si="1361"/>
        <v>20.552555999999999</v>
      </c>
      <c r="AU662" s="96">
        <v>0.12</v>
      </c>
      <c r="AV662" s="96">
        <f t="shared" si="1362"/>
        <v>2.61816</v>
      </c>
      <c r="AW662" s="96">
        <v>0.50700000000000001</v>
      </c>
      <c r="AX662" s="96">
        <f t="shared" si="1363"/>
        <v>11.061726</v>
      </c>
      <c r="AY662" s="96">
        <f t="shared" si="1364"/>
        <v>1.569</v>
      </c>
      <c r="AZ662" s="96">
        <f t="shared" si="1365"/>
        <v>34.232441999999999</v>
      </c>
      <c r="BA662" s="96">
        <f t="shared" si="1366"/>
        <v>2.0190000000000001</v>
      </c>
      <c r="BB662" s="96">
        <f t="shared" si="1367"/>
        <v>44.050542</v>
      </c>
    </row>
    <row r="663" spans="1:54">
      <c r="A663" s="494">
        <v>410</v>
      </c>
      <c r="B663" s="13"/>
      <c r="C663" s="434"/>
      <c r="D663" s="13"/>
      <c r="E663" s="21" t="s">
        <v>1410</v>
      </c>
      <c r="F663" s="45"/>
      <c r="G663" s="45" t="s">
        <v>1061</v>
      </c>
      <c r="H663" s="266" t="s">
        <v>358</v>
      </c>
      <c r="I663" s="54"/>
      <c r="J663" s="162">
        <v>21818</v>
      </c>
      <c r="K663" s="54"/>
      <c r="L663" s="162">
        <v>21818</v>
      </c>
      <c r="M663" s="54"/>
      <c r="N663" s="162">
        <v>21818</v>
      </c>
      <c r="O663" s="54"/>
      <c r="P663" s="162">
        <v>21818</v>
      </c>
      <c r="Q663" s="96">
        <f t="shared" si="1342"/>
        <v>9.6140000000000008</v>
      </c>
      <c r="R663" s="338">
        <f t="shared" si="1343"/>
        <v>209.758252</v>
      </c>
      <c r="S663" s="96">
        <v>0.61899999999999999</v>
      </c>
      <c r="T663" s="96">
        <f t="shared" si="1344"/>
        <v>13.505342000000001</v>
      </c>
      <c r="U663" s="96">
        <v>0.80500000000000005</v>
      </c>
      <c r="V663" s="96">
        <f t="shared" si="1345"/>
        <v>17.563490000000002</v>
      </c>
      <c r="W663" s="96">
        <v>0.156</v>
      </c>
      <c r="X663" s="96">
        <f t="shared" si="1346"/>
        <v>3.4036080000000002</v>
      </c>
      <c r="Y663" s="96">
        <f t="shared" si="1347"/>
        <v>1.5799999999999998</v>
      </c>
      <c r="Z663" s="96">
        <f t="shared" si="1348"/>
        <v>34.472439999999999</v>
      </c>
      <c r="AA663" s="96">
        <v>0.64900000000000002</v>
      </c>
      <c r="AB663" s="96">
        <f t="shared" si="1349"/>
        <v>14.159882</v>
      </c>
      <c r="AC663" s="96">
        <v>0.69599999999999995</v>
      </c>
      <c r="AD663" s="96">
        <f t="shared" si="1350"/>
        <v>15.185328</v>
      </c>
      <c r="AE663" s="96">
        <v>1.2</v>
      </c>
      <c r="AF663" s="96">
        <f t="shared" si="1351"/>
        <v>26.1816</v>
      </c>
      <c r="AG663" s="96">
        <f t="shared" si="1352"/>
        <v>2.5449999999999999</v>
      </c>
      <c r="AH663" s="96">
        <f t="shared" si="1353"/>
        <v>55.526809999999998</v>
      </c>
      <c r="AI663" s="96">
        <f t="shared" si="1354"/>
        <v>4.125</v>
      </c>
      <c r="AJ663" s="96">
        <f t="shared" si="1355"/>
        <v>89.999249999999989</v>
      </c>
      <c r="AK663" s="96">
        <v>0.36</v>
      </c>
      <c r="AL663" s="96">
        <f t="shared" si="1356"/>
        <v>7.8544799999999997</v>
      </c>
      <c r="AM663" s="96"/>
      <c r="AN663" s="96">
        <f t="shared" si="1357"/>
        <v>0</v>
      </c>
      <c r="AO663" s="96">
        <v>0.93</v>
      </c>
      <c r="AP663" s="96">
        <f t="shared" si="1358"/>
        <v>20.290740000000003</v>
      </c>
      <c r="AQ663" s="96">
        <f t="shared" si="1359"/>
        <v>1.29</v>
      </c>
      <c r="AR663" s="96">
        <f t="shared" si="1360"/>
        <v>28.145220000000002</v>
      </c>
      <c r="AS663" s="96">
        <v>2.0470000000000002</v>
      </c>
      <c r="AT663" s="96">
        <f t="shared" si="1361"/>
        <v>44.661446000000005</v>
      </c>
      <c r="AU663" s="96">
        <v>0.63600000000000001</v>
      </c>
      <c r="AV663" s="96">
        <f t="shared" si="1362"/>
        <v>13.876248</v>
      </c>
      <c r="AW663" s="96">
        <v>1.516</v>
      </c>
      <c r="AX663" s="96">
        <f t="shared" si="1363"/>
        <v>33.076088000000006</v>
      </c>
      <c r="AY663" s="96">
        <f t="shared" si="1364"/>
        <v>4.1989999999999998</v>
      </c>
      <c r="AZ663" s="96">
        <f t="shared" si="1365"/>
        <v>91.613782000000015</v>
      </c>
      <c r="BA663" s="96">
        <f t="shared" si="1366"/>
        <v>5.4889999999999999</v>
      </c>
      <c r="BB663" s="96">
        <f t="shared" si="1367"/>
        <v>119.75900200000001</v>
      </c>
    </row>
    <row r="664" spans="1:54">
      <c r="A664" s="494">
        <v>414</v>
      </c>
      <c r="B664" s="13"/>
      <c r="C664" s="434"/>
      <c r="D664" s="13"/>
      <c r="E664" s="21" t="s">
        <v>1052</v>
      </c>
      <c r="F664" s="45"/>
      <c r="G664" s="45" t="s">
        <v>1061</v>
      </c>
      <c r="H664" s="266" t="s">
        <v>358</v>
      </c>
      <c r="I664" s="54"/>
      <c r="J664" s="162">
        <v>18061</v>
      </c>
      <c r="K664" s="54"/>
      <c r="L664" s="162">
        <v>18061</v>
      </c>
      <c r="M664" s="54"/>
      <c r="N664" s="162">
        <v>18061</v>
      </c>
      <c r="O664" s="54"/>
      <c r="P664" s="162">
        <v>18061</v>
      </c>
      <c r="Q664" s="96">
        <f t="shared" si="1342"/>
        <v>1.222</v>
      </c>
      <c r="R664" s="338">
        <f t="shared" si="1343"/>
        <v>22.070542000000003</v>
      </c>
      <c r="S664" s="96">
        <v>0.13800000000000001</v>
      </c>
      <c r="T664" s="96">
        <f t="shared" si="1344"/>
        <v>2.4924180000000002</v>
      </c>
      <c r="U664" s="96"/>
      <c r="V664" s="96">
        <f t="shared" si="1345"/>
        <v>0</v>
      </c>
      <c r="W664" s="96">
        <v>0.18</v>
      </c>
      <c r="X664" s="96">
        <f t="shared" si="1346"/>
        <v>3.2509800000000002</v>
      </c>
      <c r="Y664" s="96">
        <f t="shared" si="1347"/>
        <v>0.318</v>
      </c>
      <c r="Z664" s="96">
        <f t="shared" si="1348"/>
        <v>5.7433980000000009</v>
      </c>
      <c r="AA664" s="96">
        <v>1E-3</v>
      </c>
      <c r="AB664" s="96">
        <f t="shared" si="1349"/>
        <v>1.8061000000000001E-2</v>
      </c>
      <c r="AC664" s="96">
        <v>0.108</v>
      </c>
      <c r="AD664" s="96">
        <f t="shared" si="1350"/>
        <v>1.950588</v>
      </c>
      <c r="AE664" s="96">
        <v>0.108</v>
      </c>
      <c r="AF664" s="96">
        <f t="shared" si="1351"/>
        <v>1.950588</v>
      </c>
      <c r="AG664" s="96">
        <f t="shared" si="1352"/>
        <v>0.217</v>
      </c>
      <c r="AH664" s="96">
        <f t="shared" si="1353"/>
        <v>3.9192369999999999</v>
      </c>
      <c r="AI664" s="96">
        <f t="shared" si="1354"/>
        <v>0.53500000000000003</v>
      </c>
      <c r="AJ664" s="96">
        <f t="shared" si="1355"/>
        <v>9.6626350000000016</v>
      </c>
      <c r="AK664" s="96">
        <v>0.108</v>
      </c>
      <c r="AL664" s="96">
        <f t="shared" si="1356"/>
        <v>1.950588</v>
      </c>
      <c r="AM664" s="96"/>
      <c r="AN664" s="96">
        <f t="shared" si="1357"/>
        <v>0</v>
      </c>
      <c r="AO664" s="96">
        <v>0.252</v>
      </c>
      <c r="AP664" s="96">
        <f t="shared" si="1358"/>
        <v>4.5513720000000006</v>
      </c>
      <c r="AQ664" s="96">
        <f t="shared" si="1359"/>
        <v>0.36</v>
      </c>
      <c r="AR664" s="96">
        <f t="shared" si="1360"/>
        <v>6.5019600000000004</v>
      </c>
      <c r="AS664" s="96"/>
      <c r="AT664" s="96">
        <f t="shared" si="1361"/>
        <v>0</v>
      </c>
      <c r="AU664" s="96">
        <v>0.111</v>
      </c>
      <c r="AV664" s="96">
        <f t="shared" si="1362"/>
        <v>2.0047709999999999</v>
      </c>
      <c r="AW664" s="96">
        <v>0.216</v>
      </c>
      <c r="AX664" s="96">
        <f t="shared" si="1363"/>
        <v>3.901176</v>
      </c>
      <c r="AY664" s="96">
        <f t="shared" si="1364"/>
        <v>0.32700000000000001</v>
      </c>
      <c r="AZ664" s="96">
        <f t="shared" si="1365"/>
        <v>5.9059469999999994</v>
      </c>
      <c r="BA664" s="96">
        <f t="shared" si="1366"/>
        <v>0.68700000000000006</v>
      </c>
      <c r="BB664" s="96">
        <f t="shared" si="1367"/>
        <v>12.407907</v>
      </c>
    </row>
    <row r="665" spans="1:54">
      <c r="A665" s="494">
        <v>410</v>
      </c>
      <c r="B665" s="13"/>
      <c r="C665" s="434"/>
      <c r="D665" s="13"/>
      <c r="E665" s="21" t="s">
        <v>1502</v>
      </c>
      <c r="F665" s="45"/>
      <c r="G665" s="45" t="s">
        <v>1061</v>
      </c>
      <c r="H665" s="266" t="s">
        <v>358</v>
      </c>
      <c r="I665" s="54"/>
      <c r="J665" s="162">
        <v>20587</v>
      </c>
      <c r="K665" s="54"/>
      <c r="L665" s="162">
        <v>20587</v>
      </c>
      <c r="M665" s="54"/>
      <c r="N665" s="162">
        <v>20587</v>
      </c>
      <c r="O665" s="54"/>
      <c r="P665" s="162">
        <v>20587</v>
      </c>
      <c r="Q665" s="96">
        <f t="shared" si="1342"/>
        <v>0.48599999999999999</v>
      </c>
      <c r="R665" s="338">
        <f t="shared" si="1343"/>
        <v>10.005281999999999</v>
      </c>
      <c r="S665" s="96"/>
      <c r="T665" s="96">
        <f t="shared" si="1344"/>
        <v>0</v>
      </c>
      <c r="U665" s="96"/>
      <c r="V665" s="96">
        <f t="shared" si="1345"/>
        <v>0</v>
      </c>
      <c r="W665" s="96"/>
      <c r="X665" s="96">
        <f t="shared" si="1346"/>
        <v>0</v>
      </c>
      <c r="Y665" s="96">
        <f t="shared" si="1347"/>
        <v>0</v>
      </c>
      <c r="Z665" s="96">
        <f t="shared" si="1348"/>
        <v>0</v>
      </c>
      <c r="AA665" s="96">
        <v>0.48599999999999999</v>
      </c>
      <c r="AB665" s="96">
        <f t="shared" si="1349"/>
        <v>10.005281999999999</v>
      </c>
      <c r="AC665" s="96"/>
      <c r="AD665" s="96">
        <f t="shared" si="1350"/>
        <v>0</v>
      </c>
      <c r="AE665" s="96"/>
      <c r="AF665" s="96">
        <f t="shared" si="1351"/>
        <v>0</v>
      </c>
      <c r="AG665" s="96">
        <f t="shared" si="1352"/>
        <v>0.48599999999999999</v>
      </c>
      <c r="AH665" s="96">
        <f t="shared" si="1353"/>
        <v>10.005281999999999</v>
      </c>
      <c r="AI665" s="96">
        <f t="shared" si="1354"/>
        <v>0.48599999999999999</v>
      </c>
      <c r="AJ665" s="96">
        <f t="shared" si="1355"/>
        <v>10.005281999999999</v>
      </c>
      <c r="AK665" s="96"/>
      <c r="AL665" s="96">
        <f t="shared" si="1356"/>
        <v>0</v>
      </c>
      <c r="AM665" s="96"/>
      <c r="AN665" s="96">
        <f t="shared" si="1357"/>
        <v>0</v>
      </c>
      <c r="AO665" s="96"/>
      <c r="AP665" s="96">
        <f t="shared" si="1358"/>
        <v>0</v>
      </c>
      <c r="AQ665" s="96">
        <f t="shared" si="1359"/>
        <v>0</v>
      </c>
      <c r="AR665" s="96">
        <f t="shared" si="1360"/>
        <v>0</v>
      </c>
      <c r="AS665" s="96"/>
      <c r="AT665" s="96">
        <f t="shared" si="1361"/>
        <v>0</v>
      </c>
      <c r="AU665" s="96"/>
      <c r="AV665" s="96">
        <f t="shared" si="1362"/>
        <v>0</v>
      </c>
      <c r="AW665" s="96"/>
      <c r="AX665" s="96">
        <f t="shared" si="1363"/>
        <v>0</v>
      </c>
      <c r="AY665" s="96">
        <f t="shared" si="1364"/>
        <v>0</v>
      </c>
      <c r="AZ665" s="96">
        <f t="shared" si="1365"/>
        <v>0</v>
      </c>
      <c r="BA665" s="96">
        <f t="shared" si="1366"/>
        <v>0</v>
      </c>
      <c r="BB665" s="96">
        <f t="shared" si="1367"/>
        <v>0</v>
      </c>
    </row>
    <row r="666" spans="1:54">
      <c r="A666" s="494">
        <v>410</v>
      </c>
      <c r="B666" s="13"/>
      <c r="C666" s="434"/>
      <c r="D666" s="13"/>
      <c r="E666" s="21" t="s">
        <v>1741</v>
      </c>
      <c r="F666" s="45"/>
      <c r="G666" s="45" t="s">
        <v>1061</v>
      </c>
      <c r="H666" s="266" t="s">
        <v>358</v>
      </c>
      <c r="I666" s="54"/>
      <c r="J666" s="162">
        <v>9674</v>
      </c>
      <c r="K666" s="54"/>
      <c r="L666" s="162">
        <v>9674</v>
      </c>
      <c r="M666" s="54"/>
      <c r="N666" s="162">
        <v>9674</v>
      </c>
      <c r="O666" s="54"/>
      <c r="P666" s="162">
        <v>9674</v>
      </c>
      <c r="Q666" s="96">
        <f t="shared" si="1342"/>
        <v>0.16500000000000001</v>
      </c>
      <c r="R666" s="338">
        <f t="shared" si="1343"/>
        <v>1.5962100000000001</v>
      </c>
      <c r="S666" s="96"/>
      <c r="T666" s="96">
        <f t="shared" si="1344"/>
        <v>0</v>
      </c>
      <c r="U666" s="96">
        <v>0.01</v>
      </c>
      <c r="V666" s="96">
        <f t="shared" si="1345"/>
        <v>9.6740000000000007E-2</v>
      </c>
      <c r="W666" s="96">
        <v>0.155</v>
      </c>
      <c r="X666" s="96">
        <f t="shared" si="1346"/>
        <v>1.4994700000000001</v>
      </c>
      <c r="Y666" s="96">
        <f t="shared" si="1347"/>
        <v>0.16500000000000001</v>
      </c>
      <c r="Z666" s="96">
        <f t="shared" si="1348"/>
        <v>1.5962100000000001</v>
      </c>
      <c r="AA666" s="96"/>
      <c r="AB666" s="96">
        <f t="shared" si="1349"/>
        <v>0</v>
      </c>
      <c r="AC666" s="96"/>
      <c r="AD666" s="96">
        <f t="shared" si="1350"/>
        <v>0</v>
      </c>
      <c r="AE666" s="96"/>
      <c r="AF666" s="96">
        <f t="shared" si="1351"/>
        <v>0</v>
      </c>
      <c r="AG666" s="96">
        <f t="shared" si="1352"/>
        <v>0</v>
      </c>
      <c r="AH666" s="96">
        <f t="shared" si="1353"/>
        <v>0</v>
      </c>
      <c r="AI666" s="96">
        <f t="shared" si="1354"/>
        <v>0.16500000000000001</v>
      </c>
      <c r="AJ666" s="96">
        <f t="shared" si="1355"/>
        <v>1.5962100000000001</v>
      </c>
      <c r="AK666" s="96"/>
      <c r="AL666" s="96">
        <f t="shared" si="1356"/>
        <v>0</v>
      </c>
      <c r="AM666" s="96"/>
      <c r="AN666" s="96">
        <f t="shared" si="1357"/>
        <v>0</v>
      </c>
      <c r="AO666" s="96"/>
      <c r="AP666" s="96">
        <f t="shared" si="1358"/>
        <v>0</v>
      </c>
      <c r="AQ666" s="96">
        <f t="shared" si="1359"/>
        <v>0</v>
      </c>
      <c r="AR666" s="96">
        <f t="shared" si="1360"/>
        <v>0</v>
      </c>
      <c r="AS666" s="96"/>
      <c r="AT666" s="96">
        <f t="shared" si="1361"/>
        <v>0</v>
      </c>
      <c r="AU666" s="96"/>
      <c r="AV666" s="96">
        <f t="shared" si="1362"/>
        <v>0</v>
      </c>
      <c r="AW666" s="96"/>
      <c r="AX666" s="96">
        <f t="shared" si="1363"/>
        <v>0</v>
      </c>
      <c r="AY666" s="96">
        <f t="shared" si="1364"/>
        <v>0</v>
      </c>
      <c r="AZ666" s="96">
        <f t="shared" si="1365"/>
        <v>0</v>
      </c>
      <c r="BA666" s="96">
        <f t="shared" si="1366"/>
        <v>0</v>
      </c>
      <c r="BB666" s="96">
        <f t="shared" si="1367"/>
        <v>0</v>
      </c>
    </row>
    <row r="667" spans="1:54">
      <c r="A667" s="494">
        <v>415</v>
      </c>
      <c r="B667" s="13"/>
      <c r="C667" s="434"/>
      <c r="D667" s="13"/>
      <c r="E667" s="21" t="s">
        <v>1133</v>
      </c>
      <c r="F667" s="45" t="s">
        <v>216</v>
      </c>
      <c r="G667" s="45" t="s">
        <v>1061</v>
      </c>
      <c r="H667" s="266" t="s">
        <v>359</v>
      </c>
      <c r="I667" s="54"/>
      <c r="J667" s="162">
        <v>17782</v>
      </c>
      <c r="K667" s="54"/>
      <c r="L667" s="162">
        <v>17782</v>
      </c>
      <c r="M667" s="54"/>
      <c r="N667" s="162">
        <v>17782</v>
      </c>
      <c r="O667" s="54"/>
      <c r="P667" s="162">
        <v>17782</v>
      </c>
      <c r="Q667" s="96">
        <f t="shared" si="1342"/>
        <v>36.356999999999999</v>
      </c>
      <c r="R667" s="338">
        <f t="shared" si="1343"/>
        <v>646.50017400000002</v>
      </c>
      <c r="S667" s="96">
        <v>3.01</v>
      </c>
      <c r="T667" s="96">
        <f t="shared" si="1344"/>
        <v>53.523820000000001</v>
      </c>
      <c r="U667" s="96">
        <v>2.7629999999999999</v>
      </c>
      <c r="V667" s="96">
        <f t="shared" si="1345"/>
        <v>49.131665999999996</v>
      </c>
      <c r="W667" s="96">
        <v>4.88</v>
      </c>
      <c r="X667" s="96">
        <f t="shared" si="1346"/>
        <v>86.776160000000004</v>
      </c>
      <c r="Y667" s="96">
        <f t="shared" si="1347"/>
        <v>10.652999999999999</v>
      </c>
      <c r="Z667" s="96">
        <f t="shared" si="1348"/>
        <v>189.431646</v>
      </c>
      <c r="AA667" s="96">
        <v>6.5469999999999997</v>
      </c>
      <c r="AB667" s="96">
        <f t="shared" si="1349"/>
        <v>116.41875400000001</v>
      </c>
      <c r="AC667" s="96">
        <v>2.27</v>
      </c>
      <c r="AD667" s="96">
        <f t="shared" si="1350"/>
        <v>40.365139999999997</v>
      </c>
      <c r="AE667" s="96">
        <v>2.8439999999999999</v>
      </c>
      <c r="AF667" s="96">
        <f t="shared" si="1351"/>
        <v>50.572007999999997</v>
      </c>
      <c r="AG667" s="96">
        <f t="shared" si="1352"/>
        <v>11.661</v>
      </c>
      <c r="AH667" s="96">
        <f t="shared" si="1353"/>
        <v>207.35590200000001</v>
      </c>
      <c r="AI667" s="96">
        <f t="shared" si="1354"/>
        <v>22.314</v>
      </c>
      <c r="AJ667" s="96">
        <f t="shared" si="1355"/>
        <v>396.78754800000002</v>
      </c>
      <c r="AK667" s="96">
        <v>3.0569999999999999</v>
      </c>
      <c r="AL667" s="96">
        <f t="shared" si="1356"/>
        <v>54.359574000000002</v>
      </c>
      <c r="AM667" s="96">
        <v>5.5410000000000004</v>
      </c>
      <c r="AN667" s="96">
        <f t="shared" si="1357"/>
        <v>98.530062000000001</v>
      </c>
      <c r="AO667" s="96">
        <v>1.702</v>
      </c>
      <c r="AP667" s="96">
        <f t="shared" si="1358"/>
        <v>30.264963999999999</v>
      </c>
      <c r="AQ667" s="96">
        <f t="shared" si="1359"/>
        <v>10.3</v>
      </c>
      <c r="AR667" s="96">
        <f t="shared" si="1360"/>
        <v>183.15459999999999</v>
      </c>
      <c r="AS667" s="96">
        <v>0.66600000000000004</v>
      </c>
      <c r="AT667" s="96">
        <f t="shared" si="1361"/>
        <v>11.842812</v>
      </c>
      <c r="AU667" s="96">
        <v>1.387</v>
      </c>
      <c r="AV667" s="96">
        <f t="shared" si="1362"/>
        <v>24.663634000000002</v>
      </c>
      <c r="AW667" s="96">
        <v>1.69</v>
      </c>
      <c r="AX667" s="96">
        <f t="shared" si="1363"/>
        <v>30.051579999999998</v>
      </c>
      <c r="AY667" s="96">
        <f t="shared" si="1364"/>
        <v>3.7429999999999999</v>
      </c>
      <c r="AZ667" s="96">
        <f t="shared" si="1365"/>
        <v>66.558025999999998</v>
      </c>
      <c r="BA667" s="96">
        <f t="shared" si="1366"/>
        <v>14.043000000000001</v>
      </c>
      <c r="BB667" s="96">
        <f t="shared" si="1367"/>
        <v>249.712626</v>
      </c>
    </row>
    <row r="668" spans="1:54">
      <c r="A668" s="494">
        <v>416</v>
      </c>
      <c r="B668" s="13"/>
      <c r="C668" s="23"/>
      <c r="D668" s="13"/>
      <c r="E668" s="21" t="s">
        <v>538</v>
      </c>
      <c r="F668" s="45"/>
      <c r="G668" s="45" t="s">
        <v>1061</v>
      </c>
      <c r="H668" s="266" t="s">
        <v>358</v>
      </c>
      <c r="I668" s="54"/>
      <c r="J668" s="162">
        <v>16508</v>
      </c>
      <c r="K668" s="54"/>
      <c r="L668" s="162">
        <v>16508</v>
      </c>
      <c r="M668" s="54"/>
      <c r="N668" s="162">
        <v>16508</v>
      </c>
      <c r="O668" s="54"/>
      <c r="P668" s="162">
        <v>16508</v>
      </c>
      <c r="Q668" s="96">
        <f t="shared" si="1342"/>
        <v>2.9079999999999999</v>
      </c>
      <c r="R668" s="338">
        <f t="shared" si="1343"/>
        <v>48.005263999999997</v>
      </c>
      <c r="S668" s="96">
        <v>0.16</v>
      </c>
      <c r="T668" s="96">
        <f t="shared" si="1344"/>
        <v>2.6412800000000001</v>
      </c>
      <c r="U668" s="96">
        <v>0.185</v>
      </c>
      <c r="V668" s="96">
        <f t="shared" si="1345"/>
        <v>3.0539800000000001</v>
      </c>
      <c r="W668" s="96">
        <v>0.18</v>
      </c>
      <c r="X668" s="96">
        <f t="shared" si="1346"/>
        <v>2.9714399999999999</v>
      </c>
      <c r="Y668" s="96">
        <f t="shared" si="1347"/>
        <v>0.52499999999999991</v>
      </c>
      <c r="Z668" s="96">
        <f t="shared" si="1348"/>
        <v>8.6667000000000005</v>
      </c>
      <c r="AA668" s="96">
        <v>0.41</v>
      </c>
      <c r="AB668" s="96">
        <f t="shared" si="1349"/>
        <v>6.7682799999999999</v>
      </c>
      <c r="AC668" s="96">
        <v>0.12</v>
      </c>
      <c r="AD668" s="96">
        <f t="shared" si="1350"/>
        <v>1.9809600000000001</v>
      </c>
      <c r="AE668" s="96">
        <v>0.115</v>
      </c>
      <c r="AF668" s="96">
        <f t="shared" si="1351"/>
        <v>1.89842</v>
      </c>
      <c r="AG668" s="96">
        <f t="shared" si="1352"/>
        <v>0.64500000000000002</v>
      </c>
      <c r="AH668" s="96">
        <f t="shared" si="1353"/>
        <v>10.64766</v>
      </c>
      <c r="AI668" s="96">
        <f t="shared" si="1354"/>
        <v>1.17</v>
      </c>
      <c r="AJ668" s="96">
        <f t="shared" si="1355"/>
        <v>19.314360000000001</v>
      </c>
      <c r="AK668" s="96">
        <v>0.22</v>
      </c>
      <c r="AL668" s="96">
        <f t="shared" si="1356"/>
        <v>3.6317600000000003</v>
      </c>
      <c r="AM668" s="96">
        <v>0.14099999999999999</v>
      </c>
      <c r="AN668" s="96">
        <f t="shared" si="1357"/>
        <v>2.3276279999999998</v>
      </c>
      <c r="AO668" s="96">
        <v>0.56599999999999995</v>
      </c>
      <c r="AP668" s="96">
        <f t="shared" si="1358"/>
        <v>9.3435279999999992</v>
      </c>
      <c r="AQ668" s="96">
        <f t="shared" si="1359"/>
        <v>0.92699999999999994</v>
      </c>
      <c r="AR668" s="96">
        <f t="shared" si="1360"/>
        <v>15.302916</v>
      </c>
      <c r="AS668" s="96"/>
      <c r="AT668" s="96">
        <f t="shared" si="1361"/>
        <v>0</v>
      </c>
      <c r="AU668" s="96">
        <v>0.4</v>
      </c>
      <c r="AV668" s="96">
        <f t="shared" si="1362"/>
        <v>6.6032000000000011</v>
      </c>
      <c r="AW668" s="96">
        <v>0.41099999999999998</v>
      </c>
      <c r="AX668" s="96">
        <f t="shared" si="1363"/>
        <v>6.7847879999999998</v>
      </c>
      <c r="AY668" s="96">
        <f t="shared" si="1364"/>
        <v>0.81099999999999994</v>
      </c>
      <c r="AZ668" s="96">
        <f t="shared" si="1365"/>
        <v>13.387988</v>
      </c>
      <c r="BA668" s="96">
        <f t="shared" si="1366"/>
        <v>1.738</v>
      </c>
      <c r="BB668" s="96">
        <f t="shared" si="1367"/>
        <v>28.690904</v>
      </c>
    </row>
    <row r="669" spans="1:54">
      <c r="A669" s="494">
        <v>417</v>
      </c>
      <c r="B669" s="13"/>
      <c r="C669" s="23"/>
      <c r="D669" s="13"/>
      <c r="E669" s="21" t="s">
        <v>857</v>
      </c>
      <c r="F669" s="45"/>
      <c r="G669" s="45" t="s">
        <v>1061</v>
      </c>
      <c r="H669" s="266" t="s">
        <v>358</v>
      </c>
      <c r="I669" s="54"/>
      <c r="J669" s="162">
        <v>16508</v>
      </c>
      <c r="K669" s="54"/>
      <c r="L669" s="162">
        <v>16508</v>
      </c>
      <c r="M669" s="54"/>
      <c r="N669" s="162">
        <v>16508</v>
      </c>
      <c r="O669" s="54"/>
      <c r="P669" s="162">
        <v>16508</v>
      </c>
      <c r="Q669" s="96">
        <f t="shared" si="1342"/>
        <v>1.3900000000000001</v>
      </c>
      <c r="R669" s="338">
        <f t="shared" si="1343"/>
        <v>22.946120000000001</v>
      </c>
      <c r="S669" s="96">
        <v>0.06</v>
      </c>
      <c r="T669" s="96">
        <f t="shared" si="1344"/>
        <v>0.99048000000000003</v>
      </c>
      <c r="U669" s="96">
        <v>0.222</v>
      </c>
      <c r="V669" s="96">
        <f t="shared" si="1345"/>
        <v>3.6647759999999998</v>
      </c>
      <c r="W669" s="96">
        <v>0.23</v>
      </c>
      <c r="X669" s="96">
        <f t="shared" si="1346"/>
        <v>3.79684</v>
      </c>
      <c r="Y669" s="96">
        <f t="shared" si="1347"/>
        <v>0.51200000000000001</v>
      </c>
      <c r="Z669" s="96">
        <f t="shared" si="1348"/>
        <v>8.4520959999999992</v>
      </c>
      <c r="AA669" s="96">
        <v>0.48499999999999999</v>
      </c>
      <c r="AB669" s="96">
        <f t="shared" si="1349"/>
        <v>8.0063800000000001</v>
      </c>
      <c r="AC669" s="96">
        <v>0.15</v>
      </c>
      <c r="AD669" s="96">
        <f t="shared" si="1350"/>
        <v>2.4762</v>
      </c>
      <c r="AE669" s="96">
        <v>0.24299999999999999</v>
      </c>
      <c r="AF669" s="96">
        <f t="shared" si="1351"/>
        <v>4.011444</v>
      </c>
      <c r="AG669" s="96">
        <f t="shared" si="1352"/>
        <v>0.878</v>
      </c>
      <c r="AH669" s="96">
        <f t="shared" si="1353"/>
        <v>14.494024</v>
      </c>
      <c r="AI669" s="96">
        <f t="shared" si="1354"/>
        <v>1.3900000000000001</v>
      </c>
      <c r="AJ669" s="96">
        <f t="shared" si="1355"/>
        <v>22.946120000000001</v>
      </c>
      <c r="AK669" s="96"/>
      <c r="AL669" s="96">
        <f t="shared" si="1356"/>
        <v>0</v>
      </c>
      <c r="AM669" s="96"/>
      <c r="AN669" s="96">
        <f t="shared" si="1357"/>
        <v>0</v>
      </c>
      <c r="AO669" s="96"/>
      <c r="AP669" s="96">
        <f t="shared" si="1358"/>
        <v>0</v>
      </c>
      <c r="AQ669" s="96">
        <f t="shared" si="1359"/>
        <v>0</v>
      </c>
      <c r="AR669" s="96">
        <f t="shared" si="1360"/>
        <v>0</v>
      </c>
      <c r="AS669" s="96"/>
      <c r="AT669" s="96">
        <f t="shared" si="1361"/>
        <v>0</v>
      </c>
      <c r="AU669" s="96"/>
      <c r="AV669" s="96">
        <f t="shared" si="1362"/>
        <v>0</v>
      </c>
      <c r="AW669" s="96"/>
      <c r="AX669" s="96">
        <f t="shared" si="1363"/>
        <v>0</v>
      </c>
      <c r="AY669" s="96">
        <f t="shared" si="1364"/>
        <v>0</v>
      </c>
      <c r="AZ669" s="96">
        <f t="shared" si="1365"/>
        <v>0</v>
      </c>
      <c r="BA669" s="96">
        <f t="shared" si="1366"/>
        <v>0</v>
      </c>
      <c r="BB669" s="96">
        <f t="shared" si="1367"/>
        <v>0</v>
      </c>
    </row>
    <row r="670" spans="1:54">
      <c r="A670" s="494">
        <v>418</v>
      </c>
      <c r="B670" s="13"/>
      <c r="C670" s="23"/>
      <c r="D670" s="13"/>
      <c r="E670" s="21" t="s">
        <v>539</v>
      </c>
      <c r="F670" s="45"/>
      <c r="G670" s="45" t="s">
        <v>1061</v>
      </c>
      <c r="H670" s="266" t="s">
        <v>358</v>
      </c>
      <c r="I670" s="54"/>
      <c r="J670" s="162">
        <v>16734</v>
      </c>
      <c r="K670" s="54"/>
      <c r="L670" s="162">
        <v>16734</v>
      </c>
      <c r="M670" s="54"/>
      <c r="N670" s="162">
        <v>16734</v>
      </c>
      <c r="O670" s="54"/>
      <c r="P670" s="162">
        <v>16734</v>
      </c>
      <c r="Q670" s="96">
        <f t="shared" si="1342"/>
        <v>0.03</v>
      </c>
      <c r="R670" s="338">
        <f t="shared" si="1343"/>
        <v>0.50202000000000002</v>
      </c>
      <c r="S670" s="96"/>
      <c r="T670" s="96">
        <f t="shared" si="1344"/>
        <v>0</v>
      </c>
      <c r="U670" s="96">
        <v>1.4999999999999999E-2</v>
      </c>
      <c r="V670" s="96">
        <f t="shared" si="1345"/>
        <v>0.25101000000000001</v>
      </c>
      <c r="W670" s="96"/>
      <c r="X670" s="96">
        <f t="shared" si="1346"/>
        <v>0</v>
      </c>
      <c r="Y670" s="96">
        <f t="shared" si="1347"/>
        <v>1.4999999999999999E-2</v>
      </c>
      <c r="Z670" s="96">
        <f t="shared" si="1348"/>
        <v>0.25101000000000001</v>
      </c>
      <c r="AA670" s="96"/>
      <c r="AB670" s="96">
        <f t="shared" si="1349"/>
        <v>0</v>
      </c>
      <c r="AC670" s="96"/>
      <c r="AD670" s="96">
        <f t="shared" si="1350"/>
        <v>0</v>
      </c>
      <c r="AE670" s="96"/>
      <c r="AF670" s="96">
        <f t="shared" si="1351"/>
        <v>0</v>
      </c>
      <c r="AG670" s="96">
        <f t="shared" si="1352"/>
        <v>0</v>
      </c>
      <c r="AH670" s="96">
        <f t="shared" si="1353"/>
        <v>0</v>
      </c>
      <c r="AI670" s="96">
        <f t="shared" si="1354"/>
        <v>1.4999999999999999E-2</v>
      </c>
      <c r="AJ670" s="96">
        <f t="shared" si="1355"/>
        <v>0.25101000000000001</v>
      </c>
      <c r="AK670" s="96"/>
      <c r="AL670" s="96">
        <f t="shared" si="1356"/>
        <v>0</v>
      </c>
      <c r="AM670" s="96"/>
      <c r="AN670" s="96">
        <f t="shared" si="1357"/>
        <v>0</v>
      </c>
      <c r="AO670" s="96">
        <v>1.4999999999999999E-2</v>
      </c>
      <c r="AP670" s="96">
        <f t="shared" si="1358"/>
        <v>0.25101000000000001</v>
      </c>
      <c r="AQ670" s="96">
        <f t="shared" si="1359"/>
        <v>1.4999999999999999E-2</v>
      </c>
      <c r="AR670" s="96">
        <f t="shared" si="1360"/>
        <v>0.25101000000000001</v>
      </c>
      <c r="AS670" s="96"/>
      <c r="AT670" s="96">
        <f t="shared" si="1361"/>
        <v>0</v>
      </c>
      <c r="AU670" s="96"/>
      <c r="AV670" s="96">
        <f t="shared" si="1362"/>
        <v>0</v>
      </c>
      <c r="AW670" s="96"/>
      <c r="AX670" s="96">
        <f t="shared" si="1363"/>
        <v>0</v>
      </c>
      <c r="AY670" s="96">
        <f t="shared" si="1364"/>
        <v>0</v>
      </c>
      <c r="AZ670" s="96">
        <f t="shared" si="1365"/>
        <v>0</v>
      </c>
      <c r="BA670" s="96">
        <f t="shared" si="1366"/>
        <v>1.4999999999999999E-2</v>
      </c>
      <c r="BB670" s="96">
        <f t="shared" si="1367"/>
        <v>0.25101000000000001</v>
      </c>
    </row>
    <row r="671" spans="1:54">
      <c r="A671" s="494">
        <v>419</v>
      </c>
      <c r="B671" s="13"/>
      <c r="C671" s="13"/>
      <c r="D671" s="13"/>
      <c r="E671" s="21" t="s">
        <v>1551</v>
      </c>
      <c r="F671" s="45" t="s">
        <v>217</v>
      </c>
      <c r="G671" s="45" t="s">
        <v>1061</v>
      </c>
      <c r="H671" s="266" t="s">
        <v>359</v>
      </c>
      <c r="I671" s="54"/>
      <c r="J671" s="162">
        <v>17712</v>
      </c>
      <c r="K671" s="54"/>
      <c r="L671" s="162">
        <v>17712</v>
      </c>
      <c r="M671" s="54"/>
      <c r="N671" s="162">
        <v>17712</v>
      </c>
      <c r="O671" s="54"/>
      <c r="P671" s="162">
        <v>17712</v>
      </c>
      <c r="Q671" s="96">
        <f t="shared" si="1342"/>
        <v>5.1059999999999999</v>
      </c>
      <c r="R671" s="338">
        <f t="shared" si="1343"/>
        <v>90.437472</v>
      </c>
      <c r="S671" s="96">
        <v>0.45600000000000002</v>
      </c>
      <c r="T671" s="96">
        <f t="shared" si="1344"/>
        <v>8.0766720000000003</v>
      </c>
      <c r="U671" s="96">
        <v>0.54800000000000004</v>
      </c>
      <c r="V671" s="96">
        <f t="shared" si="1345"/>
        <v>9.706176000000001</v>
      </c>
      <c r="W671" s="96">
        <v>0.47699999999999998</v>
      </c>
      <c r="X671" s="96">
        <f t="shared" si="1346"/>
        <v>8.4486240000000006</v>
      </c>
      <c r="Y671" s="96">
        <f t="shared" si="1347"/>
        <v>1.4809999999999999</v>
      </c>
      <c r="Z671" s="96">
        <f t="shared" si="1348"/>
        <v>26.231472000000004</v>
      </c>
      <c r="AA671" s="96">
        <v>0.66300000000000003</v>
      </c>
      <c r="AB671" s="96">
        <f t="shared" si="1349"/>
        <v>11.743056000000001</v>
      </c>
      <c r="AC671" s="96">
        <v>0.86699999999999999</v>
      </c>
      <c r="AD671" s="96">
        <f t="shared" si="1350"/>
        <v>15.356304</v>
      </c>
      <c r="AE671" s="96"/>
      <c r="AF671" s="96">
        <f t="shared" si="1351"/>
        <v>0</v>
      </c>
      <c r="AG671" s="96">
        <f t="shared" si="1352"/>
        <v>1.53</v>
      </c>
      <c r="AH671" s="96">
        <f t="shared" si="1353"/>
        <v>27.099360000000001</v>
      </c>
      <c r="AI671" s="96">
        <f t="shared" si="1354"/>
        <v>3.0110000000000001</v>
      </c>
      <c r="AJ671" s="96">
        <f t="shared" si="1355"/>
        <v>53.330832000000001</v>
      </c>
      <c r="AK671" s="96">
        <v>0.02</v>
      </c>
      <c r="AL671" s="96">
        <f t="shared" si="1356"/>
        <v>0.35424</v>
      </c>
      <c r="AM671" s="96">
        <v>1</v>
      </c>
      <c r="AN671" s="96">
        <f t="shared" si="1357"/>
        <v>17.712</v>
      </c>
      <c r="AO671" s="96">
        <v>5.7000000000000002E-2</v>
      </c>
      <c r="AP671" s="96">
        <f t="shared" si="1358"/>
        <v>1.009584</v>
      </c>
      <c r="AQ671" s="96">
        <f t="shared" si="1359"/>
        <v>1.077</v>
      </c>
      <c r="AR671" s="96">
        <f t="shared" si="1360"/>
        <v>19.075824000000001</v>
      </c>
      <c r="AS671" s="96">
        <v>0.16800000000000001</v>
      </c>
      <c r="AT671" s="96">
        <f t="shared" si="1361"/>
        <v>2.975616</v>
      </c>
      <c r="AU671" s="96">
        <v>0.63</v>
      </c>
      <c r="AV671" s="96">
        <f t="shared" si="1362"/>
        <v>11.15856</v>
      </c>
      <c r="AW671" s="96">
        <v>0.22</v>
      </c>
      <c r="AX671" s="96">
        <f t="shared" si="1363"/>
        <v>3.8966399999999997</v>
      </c>
      <c r="AY671" s="96">
        <f t="shared" si="1364"/>
        <v>1.018</v>
      </c>
      <c r="AZ671" s="96">
        <f t="shared" si="1365"/>
        <v>18.030816000000002</v>
      </c>
      <c r="BA671" s="96">
        <f t="shared" si="1366"/>
        <v>2.0949999999999998</v>
      </c>
      <c r="BB671" s="96">
        <f t="shared" si="1367"/>
        <v>37.106639999999999</v>
      </c>
    </row>
    <row r="672" spans="1:54">
      <c r="A672" s="494">
        <v>410</v>
      </c>
      <c r="B672" s="13"/>
      <c r="C672" s="434"/>
      <c r="D672" s="13"/>
      <c r="E672" s="21" t="s">
        <v>1552</v>
      </c>
      <c r="F672" s="45"/>
      <c r="G672" s="45" t="s">
        <v>1061</v>
      </c>
      <c r="H672" s="266" t="s">
        <v>358</v>
      </c>
      <c r="I672" s="54"/>
      <c r="J672" s="162">
        <v>22672</v>
      </c>
      <c r="K672" s="54"/>
      <c r="L672" s="162">
        <v>22672</v>
      </c>
      <c r="M672" s="54"/>
      <c r="N672" s="162">
        <v>22672</v>
      </c>
      <c r="O672" s="54"/>
      <c r="P672" s="162">
        <v>22672</v>
      </c>
      <c r="Q672" s="96">
        <f t="shared" si="1342"/>
        <v>0.88300000000000001</v>
      </c>
      <c r="R672" s="338">
        <f t="shared" si="1343"/>
        <v>20.019376000000001</v>
      </c>
      <c r="S672" s="96"/>
      <c r="T672" s="96">
        <f t="shared" si="1344"/>
        <v>0</v>
      </c>
      <c r="U672" s="96">
        <v>0.37</v>
      </c>
      <c r="V672" s="96">
        <f t="shared" si="1345"/>
        <v>8.3886399999999988</v>
      </c>
      <c r="W672" s="96">
        <v>1E-3</v>
      </c>
      <c r="X672" s="96">
        <f t="shared" si="1346"/>
        <v>2.2672000000000001E-2</v>
      </c>
      <c r="Y672" s="96">
        <f t="shared" si="1347"/>
        <v>0.371</v>
      </c>
      <c r="Z672" s="96">
        <f t="shared" si="1348"/>
        <v>8.4113119999999988</v>
      </c>
      <c r="AA672" s="96"/>
      <c r="AB672" s="96">
        <f t="shared" si="1349"/>
        <v>0</v>
      </c>
      <c r="AC672" s="96">
        <v>0.33</v>
      </c>
      <c r="AD672" s="96">
        <f t="shared" si="1350"/>
        <v>7.4817600000000004</v>
      </c>
      <c r="AE672" s="96"/>
      <c r="AF672" s="96">
        <f t="shared" si="1351"/>
        <v>0</v>
      </c>
      <c r="AG672" s="96">
        <f t="shared" si="1352"/>
        <v>0.33</v>
      </c>
      <c r="AH672" s="96">
        <f t="shared" si="1353"/>
        <v>7.4817600000000004</v>
      </c>
      <c r="AI672" s="96">
        <f t="shared" si="1354"/>
        <v>0.70100000000000007</v>
      </c>
      <c r="AJ672" s="96">
        <f t="shared" si="1355"/>
        <v>15.893072</v>
      </c>
      <c r="AK672" s="96"/>
      <c r="AL672" s="96">
        <f t="shared" si="1356"/>
        <v>0</v>
      </c>
      <c r="AM672" s="96">
        <v>2E-3</v>
      </c>
      <c r="AN672" s="96">
        <f t="shared" si="1357"/>
        <v>4.5344000000000002E-2</v>
      </c>
      <c r="AO672" s="96"/>
      <c r="AP672" s="96">
        <f t="shared" si="1358"/>
        <v>0</v>
      </c>
      <c r="AQ672" s="96">
        <f t="shared" si="1359"/>
        <v>2E-3</v>
      </c>
      <c r="AR672" s="96">
        <f t="shared" si="1360"/>
        <v>4.5344000000000002E-2</v>
      </c>
      <c r="AS672" s="96"/>
      <c r="AT672" s="96">
        <f t="shared" si="1361"/>
        <v>0</v>
      </c>
      <c r="AU672" s="96"/>
      <c r="AV672" s="96">
        <f t="shared" si="1362"/>
        <v>0</v>
      </c>
      <c r="AW672" s="96">
        <v>0.18</v>
      </c>
      <c r="AX672" s="96">
        <f t="shared" si="1363"/>
        <v>4.0809600000000001</v>
      </c>
      <c r="AY672" s="96">
        <f t="shared" si="1364"/>
        <v>0.18</v>
      </c>
      <c r="AZ672" s="96">
        <f t="shared" si="1365"/>
        <v>4.0809600000000001</v>
      </c>
      <c r="BA672" s="96">
        <f t="shared" si="1366"/>
        <v>0.182</v>
      </c>
      <c r="BB672" s="96">
        <f t="shared" si="1367"/>
        <v>4.1263040000000002</v>
      </c>
    </row>
    <row r="673" spans="1:54">
      <c r="A673" s="494">
        <v>420</v>
      </c>
      <c r="B673" s="13"/>
      <c r="C673" s="13"/>
      <c r="D673" s="15"/>
      <c r="E673" s="21" t="s">
        <v>1493</v>
      </c>
      <c r="F673" s="45"/>
      <c r="G673" s="45" t="s">
        <v>1061</v>
      </c>
      <c r="H673" s="266" t="s">
        <v>359</v>
      </c>
      <c r="I673" s="54"/>
      <c r="J673" s="162">
        <v>16571</v>
      </c>
      <c r="K673" s="54"/>
      <c r="L673" s="162">
        <v>16571</v>
      </c>
      <c r="M673" s="54"/>
      <c r="N673" s="162">
        <v>16571</v>
      </c>
      <c r="O673" s="54"/>
      <c r="P673" s="162">
        <v>16571</v>
      </c>
      <c r="Q673" s="96">
        <f t="shared" si="1342"/>
        <v>2.3E-2</v>
      </c>
      <c r="R673" s="338">
        <f t="shared" si="1343"/>
        <v>0.381133</v>
      </c>
      <c r="S673" s="96"/>
      <c r="T673" s="96">
        <f t="shared" si="1344"/>
        <v>0</v>
      </c>
      <c r="U673" s="96"/>
      <c r="V673" s="96">
        <f t="shared" si="1345"/>
        <v>0</v>
      </c>
      <c r="W673" s="96"/>
      <c r="X673" s="96">
        <f t="shared" si="1346"/>
        <v>0</v>
      </c>
      <c r="Y673" s="96">
        <f t="shared" si="1347"/>
        <v>0</v>
      </c>
      <c r="Z673" s="96">
        <f t="shared" si="1348"/>
        <v>0</v>
      </c>
      <c r="AA673" s="96"/>
      <c r="AB673" s="96">
        <f t="shared" si="1349"/>
        <v>0</v>
      </c>
      <c r="AC673" s="96">
        <v>0.01</v>
      </c>
      <c r="AD673" s="96">
        <f t="shared" si="1350"/>
        <v>0.16571</v>
      </c>
      <c r="AE673" s="96"/>
      <c r="AF673" s="96">
        <f t="shared" si="1351"/>
        <v>0</v>
      </c>
      <c r="AG673" s="96">
        <f t="shared" si="1352"/>
        <v>0.01</v>
      </c>
      <c r="AH673" s="96">
        <f t="shared" si="1353"/>
        <v>0.16571</v>
      </c>
      <c r="AI673" s="96">
        <f t="shared" si="1354"/>
        <v>0.01</v>
      </c>
      <c r="AJ673" s="96">
        <f t="shared" si="1355"/>
        <v>0.16571</v>
      </c>
      <c r="AK673" s="96"/>
      <c r="AL673" s="96">
        <f t="shared" si="1356"/>
        <v>0</v>
      </c>
      <c r="AM673" s="96">
        <v>1.2999999999999999E-2</v>
      </c>
      <c r="AN673" s="96">
        <f t="shared" si="1357"/>
        <v>0.215423</v>
      </c>
      <c r="AO673" s="96"/>
      <c r="AP673" s="96">
        <f t="shared" si="1358"/>
        <v>0</v>
      </c>
      <c r="AQ673" s="96">
        <f t="shared" si="1359"/>
        <v>1.2999999999999999E-2</v>
      </c>
      <c r="AR673" s="96">
        <f t="shared" si="1360"/>
        <v>0.215423</v>
      </c>
      <c r="AS673" s="96"/>
      <c r="AT673" s="96">
        <f t="shared" si="1361"/>
        <v>0</v>
      </c>
      <c r="AU673" s="96"/>
      <c r="AV673" s="96">
        <f t="shared" si="1362"/>
        <v>0</v>
      </c>
      <c r="AW673" s="96"/>
      <c r="AX673" s="96">
        <f t="shared" si="1363"/>
        <v>0</v>
      </c>
      <c r="AY673" s="96">
        <f t="shared" si="1364"/>
        <v>0</v>
      </c>
      <c r="AZ673" s="96">
        <f t="shared" si="1365"/>
        <v>0</v>
      </c>
      <c r="BA673" s="96">
        <f t="shared" si="1366"/>
        <v>1.2999999999999999E-2</v>
      </c>
      <c r="BB673" s="96">
        <f t="shared" si="1367"/>
        <v>0.215423</v>
      </c>
    </row>
    <row r="674" spans="1:54">
      <c r="A674" s="494">
        <v>420</v>
      </c>
      <c r="B674" s="13"/>
      <c r="C674" s="13"/>
      <c r="D674" s="15"/>
      <c r="E674" s="21" t="s">
        <v>1521</v>
      </c>
      <c r="F674" s="45"/>
      <c r="G674" s="45" t="s">
        <v>1061</v>
      </c>
      <c r="H674" s="266" t="s">
        <v>359</v>
      </c>
      <c r="I674" s="54"/>
      <c r="J674" s="162">
        <v>17340</v>
      </c>
      <c r="K674" s="54"/>
      <c r="L674" s="162">
        <v>17340</v>
      </c>
      <c r="M674" s="54"/>
      <c r="N674" s="162">
        <v>17340</v>
      </c>
      <c r="O674" s="54"/>
      <c r="P674" s="162">
        <v>17340</v>
      </c>
      <c r="Q674" s="96">
        <f t="shared" si="1342"/>
        <v>45.847999999999999</v>
      </c>
      <c r="R674" s="338">
        <f t="shared" si="1343"/>
        <v>795.00432000000001</v>
      </c>
      <c r="S674" s="96">
        <v>1.792</v>
      </c>
      <c r="T674" s="96">
        <f t="shared" si="1344"/>
        <v>31.07328</v>
      </c>
      <c r="U674" s="96">
        <v>1.3919999999999999</v>
      </c>
      <c r="V674" s="96">
        <f t="shared" si="1345"/>
        <v>24.137280000000001</v>
      </c>
      <c r="W674" s="96">
        <v>3.3889999999999998</v>
      </c>
      <c r="X674" s="96">
        <f t="shared" si="1346"/>
        <v>58.765259999999998</v>
      </c>
      <c r="Y674" s="96">
        <f t="shared" si="1347"/>
        <v>6.5730000000000004</v>
      </c>
      <c r="Z674" s="96">
        <f t="shared" si="1348"/>
        <v>113.97582</v>
      </c>
      <c r="AA674" s="96">
        <v>8.0419999999999998</v>
      </c>
      <c r="AB674" s="96">
        <f t="shared" si="1349"/>
        <v>139.44828000000001</v>
      </c>
      <c r="AC674" s="96">
        <v>3.87</v>
      </c>
      <c r="AD674" s="96">
        <f t="shared" si="1350"/>
        <v>67.105800000000002</v>
      </c>
      <c r="AE674" s="96">
        <v>4.3680000000000003</v>
      </c>
      <c r="AF674" s="96">
        <f t="shared" si="1351"/>
        <v>75.741120000000009</v>
      </c>
      <c r="AG674" s="96">
        <f t="shared" si="1352"/>
        <v>16.28</v>
      </c>
      <c r="AH674" s="96">
        <f t="shared" si="1353"/>
        <v>282.29520000000002</v>
      </c>
      <c r="AI674" s="96">
        <f t="shared" si="1354"/>
        <v>22.853000000000002</v>
      </c>
      <c r="AJ674" s="96">
        <f t="shared" si="1355"/>
        <v>396.27102000000002</v>
      </c>
      <c r="AK674" s="96">
        <v>3.948</v>
      </c>
      <c r="AL674" s="96">
        <f t="shared" si="1356"/>
        <v>68.458319999999986</v>
      </c>
      <c r="AM674" s="96">
        <v>4.0359999999999996</v>
      </c>
      <c r="AN674" s="96">
        <f t="shared" si="1357"/>
        <v>69.984239999999986</v>
      </c>
      <c r="AO674" s="96">
        <v>5.0449999999999999</v>
      </c>
      <c r="AP674" s="96">
        <f t="shared" si="1358"/>
        <v>87.4803</v>
      </c>
      <c r="AQ674" s="96">
        <f t="shared" si="1359"/>
        <v>13.029</v>
      </c>
      <c r="AR674" s="96">
        <f t="shared" si="1360"/>
        <v>225.92285999999996</v>
      </c>
      <c r="AS674" s="96">
        <v>3.0019999999999998</v>
      </c>
      <c r="AT674" s="96">
        <f t="shared" si="1361"/>
        <v>52.054679999999991</v>
      </c>
      <c r="AU674" s="96">
        <v>3.1619999999999999</v>
      </c>
      <c r="AV674" s="96">
        <f t="shared" si="1362"/>
        <v>54.829080000000005</v>
      </c>
      <c r="AW674" s="96">
        <v>3.802</v>
      </c>
      <c r="AX674" s="96">
        <f t="shared" si="1363"/>
        <v>65.926680000000005</v>
      </c>
      <c r="AY674" s="96">
        <f t="shared" si="1364"/>
        <v>9.9659999999999993</v>
      </c>
      <c r="AZ674" s="96">
        <f t="shared" si="1365"/>
        <v>172.81044</v>
      </c>
      <c r="BA674" s="96">
        <f t="shared" si="1366"/>
        <v>22.994999999999997</v>
      </c>
      <c r="BB674" s="96">
        <f t="shared" si="1367"/>
        <v>398.73329999999999</v>
      </c>
    </row>
    <row r="675" spans="1:54">
      <c r="A675" s="494">
        <v>410</v>
      </c>
      <c r="B675" s="13"/>
      <c r="C675" s="434"/>
      <c r="D675" s="13"/>
      <c r="E675" s="21" t="s">
        <v>1757</v>
      </c>
      <c r="F675" s="45"/>
      <c r="G675" s="45" t="s">
        <v>1061</v>
      </c>
      <c r="H675" s="266" t="s">
        <v>358</v>
      </c>
      <c r="I675" s="54"/>
      <c r="J675" s="162">
        <v>9592</v>
      </c>
      <c r="K675" s="54"/>
      <c r="L675" s="162">
        <v>9592</v>
      </c>
      <c r="M675" s="54"/>
      <c r="N675" s="162">
        <v>9592</v>
      </c>
      <c r="O675" s="54"/>
      <c r="P675" s="162">
        <v>9592</v>
      </c>
      <c r="Q675" s="96">
        <f t="shared" si="1342"/>
        <v>181.995</v>
      </c>
      <c r="R675" s="338">
        <f t="shared" si="1343"/>
        <v>1745.6960399999998</v>
      </c>
      <c r="S675" s="96">
        <v>2.74</v>
      </c>
      <c r="T675" s="96">
        <f t="shared" si="1344"/>
        <v>26.282080000000001</v>
      </c>
      <c r="U675" s="96">
        <v>7.1689999999999996</v>
      </c>
      <c r="V675" s="96">
        <f t="shared" si="1345"/>
        <v>68.765047999999993</v>
      </c>
      <c r="W675" s="96">
        <v>10.417</v>
      </c>
      <c r="X675" s="96">
        <f t="shared" si="1346"/>
        <v>99.919864000000004</v>
      </c>
      <c r="Y675" s="96">
        <f t="shared" si="1347"/>
        <v>20.326000000000001</v>
      </c>
      <c r="Z675" s="96">
        <f t="shared" si="1348"/>
        <v>194.966992</v>
      </c>
      <c r="AA675" s="96">
        <v>18.341999999999999</v>
      </c>
      <c r="AB675" s="96">
        <f t="shared" si="1349"/>
        <v>175.93646399999997</v>
      </c>
      <c r="AC675" s="96">
        <v>12.335000000000001</v>
      </c>
      <c r="AD675" s="96">
        <f t="shared" si="1350"/>
        <v>118.31732000000001</v>
      </c>
      <c r="AE675" s="96">
        <v>10.382999999999999</v>
      </c>
      <c r="AF675" s="96">
        <f t="shared" si="1351"/>
        <v>99.593735999999993</v>
      </c>
      <c r="AG675" s="96">
        <f t="shared" si="1352"/>
        <v>41.06</v>
      </c>
      <c r="AH675" s="96">
        <f t="shared" si="1353"/>
        <v>393.84751999999997</v>
      </c>
      <c r="AI675" s="96">
        <f t="shared" si="1354"/>
        <v>61.386000000000003</v>
      </c>
      <c r="AJ675" s="96">
        <f t="shared" si="1355"/>
        <v>588.81451199999992</v>
      </c>
      <c r="AK675" s="96">
        <v>16.670000000000002</v>
      </c>
      <c r="AL675" s="96">
        <f t="shared" si="1356"/>
        <v>159.89864</v>
      </c>
      <c r="AM675" s="96">
        <v>12.622999999999999</v>
      </c>
      <c r="AN675" s="96">
        <f t="shared" si="1357"/>
        <v>121.07981599999999</v>
      </c>
      <c r="AO675" s="96">
        <v>23.408000000000001</v>
      </c>
      <c r="AP675" s="96">
        <f t="shared" si="1358"/>
        <v>224.52953600000004</v>
      </c>
      <c r="AQ675" s="96">
        <f t="shared" si="1359"/>
        <v>52.701000000000001</v>
      </c>
      <c r="AR675" s="96">
        <f t="shared" si="1360"/>
        <v>505.50799200000006</v>
      </c>
      <c r="AS675" s="96">
        <v>20.78</v>
      </c>
      <c r="AT675" s="96">
        <f t="shared" si="1361"/>
        <v>199.32176000000001</v>
      </c>
      <c r="AU675" s="96">
        <v>23.956</v>
      </c>
      <c r="AV675" s="96">
        <f t="shared" si="1362"/>
        <v>229.78595199999998</v>
      </c>
      <c r="AW675" s="96">
        <v>23.172000000000001</v>
      </c>
      <c r="AX675" s="96">
        <f t="shared" si="1363"/>
        <v>222.26582399999998</v>
      </c>
      <c r="AY675" s="96">
        <f t="shared" si="1364"/>
        <v>67.908000000000001</v>
      </c>
      <c r="AZ675" s="96">
        <f t="shared" si="1365"/>
        <v>651.37353599999994</v>
      </c>
      <c r="BA675" s="96">
        <f t="shared" si="1366"/>
        <v>120.60900000000001</v>
      </c>
      <c r="BB675" s="96">
        <f t="shared" si="1367"/>
        <v>1156.8815279999999</v>
      </c>
    </row>
    <row r="676" spans="1:54" ht="12" customHeight="1">
      <c r="A676" s="494">
        <v>425</v>
      </c>
      <c r="B676" s="13"/>
      <c r="C676" s="13"/>
      <c r="D676" s="13"/>
      <c r="E676" s="16" t="s">
        <v>1709</v>
      </c>
      <c r="F676" s="45"/>
      <c r="G676" s="45" t="s">
        <v>1061</v>
      </c>
      <c r="H676" s="266" t="s">
        <v>359</v>
      </c>
      <c r="I676" s="54"/>
      <c r="J676" s="162">
        <v>21510</v>
      </c>
      <c r="K676" s="54"/>
      <c r="L676" s="162">
        <v>21510</v>
      </c>
      <c r="M676" s="54"/>
      <c r="N676" s="162">
        <v>21510</v>
      </c>
      <c r="O676" s="54"/>
      <c r="P676" s="162">
        <v>21510</v>
      </c>
      <c r="Q676" s="96">
        <f t="shared" si="1342"/>
        <v>3.1059999999999999</v>
      </c>
      <c r="R676" s="338">
        <f t="shared" si="1343"/>
        <v>66.810059999999993</v>
      </c>
      <c r="S676" s="96">
        <v>0.45</v>
      </c>
      <c r="T676" s="96">
        <f t="shared" si="1344"/>
        <v>9.6795000000000009</v>
      </c>
      <c r="U676" s="96">
        <v>0.13600000000000001</v>
      </c>
      <c r="V676" s="96">
        <f t="shared" si="1345"/>
        <v>2.92536</v>
      </c>
      <c r="W676" s="96">
        <v>0.125</v>
      </c>
      <c r="X676" s="96">
        <f t="shared" si="1346"/>
        <v>2.6887500000000002</v>
      </c>
      <c r="Y676" s="96">
        <f t="shared" si="1347"/>
        <v>0.71100000000000008</v>
      </c>
      <c r="Z676" s="96">
        <f t="shared" si="1348"/>
        <v>15.293610000000001</v>
      </c>
      <c r="AA676" s="96">
        <v>0.45700000000000002</v>
      </c>
      <c r="AB676" s="96">
        <f t="shared" si="1349"/>
        <v>9.8300699999999992</v>
      </c>
      <c r="AC676" s="96">
        <v>1.01</v>
      </c>
      <c r="AD676" s="96">
        <f t="shared" si="1350"/>
        <v>21.725099999999998</v>
      </c>
      <c r="AE676" s="96"/>
      <c r="AF676" s="96">
        <f t="shared" si="1351"/>
        <v>0</v>
      </c>
      <c r="AG676" s="96">
        <f t="shared" si="1352"/>
        <v>1.4670000000000001</v>
      </c>
      <c r="AH676" s="96">
        <f t="shared" si="1353"/>
        <v>31.555169999999997</v>
      </c>
      <c r="AI676" s="96">
        <f t="shared" si="1354"/>
        <v>2.1779999999999999</v>
      </c>
      <c r="AJ676" s="96">
        <f t="shared" si="1355"/>
        <v>46.848779999999998</v>
      </c>
      <c r="AK676" s="96"/>
      <c r="AL676" s="96">
        <f t="shared" si="1356"/>
        <v>0</v>
      </c>
      <c r="AM676" s="96"/>
      <c r="AN676" s="96">
        <f t="shared" si="1357"/>
        <v>0</v>
      </c>
      <c r="AO676" s="96">
        <v>0.32700000000000001</v>
      </c>
      <c r="AP676" s="96">
        <f t="shared" si="1358"/>
        <v>7.0337700000000005</v>
      </c>
      <c r="AQ676" s="96">
        <f t="shared" si="1359"/>
        <v>0.32700000000000001</v>
      </c>
      <c r="AR676" s="96">
        <f t="shared" si="1360"/>
        <v>7.0337700000000005</v>
      </c>
      <c r="AS676" s="96"/>
      <c r="AT676" s="96">
        <f t="shared" si="1361"/>
        <v>0</v>
      </c>
      <c r="AU676" s="96">
        <v>0.30599999999999999</v>
      </c>
      <c r="AV676" s="96">
        <f t="shared" si="1362"/>
        <v>6.5820599999999994</v>
      </c>
      <c r="AW676" s="96">
        <v>0.29499999999999998</v>
      </c>
      <c r="AX676" s="96">
        <f t="shared" si="1363"/>
        <v>6.3454499999999996</v>
      </c>
      <c r="AY676" s="96">
        <f t="shared" si="1364"/>
        <v>0.60099999999999998</v>
      </c>
      <c r="AZ676" s="96">
        <f t="shared" si="1365"/>
        <v>12.927509999999998</v>
      </c>
      <c r="BA676" s="96">
        <f t="shared" si="1366"/>
        <v>0.92799999999999994</v>
      </c>
      <c r="BB676" s="96">
        <f t="shared" si="1367"/>
        <v>19.961279999999999</v>
      </c>
    </row>
    <row r="677" spans="1:54">
      <c r="A677" s="494">
        <v>421</v>
      </c>
      <c r="B677" s="13"/>
      <c r="C677" s="13"/>
      <c r="D677" s="15"/>
      <c r="E677" s="21" t="s">
        <v>218</v>
      </c>
      <c r="F677" s="45"/>
      <c r="G677" s="45" t="s">
        <v>1061</v>
      </c>
      <c r="H677" s="266" t="s">
        <v>358</v>
      </c>
      <c r="I677" s="54"/>
      <c r="J677" s="162">
        <v>16072</v>
      </c>
      <c r="K677" s="54"/>
      <c r="L677" s="162">
        <v>16072</v>
      </c>
      <c r="M677" s="54"/>
      <c r="N677" s="162">
        <v>16072</v>
      </c>
      <c r="O677" s="54"/>
      <c r="P677" s="162">
        <v>16072</v>
      </c>
      <c r="Q677" s="96">
        <f t="shared" ref="Q677:Q712" si="1370">SUM(AI677+BA677)</f>
        <v>0.53800000000000003</v>
      </c>
      <c r="R677" s="338">
        <f t="shared" ref="R677:R712" si="1371">SUM(AJ677+BB677)</f>
        <v>8.6467360000000006</v>
      </c>
      <c r="S677" s="96">
        <v>2.1000000000000001E-2</v>
      </c>
      <c r="T677" s="96">
        <f t="shared" ref="T677:T712" si="1372">J677*S677/1000</f>
        <v>0.33751199999999998</v>
      </c>
      <c r="U677" s="96">
        <v>5.0000000000000001E-3</v>
      </c>
      <c r="V677" s="96">
        <f t="shared" ref="V677:V712" si="1373">J677*U677/1000</f>
        <v>8.0360000000000001E-2</v>
      </c>
      <c r="W677" s="96">
        <v>0.03</v>
      </c>
      <c r="X677" s="96">
        <f t="shared" ref="X677:X712" si="1374">J677*W677/1000</f>
        <v>0.48215999999999998</v>
      </c>
      <c r="Y677" s="96">
        <f t="shared" ref="Y677:Y712" si="1375">SUM(S677+U677+W677)</f>
        <v>5.6000000000000001E-2</v>
      </c>
      <c r="Z677" s="96">
        <f t="shared" ref="Z677:Z712" si="1376">SUM(T677+V677+X677)</f>
        <v>0.90003199999999994</v>
      </c>
      <c r="AA677" s="96">
        <v>7.0000000000000007E-2</v>
      </c>
      <c r="AB677" s="96">
        <f t="shared" ref="AB677:AB712" si="1377">L677*AA677/1000</f>
        <v>1.1250400000000003</v>
      </c>
      <c r="AC677" s="96">
        <v>0.02</v>
      </c>
      <c r="AD677" s="96">
        <f t="shared" ref="AD677:AD712" si="1378">L677*AC677/1000</f>
        <v>0.32144</v>
      </c>
      <c r="AE677" s="96">
        <v>0.22</v>
      </c>
      <c r="AF677" s="96">
        <f t="shared" ref="AF677:AF712" si="1379">L677*AE677/1000</f>
        <v>3.5358400000000003</v>
      </c>
      <c r="AG677" s="96">
        <f t="shared" ref="AG677:AG712" si="1380">SUM(AA677+AC677+AE677)</f>
        <v>0.31</v>
      </c>
      <c r="AH677" s="96">
        <f t="shared" ref="AH677:AH712" si="1381">SUM(AB677+AD677+AF677)</f>
        <v>4.9823200000000005</v>
      </c>
      <c r="AI677" s="96">
        <f t="shared" ref="AI677:AI712" si="1382">SUM(Y677+AG677)</f>
        <v>0.36599999999999999</v>
      </c>
      <c r="AJ677" s="96">
        <f t="shared" ref="AJ677:AJ712" si="1383">SUM(Z677,AH677)</f>
        <v>5.8823520000000009</v>
      </c>
      <c r="AK677" s="96">
        <v>3.9E-2</v>
      </c>
      <c r="AL677" s="96">
        <f t="shared" ref="AL677:AL712" si="1384">N677*AK677/1000</f>
        <v>0.62680800000000003</v>
      </c>
      <c r="AM677" s="96">
        <v>0.09</v>
      </c>
      <c r="AN677" s="96">
        <f t="shared" ref="AN677:AN712" si="1385">N677*AM677/1000</f>
        <v>1.44648</v>
      </c>
      <c r="AO677" s="96"/>
      <c r="AP677" s="96">
        <f t="shared" ref="AP677:AP712" si="1386">N677*AO677/1000</f>
        <v>0</v>
      </c>
      <c r="AQ677" s="96">
        <f t="shared" ref="AQ677:AQ712" si="1387">SUM(AK677+AM677+AO677)</f>
        <v>0.129</v>
      </c>
      <c r="AR677" s="96">
        <f t="shared" ref="AR677:AR712" si="1388">SUM(AL677+AN677+AP677)</f>
        <v>2.0732879999999998</v>
      </c>
      <c r="AS677" s="96">
        <v>2.1999999999999999E-2</v>
      </c>
      <c r="AT677" s="96">
        <f t="shared" ref="AT677:AT712" si="1389">P677*AS677/1000</f>
        <v>0.35358400000000001</v>
      </c>
      <c r="AU677" s="96">
        <v>0.01</v>
      </c>
      <c r="AV677" s="96">
        <f t="shared" ref="AV677:AV712" si="1390">P677*AU677/1000</f>
        <v>0.16072</v>
      </c>
      <c r="AW677" s="96">
        <v>1.0999999999999999E-2</v>
      </c>
      <c r="AX677" s="96">
        <f t="shared" ref="AX677:AX712" si="1391">P677*AW677/1000</f>
        <v>0.176792</v>
      </c>
      <c r="AY677" s="96">
        <f t="shared" ref="AY677:AY712" si="1392">SUM(AS677+AU677+AW677)</f>
        <v>4.2999999999999997E-2</v>
      </c>
      <c r="AZ677" s="96">
        <f t="shared" ref="AZ677:AZ712" si="1393">SUM(AT677+AV677+AX677)</f>
        <v>0.69109599999999993</v>
      </c>
      <c r="BA677" s="96">
        <f t="shared" ref="BA677:BA712" si="1394">SUM(AQ677+AY677)</f>
        <v>0.17199999999999999</v>
      </c>
      <c r="BB677" s="96">
        <f t="shared" ref="BB677:BB712" si="1395">SUM(AR677,AZ677)</f>
        <v>2.7643839999999997</v>
      </c>
    </row>
    <row r="678" spans="1:54">
      <c r="A678" s="494">
        <v>422</v>
      </c>
      <c r="B678" s="13"/>
      <c r="C678" s="13"/>
      <c r="D678" s="15"/>
      <c r="E678" s="21" t="s">
        <v>219</v>
      </c>
      <c r="F678" s="45"/>
      <c r="G678" s="45" t="s">
        <v>1061</v>
      </c>
      <c r="H678" s="266" t="s">
        <v>358</v>
      </c>
      <c r="I678" s="54"/>
      <c r="J678" s="162">
        <v>3459</v>
      </c>
      <c r="K678" s="54"/>
      <c r="L678" s="162">
        <v>3459</v>
      </c>
      <c r="M678" s="54"/>
      <c r="N678" s="162">
        <v>3459</v>
      </c>
      <c r="O678" s="54"/>
      <c r="P678" s="162">
        <v>3459</v>
      </c>
      <c r="Q678" s="96">
        <f t="shared" si="1370"/>
        <v>0.11199999999999999</v>
      </c>
      <c r="R678" s="338">
        <f t="shared" si="1371"/>
        <v>0.38740799999999997</v>
      </c>
      <c r="S678" s="96">
        <v>1.4999999999999999E-2</v>
      </c>
      <c r="T678" s="96">
        <f t="shared" si="1372"/>
        <v>5.1885000000000001E-2</v>
      </c>
      <c r="U678" s="96"/>
      <c r="V678" s="96">
        <f t="shared" si="1373"/>
        <v>0</v>
      </c>
      <c r="W678" s="96"/>
      <c r="X678" s="96">
        <f t="shared" si="1374"/>
        <v>0</v>
      </c>
      <c r="Y678" s="96">
        <f t="shared" si="1375"/>
        <v>1.4999999999999999E-2</v>
      </c>
      <c r="Z678" s="96">
        <f t="shared" si="1376"/>
        <v>5.1885000000000001E-2</v>
      </c>
      <c r="AA678" s="96">
        <v>1.4999999999999999E-2</v>
      </c>
      <c r="AB678" s="96">
        <f t="shared" si="1377"/>
        <v>5.1885000000000001E-2</v>
      </c>
      <c r="AC678" s="96">
        <v>0.01</v>
      </c>
      <c r="AD678" s="96">
        <f t="shared" si="1378"/>
        <v>3.4590000000000003E-2</v>
      </c>
      <c r="AE678" s="96"/>
      <c r="AF678" s="96">
        <f t="shared" si="1379"/>
        <v>0</v>
      </c>
      <c r="AG678" s="96">
        <f t="shared" si="1380"/>
        <v>2.5000000000000001E-2</v>
      </c>
      <c r="AH678" s="96">
        <f t="shared" si="1381"/>
        <v>8.6474999999999996E-2</v>
      </c>
      <c r="AI678" s="96">
        <f t="shared" si="1382"/>
        <v>0.04</v>
      </c>
      <c r="AJ678" s="96">
        <f t="shared" si="1383"/>
        <v>0.13835999999999998</v>
      </c>
      <c r="AK678" s="96">
        <v>3.5999999999999997E-2</v>
      </c>
      <c r="AL678" s="96">
        <f t="shared" si="1384"/>
        <v>0.12452399999999998</v>
      </c>
      <c r="AM678" s="96"/>
      <c r="AN678" s="96">
        <f t="shared" si="1385"/>
        <v>0</v>
      </c>
      <c r="AO678" s="96"/>
      <c r="AP678" s="96">
        <f t="shared" si="1386"/>
        <v>0</v>
      </c>
      <c r="AQ678" s="96">
        <f t="shared" si="1387"/>
        <v>3.5999999999999997E-2</v>
      </c>
      <c r="AR678" s="96">
        <f t="shared" si="1388"/>
        <v>0.12452399999999998</v>
      </c>
      <c r="AS678" s="96">
        <v>3.5999999999999997E-2</v>
      </c>
      <c r="AT678" s="96">
        <f t="shared" si="1389"/>
        <v>0.12452399999999998</v>
      </c>
      <c r="AU678" s="96"/>
      <c r="AV678" s="96">
        <f t="shared" si="1390"/>
        <v>0</v>
      </c>
      <c r="AW678" s="96"/>
      <c r="AX678" s="96">
        <f t="shared" si="1391"/>
        <v>0</v>
      </c>
      <c r="AY678" s="96">
        <f t="shared" si="1392"/>
        <v>3.5999999999999997E-2</v>
      </c>
      <c r="AZ678" s="96">
        <f t="shared" si="1393"/>
        <v>0.12452399999999998</v>
      </c>
      <c r="BA678" s="96">
        <f t="shared" si="1394"/>
        <v>7.1999999999999995E-2</v>
      </c>
      <c r="BB678" s="96">
        <f t="shared" si="1395"/>
        <v>0.24904799999999996</v>
      </c>
    </row>
    <row r="679" spans="1:54" s="6" customFormat="1">
      <c r="A679" s="494">
        <v>423</v>
      </c>
      <c r="B679" s="14"/>
      <c r="C679" s="14"/>
      <c r="D679" s="40"/>
      <c r="E679" s="16" t="s">
        <v>351</v>
      </c>
      <c r="F679" s="44"/>
      <c r="G679" s="45" t="s">
        <v>1061</v>
      </c>
      <c r="H679" s="265" t="s">
        <v>363</v>
      </c>
      <c r="I679" s="233"/>
      <c r="J679" s="240">
        <v>3374</v>
      </c>
      <c r="K679" s="233"/>
      <c r="L679" s="240">
        <v>3374</v>
      </c>
      <c r="M679" s="233"/>
      <c r="N679" s="240">
        <v>3374</v>
      </c>
      <c r="O679" s="233"/>
      <c r="P679" s="240">
        <v>3374</v>
      </c>
      <c r="Q679" s="95">
        <f t="shared" si="1370"/>
        <v>1.45</v>
      </c>
      <c r="R679" s="336">
        <f t="shared" si="1371"/>
        <v>4.8923000000000005</v>
      </c>
      <c r="S679" s="95"/>
      <c r="T679" s="95">
        <f t="shared" si="1372"/>
        <v>0</v>
      </c>
      <c r="U679" s="95"/>
      <c r="V679" s="95">
        <f t="shared" si="1373"/>
        <v>0</v>
      </c>
      <c r="W679" s="95"/>
      <c r="X679" s="95">
        <f t="shared" si="1374"/>
        <v>0</v>
      </c>
      <c r="Y679" s="95">
        <f t="shared" si="1375"/>
        <v>0</v>
      </c>
      <c r="Z679" s="95">
        <f t="shared" si="1376"/>
        <v>0</v>
      </c>
      <c r="AA679" s="95"/>
      <c r="AB679" s="95">
        <f t="shared" si="1377"/>
        <v>0</v>
      </c>
      <c r="AC679" s="95"/>
      <c r="AD679" s="95">
        <f t="shared" si="1378"/>
        <v>0</v>
      </c>
      <c r="AE679" s="95"/>
      <c r="AF679" s="96">
        <f t="shared" si="1379"/>
        <v>0</v>
      </c>
      <c r="AG679" s="95">
        <f t="shared" si="1380"/>
        <v>0</v>
      </c>
      <c r="AH679" s="95">
        <f t="shared" si="1381"/>
        <v>0</v>
      </c>
      <c r="AI679" s="95">
        <f t="shared" si="1382"/>
        <v>0</v>
      </c>
      <c r="AJ679" s="95">
        <f t="shared" si="1383"/>
        <v>0</v>
      </c>
      <c r="AK679" s="95"/>
      <c r="AL679" s="95">
        <f t="shared" si="1384"/>
        <v>0</v>
      </c>
      <c r="AM679" s="95"/>
      <c r="AN679" s="95">
        <f t="shared" si="1385"/>
        <v>0</v>
      </c>
      <c r="AO679" s="95"/>
      <c r="AP679" s="95">
        <f t="shared" si="1386"/>
        <v>0</v>
      </c>
      <c r="AQ679" s="95">
        <f t="shared" si="1387"/>
        <v>0</v>
      </c>
      <c r="AR679" s="95">
        <f t="shared" si="1388"/>
        <v>0</v>
      </c>
      <c r="AS679" s="95"/>
      <c r="AT679" s="95">
        <f t="shared" si="1389"/>
        <v>0</v>
      </c>
      <c r="AU679" s="95"/>
      <c r="AV679" s="95">
        <f t="shared" si="1390"/>
        <v>0</v>
      </c>
      <c r="AW679" s="95">
        <v>1.45</v>
      </c>
      <c r="AX679" s="95">
        <f t="shared" si="1391"/>
        <v>4.8923000000000005</v>
      </c>
      <c r="AY679" s="95">
        <f t="shared" si="1392"/>
        <v>1.45</v>
      </c>
      <c r="AZ679" s="95">
        <f t="shared" si="1393"/>
        <v>4.8923000000000005</v>
      </c>
      <c r="BA679" s="95">
        <f t="shared" si="1394"/>
        <v>1.45</v>
      </c>
      <c r="BB679" s="95">
        <f t="shared" si="1395"/>
        <v>4.8923000000000005</v>
      </c>
    </row>
    <row r="680" spans="1:54" ht="12" customHeight="1">
      <c r="A680" s="494">
        <v>424</v>
      </c>
      <c r="B680" s="13"/>
      <c r="C680" s="13"/>
      <c r="D680" s="13"/>
      <c r="E680" s="16" t="s">
        <v>595</v>
      </c>
      <c r="F680" s="45"/>
      <c r="G680" s="45" t="s">
        <v>1061</v>
      </c>
      <c r="H680" s="266" t="s">
        <v>359</v>
      </c>
      <c r="I680" s="54"/>
      <c r="J680" s="162">
        <v>17266</v>
      </c>
      <c r="K680" s="54"/>
      <c r="L680" s="162">
        <v>17266</v>
      </c>
      <c r="M680" s="54"/>
      <c r="N680" s="162">
        <v>17266</v>
      </c>
      <c r="O680" s="54"/>
      <c r="P680" s="162">
        <v>17266</v>
      </c>
      <c r="Q680" s="96">
        <f t="shared" si="1370"/>
        <v>0.27200000000000002</v>
      </c>
      <c r="R680" s="338">
        <f t="shared" si="1371"/>
        <v>4.6963520000000001</v>
      </c>
      <c r="S680" s="96">
        <v>4.7E-2</v>
      </c>
      <c r="T680" s="96">
        <f t="shared" si="1372"/>
        <v>0.81150199999999995</v>
      </c>
      <c r="U680" s="96">
        <v>3.7999999999999999E-2</v>
      </c>
      <c r="V680" s="96">
        <f t="shared" si="1373"/>
        <v>0.65610799999999991</v>
      </c>
      <c r="W680" s="96">
        <v>0.05</v>
      </c>
      <c r="X680" s="96">
        <f t="shared" si="1374"/>
        <v>0.86330000000000007</v>
      </c>
      <c r="Y680" s="96">
        <f t="shared" si="1375"/>
        <v>0.13500000000000001</v>
      </c>
      <c r="Z680" s="96">
        <f t="shared" si="1376"/>
        <v>2.3309099999999998</v>
      </c>
      <c r="AA680" s="96"/>
      <c r="AB680" s="96">
        <f t="shared" si="1377"/>
        <v>0</v>
      </c>
      <c r="AC680" s="96"/>
      <c r="AD680" s="96">
        <f t="shared" si="1378"/>
        <v>0</v>
      </c>
      <c r="AE680" s="96">
        <v>0.04</v>
      </c>
      <c r="AF680" s="96">
        <f t="shared" si="1379"/>
        <v>0.69064000000000003</v>
      </c>
      <c r="AG680" s="96">
        <f t="shared" si="1380"/>
        <v>0.04</v>
      </c>
      <c r="AH680" s="96">
        <f t="shared" si="1381"/>
        <v>0.69064000000000003</v>
      </c>
      <c r="AI680" s="96">
        <f t="shared" si="1382"/>
        <v>0.17500000000000002</v>
      </c>
      <c r="AJ680" s="96">
        <f t="shared" si="1383"/>
        <v>3.02155</v>
      </c>
      <c r="AK680" s="96">
        <v>5.2999999999999999E-2</v>
      </c>
      <c r="AL680" s="96">
        <f t="shared" si="1384"/>
        <v>0.91509799999999997</v>
      </c>
      <c r="AM680" s="96">
        <v>3.4000000000000002E-2</v>
      </c>
      <c r="AN680" s="96">
        <f t="shared" si="1385"/>
        <v>0.58704400000000012</v>
      </c>
      <c r="AO680" s="96"/>
      <c r="AP680" s="96">
        <f t="shared" si="1386"/>
        <v>0</v>
      </c>
      <c r="AQ680" s="96">
        <f t="shared" si="1387"/>
        <v>8.6999999999999994E-2</v>
      </c>
      <c r="AR680" s="96">
        <f t="shared" si="1388"/>
        <v>1.5021420000000001</v>
      </c>
      <c r="AS680" s="96">
        <v>0.01</v>
      </c>
      <c r="AT680" s="96">
        <f t="shared" si="1389"/>
        <v>0.17266000000000001</v>
      </c>
      <c r="AU680" s="96"/>
      <c r="AV680" s="96">
        <f t="shared" si="1390"/>
        <v>0</v>
      </c>
      <c r="AW680" s="96"/>
      <c r="AX680" s="96">
        <f t="shared" si="1391"/>
        <v>0</v>
      </c>
      <c r="AY680" s="96">
        <f t="shared" si="1392"/>
        <v>0.01</v>
      </c>
      <c r="AZ680" s="96">
        <f t="shared" si="1393"/>
        <v>0.17266000000000001</v>
      </c>
      <c r="BA680" s="96">
        <f t="shared" si="1394"/>
        <v>9.6999999999999989E-2</v>
      </c>
      <c r="BB680" s="96">
        <f t="shared" si="1395"/>
        <v>1.6748020000000001</v>
      </c>
    </row>
    <row r="681" spans="1:54" ht="12" customHeight="1">
      <c r="A681" s="494">
        <v>425</v>
      </c>
      <c r="B681" s="13"/>
      <c r="C681" s="13"/>
      <c r="D681" s="13"/>
      <c r="E681" s="16" t="s">
        <v>713</v>
      </c>
      <c r="F681" s="45"/>
      <c r="G681" s="45" t="s">
        <v>1061</v>
      </c>
      <c r="H681" s="266" t="s">
        <v>359</v>
      </c>
      <c r="I681" s="54"/>
      <c r="J681" s="162">
        <v>17654</v>
      </c>
      <c r="K681" s="54"/>
      <c r="L681" s="162">
        <v>17654</v>
      </c>
      <c r="M681" s="54"/>
      <c r="N681" s="162">
        <v>17654</v>
      </c>
      <c r="O681" s="54"/>
      <c r="P681" s="162">
        <v>17654</v>
      </c>
      <c r="Q681" s="96">
        <f t="shared" si="1370"/>
        <v>1.4510000000000001</v>
      </c>
      <c r="R681" s="338">
        <f t="shared" si="1371"/>
        <v>25.615954000000002</v>
      </c>
      <c r="S681" s="96"/>
      <c r="T681" s="96">
        <f t="shared" si="1372"/>
        <v>0</v>
      </c>
      <c r="U681" s="96"/>
      <c r="V681" s="96">
        <f t="shared" si="1373"/>
        <v>0</v>
      </c>
      <c r="W681" s="96"/>
      <c r="X681" s="96">
        <f t="shared" si="1374"/>
        <v>0</v>
      </c>
      <c r="Y681" s="96">
        <f t="shared" si="1375"/>
        <v>0</v>
      </c>
      <c r="Z681" s="96">
        <f t="shared" si="1376"/>
        <v>0</v>
      </c>
      <c r="AA681" s="96"/>
      <c r="AB681" s="96">
        <f t="shared" si="1377"/>
        <v>0</v>
      </c>
      <c r="AC681" s="96"/>
      <c r="AD681" s="96">
        <f t="shared" si="1378"/>
        <v>0</v>
      </c>
      <c r="AE681" s="96"/>
      <c r="AF681" s="96">
        <f t="shared" si="1379"/>
        <v>0</v>
      </c>
      <c r="AG681" s="96">
        <f t="shared" si="1380"/>
        <v>0</v>
      </c>
      <c r="AH681" s="96">
        <f t="shared" si="1381"/>
        <v>0</v>
      </c>
      <c r="AI681" s="96">
        <f t="shared" si="1382"/>
        <v>0</v>
      </c>
      <c r="AJ681" s="96">
        <f t="shared" si="1383"/>
        <v>0</v>
      </c>
      <c r="AK681" s="96"/>
      <c r="AL681" s="96">
        <f t="shared" si="1384"/>
        <v>0</v>
      </c>
      <c r="AM681" s="96"/>
      <c r="AN681" s="96">
        <f t="shared" si="1385"/>
        <v>0</v>
      </c>
      <c r="AO681" s="96"/>
      <c r="AP681" s="96">
        <f t="shared" si="1386"/>
        <v>0</v>
      </c>
      <c r="AQ681" s="96">
        <f t="shared" si="1387"/>
        <v>0</v>
      </c>
      <c r="AR681" s="96">
        <f t="shared" si="1388"/>
        <v>0</v>
      </c>
      <c r="AS681" s="96"/>
      <c r="AT681" s="96">
        <f t="shared" si="1389"/>
        <v>0</v>
      </c>
      <c r="AU681" s="96"/>
      <c r="AV681" s="96">
        <f t="shared" si="1390"/>
        <v>0</v>
      </c>
      <c r="AW681" s="96">
        <v>1.4510000000000001</v>
      </c>
      <c r="AX681" s="96">
        <f t="shared" si="1391"/>
        <v>25.615954000000002</v>
      </c>
      <c r="AY681" s="96">
        <f t="shared" si="1392"/>
        <v>1.4510000000000001</v>
      </c>
      <c r="AZ681" s="96">
        <f t="shared" si="1393"/>
        <v>25.615954000000002</v>
      </c>
      <c r="BA681" s="96">
        <f t="shared" si="1394"/>
        <v>1.4510000000000001</v>
      </c>
      <c r="BB681" s="96">
        <f t="shared" si="1395"/>
        <v>25.615954000000002</v>
      </c>
    </row>
    <row r="682" spans="1:54" ht="12" customHeight="1">
      <c r="A682" s="494">
        <v>425</v>
      </c>
      <c r="B682" s="13"/>
      <c r="C682" s="13"/>
      <c r="D682" s="13"/>
      <c r="E682" s="16" t="s">
        <v>2385</v>
      </c>
      <c r="F682" s="45"/>
      <c r="G682" s="45" t="s">
        <v>1061</v>
      </c>
      <c r="H682" s="266" t="s">
        <v>359</v>
      </c>
      <c r="I682" s="54"/>
      <c r="J682" s="162"/>
      <c r="K682" s="54"/>
      <c r="L682" s="162">
        <v>7361</v>
      </c>
      <c r="M682" s="54"/>
      <c r="N682" s="162">
        <v>7361</v>
      </c>
      <c r="O682" s="54"/>
      <c r="P682" s="162">
        <v>7361</v>
      </c>
      <c r="Q682" s="96">
        <f t="shared" ref="Q682" si="1396">SUM(AI682+BA682)</f>
        <v>46.754000000000005</v>
      </c>
      <c r="R682" s="338">
        <f t="shared" ref="R682" si="1397">SUM(AJ682+BB682)</f>
        <v>344.15619400000003</v>
      </c>
      <c r="S682" s="96"/>
      <c r="T682" s="96">
        <f t="shared" ref="T682" si="1398">J682*S682/1000</f>
        <v>0</v>
      </c>
      <c r="U682" s="96"/>
      <c r="V682" s="96">
        <f t="shared" ref="V682" si="1399">J682*U682/1000</f>
        <v>0</v>
      </c>
      <c r="W682" s="96"/>
      <c r="X682" s="96">
        <f t="shared" ref="X682" si="1400">J682*W682/1000</f>
        <v>0</v>
      </c>
      <c r="Y682" s="96">
        <f t="shared" ref="Y682" si="1401">SUM(S682+U682+W682)</f>
        <v>0</v>
      </c>
      <c r="Z682" s="96">
        <f t="shared" ref="Z682" si="1402">SUM(T682+V682+X682)</f>
        <v>0</v>
      </c>
      <c r="AA682" s="96"/>
      <c r="AB682" s="96">
        <f t="shared" ref="AB682" si="1403">L682*AA682/1000</f>
        <v>0</v>
      </c>
      <c r="AC682" s="96">
        <v>0.16700000000000001</v>
      </c>
      <c r="AD682" s="96">
        <f t="shared" ref="AD682" si="1404">L682*AC682/1000</f>
        <v>1.229287</v>
      </c>
      <c r="AE682" s="96">
        <v>0.22500000000000001</v>
      </c>
      <c r="AF682" s="96">
        <f t="shared" ref="AF682" si="1405">L682*AE682/1000</f>
        <v>1.6562250000000001</v>
      </c>
      <c r="AG682" s="96">
        <f t="shared" ref="AG682" si="1406">SUM(AA682+AC682+AE682)</f>
        <v>0.39200000000000002</v>
      </c>
      <c r="AH682" s="96">
        <f t="shared" ref="AH682" si="1407">SUM(AB682+AD682+AF682)</f>
        <v>2.8855120000000003</v>
      </c>
      <c r="AI682" s="96">
        <f t="shared" ref="AI682" si="1408">SUM(Y682+AG682)</f>
        <v>0.39200000000000002</v>
      </c>
      <c r="AJ682" s="96">
        <f t="shared" ref="AJ682" si="1409">SUM(Z682,AH682)</f>
        <v>2.8855120000000003</v>
      </c>
      <c r="AK682" s="96">
        <v>11.176</v>
      </c>
      <c r="AL682" s="96">
        <f t="shared" ref="AL682" si="1410">N682*AK682/1000</f>
        <v>82.266536000000002</v>
      </c>
      <c r="AM682" s="96">
        <v>10.122</v>
      </c>
      <c r="AN682" s="96">
        <f t="shared" ref="AN682" si="1411">N682*AM682/1000</f>
        <v>74.508042000000003</v>
      </c>
      <c r="AO682" s="96">
        <v>10.445</v>
      </c>
      <c r="AP682" s="96">
        <f t="shared" ref="AP682" si="1412">N682*AO682/1000</f>
        <v>76.885645000000011</v>
      </c>
      <c r="AQ682" s="96">
        <f t="shared" ref="AQ682" si="1413">SUM(AK682+AM682+AO682)</f>
        <v>31.743000000000002</v>
      </c>
      <c r="AR682" s="96">
        <f t="shared" ref="AR682" si="1414">SUM(AL682+AN682+AP682)</f>
        <v>233.66022300000003</v>
      </c>
      <c r="AS682" s="96">
        <v>8.09</v>
      </c>
      <c r="AT682" s="96">
        <f t="shared" ref="AT682" si="1415">P682*AS682/1000</f>
        <v>59.550489999999996</v>
      </c>
      <c r="AU682" s="96">
        <v>2.2509999999999999</v>
      </c>
      <c r="AV682" s="96">
        <f t="shared" ref="AV682" si="1416">P682*AU682/1000</f>
        <v>16.569611000000002</v>
      </c>
      <c r="AW682" s="96">
        <v>4.2779999999999996</v>
      </c>
      <c r="AX682" s="96">
        <f t="shared" ref="AX682" si="1417">P682*AW682/1000</f>
        <v>31.490357999999997</v>
      </c>
      <c r="AY682" s="96">
        <f t="shared" ref="AY682" si="1418">SUM(AS682+AU682+AW682)</f>
        <v>14.619</v>
      </c>
      <c r="AZ682" s="96">
        <f t="shared" ref="AZ682" si="1419">SUM(AT682+AV682+AX682)</f>
        <v>107.61045900000001</v>
      </c>
      <c r="BA682" s="96">
        <f t="shared" ref="BA682" si="1420">SUM(AQ682+AY682)</f>
        <v>46.362000000000002</v>
      </c>
      <c r="BB682" s="96">
        <f t="shared" ref="BB682" si="1421">SUM(AR682,AZ682)</f>
        <v>341.27068200000002</v>
      </c>
    </row>
    <row r="683" spans="1:54" ht="12" customHeight="1">
      <c r="A683" s="494">
        <v>425</v>
      </c>
      <c r="B683" s="13"/>
      <c r="C683" s="13"/>
      <c r="D683" s="13"/>
      <c r="E683" s="16" t="s">
        <v>2386</v>
      </c>
      <c r="F683" s="45"/>
      <c r="G683" s="45" t="s">
        <v>1061</v>
      </c>
      <c r="H683" s="266" t="s">
        <v>359</v>
      </c>
      <c r="I683" s="54"/>
      <c r="J683" s="162"/>
      <c r="K683" s="54"/>
      <c r="L683" s="162">
        <v>19939</v>
      </c>
      <c r="M683" s="54"/>
      <c r="N683" s="162">
        <v>19939</v>
      </c>
      <c r="O683" s="54"/>
      <c r="P683" s="162">
        <v>19939</v>
      </c>
      <c r="Q683" s="96">
        <f t="shared" si="1370"/>
        <v>50.493000000000009</v>
      </c>
      <c r="R683" s="338">
        <f t="shared" si="1371"/>
        <v>1006.779927</v>
      </c>
      <c r="S683" s="96"/>
      <c r="T683" s="96">
        <f t="shared" si="1372"/>
        <v>0</v>
      </c>
      <c r="U683" s="96"/>
      <c r="V683" s="96">
        <f t="shared" si="1373"/>
        <v>0</v>
      </c>
      <c r="W683" s="96"/>
      <c r="X683" s="96">
        <f t="shared" si="1374"/>
        <v>0</v>
      </c>
      <c r="Y683" s="96">
        <f t="shared" si="1375"/>
        <v>0</v>
      </c>
      <c r="Z683" s="96">
        <f t="shared" si="1376"/>
        <v>0</v>
      </c>
      <c r="AA683" s="96"/>
      <c r="AB683" s="96">
        <f t="shared" si="1377"/>
        <v>0</v>
      </c>
      <c r="AC683" s="96">
        <v>0.2</v>
      </c>
      <c r="AD683" s="96">
        <f t="shared" si="1378"/>
        <v>3.9878</v>
      </c>
      <c r="AE683" s="96">
        <v>0.26500000000000001</v>
      </c>
      <c r="AF683" s="96">
        <f t="shared" si="1379"/>
        <v>5.2838349999999998</v>
      </c>
      <c r="AG683" s="96">
        <f t="shared" si="1380"/>
        <v>0.46500000000000002</v>
      </c>
      <c r="AH683" s="96">
        <f t="shared" si="1381"/>
        <v>9.2716349999999998</v>
      </c>
      <c r="AI683" s="96">
        <f t="shared" si="1382"/>
        <v>0.46500000000000002</v>
      </c>
      <c r="AJ683" s="96">
        <f t="shared" si="1383"/>
        <v>9.2716349999999998</v>
      </c>
      <c r="AK683" s="96">
        <v>12.635999999999999</v>
      </c>
      <c r="AL683" s="96">
        <f t="shared" si="1384"/>
        <v>251.94920400000001</v>
      </c>
      <c r="AM683" s="96">
        <v>10.756</v>
      </c>
      <c r="AN683" s="96">
        <f t="shared" si="1385"/>
        <v>214.46388399999998</v>
      </c>
      <c r="AO683" s="96">
        <v>10.973000000000001</v>
      </c>
      <c r="AP683" s="96">
        <f t="shared" si="1386"/>
        <v>218.79064700000004</v>
      </c>
      <c r="AQ683" s="96">
        <f t="shared" si="1387"/>
        <v>34.365000000000002</v>
      </c>
      <c r="AR683" s="96">
        <f t="shared" si="1388"/>
        <v>685.20373500000005</v>
      </c>
      <c r="AS683" s="96">
        <v>8.5449999999999999</v>
      </c>
      <c r="AT683" s="96">
        <f t="shared" si="1389"/>
        <v>170.37875500000001</v>
      </c>
      <c r="AU683" s="96">
        <v>2.3620000000000001</v>
      </c>
      <c r="AV683" s="96">
        <f t="shared" si="1390"/>
        <v>47.095918000000005</v>
      </c>
      <c r="AW683" s="96">
        <v>4.7560000000000002</v>
      </c>
      <c r="AX683" s="96">
        <f t="shared" si="1391"/>
        <v>94.829884000000007</v>
      </c>
      <c r="AY683" s="96">
        <f t="shared" si="1392"/>
        <v>15.663</v>
      </c>
      <c r="AZ683" s="96">
        <f t="shared" si="1393"/>
        <v>312.30455700000005</v>
      </c>
      <c r="BA683" s="96">
        <f t="shared" si="1394"/>
        <v>50.028000000000006</v>
      </c>
      <c r="BB683" s="96">
        <f t="shared" si="1395"/>
        <v>997.5082920000001</v>
      </c>
    </row>
    <row r="684" spans="1:54">
      <c r="A684" s="494">
        <v>427</v>
      </c>
      <c r="B684" s="13"/>
      <c r="C684" s="23"/>
      <c r="D684" s="13"/>
      <c r="E684" s="21" t="s">
        <v>2346</v>
      </c>
      <c r="F684" s="45"/>
      <c r="G684" s="45" t="s">
        <v>1061</v>
      </c>
      <c r="H684" s="266" t="s">
        <v>358</v>
      </c>
      <c r="I684" s="54"/>
      <c r="J684" s="162"/>
      <c r="K684" s="54"/>
      <c r="L684" s="162">
        <v>28323</v>
      </c>
      <c r="M684" s="54"/>
      <c r="N684" s="162">
        <v>28323</v>
      </c>
      <c r="O684" s="54"/>
      <c r="P684" s="162">
        <v>28323</v>
      </c>
      <c r="Q684" s="96">
        <f t="shared" ref="Q684" si="1422">SUM(AI684+BA684)</f>
        <v>40.076999999999998</v>
      </c>
      <c r="R684" s="338">
        <f t="shared" ref="R684" si="1423">SUM(AJ684+BB684)</f>
        <v>1135.1008710000001</v>
      </c>
      <c r="S684" s="96"/>
      <c r="T684" s="96">
        <f t="shared" ref="T684" si="1424">J684*S684/1000</f>
        <v>0</v>
      </c>
      <c r="U684" s="96"/>
      <c r="V684" s="96">
        <f t="shared" ref="V684" si="1425">J684*U684/1000</f>
        <v>0</v>
      </c>
      <c r="W684" s="96"/>
      <c r="X684" s="96">
        <f t="shared" ref="X684" si="1426">J684*W684/1000</f>
        <v>0</v>
      </c>
      <c r="Y684" s="96">
        <f t="shared" ref="Y684" si="1427">SUM(S684+U684+W684)</f>
        <v>0</v>
      </c>
      <c r="Z684" s="96">
        <f t="shared" ref="Z684" si="1428">SUM(T684+V684+X684)</f>
        <v>0</v>
      </c>
      <c r="AA684" s="96">
        <v>0.19800000000000001</v>
      </c>
      <c r="AB684" s="96">
        <f t="shared" ref="AB684" si="1429">L684*AA684/1000</f>
        <v>5.6079540000000003</v>
      </c>
      <c r="AC684" s="96"/>
      <c r="AD684" s="96">
        <f t="shared" ref="AD684" si="1430">L684*AC684/1000</f>
        <v>0</v>
      </c>
      <c r="AE684" s="96">
        <v>1.272</v>
      </c>
      <c r="AF684" s="96">
        <f t="shared" ref="AF684" si="1431">L684*AE684/1000</f>
        <v>36.026856000000002</v>
      </c>
      <c r="AG684" s="96">
        <f t="shared" ref="AG684" si="1432">SUM(AA684+AC684+AE684)</f>
        <v>1.47</v>
      </c>
      <c r="AH684" s="96">
        <f t="shared" ref="AH684" si="1433">SUM(AB684+AD684+AF684)</f>
        <v>41.634810000000002</v>
      </c>
      <c r="AI684" s="96">
        <f t="shared" ref="AI684" si="1434">SUM(Y684+AG684)</f>
        <v>1.47</v>
      </c>
      <c r="AJ684" s="96">
        <f t="shared" ref="AJ684" si="1435">SUM(Z684,AH684)</f>
        <v>41.634810000000002</v>
      </c>
      <c r="AK684" s="96">
        <v>1.522</v>
      </c>
      <c r="AL684" s="96">
        <f t="shared" ref="AL684" si="1436">N684*AK684/1000</f>
        <v>43.107605999999997</v>
      </c>
      <c r="AM684" s="96">
        <v>9.6760000000000002</v>
      </c>
      <c r="AN684" s="96">
        <f t="shared" ref="AN684" si="1437">N684*AM684/1000</f>
        <v>274.05334799999997</v>
      </c>
      <c r="AO684" s="96">
        <v>9.3529999999999998</v>
      </c>
      <c r="AP684" s="96">
        <f t="shared" ref="AP684" si="1438">N684*AO684/1000</f>
        <v>264.90501899999998</v>
      </c>
      <c r="AQ684" s="96">
        <f t="shared" ref="AQ684" si="1439">SUM(AK684+AM684+AO684)</f>
        <v>20.551000000000002</v>
      </c>
      <c r="AR684" s="96">
        <f t="shared" ref="AR684" si="1440">SUM(AL684+AN684+AP684)</f>
        <v>582.06597299999999</v>
      </c>
      <c r="AS684" s="96">
        <v>7.3860000000000001</v>
      </c>
      <c r="AT684" s="96">
        <f t="shared" ref="AT684" si="1441">P684*AS684/1000</f>
        <v>209.19367800000001</v>
      </c>
      <c r="AU684" s="96">
        <v>4.508</v>
      </c>
      <c r="AV684" s="96">
        <f t="shared" ref="AV684" si="1442">P684*AU684/1000</f>
        <v>127.68008400000001</v>
      </c>
      <c r="AW684" s="96">
        <v>6.1619999999999999</v>
      </c>
      <c r="AX684" s="96">
        <f t="shared" ref="AX684" si="1443">P684*AW684/1000</f>
        <v>174.52632600000001</v>
      </c>
      <c r="AY684" s="96">
        <f t="shared" ref="AY684" si="1444">SUM(AS684+AU684+AW684)</f>
        <v>18.056000000000001</v>
      </c>
      <c r="AZ684" s="96">
        <f t="shared" ref="AZ684" si="1445">SUM(AT684+AV684+AX684)</f>
        <v>511.40008799999998</v>
      </c>
      <c r="BA684" s="96">
        <f t="shared" ref="BA684" si="1446">SUM(AQ684+AY684)</f>
        <v>38.606999999999999</v>
      </c>
      <c r="BB684" s="96">
        <f t="shared" ref="BB684" si="1447">SUM(AR684,AZ684)</f>
        <v>1093.4660610000001</v>
      </c>
    </row>
    <row r="685" spans="1:54">
      <c r="A685" s="494">
        <v>427</v>
      </c>
      <c r="B685" s="13"/>
      <c r="C685" s="23"/>
      <c r="D685" s="13"/>
      <c r="E685" s="21" t="s">
        <v>1134</v>
      </c>
      <c r="F685" s="45"/>
      <c r="G685" s="45" t="s">
        <v>1061</v>
      </c>
      <c r="H685" s="266" t="s">
        <v>358</v>
      </c>
      <c r="I685" s="54"/>
      <c r="J685" s="162">
        <v>24724</v>
      </c>
      <c r="K685" s="54"/>
      <c r="L685" s="162">
        <v>24724</v>
      </c>
      <c r="M685" s="54"/>
      <c r="N685" s="162">
        <v>24724</v>
      </c>
      <c r="O685" s="54"/>
      <c r="P685" s="162">
        <v>24724</v>
      </c>
      <c r="Q685" s="96">
        <f t="shared" si="1370"/>
        <v>0.01</v>
      </c>
      <c r="R685" s="338">
        <f t="shared" si="1371"/>
        <v>0.24724000000000002</v>
      </c>
      <c r="S685" s="96"/>
      <c r="T685" s="96">
        <f t="shared" si="1372"/>
        <v>0</v>
      </c>
      <c r="U685" s="96"/>
      <c r="V685" s="96">
        <f t="shared" si="1373"/>
        <v>0</v>
      </c>
      <c r="W685" s="96"/>
      <c r="X685" s="96">
        <f t="shared" si="1374"/>
        <v>0</v>
      </c>
      <c r="Y685" s="96">
        <f t="shared" si="1375"/>
        <v>0</v>
      </c>
      <c r="Z685" s="96">
        <f t="shared" si="1376"/>
        <v>0</v>
      </c>
      <c r="AA685" s="96">
        <v>0.01</v>
      </c>
      <c r="AB685" s="96">
        <f t="shared" si="1377"/>
        <v>0.24724000000000002</v>
      </c>
      <c r="AC685" s="96"/>
      <c r="AD685" s="96">
        <f t="shared" si="1378"/>
        <v>0</v>
      </c>
      <c r="AE685" s="96"/>
      <c r="AF685" s="96">
        <f t="shared" si="1379"/>
        <v>0</v>
      </c>
      <c r="AG685" s="96">
        <f t="shared" si="1380"/>
        <v>0.01</v>
      </c>
      <c r="AH685" s="96">
        <f t="shared" si="1381"/>
        <v>0.24724000000000002</v>
      </c>
      <c r="AI685" s="96">
        <f t="shared" si="1382"/>
        <v>0.01</v>
      </c>
      <c r="AJ685" s="96">
        <f t="shared" si="1383"/>
        <v>0.24724000000000002</v>
      </c>
      <c r="AK685" s="96"/>
      <c r="AL685" s="96">
        <f t="shared" si="1384"/>
        <v>0</v>
      </c>
      <c r="AM685" s="96"/>
      <c r="AN685" s="96">
        <f t="shared" si="1385"/>
        <v>0</v>
      </c>
      <c r="AO685" s="96"/>
      <c r="AP685" s="96">
        <f t="shared" si="1386"/>
        <v>0</v>
      </c>
      <c r="AQ685" s="96">
        <f t="shared" si="1387"/>
        <v>0</v>
      </c>
      <c r="AR685" s="96">
        <f t="shared" si="1388"/>
        <v>0</v>
      </c>
      <c r="AS685" s="96"/>
      <c r="AT685" s="96">
        <f t="shared" si="1389"/>
        <v>0</v>
      </c>
      <c r="AU685" s="96"/>
      <c r="AV685" s="96">
        <f t="shared" si="1390"/>
        <v>0</v>
      </c>
      <c r="AW685" s="96"/>
      <c r="AX685" s="96">
        <f t="shared" si="1391"/>
        <v>0</v>
      </c>
      <c r="AY685" s="96">
        <f t="shared" si="1392"/>
        <v>0</v>
      </c>
      <c r="AZ685" s="96">
        <f t="shared" si="1393"/>
        <v>0</v>
      </c>
      <c r="BA685" s="96">
        <f t="shared" si="1394"/>
        <v>0</v>
      </c>
      <c r="BB685" s="96">
        <f t="shared" si="1395"/>
        <v>0</v>
      </c>
    </row>
    <row r="686" spans="1:54">
      <c r="A686" s="494">
        <v>428</v>
      </c>
      <c r="B686" s="13"/>
      <c r="C686" s="23"/>
      <c r="D686" s="13"/>
      <c r="E686" s="21" t="s">
        <v>528</v>
      </c>
      <c r="F686" s="45"/>
      <c r="G686" s="45" t="s">
        <v>1061</v>
      </c>
      <c r="H686" s="266" t="s">
        <v>358</v>
      </c>
      <c r="I686" s="54"/>
      <c r="J686" s="162">
        <v>21726</v>
      </c>
      <c r="K686" s="54"/>
      <c r="L686" s="162">
        <v>21726</v>
      </c>
      <c r="M686" s="54"/>
      <c r="N686" s="162">
        <v>21726</v>
      </c>
      <c r="O686" s="54"/>
      <c r="P686" s="162">
        <v>21726</v>
      </c>
      <c r="Q686" s="96">
        <f t="shared" si="1370"/>
        <v>0.02</v>
      </c>
      <c r="R686" s="338">
        <f t="shared" si="1371"/>
        <v>0.43452000000000002</v>
      </c>
      <c r="S686" s="96"/>
      <c r="T686" s="96">
        <f t="shared" si="1372"/>
        <v>0</v>
      </c>
      <c r="U686" s="96">
        <v>3.0000000000000001E-3</v>
      </c>
      <c r="V686" s="96">
        <f t="shared" si="1373"/>
        <v>6.5178E-2</v>
      </c>
      <c r="W686" s="96">
        <v>5.0000000000000001E-3</v>
      </c>
      <c r="X686" s="96">
        <f t="shared" si="1374"/>
        <v>0.10862999999999999</v>
      </c>
      <c r="Y686" s="96">
        <f t="shared" si="1375"/>
        <v>8.0000000000000002E-3</v>
      </c>
      <c r="Z686" s="96">
        <f t="shared" si="1376"/>
        <v>0.17380799999999999</v>
      </c>
      <c r="AA686" s="96"/>
      <c r="AB686" s="96">
        <f t="shared" si="1377"/>
        <v>0</v>
      </c>
      <c r="AC686" s="96"/>
      <c r="AD686" s="96">
        <f t="shared" si="1378"/>
        <v>0</v>
      </c>
      <c r="AE686" s="96"/>
      <c r="AF686" s="96">
        <f t="shared" si="1379"/>
        <v>0</v>
      </c>
      <c r="AG686" s="96">
        <f t="shared" si="1380"/>
        <v>0</v>
      </c>
      <c r="AH686" s="96">
        <f t="shared" si="1381"/>
        <v>0</v>
      </c>
      <c r="AI686" s="96">
        <f t="shared" si="1382"/>
        <v>8.0000000000000002E-3</v>
      </c>
      <c r="AJ686" s="96">
        <f t="shared" si="1383"/>
        <v>0.17380799999999999</v>
      </c>
      <c r="AK686" s="96"/>
      <c r="AL686" s="96">
        <f t="shared" si="1384"/>
        <v>0</v>
      </c>
      <c r="AM686" s="96"/>
      <c r="AN686" s="96">
        <f t="shared" si="1385"/>
        <v>0</v>
      </c>
      <c r="AO686" s="96"/>
      <c r="AP686" s="96">
        <f t="shared" si="1386"/>
        <v>0</v>
      </c>
      <c r="AQ686" s="96">
        <f t="shared" si="1387"/>
        <v>0</v>
      </c>
      <c r="AR686" s="96">
        <f t="shared" si="1388"/>
        <v>0</v>
      </c>
      <c r="AS686" s="96">
        <v>1.2E-2</v>
      </c>
      <c r="AT686" s="96">
        <f t="shared" si="1389"/>
        <v>0.260712</v>
      </c>
      <c r="AU686" s="96"/>
      <c r="AV686" s="96">
        <f t="shared" si="1390"/>
        <v>0</v>
      </c>
      <c r="AW686" s="96"/>
      <c r="AX686" s="96">
        <f t="shared" si="1391"/>
        <v>0</v>
      </c>
      <c r="AY686" s="96">
        <f t="shared" si="1392"/>
        <v>1.2E-2</v>
      </c>
      <c r="AZ686" s="96">
        <f t="shared" si="1393"/>
        <v>0.260712</v>
      </c>
      <c r="BA686" s="96">
        <f t="shared" si="1394"/>
        <v>1.2E-2</v>
      </c>
      <c r="BB686" s="96">
        <f t="shared" si="1395"/>
        <v>0.260712</v>
      </c>
    </row>
    <row r="687" spans="1:54" ht="12" customHeight="1">
      <c r="A687" s="494">
        <v>429</v>
      </c>
      <c r="B687" s="13"/>
      <c r="C687" s="13"/>
      <c r="D687" s="13"/>
      <c r="E687" s="21" t="s">
        <v>800</v>
      </c>
      <c r="F687" s="45"/>
      <c r="G687" s="45" t="s">
        <v>1061</v>
      </c>
      <c r="H687" s="266" t="s">
        <v>359</v>
      </c>
      <c r="I687" s="54"/>
      <c r="J687" s="162">
        <v>25611</v>
      </c>
      <c r="K687" s="54"/>
      <c r="L687" s="162">
        <v>25611</v>
      </c>
      <c r="M687" s="54"/>
      <c r="N687" s="162">
        <v>25611</v>
      </c>
      <c r="O687" s="54"/>
      <c r="P687" s="162">
        <v>25611</v>
      </c>
      <c r="Q687" s="96">
        <f t="shared" si="1370"/>
        <v>3.7999999999999999E-2</v>
      </c>
      <c r="R687" s="338">
        <f t="shared" si="1371"/>
        <v>0.97321799999999992</v>
      </c>
      <c r="S687" s="96">
        <v>1.7999999999999999E-2</v>
      </c>
      <c r="T687" s="96">
        <f t="shared" si="1372"/>
        <v>0.46099799999999996</v>
      </c>
      <c r="U687" s="96"/>
      <c r="V687" s="96">
        <f t="shared" si="1373"/>
        <v>0</v>
      </c>
      <c r="W687" s="96">
        <v>0.01</v>
      </c>
      <c r="X687" s="96">
        <f t="shared" si="1374"/>
        <v>0.25611</v>
      </c>
      <c r="Y687" s="96">
        <f t="shared" si="1375"/>
        <v>2.7999999999999997E-2</v>
      </c>
      <c r="Z687" s="96">
        <f t="shared" si="1376"/>
        <v>0.71710799999999997</v>
      </c>
      <c r="AA687" s="96"/>
      <c r="AB687" s="96">
        <f t="shared" si="1377"/>
        <v>0</v>
      </c>
      <c r="AC687" s="96"/>
      <c r="AD687" s="96">
        <f t="shared" si="1378"/>
        <v>0</v>
      </c>
      <c r="AE687" s="96"/>
      <c r="AF687" s="96">
        <f t="shared" si="1379"/>
        <v>0</v>
      </c>
      <c r="AG687" s="96">
        <f t="shared" si="1380"/>
        <v>0</v>
      </c>
      <c r="AH687" s="96">
        <f t="shared" si="1381"/>
        <v>0</v>
      </c>
      <c r="AI687" s="96">
        <f t="shared" si="1382"/>
        <v>2.7999999999999997E-2</v>
      </c>
      <c r="AJ687" s="96">
        <f t="shared" si="1383"/>
        <v>0.71710799999999997</v>
      </c>
      <c r="AK687" s="96"/>
      <c r="AL687" s="96">
        <f t="shared" si="1384"/>
        <v>0</v>
      </c>
      <c r="AM687" s="96">
        <v>0.01</v>
      </c>
      <c r="AN687" s="96">
        <f t="shared" si="1385"/>
        <v>0.25611</v>
      </c>
      <c r="AO687" s="96"/>
      <c r="AP687" s="96">
        <f t="shared" si="1386"/>
        <v>0</v>
      </c>
      <c r="AQ687" s="96">
        <f t="shared" si="1387"/>
        <v>0.01</v>
      </c>
      <c r="AR687" s="96">
        <f t="shared" si="1388"/>
        <v>0.25611</v>
      </c>
      <c r="AS687" s="96"/>
      <c r="AT687" s="96">
        <f t="shared" si="1389"/>
        <v>0</v>
      </c>
      <c r="AU687" s="96"/>
      <c r="AV687" s="96">
        <f t="shared" si="1390"/>
        <v>0</v>
      </c>
      <c r="AW687" s="96"/>
      <c r="AX687" s="96">
        <f t="shared" si="1391"/>
        <v>0</v>
      </c>
      <c r="AY687" s="96">
        <f t="shared" si="1392"/>
        <v>0</v>
      </c>
      <c r="AZ687" s="96">
        <f t="shared" si="1393"/>
        <v>0</v>
      </c>
      <c r="BA687" s="96">
        <f t="shared" si="1394"/>
        <v>0.01</v>
      </c>
      <c r="BB687" s="96">
        <f t="shared" si="1395"/>
        <v>0.25611</v>
      </c>
    </row>
    <row r="688" spans="1:54" ht="12" customHeight="1">
      <c r="A688" s="494">
        <v>430</v>
      </c>
      <c r="B688" s="13"/>
      <c r="C688" s="13"/>
      <c r="D688" s="13"/>
      <c r="E688" s="62" t="s">
        <v>801</v>
      </c>
      <c r="F688" s="421"/>
      <c r="G688" s="421" t="s">
        <v>1061</v>
      </c>
      <c r="H688" s="282" t="s">
        <v>359</v>
      </c>
      <c r="I688" s="66"/>
      <c r="J688" s="165">
        <v>22350</v>
      </c>
      <c r="K688" s="66"/>
      <c r="L688" s="165">
        <v>22350</v>
      </c>
      <c r="M688" s="66"/>
      <c r="N688" s="165">
        <v>22350</v>
      </c>
      <c r="O688" s="66"/>
      <c r="P688" s="165">
        <v>22350</v>
      </c>
      <c r="Q688" s="128">
        <f t="shared" si="1370"/>
        <v>0</v>
      </c>
      <c r="R688" s="346">
        <f t="shared" si="1371"/>
        <v>0</v>
      </c>
      <c r="S688" s="128"/>
      <c r="T688" s="128">
        <f t="shared" si="1372"/>
        <v>0</v>
      </c>
      <c r="U688" s="128"/>
      <c r="V688" s="128">
        <f t="shared" si="1373"/>
        <v>0</v>
      </c>
      <c r="W688" s="128"/>
      <c r="X688" s="128">
        <f t="shared" si="1374"/>
        <v>0</v>
      </c>
      <c r="Y688" s="128">
        <f t="shared" si="1375"/>
        <v>0</v>
      </c>
      <c r="Z688" s="128">
        <f t="shared" si="1376"/>
        <v>0</v>
      </c>
      <c r="AA688" s="128"/>
      <c r="AB688" s="128">
        <f t="shared" si="1377"/>
        <v>0</v>
      </c>
      <c r="AC688" s="128"/>
      <c r="AD688" s="128">
        <f t="shared" si="1378"/>
        <v>0</v>
      </c>
      <c r="AE688" s="128"/>
      <c r="AF688" s="128">
        <f t="shared" si="1379"/>
        <v>0</v>
      </c>
      <c r="AG688" s="128">
        <f t="shared" si="1380"/>
        <v>0</v>
      </c>
      <c r="AH688" s="128">
        <f t="shared" si="1381"/>
        <v>0</v>
      </c>
      <c r="AI688" s="128">
        <f t="shared" si="1382"/>
        <v>0</v>
      </c>
      <c r="AJ688" s="128">
        <f t="shared" si="1383"/>
        <v>0</v>
      </c>
      <c r="AK688" s="128"/>
      <c r="AL688" s="128">
        <f t="shared" si="1384"/>
        <v>0</v>
      </c>
      <c r="AM688" s="128"/>
      <c r="AN688" s="128">
        <f t="shared" si="1385"/>
        <v>0</v>
      </c>
      <c r="AO688" s="128"/>
      <c r="AP688" s="128">
        <f t="shared" si="1386"/>
        <v>0</v>
      </c>
      <c r="AQ688" s="128">
        <f t="shared" si="1387"/>
        <v>0</v>
      </c>
      <c r="AR688" s="128">
        <f t="shared" si="1388"/>
        <v>0</v>
      </c>
      <c r="AS688" s="128"/>
      <c r="AT688" s="128">
        <f t="shared" si="1389"/>
        <v>0</v>
      </c>
      <c r="AU688" s="128"/>
      <c r="AV688" s="128">
        <f t="shared" si="1390"/>
        <v>0</v>
      </c>
      <c r="AW688" s="128"/>
      <c r="AX688" s="128">
        <f t="shared" si="1391"/>
        <v>0</v>
      </c>
      <c r="AY688" s="128">
        <f t="shared" si="1392"/>
        <v>0</v>
      </c>
      <c r="AZ688" s="128">
        <f t="shared" si="1393"/>
        <v>0</v>
      </c>
      <c r="BA688" s="128">
        <f t="shared" si="1394"/>
        <v>0</v>
      </c>
      <c r="BB688" s="128">
        <f t="shared" si="1395"/>
        <v>0</v>
      </c>
    </row>
    <row r="689" spans="1:54">
      <c r="A689" s="494">
        <v>431</v>
      </c>
      <c r="B689" s="13"/>
      <c r="C689" s="13"/>
      <c r="D689" s="13"/>
      <c r="E689" s="21" t="s">
        <v>1093</v>
      </c>
      <c r="F689" s="45"/>
      <c r="G689" s="421" t="s">
        <v>1061</v>
      </c>
      <c r="H689" s="282" t="s">
        <v>359</v>
      </c>
      <c r="I689" s="54"/>
      <c r="J689" s="162">
        <v>29817</v>
      </c>
      <c r="K689" s="54"/>
      <c r="L689" s="162">
        <v>29817</v>
      </c>
      <c r="M689" s="54"/>
      <c r="N689" s="162">
        <v>29817</v>
      </c>
      <c r="O689" s="54"/>
      <c r="P689" s="162">
        <v>29817</v>
      </c>
      <c r="Q689" s="96">
        <f t="shared" si="1370"/>
        <v>1.4999999999999999E-2</v>
      </c>
      <c r="R689" s="338">
        <f t="shared" si="1371"/>
        <v>0.44725499999999996</v>
      </c>
      <c r="S689" s="96"/>
      <c r="T689" s="96">
        <f t="shared" si="1372"/>
        <v>0</v>
      </c>
      <c r="U689" s="96"/>
      <c r="V689" s="96">
        <f t="shared" si="1373"/>
        <v>0</v>
      </c>
      <c r="W689" s="96">
        <v>5.0000000000000001E-3</v>
      </c>
      <c r="X689" s="96">
        <f t="shared" si="1374"/>
        <v>0.149085</v>
      </c>
      <c r="Y689" s="96">
        <f t="shared" si="1375"/>
        <v>5.0000000000000001E-3</v>
      </c>
      <c r="Z689" s="96">
        <f t="shared" si="1376"/>
        <v>0.149085</v>
      </c>
      <c r="AA689" s="96"/>
      <c r="AB689" s="96">
        <f t="shared" si="1377"/>
        <v>0</v>
      </c>
      <c r="AC689" s="96"/>
      <c r="AD689" s="96">
        <f t="shared" si="1378"/>
        <v>0</v>
      </c>
      <c r="AE689" s="96"/>
      <c r="AF689" s="96">
        <f t="shared" si="1379"/>
        <v>0</v>
      </c>
      <c r="AG689" s="96">
        <f t="shared" si="1380"/>
        <v>0</v>
      </c>
      <c r="AH689" s="96">
        <f t="shared" si="1381"/>
        <v>0</v>
      </c>
      <c r="AI689" s="96">
        <f t="shared" si="1382"/>
        <v>5.0000000000000001E-3</v>
      </c>
      <c r="AJ689" s="96">
        <f t="shared" si="1383"/>
        <v>0.149085</v>
      </c>
      <c r="AK689" s="96">
        <v>0.01</v>
      </c>
      <c r="AL689" s="96">
        <f t="shared" si="1384"/>
        <v>0.29816999999999999</v>
      </c>
      <c r="AM689" s="96"/>
      <c r="AN689" s="96">
        <f t="shared" si="1385"/>
        <v>0</v>
      </c>
      <c r="AO689" s="96"/>
      <c r="AP689" s="96">
        <f t="shared" si="1386"/>
        <v>0</v>
      </c>
      <c r="AQ689" s="96">
        <f t="shared" si="1387"/>
        <v>0.01</v>
      </c>
      <c r="AR689" s="96">
        <f t="shared" si="1388"/>
        <v>0.29816999999999999</v>
      </c>
      <c r="AS689" s="96"/>
      <c r="AT689" s="96">
        <f t="shared" si="1389"/>
        <v>0</v>
      </c>
      <c r="AU689" s="96"/>
      <c r="AV689" s="96">
        <f t="shared" si="1390"/>
        <v>0</v>
      </c>
      <c r="AW689" s="96"/>
      <c r="AX689" s="96">
        <f t="shared" si="1391"/>
        <v>0</v>
      </c>
      <c r="AY689" s="96">
        <f t="shared" si="1392"/>
        <v>0</v>
      </c>
      <c r="AZ689" s="96">
        <f t="shared" si="1393"/>
        <v>0</v>
      </c>
      <c r="BA689" s="96">
        <f t="shared" si="1394"/>
        <v>0.01</v>
      </c>
      <c r="BB689" s="96">
        <f t="shared" si="1395"/>
        <v>0.29816999999999999</v>
      </c>
    </row>
    <row r="690" spans="1:54">
      <c r="A690" s="494">
        <v>432</v>
      </c>
      <c r="B690" s="13"/>
      <c r="C690" s="13"/>
      <c r="D690" s="13"/>
      <c r="E690" s="21" t="s">
        <v>1094</v>
      </c>
      <c r="F690" s="45"/>
      <c r="G690" s="421" t="s">
        <v>1061</v>
      </c>
      <c r="H690" s="282" t="s">
        <v>359</v>
      </c>
      <c r="I690" s="54"/>
      <c r="J690" s="162">
        <v>26322</v>
      </c>
      <c r="K690" s="54"/>
      <c r="L690" s="162">
        <v>26322</v>
      </c>
      <c r="M690" s="54"/>
      <c r="N690" s="162">
        <v>26322</v>
      </c>
      <c r="O690" s="54"/>
      <c r="P690" s="162">
        <v>26322</v>
      </c>
      <c r="Q690" s="96">
        <f t="shared" si="1370"/>
        <v>0</v>
      </c>
      <c r="R690" s="338">
        <f t="shared" si="1371"/>
        <v>0</v>
      </c>
      <c r="S690" s="96"/>
      <c r="T690" s="96">
        <f t="shared" si="1372"/>
        <v>0</v>
      </c>
      <c r="U690" s="96"/>
      <c r="V690" s="96">
        <f t="shared" si="1373"/>
        <v>0</v>
      </c>
      <c r="W690" s="96"/>
      <c r="X690" s="96">
        <f t="shared" si="1374"/>
        <v>0</v>
      </c>
      <c r="Y690" s="96">
        <f t="shared" si="1375"/>
        <v>0</v>
      </c>
      <c r="Z690" s="96">
        <f t="shared" si="1376"/>
        <v>0</v>
      </c>
      <c r="AA690" s="96"/>
      <c r="AB690" s="96">
        <f t="shared" si="1377"/>
        <v>0</v>
      </c>
      <c r="AC690" s="96"/>
      <c r="AD690" s="96">
        <f t="shared" si="1378"/>
        <v>0</v>
      </c>
      <c r="AE690" s="96"/>
      <c r="AF690" s="96">
        <f t="shared" si="1379"/>
        <v>0</v>
      </c>
      <c r="AG690" s="96">
        <f t="shared" si="1380"/>
        <v>0</v>
      </c>
      <c r="AH690" s="96">
        <f t="shared" si="1381"/>
        <v>0</v>
      </c>
      <c r="AI690" s="96">
        <f t="shared" si="1382"/>
        <v>0</v>
      </c>
      <c r="AJ690" s="96">
        <f t="shared" si="1383"/>
        <v>0</v>
      </c>
      <c r="AK690" s="96"/>
      <c r="AL690" s="96">
        <f t="shared" si="1384"/>
        <v>0</v>
      </c>
      <c r="AM690" s="96"/>
      <c r="AN690" s="96">
        <f t="shared" si="1385"/>
        <v>0</v>
      </c>
      <c r="AO690" s="96"/>
      <c r="AP690" s="96">
        <f t="shared" si="1386"/>
        <v>0</v>
      </c>
      <c r="AQ690" s="96">
        <f t="shared" si="1387"/>
        <v>0</v>
      </c>
      <c r="AR690" s="96">
        <f t="shared" si="1388"/>
        <v>0</v>
      </c>
      <c r="AS690" s="96"/>
      <c r="AT690" s="96">
        <f t="shared" si="1389"/>
        <v>0</v>
      </c>
      <c r="AU690" s="96"/>
      <c r="AV690" s="96">
        <f t="shared" si="1390"/>
        <v>0</v>
      </c>
      <c r="AW690" s="96"/>
      <c r="AX690" s="96">
        <f t="shared" si="1391"/>
        <v>0</v>
      </c>
      <c r="AY690" s="96">
        <f t="shared" si="1392"/>
        <v>0</v>
      </c>
      <c r="AZ690" s="96">
        <f t="shared" si="1393"/>
        <v>0</v>
      </c>
      <c r="BA690" s="96">
        <f t="shared" si="1394"/>
        <v>0</v>
      </c>
      <c r="BB690" s="96">
        <f t="shared" si="1395"/>
        <v>0</v>
      </c>
    </row>
    <row r="691" spans="1:54">
      <c r="A691" s="494">
        <v>433</v>
      </c>
      <c r="B691" s="13"/>
      <c r="C691" s="13"/>
      <c r="D691" s="15"/>
      <c r="E691" s="89" t="s">
        <v>1678</v>
      </c>
      <c r="F691" s="426"/>
      <c r="G691" s="45" t="s">
        <v>1061</v>
      </c>
      <c r="H691" s="266" t="s">
        <v>359</v>
      </c>
      <c r="I691" s="75"/>
      <c r="J691" s="162">
        <v>9869</v>
      </c>
      <c r="K691" s="75"/>
      <c r="L691" s="162">
        <v>9869</v>
      </c>
      <c r="M691" s="75"/>
      <c r="N691" s="162">
        <v>9869</v>
      </c>
      <c r="O691" s="75"/>
      <c r="P691" s="162">
        <v>9869</v>
      </c>
      <c r="Q691" s="130">
        <f t="shared" si="1370"/>
        <v>0.90400000000000003</v>
      </c>
      <c r="R691" s="348">
        <f t="shared" si="1371"/>
        <v>8.921576</v>
      </c>
      <c r="S691" s="130"/>
      <c r="T691" s="130">
        <f t="shared" si="1372"/>
        <v>0</v>
      </c>
      <c r="U691" s="130">
        <v>0.01</v>
      </c>
      <c r="V691" s="130">
        <f t="shared" si="1373"/>
        <v>9.869E-2</v>
      </c>
      <c r="W691" s="130">
        <v>0.26400000000000001</v>
      </c>
      <c r="X691" s="130">
        <f t="shared" si="1374"/>
        <v>2.605416</v>
      </c>
      <c r="Y691" s="130">
        <f t="shared" si="1375"/>
        <v>0.27400000000000002</v>
      </c>
      <c r="Z691" s="130">
        <f t="shared" si="1376"/>
        <v>2.7041059999999999</v>
      </c>
      <c r="AA691" s="130"/>
      <c r="AB691" s="130">
        <f t="shared" si="1377"/>
        <v>0</v>
      </c>
      <c r="AC691" s="130">
        <v>0.63</v>
      </c>
      <c r="AD691" s="130">
        <f t="shared" si="1378"/>
        <v>6.2174700000000005</v>
      </c>
      <c r="AE691" s="130"/>
      <c r="AF691" s="130">
        <f t="shared" si="1379"/>
        <v>0</v>
      </c>
      <c r="AG691" s="130">
        <f t="shared" si="1380"/>
        <v>0.63</v>
      </c>
      <c r="AH691" s="130">
        <f t="shared" si="1381"/>
        <v>6.2174700000000005</v>
      </c>
      <c r="AI691" s="130">
        <f t="shared" si="1382"/>
        <v>0.90400000000000003</v>
      </c>
      <c r="AJ691" s="130">
        <f t="shared" si="1383"/>
        <v>8.921576</v>
      </c>
      <c r="AK691" s="130"/>
      <c r="AL691" s="130">
        <f t="shared" si="1384"/>
        <v>0</v>
      </c>
      <c r="AM691" s="130"/>
      <c r="AN691" s="130">
        <f t="shared" si="1385"/>
        <v>0</v>
      </c>
      <c r="AO691" s="130"/>
      <c r="AP691" s="130">
        <f t="shared" si="1386"/>
        <v>0</v>
      </c>
      <c r="AQ691" s="130">
        <f t="shared" si="1387"/>
        <v>0</v>
      </c>
      <c r="AR691" s="130">
        <f t="shared" si="1388"/>
        <v>0</v>
      </c>
      <c r="AS691" s="130"/>
      <c r="AT691" s="130">
        <f t="shared" si="1389"/>
        <v>0</v>
      </c>
      <c r="AU691" s="130"/>
      <c r="AV691" s="130">
        <f t="shared" si="1390"/>
        <v>0</v>
      </c>
      <c r="AW691" s="130"/>
      <c r="AX691" s="130">
        <f t="shared" si="1391"/>
        <v>0</v>
      </c>
      <c r="AY691" s="130">
        <f t="shared" si="1392"/>
        <v>0</v>
      </c>
      <c r="AZ691" s="130">
        <f t="shared" si="1393"/>
        <v>0</v>
      </c>
      <c r="BA691" s="130">
        <f t="shared" si="1394"/>
        <v>0</v>
      </c>
      <c r="BB691" s="130">
        <f t="shared" si="1395"/>
        <v>0</v>
      </c>
    </row>
    <row r="692" spans="1:54">
      <c r="A692" s="494">
        <v>433</v>
      </c>
      <c r="B692" s="13"/>
      <c r="C692" s="13"/>
      <c r="D692" s="15"/>
      <c r="E692" s="89" t="s">
        <v>518</v>
      </c>
      <c r="F692" s="426"/>
      <c r="G692" s="45" t="s">
        <v>1061</v>
      </c>
      <c r="H692" s="266" t="s">
        <v>360</v>
      </c>
      <c r="I692" s="75"/>
      <c r="J692" s="162">
        <v>31408</v>
      </c>
      <c r="K692" s="75"/>
      <c r="L692" s="162">
        <v>31408</v>
      </c>
      <c r="M692" s="75"/>
      <c r="N692" s="162">
        <v>31408</v>
      </c>
      <c r="O692" s="75"/>
      <c r="P692" s="162">
        <v>31408</v>
      </c>
      <c r="Q692" s="130">
        <f t="shared" si="1370"/>
        <v>0</v>
      </c>
      <c r="R692" s="348">
        <f t="shared" si="1371"/>
        <v>0</v>
      </c>
      <c r="S692" s="130"/>
      <c r="T692" s="130">
        <f t="shared" si="1372"/>
        <v>0</v>
      </c>
      <c r="U692" s="130"/>
      <c r="V692" s="130">
        <f t="shared" si="1373"/>
        <v>0</v>
      </c>
      <c r="W692" s="130"/>
      <c r="X692" s="130">
        <f t="shared" si="1374"/>
        <v>0</v>
      </c>
      <c r="Y692" s="130">
        <f t="shared" si="1375"/>
        <v>0</v>
      </c>
      <c r="Z692" s="130">
        <f t="shared" si="1376"/>
        <v>0</v>
      </c>
      <c r="AA692" s="130"/>
      <c r="AB692" s="130">
        <f t="shared" si="1377"/>
        <v>0</v>
      </c>
      <c r="AC692" s="130"/>
      <c r="AD692" s="130">
        <f t="shared" si="1378"/>
        <v>0</v>
      </c>
      <c r="AE692" s="130"/>
      <c r="AF692" s="130">
        <f t="shared" si="1379"/>
        <v>0</v>
      </c>
      <c r="AG692" s="130">
        <f t="shared" si="1380"/>
        <v>0</v>
      </c>
      <c r="AH692" s="130">
        <f t="shared" si="1381"/>
        <v>0</v>
      </c>
      <c r="AI692" s="130">
        <f t="shared" si="1382"/>
        <v>0</v>
      </c>
      <c r="AJ692" s="130">
        <f t="shared" si="1383"/>
        <v>0</v>
      </c>
      <c r="AK692" s="130"/>
      <c r="AL692" s="130">
        <f t="shared" si="1384"/>
        <v>0</v>
      </c>
      <c r="AM692" s="130"/>
      <c r="AN692" s="130">
        <f t="shared" si="1385"/>
        <v>0</v>
      </c>
      <c r="AO692" s="130"/>
      <c r="AP692" s="130">
        <f t="shared" si="1386"/>
        <v>0</v>
      </c>
      <c r="AQ692" s="130">
        <f t="shared" si="1387"/>
        <v>0</v>
      </c>
      <c r="AR692" s="130">
        <f t="shared" si="1388"/>
        <v>0</v>
      </c>
      <c r="AS692" s="130"/>
      <c r="AT692" s="130">
        <f t="shared" si="1389"/>
        <v>0</v>
      </c>
      <c r="AU692" s="130"/>
      <c r="AV692" s="130">
        <f t="shared" si="1390"/>
        <v>0</v>
      </c>
      <c r="AW692" s="130"/>
      <c r="AX692" s="130">
        <f t="shared" si="1391"/>
        <v>0</v>
      </c>
      <c r="AY692" s="130">
        <f t="shared" si="1392"/>
        <v>0</v>
      </c>
      <c r="AZ692" s="130">
        <f t="shared" si="1393"/>
        <v>0</v>
      </c>
      <c r="BA692" s="130">
        <f t="shared" si="1394"/>
        <v>0</v>
      </c>
      <c r="BB692" s="130">
        <f t="shared" si="1395"/>
        <v>0</v>
      </c>
    </row>
    <row r="693" spans="1:54" ht="12" customHeight="1">
      <c r="A693" s="494">
        <v>426</v>
      </c>
      <c r="B693" s="13"/>
      <c r="C693" s="13"/>
      <c r="D693" s="13"/>
      <c r="E693" s="21" t="s">
        <v>1352</v>
      </c>
      <c r="F693" s="45"/>
      <c r="G693" s="45" t="s">
        <v>1061</v>
      </c>
      <c r="H693" s="266" t="s">
        <v>359</v>
      </c>
      <c r="I693" s="54"/>
      <c r="J693" s="162">
        <v>29658</v>
      </c>
      <c r="K693" s="54"/>
      <c r="L693" s="162">
        <v>29658</v>
      </c>
      <c r="M693" s="54"/>
      <c r="N693" s="162">
        <v>29658</v>
      </c>
      <c r="O693" s="54"/>
      <c r="P693" s="162">
        <v>29658</v>
      </c>
      <c r="Q693" s="96">
        <f t="shared" si="1370"/>
        <v>0</v>
      </c>
      <c r="R693" s="338">
        <f t="shared" si="1371"/>
        <v>0</v>
      </c>
      <c r="S693" s="96"/>
      <c r="T693" s="96">
        <f t="shared" si="1372"/>
        <v>0</v>
      </c>
      <c r="U693" s="96"/>
      <c r="V693" s="96">
        <f t="shared" si="1373"/>
        <v>0</v>
      </c>
      <c r="W693" s="96"/>
      <c r="X693" s="96">
        <f t="shared" si="1374"/>
        <v>0</v>
      </c>
      <c r="Y693" s="96">
        <f t="shared" si="1375"/>
        <v>0</v>
      </c>
      <c r="Z693" s="96">
        <f t="shared" si="1376"/>
        <v>0</v>
      </c>
      <c r="AA693" s="96"/>
      <c r="AB693" s="96">
        <f t="shared" si="1377"/>
        <v>0</v>
      </c>
      <c r="AC693" s="96"/>
      <c r="AD693" s="96">
        <f t="shared" si="1378"/>
        <v>0</v>
      </c>
      <c r="AE693" s="96"/>
      <c r="AF693" s="96">
        <f t="shared" si="1379"/>
        <v>0</v>
      </c>
      <c r="AG693" s="96">
        <f t="shared" si="1380"/>
        <v>0</v>
      </c>
      <c r="AH693" s="96">
        <f t="shared" si="1381"/>
        <v>0</v>
      </c>
      <c r="AI693" s="96">
        <f t="shared" si="1382"/>
        <v>0</v>
      </c>
      <c r="AJ693" s="96">
        <f t="shared" si="1383"/>
        <v>0</v>
      </c>
      <c r="AK693" s="96"/>
      <c r="AL693" s="96">
        <f t="shared" si="1384"/>
        <v>0</v>
      </c>
      <c r="AM693" s="96"/>
      <c r="AN693" s="96">
        <f t="shared" si="1385"/>
        <v>0</v>
      </c>
      <c r="AO693" s="96"/>
      <c r="AP693" s="96">
        <f t="shared" si="1386"/>
        <v>0</v>
      </c>
      <c r="AQ693" s="96">
        <f t="shared" si="1387"/>
        <v>0</v>
      </c>
      <c r="AR693" s="96">
        <f t="shared" si="1388"/>
        <v>0</v>
      </c>
      <c r="AS693" s="96"/>
      <c r="AT693" s="96">
        <f t="shared" si="1389"/>
        <v>0</v>
      </c>
      <c r="AU693" s="96"/>
      <c r="AV693" s="96">
        <f t="shared" si="1390"/>
        <v>0</v>
      </c>
      <c r="AW693" s="96"/>
      <c r="AX693" s="96">
        <f t="shared" si="1391"/>
        <v>0</v>
      </c>
      <c r="AY693" s="96">
        <f t="shared" si="1392"/>
        <v>0</v>
      </c>
      <c r="AZ693" s="96">
        <f t="shared" si="1393"/>
        <v>0</v>
      </c>
      <c r="BA693" s="96">
        <f t="shared" si="1394"/>
        <v>0</v>
      </c>
      <c r="BB693" s="96">
        <f t="shared" si="1395"/>
        <v>0</v>
      </c>
    </row>
    <row r="694" spans="1:54">
      <c r="A694" s="494">
        <v>420</v>
      </c>
      <c r="B694" s="13"/>
      <c r="C694" s="13"/>
      <c r="D694" s="15"/>
      <c r="E694" s="21" t="s">
        <v>1411</v>
      </c>
      <c r="F694" s="45"/>
      <c r="G694" s="45" t="s">
        <v>1061</v>
      </c>
      <c r="H694" s="266" t="s">
        <v>359</v>
      </c>
      <c r="I694" s="54"/>
      <c r="J694" s="162">
        <v>29658</v>
      </c>
      <c r="K694" s="54"/>
      <c r="L694" s="162">
        <v>29658</v>
      </c>
      <c r="M694" s="54"/>
      <c r="N694" s="162">
        <v>29658</v>
      </c>
      <c r="O694" s="54"/>
      <c r="P694" s="162">
        <v>29658</v>
      </c>
      <c r="Q694" s="96">
        <f t="shared" si="1370"/>
        <v>1.4100000000000001</v>
      </c>
      <c r="R694" s="338">
        <f t="shared" si="1371"/>
        <v>41.817779999999999</v>
      </c>
      <c r="S694" s="96">
        <v>9.1999999999999998E-2</v>
      </c>
      <c r="T694" s="96">
        <f t="shared" si="1372"/>
        <v>2.7285360000000001</v>
      </c>
      <c r="U694" s="96">
        <v>0.03</v>
      </c>
      <c r="V694" s="96">
        <f t="shared" si="1373"/>
        <v>0.88973999999999998</v>
      </c>
      <c r="W694" s="96">
        <v>0.40100000000000002</v>
      </c>
      <c r="X694" s="96">
        <f t="shared" si="1374"/>
        <v>11.892858</v>
      </c>
      <c r="Y694" s="96">
        <f t="shared" si="1375"/>
        <v>0.52300000000000002</v>
      </c>
      <c r="Z694" s="96">
        <f t="shared" si="1376"/>
        <v>15.511134</v>
      </c>
      <c r="AA694" s="96">
        <v>0.14099999999999999</v>
      </c>
      <c r="AB694" s="96">
        <f t="shared" si="1377"/>
        <v>4.1817779999999996</v>
      </c>
      <c r="AC694" s="96"/>
      <c r="AD694" s="96">
        <f t="shared" si="1378"/>
        <v>0</v>
      </c>
      <c r="AE694" s="96">
        <v>2.7E-2</v>
      </c>
      <c r="AF694" s="96">
        <f t="shared" si="1379"/>
        <v>0.80076599999999998</v>
      </c>
      <c r="AG694" s="96">
        <f t="shared" si="1380"/>
        <v>0.16799999999999998</v>
      </c>
      <c r="AH694" s="96">
        <f t="shared" si="1381"/>
        <v>4.9825439999999999</v>
      </c>
      <c r="AI694" s="96">
        <f t="shared" si="1382"/>
        <v>0.69100000000000006</v>
      </c>
      <c r="AJ694" s="96">
        <f t="shared" si="1383"/>
        <v>20.493677999999999</v>
      </c>
      <c r="AK694" s="96">
        <v>0.4</v>
      </c>
      <c r="AL694" s="96">
        <f t="shared" si="1384"/>
        <v>11.863200000000001</v>
      </c>
      <c r="AM694" s="96">
        <v>8.4000000000000005E-2</v>
      </c>
      <c r="AN694" s="96">
        <f t="shared" si="1385"/>
        <v>2.4912719999999999</v>
      </c>
      <c r="AO694" s="96">
        <v>8.6999999999999994E-2</v>
      </c>
      <c r="AP694" s="96">
        <f t="shared" si="1386"/>
        <v>2.5802459999999998</v>
      </c>
      <c r="AQ694" s="96">
        <f t="shared" si="1387"/>
        <v>0.57100000000000006</v>
      </c>
      <c r="AR694" s="96">
        <f t="shared" si="1388"/>
        <v>16.934718</v>
      </c>
      <c r="AS694" s="96"/>
      <c r="AT694" s="96">
        <f t="shared" si="1389"/>
        <v>0</v>
      </c>
      <c r="AU694" s="96">
        <v>7.0000000000000007E-2</v>
      </c>
      <c r="AV694" s="96">
        <f t="shared" si="1390"/>
        <v>2.0760600000000005</v>
      </c>
      <c r="AW694" s="96">
        <v>7.8E-2</v>
      </c>
      <c r="AX694" s="96">
        <f t="shared" si="1391"/>
        <v>2.3133240000000002</v>
      </c>
      <c r="AY694" s="96">
        <f t="shared" si="1392"/>
        <v>0.14800000000000002</v>
      </c>
      <c r="AZ694" s="96">
        <f t="shared" si="1393"/>
        <v>4.3893840000000006</v>
      </c>
      <c r="BA694" s="96">
        <f t="shared" si="1394"/>
        <v>0.71900000000000008</v>
      </c>
      <c r="BB694" s="96">
        <f t="shared" si="1395"/>
        <v>21.324102</v>
      </c>
    </row>
    <row r="695" spans="1:54" ht="12" customHeight="1">
      <c r="A695" s="494">
        <v>434</v>
      </c>
      <c r="B695" s="13"/>
      <c r="C695" s="13"/>
      <c r="D695" s="13"/>
      <c r="E695" s="21" t="s">
        <v>858</v>
      </c>
      <c r="F695" s="45"/>
      <c r="G695" s="45" t="s">
        <v>1061</v>
      </c>
      <c r="H695" s="266" t="s">
        <v>359</v>
      </c>
      <c r="I695" s="54"/>
      <c r="J695" s="162">
        <v>41646</v>
      </c>
      <c r="K695" s="54"/>
      <c r="L695" s="162">
        <v>41646</v>
      </c>
      <c r="M695" s="54"/>
      <c r="N695" s="162">
        <v>41646</v>
      </c>
      <c r="O695" s="54"/>
      <c r="P695" s="162">
        <v>41646</v>
      </c>
      <c r="Q695" s="96">
        <f t="shared" si="1370"/>
        <v>0.51900000000000002</v>
      </c>
      <c r="R695" s="338">
        <f t="shared" si="1371"/>
        <v>21.614274000000002</v>
      </c>
      <c r="S695" s="96">
        <v>0.13100000000000001</v>
      </c>
      <c r="T695" s="96">
        <f t="shared" si="1372"/>
        <v>5.4556260000000005</v>
      </c>
      <c r="U695" s="96">
        <v>8.0000000000000002E-3</v>
      </c>
      <c r="V695" s="96">
        <f t="shared" si="1373"/>
        <v>0.33316800000000002</v>
      </c>
      <c r="W695" s="96">
        <v>0.02</v>
      </c>
      <c r="X695" s="96">
        <f t="shared" si="1374"/>
        <v>0.8329200000000001</v>
      </c>
      <c r="Y695" s="96">
        <f t="shared" si="1375"/>
        <v>0.159</v>
      </c>
      <c r="Z695" s="96">
        <f t="shared" si="1376"/>
        <v>6.6217140000000008</v>
      </c>
      <c r="AA695" s="96"/>
      <c r="AB695" s="96">
        <f t="shared" si="1377"/>
        <v>0</v>
      </c>
      <c r="AC695" s="96">
        <v>0.1</v>
      </c>
      <c r="AD695" s="96">
        <f t="shared" si="1378"/>
        <v>4.1646000000000001</v>
      </c>
      <c r="AE695" s="96"/>
      <c r="AF695" s="96">
        <f t="shared" si="1379"/>
        <v>0</v>
      </c>
      <c r="AG695" s="96">
        <f t="shared" si="1380"/>
        <v>0.1</v>
      </c>
      <c r="AH695" s="96">
        <f t="shared" si="1381"/>
        <v>4.1646000000000001</v>
      </c>
      <c r="AI695" s="96">
        <f t="shared" si="1382"/>
        <v>0.25900000000000001</v>
      </c>
      <c r="AJ695" s="96">
        <f t="shared" si="1383"/>
        <v>10.786314000000001</v>
      </c>
      <c r="AK695" s="96">
        <v>0.12</v>
      </c>
      <c r="AL695" s="96">
        <f t="shared" si="1384"/>
        <v>4.9975199999999997</v>
      </c>
      <c r="AM695" s="96"/>
      <c r="AN695" s="96">
        <f t="shared" si="1385"/>
        <v>0</v>
      </c>
      <c r="AO695" s="96">
        <v>0.02</v>
      </c>
      <c r="AP695" s="96">
        <f t="shared" si="1386"/>
        <v>0.8329200000000001</v>
      </c>
      <c r="AQ695" s="96">
        <f t="shared" si="1387"/>
        <v>0.13999999999999999</v>
      </c>
      <c r="AR695" s="96">
        <f t="shared" si="1388"/>
        <v>5.8304399999999994</v>
      </c>
      <c r="AS695" s="96">
        <v>0.02</v>
      </c>
      <c r="AT695" s="96">
        <f t="shared" si="1389"/>
        <v>0.8329200000000001</v>
      </c>
      <c r="AU695" s="96"/>
      <c r="AV695" s="96">
        <f t="shared" si="1390"/>
        <v>0</v>
      </c>
      <c r="AW695" s="96">
        <v>0.1</v>
      </c>
      <c r="AX695" s="96">
        <f t="shared" si="1391"/>
        <v>4.1646000000000001</v>
      </c>
      <c r="AY695" s="96">
        <f t="shared" si="1392"/>
        <v>0.12000000000000001</v>
      </c>
      <c r="AZ695" s="96">
        <f t="shared" si="1393"/>
        <v>4.9975199999999997</v>
      </c>
      <c r="BA695" s="96">
        <f t="shared" si="1394"/>
        <v>0.26</v>
      </c>
      <c r="BB695" s="96">
        <f t="shared" si="1395"/>
        <v>10.827959999999999</v>
      </c>
    </row>
    <row r="696" spans="1:54">
      <c r="A696" s="494">
        <v>435</v>
      </c>
      <c r="B696" s="13"/>
      <c r="C696" s="23"/>
      <c r="D696" s="13"/>
      <c r="E696" s="21" t="s">
        <v>1049</v>
      </c>
      <c r="F696" s="45"/>
      <c r="G696" s="45" t="s">
        <v>1058</v>
      </c>
      <c r="H696" s="266" t="s">
        <v>358</v>
      </c>
      <c r="I696" s="54"/>
      <c r="J696" s="162">
        <v>5661</v>
      </c>
      <c r="K696" s="54"/>
      <c r="L696" s="162">
        <v>5661</v>
      </c>
      <c r="M696" s="54"/>
      <c r="N696" s="162">
        <v>5661</v>
      </c>
      <c r="O696" s="54"/>
      <c r="P696" s="162">
        <v>5661</v>
      </c>
      <c r="Q696" s="96">
        <f t="shared" si="1370"/>
        <v>23.164999999999999</v>
      </c>
      <c r="R696" s="338">
        <f t="shared" si="1371"/>
        <v>131.13706500000001</v>
      </c>
      <c r="S696" s="96">
        <v>0.27300000000000002</v>
      </c>
      <c r="T696" s="96">
        <f t="shared" si="1372"/>
        <v>1.5454530000000002</v>
      </c>
      <c r="U696" s="96">
        <v>2.2480000000000002</v>
      </c>
      <c r="V696" s="96">
        <f t="shared" si="1373"/>
        <v>12.725928000000001</v>
      </c>
      <c r="W696" s="96">
        <v>2.8490000000000002</v>
      </c>
      <c r="X696" s="96">
        <f t="shared" si="1374"/>
        <v>16.128188999999999</v>
      </c>
      <c r="Y696" s="96">
        <f t="shared" si="1375"/>
        <v>5.370000000000001</v>
      </c>
      <c r="Z696" s="96">
        <f t="shared" si="1376"/>
        <v>30.399570000000001</v>
      </c>
      <c r="AA696" s="96">
        <v>2.9049999999999998</v>
      </c>
      <c r="AB696" s="96">
        <f t="shared" si="1377"/>
        <v>16.445204999999998</v>
      </c>
      <c r="AC696" s="96">
        <v>1.593</v>
      </c>
      <c r="AD696" s="96">
        <f t="shared" si="1378"/>
        <v>9.0179729999999996</v>
      </c>
      <c r="AE696" s="96">
        <v>1.5549999999999999</v>
      </c>
      <c r="AF696" s="96">
        <f t="shared" si="1379"/>
        <v>8.8028549999999992</v>
      </c>
      <c r="AG696" s="96">
        <f t="shared" si="1380"/>
        <v>6.052999999999999</v>
      </c>
      <c r="AH696" s="96">
        <f t="shared" si="1381"/>
        <v>34.266033</v>
      </c>
      <c r="AI696" s="96">
        <f t="shared" si="1382"/>
        <v>11.423</v>
      </c>
      <c r="AJ696" s="96">
        <f t="shared" si="1383"/>
        <v>64.665603000000004</v>
      </c>
      <c r="AK696" s="96">
        <v>1.6459999999999999</v>
      </c>
      <c r="AL696" s="96">
        <f t="shared" si="1384"/>
        <v>9.3180059999999987</v>
      </c>
      <c r="AM696" s="96">
        <v>3.6440000000000001</v>
      </c>
      <c r="AN696" s="96">
        <f t="shared" si="1385"/>
        <v>20.628684</v>
      </c>
      <c r="AO696" s="96">
        <v>2.1720000000000002</v>
      </c>
      <c r="AP696" s="96">
        <f t="shared" si="1386"/>
        <v>12.295692000000001</v>
      </c>
      <c r="AQ696" s="96">
        <f t="shared" si="1387"/>
        <v>7.4619999999999997</v>
      </c>
      <c r="AR696" s="96">
        <f t="shared" si="1388"/>
        <v>42.242381999999999</v>
      </c>
      <c r="AS696" s="96">
        <v>0.95199999999999996</v>
      </c>
      <c r="AT696" s="96">
        <f t="shared" si="1389"/>
        <v>5.3892720000000001</v>
      </c>
      <c r="AU696" s="96">
        <v>1.3839999999999999</v>
      </c>
      <c r="AV696" s="96">
        <f t="shared" si="1390"/>
        <v>7.8348239999999993</v>
      </c>
      <c r="AW696" s="96">
        <v>1.944</v>
      </c>
      <c r="AX696" s="96">
        <f t="shared" si="1391"/>
        <v>11.004984</v>
      </c>
      <c r="AY696" s="96">
        <f t="shared" si="1392"/>
        <v>4.2799999999999994</v>
      </c>
      <c r="AZ696" s="96">
        <f t="shared" si="1393"/>
        <v>24.22908</v>
      </c>
      <c r="BA696" s="96">
        <f t="shared" si="1394"/>
        <v>11.741999999999999</v>
      </c>
      <c r="BB696" s="96">
        <f t="shared" si="1395"/>
        <v>66.471462000000002</v>
      </c>
    </row>
    <row r="697" spans="1:54">
      <c r="A697" s="494">
        <v>436</v>
      </c>
      <c r="B697" s="13"/>
      <c r="C697" s="23"/>
      <c r="D697" s="13"/>
      <c r="E697" s="21" t="s">
        <v>1050</v>
      </c>
      <c r="F697" s="45"/>
      <c r="G697" s="45" t="s">
        <v>1058</v>
      </c>
      <c r="H697" s="266" t="s">
        <v>358</v>
      </c>
      <c r="I697" s="54"/>
      <c r="J697" s="162">
        <v>3300</v>
      </c>
      <c r="K697" s="54"/>
      <c r="L697" s="162">
        <v>3300</v>
      </c>
      <c r="M697" s="54"/>
      <c r="N697" s="162">
        <v>3300</v>
      </c>
      <c r="O697" s="54"/>
      <c r="P697" s="162">
        <v>3300</v>
      </c>
      <c r="Q697" s="96">
        <f t="shared" si="1370"/>
        <v>33.650999999999996</v>
      </c>
      <c r="R697" s="338">
        <f t="shared" si="1371"/>
        <v>111.04829999999998</v>
      </c>
      <c r="S697" s="96">
        <v>0.69299999999999995</v>
      </c>
      <c r="T697" s="96">
        <f t="shared" si="1372"/>
        <v>2.2868999999999997</v>
      </c>
      <c r="U697" s="96">
        <v>3.2629999999999999</v>
      </c>
      <c r="V697" s="96">
        <f t="shared" si="1373"/>
        <v>10.767899999999999</v>
      </c>
      <c r="W697" s="96">
        <v>4.2880000000000003</v>
      </c>
      <c r="X697" s="96">
        <f t="shared" si="1374"/>
        <v>14.150400000000001</v>
      </c>
      <c r="Y697" s="96">
        <f t="shared" si="1375"/>
        <v>8.2439999999999998</v>
      </c>
      <c r="Z697" s="96">
        <f t="shared" si="1376"/>
        <v>27.205199999999998</v>
      </c>
      <c r="AA697" s="96">
        <v>4.2960000000000003</v>
      </c>
      <c r="AB697" s="96">
        <f t="shared" si="1377"/>
        <v>14.176800000000002</v>
      </c>
      <c r="AC697" s="96">
        <v>2.3929999999999998</v>
      </c>
      <c r="AD697" s="96">
        <f t="shared" si="1378"/>
        <v>7.8968999999999996</v>
      </c>
      <c r="AE697" s="96">
        <v>3.2109999999999999</v>
      </c>
      <c r="AF697" s="96">
        <f t="shared" si="1379"/>
        <v>10.596299999999999</v>
      </c>
      <c r="AG697" s="96">
        <f t="shared" si="1380"/>
        <v>9.9</v>
      </c>
      <c r="AH697" s="96">
        <f t="shared" si="1381"/>
        <v>32.67</v>
      </c>
      <c r="AI697" s="96">
        <f t="shared" si="1382"/>
        <v>18.143999999999998</v>
      </c>
      <c r="AJ697" s="96">
        <f t="shared" si="1383"/>
        <v>59.8752</v>
      </c>
      <c r="AK697" s="96">
        <v>1.867</v>
      </c>
      <c r="AL697" s="96">
        <f t="shared" si="1384"/>
        <v>6.1611000000000002</v>
      </c>
      <c r="AM697" s="96">
        <v>4.7809999999999997</v>
      </c>
      <c r="AN697" s="96">
        <f t="shared" si="1385"/>
        <v>15.777299999999999</v>
      </c>
      <c r="AO697" s="96">
        <v>2.7879999999999998</v>
      </c>
      <c r="AP697" s="96">
        <f t="shared" si="1386"/>
        <v>9.2004000000000001</v>
      </c>
      <c r="AQ697" s="96">
        <f t="shared" si="1387"/>
        <v>9.4359999999999999</v>
      </c>
      <c r="AR697" s="96">
        <f t="shared" si="1388"/>
        <v>31.138799999999996</v>
      </c>
      <c r="AS697" s="96">
        <v>1.51</v>
      </c>
      <c r="AT697" s="96">
        <f t="shared" si="1389"/>
        <v>4.9829999999999997</v>
      </c>
      <c r="AU697" s="96">
        <v>1.339</v>
      </c>
      <c r="AV697" s="96">
        <f t="shared" si="1390"/>
        <v>4.4186999999999994</v>
      </c>
      <c r="AW697" s="96">
        <v>3.222</v>
      </c>
      <c r="AX697" s="96">
        <f t="shared" si="1391"/>
        <v>10.6326</v>
      </c>
      <c r="AY697" s="96">
        <f t="shared" si="1392"/>
        <v>6.0709999999999997</v>
      </c>
      <c r="AZ697" s="96">
        <f t="shared" si="1393"/>
        <v>20.034299999999998</v>
      </c>
      <c r="BA697" s="96">
        <f t="shared" si="1394"/>
        <v>15.507</v>
      </c>
      <c r="BB697" s="96">
        <f t="shared" si="1395"/>
        <v>51.173099999999991</v>
      </c>
    </row>
    <row r="698" spans="1:54">
      <c r="A698" s="494">
        <v>437</v>
      </c>
      <c r="B698" s="13"/>
      <c r="C698" s="23"/>
      <c r="D698" s="13"/>
      <c r="E698" s="62" t="s">
        <v>1051</v>
      </c>
      <c r="F698" s="421"/>
      <c r="G698" s="421" t="s">
        <v>1059</v>
      </c>
      <c r="H698" s="282" t="s">
        <v>358</v>
      </c>
      <c r="I698" s="66"/>
      <c r="J698" s="165">
        <v>6403</v>
      </c>
      <c r="K698" s="66"/>
      <c r="L698" s="165">
        <v>6403</v>
      </c>
      <c r="M698" s="66"/>
      <c r="N698" s="165">
        <v>6403</v>
      </c>
      <c r="O698" s="66"/>
      <c r="P698" s="165">
        <v>6403</v>
      </c>
      <c r="Q698" s="128">
        <f t="shared" si="1370"/>
        <v>9.3290000000000006</v>
      </c>
      <c r="R698" s="346">
        <f t="shared" si="1371"/>
        <v>59.733587</v>
      </c>
      <c r="S698" s="128">
        <v>3.5999999999999997E-2</v>
      </c>
      <c r="T698" s="128">
        <f t="shared" si="1372"/>
        <v>0.23050799999999999</v>
      </c>
      <c r="U698" s="128">
        <v>0.93</v>
      </c>
      <c r="V698" s="128">
        <f t="shared" si="1373"/>
        <v>5.95479</v>
      </c>
      <c r="W698" s="128">
        <v>1.472</v>
      </c>
      <c r="X698" s="128">
        <f t="shared" si="1374"/>
        <v>9.4252160000000007</v>
      </c>
      <c r="Y698" s="128">
        <f t="shared" si="1375"/>
        <v>2.4380000000000002</v>
      </c>
      <c r="Z698" s="128">
        <f t="shared" si="1376"/>
        <v>15.610514000000002</v>
      </c>
      <c r="AA698" s="128">
        <v>1.4</v>
      </c>
      <c r="AB698" s="128">
        <f t="shared" si="1377"/>
        <v>8.9641999999999982</v>
      </c>
      <c r="AC698" s="128">
        <v>0.8</v>
      </c>
      <c r="AD698" s="128">
        <f t="shared" si="1378"/>
        <v>5.1224000000000007</v>
      </c>
      <c r="AE698" s="128">
        <v>1.6319999999999999</v>
      </c>
      <c r="AF698" s="128">
        <f t="shared" si="1379"/>
        <v>10.449695999999999</v>
      </c>
      <c r="AG698" s="128">
        <f t="shared" si="1380"/>
        <v>3.8319999999999999</v>
      </c>
      <c r="AH698" s="128">
        <f t="shared" si="1381"/>
        <v>24.536296</v>
      </c>
      <c r="AI698" s="128">
        <f t="shared" si="1382"/>
        <v>6.27</v>
      </c>
      <c r="AJ698" s="128">
        <f t="shared" si="1383"/>
        <v>40.146810000000002</v>
      </c>
      <c r="AK698" s="128">
        <v>0.22800000000000001</v>
      </c>
      <c r="AL698" s="128">
        <f t="shared" si="1384"/>
        <v>1.459884</v>
      </c>
      <c r="AM698" s="128">
        <v>1.28</v>
      </c>
      <c r="AN698" s="128">
        <f t="shared" si="1385"/>
        <v>8.1958400000000005</v>
      </c>
      <c r="AO698" s="128">
        <v>0.64800000000000002</v>
      </c>
      <c r="AP698" s="128">
        <f t="shared" si="1386"/>
        <v>4.1491440000000006</v>
      </c>
      <c r="AQ698" s="128">
        <f t="shared" si="1387"/>
        <v>2.1560000000000001</v>
      </c>
      <c r="AR698" s="128">
        <f t="shared" si="1388"/>
        <v>13.804868000000003</v>
      </c>
      <c r="AS698" s="128">
        <v>0.25</v>
      </c>
      <c r="AT698" s="128">
        <f t="shared" si="1389"/>
        <v>1.6007499999999999</v>
      </c>
      <c r="AU698" s="128">
        <v>0.28799999999999998</v>
      </c>
      <c r="AV698" s="128">
        <f t="shared" si="1390"/>
        <v>1.8440639999999999</v>
      </c>
      <c r="AW698" s="128">
        <v>0.36499999999999999</v>
      </c>
      <c r="AX698" s="128">
        <f t="shared" si="1391"/>
        <v>2.3370949999999997</v>
      </c>
      <c r="AY698" s="128">
        <f t="shared" si="1392"/>
        <v>0.90300000000000002</v>
      </c>
      <c r="AZ698" s="128">
        <f t="shared" si="1393"/>
        <v>5.7819089999999997</v>
      </c>
      <c r="BA698" s="128">
        <f t="shared" si="1394"/>
        <v>3.0590000000000002</v>
      </c>
      <c r="BB698" s="128">
        <f t="shared" si="1395"/>
        <v>19.586777000000001</v>
      </c>
    </row>
    <row r="699" spans="1:54">
      <c r="B699" s="13"/>
      <c r="C699" s="13"/>
      <c r="D699" s="13"/>
      <c r="E699" s="21" t="s">
        <v>1223</v>
      </c>
      <c r="F699" s="45"/>
      <c r="G699" s="421" t="s">
        <v>1059</v>
      </c>
      <c r="H699" s="282" t="s">
        <v>358</v>
      </c>
      <c r="I699" s="54"/>
      <c r="J699" s="162">
        <v>12324</v>
      </c>
      <c r="K699" s="54"/>
      <c r="L699" s="162">
        <v>12324</v>
      </c>
      <c r="M699" s="54"/>
      <c r="N699" s="162">
        <v>12324</v>
      </c>
      <c r="O699" s="54"/>
      <c r="P699" s="162">
        <v>12324</v>
      </c>
      <c r="Q699" s="96">
        <f t="shared" si="1370"/>
        <v>9.0879999999999992</v>
      </c>
      <c r="R699" s="338">
        <f t="shared" si="1371"/>
        <v>112.000512</v>
      </c>
      <c r="S699" s="96">
        <v>0.55300000000000005</v>
      </c>
      <c r="T699" s="96">
        <f t="shared" si="1372"/>
        <v>6.8151720000000005</v>
      </c>
      <c r="U699" s="96">
        <v>0.96499999999999997</v>
      </c>
      <c r="V699" s="96">
        <f t="shared" si="1373"/>
        <v>11.892659999999999</v>
      </c>
      <c r="W699" s="96">
        <v>1</v>
      </c>
      <c r="X699" s="96">
        <f t="shared" si="1374"/>
        <v>12.324</v>
      </c>
      <c r="Y699" s="96">
        <f t="shared" si="1375"/>
        <v>2.5179999999999998</v>
      </c>
      <c r="Z699" s="96">
        <f t="shared" si="1376"/>
        <v>31.031832000000001</v>
      </c>
      <c r="AA699" s="96">
        <v>0.81100000000000005</v>
      </c>
      <c r="AB699" s="96">
        <f t="shared" si="1377"/>
        <v>9.9947640000000018</v>
      </c>
      <c r="AC699" s="96">
        <v>0.88400000000000001</v>
      </c>
      <c r="AD699" s="96">
        <f t="shared" si="1378"/>
        <v>10.894416</v>
      </c>
      <c r="AE699" s="96">
        <v>0.55000000000000004</v>
      </c>
      <c r="AF699" s="96">
        <f t="shared" si="1379"/>
        <v>6.7782000000000009</v>
      </c>
      <c r="AG699" s="96">
        <f t="shared" si="1380"/>
        <v>2.2450000000000001</v>
      </c>
      <c r="AH699" s="96">
        <f t="shared" si="1381"/>
        <v>27.667380000000005</v>
      </c>
      <c r="AI699" s="96">
        <f t="shared" si="1382"/>
        <v>4.7629999999999999</v>
      </c>
      <c r="AJ699" s="96">
        <f t="shared" si="1383"/>
        <v>58.699212000000003</v>
      </c>
      <c r="AK699" s="96">
        <v>0.83899999999999997</v>
      </c>
      <c r="AL699" s="96">
        <f t="shared" si="1384"/>
        <v>10.339836</v>
      </c>
      <c r="AM699" s="96">
        <v>1.016</v>
      </c>
      <c r="AN699" s="96">
        <f t="shared" si="1385"/>
        <v>12.521184</v>
      </c>
      <c r="AO699" s="96">
        <v>0.94199999999999995</v>
      </c>
      <c r="AP699" s="96">
        <f t="shared" si="1386"/>
        <v>11.609207999999999</v>
      </c>
      <c r="AQ699" s="96">
        <f t="shared" si="1387"/>
        <v>2.7969999999999997</v>
      </c>
      <c r="AR699" s="96">
        <f t="shared" si="1388"/>
        <v>34.470227999999999</v>
      </c>
      <c r="AS699" s="96">
        <v>0.55800000000000005</v>
      </c>
      <c r="AT699" s="96">
        <f t="shared" si="1389"/>
        <v>6.876792</v>
      </c>
      <c r="AU699" s="96">
        <v>0.97</v>
      </c>
      <c r="AV699" s="96">
        <f t="shared" si="1390"/>
        <v>11.954279999999999</v>
      </c>
      <c r="AW699" s="96"/>
      <c r="AX699" s="96">
        <f t="shared" si="1391"/>
        <v>0</v>
      </c>
      <c r="AY699" s="96">
        <f t="shared" si="1392"/>
        <v>1.528</v>
      </c>
      <c r="AZ699" s="96">
        <f t="shared" si="1393"/>
        <v>18.831071999999999</v>
      </c>
      <c r="BA699" s="96">
        <f t="shared" si="1394"/>
        <v>4.3249999999999993</v>
      </c>
      <c r="BB699" s="96">
        <f t="shared" si="1395"/>
        <v>53.301299999999998</v>
      </c>
    </row>
    <row r="700" spans="1:54">
      <c r="A700" s="494">
        <v>420</v>
      </c>
      <c r="B700" s="13"/>
      <c r="C700" s="13"/>
      <c r="D700" s="15"/>
      <c r="E700" s="21" t="s">
        <v>1368</v>
      </c>
      <c r="F700" s="45"/>
      <c r="G700" s="45" t="s">
        <v>1061</v>
      </c>
      <c r="H700" s="266" t="s">
        <v>359</v>
      </c>
      <c r="I700" s="54"/>
      <c r="J700" s="162">
        <v>16454</v>
      </c>
      <c r="K700" s="54"/>
      <c r="L700" s="162">
        <v>16454</v>
      </c>
      <c r="M700" s="54"/>
      <c r="N700" s="162">
        <v>16454</v>
      </c>
      <c r="O700" s="54"/>
      <c r="P700" s="162">
        <v>16454</v>
      </c>
      <c r="Q700" s="96">
        <f t="shared" si="1370"/>
        <v>20.585999999999999</v>
      </c>
      <c r="R700" s="338">
        <f t="shared" si="1371"/>
        <v>338.72204399999998</v>
      </c>
      <c r="S700" s="96">
        <v>0.96099999999999997</v>
      </c>
      <c r="T700" s="96">
        <f t="shared" si="1372"/>
        <v>15.812294</v>
      </c>
      <c r="U700" s="96">
        <v>1.629</v>
      </c>
      <c r="V700" s="96">
        <f t="shared" si="1373"/>
        <v>26.803566</v>
      </c>
      <c r="W700" s="96">
        <v>1.1080000000000001</v>
      </c>
      <c r="X700" s="96">
        <f t="shared" si="1374"/>
        <v>18.231032000000003</v>
      </c>
      <c r="Y700" s="96">
        <f t="shared" si="1375"/>
        <v>3.698</v>
      </c>
      <c r="Z700" s="96">
        <f t="shared" si="1376"/>
        <v>60.846891999999997</v>
      </c>
      <c r="AA700" s="96">
        <v>3.2269999999999999</v>
      </c>
      <c r="AB700" s="96">
        <f t="shared" si="1377"/>
        <v>53.097057999999997</v>
      </c>
      <c r="AC700" s="96">
        <v>1.5369999999999999</v>
      </c>
      <c r="AD700" s="96">
        <f t="shared" si="1378"/>
        <v>25.289797999999998</v>
      </c>
      <c r="AE700" s="96">
        <v>1.516</v>
      </c>
      <c r="AF700" s="96">
        <f t="shared" si="1379"/>
        <v>24.944264</v>
      </c>
      <c r="AG700" s="96">
        <f t="shared" si="1380"/>
        <v>6.2799999999999994</v>
      </c>
      <c r="AH700" s="96">
        <f t="shared" si="1381"/>
        <v>103.33112</v>
      </c>
      <c r="AI700" s="96">
        <f t="shared" si="1382"/>
        <v>9.9779999999999998</v>
      </c>
      <c r="AJ700" s="96">
        <f t="shared" si="1383"/>
        <v>164.178012</v>
      </c>
      <c r="AK700" s="96">
        <v>2.2000000000000002</v>
      </c>
      <c r="AL700" s="96">
        <f t="shared" si="1384"/>
        <v>36.198800000000006</v>
      </c>
      <c r="AM700" s="96">
        <v>2.6930000000000001</v>
      </c>
      <c r="AN700" s="96">
        <f t="shared" si="1385"/>
        <v>44.310622000000002</v>
      </c>
      <c r="AO700" s="96">
        <v>2.0310000000000001</v>
      </c>
      <c r="AP700" s="96">
        <f t="shared" si="1386"/>
        <v>33.418073999999997</v>
      </c>
      <c r="AQ700" s="96">
        <f t="shared" si="1387"/>
        <v>6.9240000000000013</v>
      </c>
      <c r="AR700" s="96">
        <f t="shared" si="1388"/>
        <v>113.92749599999999</v>
      </c>
      <c r="AS700" s="96">
        <v>0.34399999999999997</v>
      </c>
      <c r="AT700" s="96">
        <f t="shared" si="1389"/>
        <v>5.6601759999999999</v>
      </c>
      <c r="AU700" s="96">
        <v>1.3240000000000001</v>
      </c>
      <c r="AV700" s="96">
        <f t="shared" si="1390"/>
        <v>21.785096000000003</v>
      </c>
      <c r="AW700" s="96">
        <v>2.016</v>
      </c>
      <c r="AX700" s="96">
        <f t="shared" si="1391"/>
        <v>33.171264000000001</v>
      </c>
      <c r="AY700" s="96">
        <f t="shared" si="1392"/>
        <v>3.6840000000000002</v>
      </c>
      <c r="AZ700" s="96">
        <f t="shared" si="1393"/>
        <v>60.616536000000004</v>
      </c>
      <c r="BA700" s="96">
        <f t="shared" si="1394"/>
        <v>10.608000000000001</v>
      </c>
      <c r="BB700" s="96">
        <f t="shared" si="1395"/>
        <v>174.54403199999999</v>
      </c>
    </row>
    <row r="701" spans="1:54">
      <c r="B701" s="13"/>
      <c r="C701" s="13"/>
      <c r="D701" s="13"/>
      <c r="E701" s="89" t="s">
        <v>1169</v>
      </c>
      <c r="F701" s="426"/>
      <c r="G701" s="23" t="s">
        <v>1058</v>
      </c>
      <c r="H701" s="267" t="s">
        <v>358</v>
      </c>
      <c r="I701" s="75"/>
      <c r="J701" s="167">
        <v>32384</v>
      </c>
      <c r="K701" s="75"/>
      <c r="L701" s="167">
        <v>32384</v>
      </c>
      <c r="M701" s="75"/>
      <c r="N701" s="167">
        <v>32384</v>
      </c>
      <c r="O701" s="75"/>
      <c r="P701" s="167">
        <v>32384</v>
      </c>
      <c r="Q701" s="130">
        <f t="shared" si="1370"/>
        <v>1.5779999999999998</v>
      </c>
      <c r="R701" s="348">
        <f t="shared" si="1371"/>
        <v>51.101951999999997</v>
      </c>
      <c r="S701" s="130">
        <v>0.01</v>
      </c>
      <c r="T701" s="130">
        <f t="shared" si="1372"/>
        <v>0.32384000000000002</v>
      </c>
      <c r="U701" s="130">
        <v>0.10100000000000001</v>
      </c>
      <c r="V701" s="130">
        <f t="shared" si="1373"/>
        <v>3.2707839999999999</v>
      </c>
      <c r="W701" s="130">
        <v>0.32100000000000001</v>
      </c>
      <c r="X701" s="130">
        <f t="shared" si="1374"/>
        <v>10.395264000000001</v>
      </c>
      <c r="Y701" s="130">
        <f t="shared" si="1375"/>
        <v>0.432</v>
      </c>
      <c r="Z701" s="130">
        <f t="shared" si="1376"/>
        <v>13.989888000000001</v>
      </c>
      <c r="AA701" s="130">
        <v>0.16500000000000001</v>
      </c>
      <c r="AB701" s="130">
        <f t="shared" si="1377"/>
        <v>5.3433600000000006</v>
      </c>
      <c r="AC701" s="130">
        <v>0.6</v>
      </c>
      <c r="AD701" s="130">
        <f t="shared" si="1378"/>
        <v>19.430399999999999</v>
      </c>
      <c r="AE701" s="130">
        <v>1.2999999999999999E-2</v>
      </c>
      <c r="AF701" s="130">
        <f t="shared" si="1379"/>
        <v>0.42099199999999998</v>
      </c>
      <c r="AG701" s="130">
        <f t="shared" si="1380"/>
        <v>0.77800000000000002</v>
      </c>
      <c r="AH701" s="130">
        <f t="shared" si="1381"/>
        <v>25.194751999999998</v>
      </c>
      <c r="AI701" s="130">
        <f t="shared" si="1382"/>
        <v>1.21</v>
      </c>
      <c r="AJ701" s="130">
        <f t="shared" si="1383"/>
        <v>39.184640000000002</v>
      </c>
      <c r="AK701" s="130">
        <v>0.02</v>
      </c>
      <c r="AL701" s="130">
        <f t="shared" si="1384"/>
        <v>0.64768000000000003</v>
      </c>
      <c r="AM701" s="130">
        <v>4.3999999999999997E-2</v>
      </c>
      <c r="AN701" s="130">
        <f t="shared" si="1385"/>
        <v>1.4248959999999999</v>
      </c>
      <c r="AO701" s="130">
        <v>0.29399999999999998</v>
      </c>
      <c r="AP701" s="130">
        <f t="shared" si="1386"/>
        <v>9.5208959999999987</v>
      </c>
      <c r="AQ701" s="130">
        <f t="shared" si="1387"/>
        <v>0.35799999999999998</v>
      </c>
      <c r="AR701" s="130">
        <f t="shared" si="1388"/>
        <v>11.593471999999998</v>
      </c>
      <c r="AS701" s="130">
        <v>0.01</v>
      </c>
      <c r="AT701" s="130">
        <f t="shared" si="1389"/>
        <v>0.32384000000000002</v>
      </c>
      <c r="AU701" s="130"/>
      <c r="AV701" s="130">
        <f t="shared" si="1390"/>
        <v>0</v>
      </c>
      <c r="AW701" s="130"/>
      <c r="AX701" s="130">
        <f t="shared" si="1391"/>
        <v>0</v>
      </c>
      <c r="AY701" s="130">
        <f t="shared" si="1392"/>
        <v>0.01</v>
      </c>
      <c r="AZ701" s="130">
        <f t="shared" si="1393"/>
        <v>0.32384000000000002</v>
      </c>
      <c r="BA701" s="130">
        <f t="shared" si="1394"/>
        <v>0.36799999999999999</v>
      </c>
      <c r="BB701" s="130">
        <f t="shared" si="1395"/>
        <v>11.917311999999999</v>
      </c>
    </row>
    <row r="702" spans="1:54">
      <c r="B702" s="13"/>
      <c r="C702" s="13"/>
      <c r="D702" s="13"/>
      <c r="E702" s="62" t="s">
        <v>1170</v>
      </c>
      <c r="F702" s="421"/>
      <c r="G702" s="421" t="s">
        <v>1058</v>
      </c>
      <c r="H702" s="282" t="s">
        <v>358</v>
      </c>
      <c r="I702" s="66"/>
      <c r="J702" s="165">
        <v>27340</v>
      </c>
      <c r="K702" s="66"/>
      <c r="L702" s="165">
        <v>27340</v>
      </c>
      <c r="M702" s="66"/>
      <c r="N702" s="165">
        <v>27340</v>
      </c>
      <c r="O702" s="66"/>
      <c r="P702" s="165">
        <v>27340</v>
      </c>
      <c r="Q702" s="128">
        <f t="shared" si="1370"/>
        <v>4.8000000000000001E-2</v>
      </c>
      <c r="R702" s="346">
        <f t="shared" si="1371"/>
        <v>1.3123199999999999</v>
      </c>
      <c r="S702" s="128">
        <v>3.0000000000000001E-3</v>
      </c>
      <c r="T702" s="128">
        <f t="shared" si="1372"/>
        <v>8.2019999999999996E-2</v>
      </c>
      <c r="U702" s="128"/>
      <c r="V702" s="128">
        <f t="shared" si="1373"/>
        <v>0</v>
      </c>
      <c r="W702" s="128">
        <v>5.0000000000000001E-3</v>
      </c>
      <c r="X702" s="128">
        <f t="shared" si="1374"/>
        <v>0.13669999999999999</v>
      </c>
      <c r="Y702" s="128">
        <f t="shared" si="1375"/>
        <v>8.0000000000000002E-3</v>
      </c>
      <c r="Z702" s="128">
        <f t="shared" si="1376"/>
        <v>0.21871999999999997</v>
      </c>
      <c r="AA702" s="128"/>
      <c r="AB702" s="128">
        <f t="shared" si="1377"/>
        <v>0</v>
      </c>
      <c r="AC702" s="128">
        <v>0.01</v>
      </c>
      <c r="AD702" s="128">
        <f t="shared" si="1378"/>
        <v>0.27339999999999998</v>
      </c>
      <c r="AE702" s="128"/>
      <c r="AF702" s="128">
        <f t="shared" si="1379"/>
        <v>0</v>
      </c>
      <c r="AG702" s="128">
        <f t="shared" si="1380"/>
        <v>0.01</v>
      </c>
      <c r="AH702" s="128">
        <f t="shared" si="1381"/>
        <v>0.27339999999999998</v>
      </c>
      <c r="AI702" s="128">
        <f t="shared" si="1382"/>
        <v>1.8000000000000002E-2</v>
      </c>
      <c r="AJ702" s="128">
        <f t="shared" si="1383"/>
        <v>0.49211999999999995</v>
      </c>
      <c r="AK702" s="128"/>
      <c r="AL702" s="128">
        <f t="shared" si="1384"/>
        <v>0</v>
      </c>
      <c r="AM702" s="128">
        <v>1.4E-2</v>
      </c>
      <c r="AN702" s="128">
        <f t="shared" si="1385"/>
        <v>0.38275999999999999</v>
      </c>
      <c r="AO702" s="128"/>
      <c r="AP702" s="128">
        <f t="shared" si="1386"/>
        <v>0</v>
      </c>
      <c r="AQ702" s="128">
        <f t="shared" si="1387"/>
        <v>1.4E-2</v>
      </c>
      <c r="AR702" s="128">
        <f t="shared" si="1388"/>
        <v>0.38275999999999999</v>
      </c>
      <c r="AS702" s="128">
        <v>6.0000000000000001E-3</v>
      </c>
      <c r="AT702" s="128">
        <f t="shared" si="1389"/>
        <v>0.16403999999999999</v>
      </c>
      <c r="AU702" s="128">
        <v>0.01</v>
      </c>
      <c r="AV702" s="128">
        <f t="shared" si="1390"/>
        <v>0.27339999999999998</v>
      </c>
      <c r="AW702" s="128"/>
      <c r="AX702" s="128">
        <f t="shared" si="1391"/>
        <v>0</v>
      </c>
      <c r="AY702" s="128">
        <f t="shared" si="1392"/>
        <v>1.6E-2</v>
      </c>
      <c r="AZ702" s="128">
        <f t="shared" si="1393"/>
        <v>0.43743999999999994</v>
      </c>
      <c r="BA702" s="128">
        <f t="shared" si="1394"/>
        <v>0.03</v>
      </c>
      <c r="BB702" s="128">
        <f t="shared" si="1395"/>
        <v>0.82019999999999993</v>
      </c>
    </row>
    <row r="703" spans="1:54" ht="12" customHeight="1">
      <c r="A703" s="494">
        <v>426</v>
      </c>
      <c r="B703" s="13"/>
      <c r="C703" s="13"/>
      <c r="D703" s="13"/>
      <c r="E703" s="21" t="s">
        <v>2142</v>
      </c>
      <c r="F703" s="45"/>
      <c r="G703" s="45" t="s">
        <v>1061</v>
      </c>
      <c r="H703" s="266" t="s">
        <v>359</v>
      </c>
      <c r="I703" s="54"/>
      <c r="J703" s="162">
        <v>36444</v>
      </c>
      <c r="K703" s="54"/>
      <c r="L703" s="162">
        <v>36444</v>
      </c>
      <c r="M703" s="54"/>
      <c r="N703" s="162">
        <v>36444</v>
      </c>
      <c r="O703" s="54"/>
      <c r="P703" s="162">
        <v>36444</v>
      </c>
      <c r="Q703" s="96">
        <f t="shared" si="1370"/>
        <v>0.60499999999999998</v>
      </c>
      <c r="R703" s="338">
        <f t="shared" si="1371"/>
        <v>22.048619999999996</v>
      </c>
      <c r="S703" s="96"/>
      <c r="T703" s="96">
        <f t="shared" si="1372"/>
        <v>0</v>
      </c>
      <c r="U703" s="96"/>
      <c r="V703" s="96">
        <f t="shared" si="1373"/>
        <v>0</v>
      </c>
      <c r="W703" s="96">
        <v>3.5000000000000003E-2</v>
      </c>
      <c r="X703" s="96">
        <f t="shared" si="1374"/>
        <v>1.2755400000000001</v>
      </c>
      <c r="Y703" s="96">
        <f t="shared" si="1375"/>
        <v>3.5000000000000003E-2</v>
      </c>
      <c r="Z703" s="96">
        <f t="shared" si="1376"/>
        <v>1.2755400000000001</v>
      </c>
      <c r="AA703" s="96">
        <v>1E-3</v>
      </c>
      <c r="AB703" s="96">
        <f t="shared" si="1377"/>
        <v>3.6444000000000004E-2</v>
      </c>
      <c r="AC703" s="96"/>
      <c r="AD703" s="96">
        <f t="shared" si="1378"/>
        <v>0</v>
      </c>
      <c r="AE703" s="96"/>
      <c r="AF703" s="96">
        <f t="shared" si="1379"/>
        <v>0</v>
      </c>
      <c r="AG703" s="96">
        <f t="shared" si="1380"/>
        <v>1E-3</v>
      </c>
      <c r="AH703" s="96">
        <f t="shared" si="1381"/>
        <v>3.6444000000000004E-2</v>
      </c>
      <c r="AI703" s="96">
        <f t="shared" si="1382"/>
        <v>3.6000000000000004E-2</v>
      </c>
      <c r="AJ703" s="96">
        <f t="shared" si="1383"/>
        <v>1.311984</v>
      </c>
      <c r="AK703" s="96">
        <v>8.1000000000000003E-2</v>
      </c>
      <c r="AL703" s="96">
        <f t="shared" si="1384"/>
        <v>2.9519639999999998</v>
      </c>
      <c r="AM703" s="96">
        <v>0.14399999999999999</v>
      </c>
      <c r="AN703" s="96">
        <f t="shared" si="1385"/>
        <v>5.2479359999999993</v>
      </c>
      <c r="AO703" s="96"/>
      <c r="AP703" s="96">
        <f t="shared" si="1386"/>
        <v>0</v>
      </c>
      <c r="AQ703" s="96">
        <f t="shared" si="1387"/>
        <v>0.22499999999999998</v>
      </c>
      <c r="AR703" s="96">
        <f t="shared" si="1388"/>
        <v>8.1998999999999995</v>
      </c>
      <c r="AS703" s="96">
        <v>0.14399999999999999</v>
      </c>
      <c r="AT703" s="96">
        <f t="shared" si="1389"/>
        <v>5.2479359999999993</v>
      </c>
      <c r="AU703" s="96"/>
      <c r="AV703" s="96">
        <f t="shared" si="1390"/>
        <v>0</v>
      </c>
      <c r="AW703" s="96">
        <v>0.2</v>
      </c>
      <c r="AX703" s="96">
        <f t="shared" si="1391"/>
        <v>7.2888000000000002</v>
      </c>
      <c r="AY703" s="96">
        <f t="shared" si="1392"/>
        <v>0.34399999999999997</v>
      </c>
      <c r="AZ703" s="96">
        <f t="shared" si="1393"/>
        <v>12.536735999999999</v>
      </c>
      <c r="BA703" s="96">
        <f t="shared" si="1394"/>
        <v>0.56899999999999995</v>
      </c>
      <c r="BB703" s="96">
        <f t="shared" si="1395"/>
        <v>20.736635999999997</v>
      </c>
    </row>
    <row r="704" spans="1:54">
      <c r="A704" s="494">
        <v>420</v>
      </c>
      <c r="B704" s="13"/>
      <c r="C704" s="13"/>
      <c r="D704" s="15"/>
      <c r="E704" s="21" t="s">
        <v>1436</v>
      </c>
      <c r="F704" s="45"/>
      <c r="G704" s="45" t="s">
        <v>1061</v>
      </c>
      <c r="H704" s="266" t="s">
        <v>359</v>
      </c>
      <c r="I704" s="54"/>
      <c r="J704" s="162">
        <v>23380</v>
      </c>
      <c r="K704" s="54"/>
      <c r="L704" s="162">
        <v>23380</v>
      </c>
      <c r="M704" s="54"/>
      <c r="N704" s="162">
        <v>23380</v>
      </c>
      <c r="O704" s="54"/>
      <c r="P704" s="162">
        <v>23380</v>
      </c>
      <c r="Q704" s="96">
        <f t="shared" si="1370"/>
        <v>0.02</v>
      </c>
      <c r="R704" s="338">
        <f t="shared" si="1371"/>
        <v>0.46760000000000002</v>
      </c>
      <c r="S704" s="96">
        <v>0.02</v>
      </c>
      <c r="T704" s="96">
        <f t="shared" si="1372"/>
        <v>0.46760000000000002</v>
      </c>
      <c r="U704" s="96"/>
      <c r="V704" s="96">
        <f t="shared" si="1373"/>
        <v>0</v>
      </c>
      <c r="W704" s="96"/>
      <c r="X704" s="96">
        <f t="shared" si="1374"/>
        <v>0</v>
      </c>
      <c r="Y704" s="96">
        <f t="shared" si="1375"/>
        <v>0.02</v>
      </c>
      <c r="Z704" s="96">
        <f t="shared" si="1376"/>
        <v>0.46760000000000002</v>
      </c>
      <c r="AA704" s="96"/>
      <c r="AB704" s="96">
        <f t="shared" si="1377"/>
        <v>0</v>
      </c>
      <c r="AC704" s="96"/>
      <c r="AD704" s="96">
        <f t="shared" si="1378"/>
        <v>0</v>
      </c>
      <c r="AE704" s="96"/>
      <c r="AF704" s="96">
        <f t="shared" si="1379"/>
        <v>0</v>
      </c>
      <c r="AG704" s="96">
        <f t="shared" si="1380"/>
        <v>0</v>
      </c>
      <c r="AH704" s="96">
        <f t="shared" si="1381"/>
        <v>0</v>
      </c>
      <c r="AI704" s="96">
        <f t="shared" si="1382"/>
        <v>0.02</v>
      </c>
      <c r="AJ704" s="96">
        <f t="shared" si="1383"/>
        <v>0.46760000000000002</v>
      </c>
      <c r="AK704" s="96"/>
      <c r="AL704" s="96">
        <f t="shared" si="1384"/>
        <v>0</v>
      </c>
      <c r="AM704" s="96"/>
      <c r="AN704" s="96">
        <f t="shared" si="1385"/>
        <v>0</v>
      </c>
      <c r="AO704" s="96"/>
      <c r="AP704" s="96">
        <f t="shared" si="1386"/>
        <v>0</v>
      </c>
      <c r="AQ704" s="96">
        <f t="shared" si="1387"/>
        <v>0</v>
      </c>
      <c r="AR704" s="96">
        <f t="shared" si="1388"/>
        <v>0</v>
      </c>
      <c r="AS704" s="96"/>
      <c r="AT704" s="96">
        <f t="shared" si="1389"/>
        <v>0</v>
      </c>
      <c r="AU704" s="96"/>
      <c r="AV704" s="96">
        <f t="shared" si="1390"/>
        <v>0</v>
      </c>
      <c r="AW704" s="96"/>
      <c r="AX704" s="96">
        <f t="shared" si="1391"/>
        <v>0</v>
      </c>
      <c r="AY704" s="96">
        <f t="shared" si="1392"/>
        <v>0</v>
      </c>
      <c r="AZ704" s="96">
        <f t="shared" si="1393"/>
        <v>0</v>
      </c>
      <c r="BA704" s="96">
        <f t="shared" si="1394"/>
        <v>0</v>
      </c>
      <c r="BB704" s="96">
        <f t="shared" si="1395"/>
        <v>0</v>
      </c>
    </row>
    <row r="705" spans="1:54">
      <c r="A705" s="494">
        <v>420</v>
      </c>
      <c r="B705" s="13"/>
      <c r="C705" s="13"/>
      <c r="D705" s="15"/>
      <c r="E705" s="21" t="s">
        <v>2620</v>
      </c>
      <c r="F705" s="45"/>
      <c r="G705" s="45" t="s">
        <v>1061</v>
      </c>
      <c r="H705" s="266" t="s">
        <v>359</v>
      </c>
      <c r="I705" s="54"/>
      <c r="J705" s="162"/>
      <c r="K705" s="54"/>
      <c r="L705" s="162"/>
      <c r="M705" s="54"/>
      <c r="N705" s="162"/>
      <c r="O705" s="54"/>
      <c r="P705" s="162">
        <v>24800</v>
      </c>
      <c r="Q705" s="96">
        <f t="shared" ref="Q705" si="1448">SUM(AI705+BA705)</f>
        <v>3.5000000000000003E-2</v>
      </c>
      <c r="R705" s="338">
        <f t="shared" ref="R705" si="1449">SUM(AJ705+BB705)</f>
        <v>0.8680000000000001</v>
      </c>
      <c r="S705" s="96"/>
      <c r="T705" s="96">
        <f t="shared" ref="T705" si="1450">J705*S705/1000</f>
        <v>0</v>
      </c>
      <c r="U705" s="96"/>
      <c r="V705" s="96">
        <f t="shared" ref="V705" si="1451">J705*U705/1000</f>
        <v>0</v>
      </c>
      <c r="W705" s="96"/>
      <c r="X705" s="96">
        <f t="shared" ref="X705" si="1452">J705*W705/1000</f>
        <v>0</v>
      </c>
      <c r="Y705" s="96">
        <f t="shared" ref="Y705" si="1453">SUM(S705+U705+W705)</f>
        <v>0</v>
      </c>
      <c r="Z705" s="96">
        <f t="shared" ref="Z705" si="1454">SUM(T705+V705+X705)</f>
        <v>0</v>
      </c>
      <c r="AA705" s="96"/>
      <c r="AB705" s="96">
        <f t="shared" ref="AB705" si="1455">L705*AA705/1000</f>
        <v>0</v>
      </c>
      <c r="AC705" s="96"/>
      <c r="AD705" s="96">
        <f t="shared" ref="AD705" si="1456">L705*AC705/1000</f>
        <v>0</v>
      </c>
      <c r="AE705" s="96"/>
      <c r="AF705" s="96">
        <f t="shared" ref="AF705" si="1457">L705*AE705/1000</f>
        <v>0</v>
      </c>
      <c r="AG705" s="96">
        <f t="shared" ref="AG705" si="1458">SUM(AA705+AC705+AE705)</f>
        <v>0</v>
      </c>
      <c r="AH705" s="96">
        <f t="shared" ref="AH705" si="1459">SUM(AB705+AD705+AF705)</f>
        <v>0</v>
      </c>
      <c r="AI705" s="96">
        <f t="shared" ref="AI705" si="1460">SUM(Y705+AG705)</f>
        <v>0</v>
      </c>
      <c r="AJ705" s="96">
        <f t="shared" ref="AJ705" si="1461">SUM(Z705,AH705)</f>
        <v>0</v>
      </c>
      <c r="AK705" s="96"/>
      <c r="AL705" s="96">
        <f t="shared" ref="AL705" si="1462">N705*AK705/1000</f>
        <v>0</v>
      </c>
      <c r="AM705" s="96"/>
      <c r="AN705" s="96">
        <f t="shared" ref="AN705" si="1463">N705*AM705/1000</f>
        <v>0</v>
      </c>
      <c r="AO705" s="96"/>
      <c r="AP705" s="96">
        <f t="shared" ref="AP705" si="1464">N705*AO705/1000</f>
        <v>0</v>
      </c>
      <c r="AQ705" s="96">
        <f t="shared" ref="AQ705" si="1465">SUM(AK705+AM705+AO705)</f>
        <v>0</v>
      </c>
      <c r="AR705" s="96">
        <f t="shared" ref="AR705" si="1466">SUM(AL705+AN705+AP705)</f>
        <v>0</v>
      </c>
      <c r="AS705" s="96"/>
      <c r="AT705" s="96">
        <f t="shared" ref="AT705" si="1467">P705*AS705/1000</f>
        <v>0</v>
      </c>
      <c r="AU705" s="96">
        <v>3.5000000000000003E-2</v>
      </c>
      <c r="AV705" s="96">
        <f t="shared" ref="AV705" si="1468">P705*AU705/1000</f>
        <v>0.8680000000000001</v>
      </c>
      <c r="AW705" s="96"/>
      <c r="AX705" s="96">
        <f t="shared" ref="AX705" si="1469">P705*AW705/1000</f>
        <v>0</v>
      </c>
      <c r="AY705" s="96">
        <f t="shared" ref="AY705" si="1470">SUM(AS705+AU705+AW705)</f>
        <v>3.5000000000000003E-2</v>
      </c>
      <c r="AZ705" s="96">
        <f t="shared" ref="AZ705" si="1471">SUM(AT705+AV705+AX705)</f>
        <v>0.8680000000000001</v>
      </c>
      <c r="BA705" s="96">
        <f t="shared" ref="BA705" si="1472">SUM(AQ705+AY705)</f>
        <v>3.5000000000000003E-2</v>
      </c>
      <c r="BB705" s="96">
        <f t="shared" ref="BB705" si="1473">SUM(AR705,AZ705)</f>
        <v>0.8680000000000001</v>
      </c>
    </row>
    <row r="706" spans="1:54">
      <c r="A706" s="494">
        <v>420</v>
      </c>
      <c r="B706" s="13"/>
      <c r="C706" s="13"/>
      <c r="D706" s="15"/>
      <c r="E706" s="21" t="s">
        <v>1448</v>
      </c>
      <c r="F706" s="45"/>
      <c r="G706" s="45" t="s">
        <v>1061</v>
      </c>
      <c r="H706" s="266" t="s">
        <v>359</v>
      </c>
      <c r="I706" s="54"/>
      <c r="J706" s="162">
        <v>36000</v>
      </c>
      <c r="K706" s="54"/>
      <c r="L706" s="162">
        <v>36000</v>
      </c>
      <c r="M706" s="54"/>
      <c r="N706" s="162">
        <v>36000</v>
      </c>
      <c r="O706" s="54"/>
      <c r="P706" s="162">
        <v>36000</v>
      </c>
      <c r="Q706" s="96">
        <f t="shared" si="1370"/>
        <v>0</v>
      </c>
      <c r="R706" s="338">
        <f t="shared" si="1371"/>
        <v>0</v>
      </c>
      <c r="S706" s="96"/>
      <c r="T706" s="96">
        <f t="shared" si="1372"/>
        <v>0</v>
      </c>
      <c r="U706" s="96"/>
      <c r="V706" s="96">
        <f t="shared" si="1373"/>
        <v>0</v>
      </c>
      <c r="W706" s="96"/>
      <c r="X706" s="96">
        <f t="shared" si="1374"/>
        <v>0</v>
      </c>
      <c r="Y706" s="96">
        <f t="shared" si="1375"/>
        <v>0</v>
      </c>
      <c r="Z706" s="96">
        <f t="shared" si="1376"/>
        <v>0</v>
      </c>
      <c r="AA706" s="96"/>
      <c r="AB706" s="96">
        <f t="shared" si="1377"/>
        <v>0</v>
      </c>
      <c r="AC706" s="96"/>
      <c r="AD706" s="96">
        <f t="shared" si="1378"/>
        <v>0</v>
      </c>
      <c r="AE706" s="96"/>
      <c r="AF706" s="96">
        <f t="shared" si="1379"/>
        <v>0</v>
      </c>
      <c r="AG706" s="96">
        <f t="shared" si="1380"/>
        <v>0</v>
      </c>
      <c r="AH706" s="96">
        <f t="shared" si="1381"/>
        <v>0</v>
      </c>
      <c r="AI706" s="96">
        <f t="shared" si="1382"/>
        <v>0</v>
      </c>
      <c r="AJ706" s="96">
        <f t="shared" si="1383"/>
        <v>0</v>
      </c>
      <c r="AK706" s="96"/>
      <c r="AL706" s="96">
        <f t="shared" si="1384"/>
        <v>0</v>
      </c>
      <c r="AM706" s="96"/>
      <c r="AN706" s="96">
        <f t="shared" si="1385"/>
        <v>0</v>
      </c>
      <c r="AO706" s="96"/>
      <c r="AP706" s="96">
        <f t="shared" si="1386"/>
        <v>0</v>
      </c>
      <c r="AQ706" s="96">
        <f t="shared" si="1387"/>
        <v>0</v>
      </c>
      <c r="AR706" s="96">
        <f t="shared" si="1388"/>
        <v>0</v>
      </c>
      <c r="AS706" s="96"/>
      <c r="AT706" s="96">
        <f t="shared" si="1389"/>
        <v>0</v>
      </c>
      <c r="AU706" s="96"/>
      <c r="AV706" s="96">
        <f t="shared" si="1390"/>
        <v>0</v>
      </c>
      <c r="AW706" s="96"/>
      <c r="AX706" s="96">
        <f t="shared" si="1391"/>
        <v>0</v>
      </c>
      <c r="AY706" s="96">
        <f t="shared" si="1392"/>
        <v>0</v>
      </c>
      <c r="AZ706" s="96">
        <f t="shared" si="1393"/>
        <v>0</v>
      </c>
      <c r="BA706" s="96">
        <f t="shared" si="1394"/>
        <v>0</v>
      </c>
      <c r="BB706" s="96">
        <f t="shared" si="1395"/>
        <v>0</v>
      </c>
    </row>
    <row r="707" spans="1:54">
      <c r="B707" s="13"/>
      <c r="C707" s="13"/>
      <c r="D707" s="13"/>
      <c r="E707" s="21" t="s">
        <v>1276</v>
      </c>
      <c r="F707" s="45"/>
      <c r="G707" s="421" t="s">
        <v>1058</v>
      </c>
      <c r="H707" s="282" t="s">
        <v>358</v>
      </c>
      <c r="I707" s="54"/>
      <c r="J707" s="162">
        <v>35301</v>
      </c>
      <c r="K707" s="54"/>
      <c r="L707" s="162">
        <v>35301</v>
      </c>
      <c r="M707" s="54"/>
      <c r="N707" s="162">
        <v>35301</v>
      </c>
      <c r="O707" s="54"/>
      <c r="P707" s="162">
        <v>35301</v>
      </c>
      <c r="Q707" s="96">
        <f t="shared" si="1370"/>
        <v>1.502</v>
      </c>
      <c r="R707" s="338">
        <f t="shared" si="1371"/>
        <v>53.022102000000004</v>
      </c>
      <c r="S707" s="96">
        <v>4.0000000000000001E-3</v>
      </c>
      <c r="T707" s="96">
        <f t="shared" si="1372"/>
        <v>0.141204</v>
      </c>
      <c r="U707" s="96">
        <v>2.9000000000000001E-2</v>
      </c>
      <c r="V707" s="96">
        <f t="shared" si="1373"/>
        <v>1.0237290000000001</v>
      </c>
      <c r="W707" s="96">
        <v>0.38100000000000001</v>
      </c>
      <c r="X707" s="96">
        <f t="shared" si="1374"/>
        <v>13.449681</v>
      </c>
      <c r="Y707" s="96">
        <f t="shared" si="1375"/>
        <v>0.41400000000000003</v>
      </c>
      <c r="Z707" s="96">
        <f t="shared" si="1376"/>
        <v>14.614614</v>
      </c>
      <c r="AA707" s="96">
        <v>0.04</v>
      </c>
      <c r="AB707" s="96">
        <f t="shared" si="1377"/>
        <v>1.41204</v>
      </c>
      <c r="AC707" s="96">
        <v>0.27</v>
      </c>
      <c r="AD707" s="96">
        <f t="shared" si="1378"/>
        <v>9.531270000000001</v>
      </c>
      <c r="AE707" s="96">
        <v>0.04</v>
      </c>
      <c r="AF707" s="96">
        <f t="shared" si="1379"/>
        <v>1.41204</v>
      </c>
      <c r="AG707" s="96">
        <f t="shared" si="1380"/>
        <v>0.35</v>
      </c>
      <c r="AH707" s="96">
        <f t="shared" si="1381"/>
        <v>12.35535</v>
      </c>
      <c r="AI707" s="96">
        <f t="shared" si="1382"/>
        <v>0.76400000000000001</v>
      </c>
      <c r="AJ707" s="96">
        <f t="shared" si="1383"/>
        <v>26.969963999999997</v>
      </c>
      <c r="AK707" s="96">
        <v>0.29899999999999999</v>
      </c>
      <c r="AL707" s="96">
        <f t="shared" si="1384"/>
        <v>10.554999</v>
      </c>
      <c r="AM707" s="96">
        <v>4.5999999999999999E-2</v>
      </c>
      <c r="AN707" s="96">
        <f t="shared" si="1385"/>
        <v>1.6238459999999999</v>
      </c>
      <c r="AO707" s="96">
        <v>0.25600000000000001</v>
      </c>
      <c r="AP707" s="96">
        <f t="shared" si="1386"/>
        <v>9.0370559999999998</v>
      </c>
      <c r="AQ707" s="96">
        <f t="shared" si="1387"/>
        <v>0.60099999999999998</v>
      </c>
      <c r="AR707" s="96">
        <f t="shared" si="1388"/>
        <v>21.215901000000002</v>
      </c>
      <c r="AS707" s="96">
        <v>6.4000000000000001E-2</v>
      </c>
      <c r="AT707" s="96">
        <f t="shared" si="1389"/>
        <v>2.2592639999999999</v>
      </c>
      <c r="AU707" s="96">
        <v>7.2999999999999995E-2</v>
      </c>
      <c r="AV707" s="96">
        <f t="shared" si="1390"/>
        <v>2.5769729999999997</v>
      </c>
      <c r="AW707" s="96"/>
      <c r="AX707" s="96">
        <f t="shared" si="1391"/>
        <v>0</v>
      </c>
      <c r="AY707" s="96">
        <f t="shared" si="1392"/>
        <v>0.13700000000000001</v>
      </c>
      <c r="AZ707" s="96">
        <f t="shared" si="1393"/>
        <v>4.8362369999999997</v>
      </c>
      <c r="BA707" s="96">
        <f t="shared" si="1394"/>
        <v>0.73799999999999999</v>
      </c>
      <c r="BB707" s="96">
        <f t="shared" si="1395"/>
        <v>26.052138000000003</v>
      </c>
    </row>
    <row r="708" spans="1:54">
      <c r="B708" s="13"/>
      <c r="C708" s="13"/>
      <c r="D708" s="13"/>
      <c r="E708" s="21" t="s">
        <v>1277</v>
      </c>
      <c r="F708" s="45"/>
      <c r="G708" s="421" t="s">
        <v>1058</v>
      </c>
      <c r="H708" s="282" t="s">
        <v>358</v>
      </c>
      <c r="I708" s="54"/>
      <c r="J708" s="162">
        <v>34588</v>
      </c>
      <c r="K708" s="54"/>
      <c r="L708" s="162">
        <v>34588</v>
      </c>
      <c r="M708" s="54"/>
      <c r="N708" s="162">
        <v>34588</v>
      </c>
      <c r="O708" s="54"/>
      <c r="P708" s="162">
        <v>34588</v>
      </c>
      <c r="Q708" s="96">
        <f t="shared" si="1370"/>
        <v>0.16999999999999998</v>
      </c>
      <c r="R708" s="338">
        <f t="shared" si="1371"/>
        <v>5.8799600000000005</v>
      </c>
      <c r="S708" s="96">
        <v>1.2999999999999999E-2</v>
      </c>
      <c r="T708" s="96">
        <f t="shared" si="1372"/>
        <v>0.44964399999999999</v>
      </c>
      <c r="U708" s="96">
        <v>3.0000000000000001E-3</v>
      </c>
      <c r="V708" s="96">
        <f t="shared" si="1373"/>
        <v>0.103764</v>
      </c>
      <c r="W708" s="96"/>
      <c r="X708" s="96">
        <f t="shared" si="1374"/>
        <v>0</v>
      </c>
      <c r="Y708" s="96">
        <f t="shared" si="1375"/>
        <v>1.6E-2</v>
      </c>
      <c r="Z708" s="96">
        <f t="shared" si="1376"/>
        <v>0.55340800000000001</v>
      </c>
      <c r="AA708" s="96">
        <v>0.04</v>
      </c>
      <c r="AB708" s="96">
        <f t="shared" si="1377"/>
        <v>1.3835200000000001</v>
      </c>
      <c r="AC708" s="96">
        <v>0.02</v>
      </c>
      <c r="AD708" s="96">
        <f t="shared" si="1378"/>
        <v>0.69176000000000004</v>
      </c>
      <c r="AE708" s="96"/>
      <c r="AF708" s="96">
        <f t="shared" si="1379"/>
        <v>0</v>
      </c>
      <c r="AG708" s="96">
        <f t="shared" si="1380"/>
        <v>0.06</v>
      </c>
      <c r="AH708" s="96">
        <f t="shared" si="1381"/>
        <v>2.0752800000000002</v>
      </c>
      <c r="AI708" s="96">
        <f t="shared" si="1382"/>
        <v>7.5999999999999998E-2</v>
      </c>
      <c r="AJ708" s="96">
        <f t="shared" si="1383"/>
        <v>2.6286880000000004</v>
      </c>
      <c r="AK708" s="96">
        <v>0.02</v>
      </c>
      <c r="AL708" s="96">
        <f t="shared" si="1384"/>
        <v>0.69176000000000004</v>
      </c>
      <c r="AM708" s="96">
        <v>0.04</v>
      </c>
      <c r="AN708" s="96">
        <f t="shared" si="1385"/>
        <v>1.3835200000000001</v>
      </c>
      <c r="AO708" s="96">
        <v>1.4E-2</v>
      </c>
      <c r="AP708" s="96">
        <f t="shared" si="1386"/>
        <v>0.48423200000000005</v>
      </c>
      <c r="AQ708" s="96">
        <f t="shared" si="1387"/>
        <v>7.3999999999999996E-2</v>
      </c>
      <c r="AR708" s="96">
        <f t="shared" si="1388"/>
        <v>2.5595120000000002</v>
      </c>
      <c r="AS708" s="96">
        <v>0.01</v>
      </c>
      <c r="AT708" s="96">
        <f t="shared" si="1389"/>
        <v>0.34588000000000002</v>
      </c>
      <c r="AU708" s="96"/>
      <c r="AV708" s="96">
        <f t="shared" si="1390"/>
        <v>0</v>
      </c>
      <c r="AW708" s="96">
        <v>0.01</v>
      </c>
      <c r="AX708" s="96">
        <f t="shared" si="1391"/>
        <v>0.34588000000000002</v>
      </c>
      <c r="AY708" s="96">
        <f t="shared" si="1392"/>
        <v>0.02</v>
      </c>
      <c r="AZ708" s="96">
        <f t="shared" si="1393"/>
        <v>0.69176000000000004</v>
      </c>
      <c r="BA708" s="96">
        <f t="shared" si="1394"/>
        <v>9.4E-2</v>
      </c>
      <c r="BB708" s="96">
        <f t="shared" si="1395"/>
        <v>3.2512720000000002</v>
      </c>
    </row>
    <row r="709" spans="1:54">
      <c r="B709" s="13"/>
      <c r="C709" s="13"/>
      <c r="D709" s="13"/>
      <c r="E709" s="21" t="s">
        <v>1300</v>
      </c>
      <c r="F709" s="45"/>
      <c r="G709" s="421" t="s">
        <v>1058</v>
      </c>
      <c r="H709" s="282" t="s">
        <v>358</v>
      </c>
      <c r="I709" s="54"/>
      <c r="J709" s="162">
        <v>36704</v>
      </c>
      <c r="K709" s="54"/>
      <c r="L709" s="162">
        <v>33704</v>
      </c>
      <c r="M709" s="54"/>
      <c r="N709" s="162">
        <v>33704</v>
      </c>
      <c r="O709" s="54"/>
      <c r="P709" s="162">
        <v>33704</v>
      </c>
      <c r="Q709" s="96">
        <f t="shared" si="1370"/>
        <v>133.59299999999999</v>
      </c>
      <c r="R709" s="338">
        <f t="shared" si="1371"/>
        <v>4631.3754719999997</v>
      </c>
      <c r="S709" s="96">
        <v>10.071999999999999</v>
      </c>
      <c r="T709" s="96">
        <f t="shared" si="1372"/>
        <v>369.68268799999998</v>
      </c>
      <c r="U709" s="96">
        <v>16.486999999999998</v>
      </c>
      <c r="V709" s="96">
        <f t="shared" si="1373"/>
        <v>605.13884799999983</v>
      </c>
      <c r="W709" s="96">
        <v>16.36</v>
      </c>
      <c r="X709" s="96">
        <f t="shared" si="1374"/>
        <v>600.47743999999989</v>
      </c>
      <c r="Y709" s="96">
        <f t="shared" si="1375"/>
        <v>42.918999999999997</v>
      </c>
      <c r="Z709" s="96">
        <f t="shared" si="1376"/>
        <v>1575.2989759999996</v>
      </c>
      <c r="AA709" s="96">
        <v>17.082000000000001</v>
      </c>
      <c r="AB709" s="96">
        <f t="shared" si="1377"/>
        <v>575.73172799999998</v>
      </c>
      <c r="AC709" s="96">
        <v>16.059999999999999</v>
      </c>
      <c r="AD709" s="96">
        <f t="shared" si="1378"/>
        <v>541.28624000000002</v>
      </c>
      <c r="AE709" s="96">
        <v>3.7509999999999999</v>
      </c>
      <c r="AF709" s="96">
        <f t="shared" si="1379"/>
        <v>126.423704</v>
      </c>
      <c r="AG709" s="96">
        <f t="shared" si="1380"/>
        <v>36.892999999999994</v>
      </c>
      <c r="AH709" s="96">
        <f t="shared" si="1381"/>
        <v>1243.4416720000002</v>
      </c>
      <c r="AI709" s="96">
        <f t="shared" si="1382"/>
        <v>79.811999999999983</v>
      </c>
      <c r="AJ709" s="96">
        <f t="shared" si="1383"/>
        <v>2818.740648</v>
      </c>
      <c r="AK709" s="96">
        <v>8.3870000000000005</v>
      </c>
      <c r="AL709" s="96">
        <f t="shared" si="1384"/>
        <v>282.67544800000002</v>
      </c>
      <c r="AM709" s="96">
        <v>7.7759999999999998</v>
      </c>
      <c r="AN709" s="96">
        <f t="shared" si="1385"/>
        <v>262.08230400000002</v>
      </c>
      <c r="AO709" s="96">
        <v>13.253</v>
      </c>
      <c r="AP709" s="96">
        <f t="shared" si="1386"/>
        <v>446.67911200000003</v>
      </c>
      <c r="AQ709" s="96">
        <f t="shared" si="1387"/>
        <v>29.416</v>
      </c>
      <c r="AR709" s="96">
        <f t="shared" si="1388"/>
        <v>991.43686400000001</v>
      </c>
      <c r="AS709" s="96">
        <v>9.6240000000000006</v>
      </c>
      <c r="AT709" s="96">
        <f t="shared" si="1389"/>
        <v>324.36729600000001</v>
      </c>
      <c r="AU709" s="96">
        <v>11.093999999999999</v>
      </c>
      <c r="AV709" s="96">
        <f t="shared" si="1390"/>
        <v>373.91217599999999</v>
      </c>
      <c r="AW709" s="96">
        <v>3.6469999999999998</v>
      </c>
      <c r="AX709" s="96">
        <f t="shared" si="1391"/>
        <v>122.918488</v>
      </c>
      <c r="AY709" s="96">
        <f t="shared" si="1392"/>
        <v>24.364999999999998</v>
      </c>
      <c r="AZ709" s="96">
        <f t="shared" si="1393"/>
        <v>821.19795999999997</v>
      </c>
      <c r="BA709" s="96">
        <f t="shared" si="1394"/>
        <v>53.780999999999999</v>
      </c>
      <c r="BB709" s="96">
        <f t="shared" si="1395"/>
        <v>1812.634824</v>
      </c>
    </row>
    <row r="710" spans="1:54">
      <c r="B710" s="13"/>
      <c r="C710" s="13"/>
      <c r="D710" s="13"/>
      <c r="E710" s="21" t="s">
        <v>1301</v>
      </c>
      <c r="F710" s="45"/>
      <c r="G710" s="421" t="s">
        <v>1058</v>
      </c>
      <c r="H710" s="282" t="s">
        <v>358</v>
      </c>
      <c r="I710" s="54"/>
      <c r="J710" s="162">
        <v>35567</v>
      </c>
      <c r="K710" s="54"/>
      <c r="L710" s="162">
        <v>35567</v>
      </c>
      <c r="M710" s="54"/>
      <c r="N710" s="162">
        <v>35567</v>
      </c>
      <c r="O710" s="54"/>
      <c r="P710" s="162">
        <v>35567</v>
      </c>
      <c r="Q710" s="96">
        <f t="shared" si="1370"/>
        <v>36.778999999999996</v>
      </c>
      <c r="R710" s="338">
        <f t="shared" si="1371"/>
        <v>1308.1186929999999</v>
      </c>
      <c r="S710" s="96">
        <v>3.4740000000000002</v>
      </c>
      <c r="T710" s="96">
        <f t="shared" si="1372"/>
        <v>123.559758</v>
      </c>
      <c r="U710" s="96">
        <v>4.1150000000000002</v>
      </c>
      <c r="V710" s="96">
        <f t="shared" si="1373"/>
        <v>146.35820500000003</v>
      </c>
      <c r="W710" s="96">
        <v>1.3859999999999999</v>
      </c>
      <c r="X710" s="96">
        <f t="shared" si="1374"/>
        <v>49.295861999999993</v>
      </c>
      <c r="Y710" s="96">
        <f t="shared" si="1375"/>
        <v>8.9749999999999996</v>
      </c>
      <c r="Z710" s="96">
        <f t="shared" si="1376"/>
        <v>319.21382500000004</v>
      </c>
      <c r="AA710" s="96">
        <v>5.6680000000000001</v>
      </c>
      <c r="AB710" s="96">
        <f t="shared" si="1377"/>
        <v>201.59375599999998</v>
      </c>
      <c r="AC710" s="96">
        <v>4.9969999999999999</v>
      </c>
      <c r="AD710" s="96">
        <f t="shared" si="1378"/>
        <v>177.72829899999999</v>
      </c>
      <c r="AE710" s="96">
        <v>0.79100000000000004</v>
      </c>
      <c r="AF710" s="96">
        <f t="shared" si="1379"/>
        <v>28.133497000000002</v>
      </c>
      <c r="AG710" s="96">
        <f t="shared" si="1380"/>
        <v>11.456</v>
      </c>
      <c r="AH710" s="96">
        <f t="shared" si="1381"/>
        <v>407.45555199999995</v>
      </c>
      <c r="AI710" s="96">
        <f t="shared" si="1382"/>
        <v>20.430999999999997</v>
      </c>
      <c r="AJ710" s="96">
        <f t="shared" si="1383"/>
        <v>726.66937699999994</v>
      </c>
      <c r="AK710" s="96">
        <v>3.3319999999999999</v>
      </c>
      <c r="AL710" s="96">
        <f t="shared" si="1384"/>
        <v>118.509244</v>
      </c>
      <c r="AM710" s="96">
        <v>1.3460000000000001</v>
      </c>
      <c r="AN710" s="96">
        <f t="shared" si="1385"/>
        <v>47.873182</v>
      </c>
      <c r="AO710" s="96">
        <v>0.45200000000000001</v>
      </c>
      <c r="AP710" s="96">
        <f t="shared" si="1386"/>
        <v>16.076284000000001</v>
      </c>
      <c r="AQ710" s="96">
        <f t="shared" si="1387"/>
        <v>5.13</v>
      </c>
      <c r="AR710" s="96">
        <f t="shared" si="1388"/>
        <v>182.45871</v>
      </c>
      <c r="AS710" s="96">
        <v>5.9560000000000004</v>
      </c>
      <c r="AT710" s="96">
        <f t="shared" si="1389"/>
        <v>211.83705200000003</v>
      </c>
      <c r="AU710" s="96">
        <v>3.5339999999999998</v>
      </c>
      <c r="AV710" s="96">
        <f t="shared" si="1390"/>
        <v>125.69377799999999</v>
      </c>
      <c r="AW710" s="96">
        <v>1.728</v>
      </c>
      <c r="AX710" s="96">
        <f t="shared" si="1391"/>
        <v>61.459775999999998</v>
      </c>
      <c r="AY710" s="96">
        <f t="shared" si="1392"/>
        <v>11.218</v>
      </c>
      <c r="AZ710" s="96">
        <f t="shared" si="1393"/>
        <v>398.99060600000001</v>
      </c>
      <c r="BA710" s="96">
        <f t="shared" si="1394"/>
        <v>16.347999999999999</v>
      </c>
      <c r="BB710" s="96">
        <f t="shared" si="1395"/>
        <v>581.44931599999995</v>
      </c>
    </row>
    <row r="711" spans="1:54">
      <c r="A711" s="494">
        <v>420</v>
      </c>
      <c r="B711" s="13"/>
      <c r="C711" s="13"/>
      <c r="D711" s="15"/>
      <c r="E711" s="21" t="s">
        <v>1374</v>
      </c>
      <c r="F711" s="45"/>
      <c r="G711" s="45" t="s">
        <v>1061</v>
      </c>
      <c r="H711" s="266" t="s">
        <v>359</v>
      </c>
      <c r="I711" s="54"/>
      <c r="J711" s="162">
        <v>35567</v>
      </c>
      <c r="K711" s="54"/>
      <c r="L711" s="162">
        <v>36719</v>
      </c>
      <c r="M711" s="54"/>
      <c r="N711" s="162">
        <v>36719</v>
      </c>
      <c r="O711" s="54"/>
      <c r="P711" s="162">
        <v>36719</v>
      </c>
      <c r="Q711" s="96">
        <f t="shared" si="1370"/>
        <v>29.216000000000001</v>
      </c>
      <c r="R711" s="338">
        <f t="shared" si="1371"/>
        <v>1067.8240960000001</v>
      </c>
      <c r="S711" s="96">
        <v>1.256</v>
      </c>
      <c r="T711" s="96">
        <f t="shared" si="1372"/>
        <v>44.672152000000004</v>
      </c>
      <c r="U711" s="96">
        <v>2.1120000000000001</v>
      </c>
      <c r="V711" s="96">
        <f t="shared" si="1373"/>
        <v>75.117503999999997</v>
      </c>
      <c r="W711" s="96">
        <v>0.93600000000000005</v>
      </c>
      <c r="X711" s="96">
        <f t="shared" si="1374"/>
        <v>33.290711999999999</v>
      </c>
      <c r="Y711" s="96">
        <f t="shared" si="1375"/>
        <v>4.3040000000000003</v>
      </c>
      <c r="Z711" s="96">
        <f t="shared" si="1376"/>
        <v>153.08036800000002</v>
      </c>
      <c r="AA711" s="96">
        <v>3.1059999999999999</v>
      </c>
      <c r="AB711" s="96">
        <f t="shared" si="1377"/>
        <v>114.04921399999999</v>
      </c>
      <c r="AC711" s="96">
        <v>7.4880000000000004</v>
      </c>
      <c r="AD711" s="96">
        <f t="shared" si="1378"/>
        <v>274.95187200000004</v>
      </c>
      <c r="AE711" s="96">
        <v>0.93600000000000005</v>
      </c>
      <c r="AF711" s="96">
        <f t="shared" si="1379"/>
        <v>34.368984000000005</v>
      </c>
      <c r="AG711" s="96">
        <f t="shared" si="1380"/>
        <v>11.530000000000001</v>
      </c>
      <c r="AH711" s="96">
        <f t="shared" si="1381"/>
        <v>423.37007000000006</v>
      </c>
      <c r="AI711" s="96">
        <f t="shared" si="1382"/>
        <v>15.834000000000001</v>
      </c>
      <c r="AJ711" s="96">
        <f t="shared" si="1383"/>
        <v>576.45043800000008</v>
      </c>
      <c r="AK711" s="96">
        <v>1.58</v>
      </c>
      <c r="AL711" s="96">
        <f t="shared" si="1384"/>
        <v>58.016020000000005</v>
      </c>
      <c r="AM711" s="96">
        <v>1.04</v>
      </c>
      <c r="AN711" s="96">
        <f t="shared" si="1385"/>
        <v>38.187760000000004</v>
      </c>
      <c r="AO711" s="96">
        <v>3.3660000000000001</v>
      </c>
      <c r="AP711" s="96">
        <f t="shared" si="1386"/>
        <v>123.59615400000001</v>
      </c>
      <c r="AQ711" s="96">
        <f t="shared" si="1387"/>
        <v>5.9860000000000007</v>
      </c>
      <c r="AR711" s="96">
        <f t="shared" si="1388"/>
        <v>219.79993400000001</v>
      </c>
      <c r="AS711" s="96">
        <v>1.88</v>
      </c>
      <c r="AT711" s="96">
        <f t="shared" si="1389"/>
        <v>69.031720000000007</v>
      </c>
      <c r="AU711" s="96">
        <v>4.58</v>
      </c>
      <c r="AV711" s="96">
        <f t="shared" si="1390"/>
        <v>168.17301999999998</v>
      </c>
      <c r="AW711" s="96">
        <v>0.93600000000000005</v>
      </c>
      <c r="AX711" s="96">
        <f t="shared" si="1391"/>
        <v>34.368984000000005</v>
      </c>
      <c r="AY711" s="96">
        <f t="shared" si="1392"/>
        <v>7.3959999999999999</v>
      </c>
      <c r="AZ711" s="96">
        <f t="shared" si="1393"/>
        <v>271.57372399999997</v>
      </c>
      <c r="BA711" s="96">
        <f t="shared" si="1394"/>
        <v>13.382000000000001</v>
      </c>
      <c r="BB711" s="96">
        <f t="shared" si="1395"/>
        <v>491.37365799999998</v>
      </c>
    </row>
    <row r="712" spans="1:54" ht="12" customHeight="1">
      <c r="A712" s="494">
        <v>426</v>
      </c>
      <c r="B712" s="13"/>
      <c r="C712" s="13"/>
      <c r="D712" s="13"/>
      <c r="E712" s="21" t="s">
        <v>1599</v>
      </c>
      <c r="F712" s="45"/>
      <c r="G712" s="45" t="s">
        <v>1061</v>
      </c>
      <c r="H712" s="266" t="s">
        <v>359</v>
      </c>
      <c r="I712" s="54"/>
      <c r="J712" s="162">
        <v>42289</v>
      </c>
      <c r="K712" s="54"/>
      <c r="L712" s="162">
        <v>42289</v>
      </c>
      <c r="M712" s="54"/>
      <c r="N712" s="162">
        <v>42289</v>
      </c>
      <c r="O712" s="54"/>
      <c r="P712" s="162">
        <v>42289</v>
      </c>
      <c r="Q712" s="96">
        <f t="shared" si="1370"/>
        <v>0.255</v>
      </c>
      <c r="R712" s="338">
        <f t="shared" si="1371"/>
        <v>10.783695</v>
      </c>
      <c r="S712" s="96">
        <v>0.25</v>
      </c>
      <c r="T712" s="96">
        <f t="shared" si="1372"/>
        <v>10.57225</v>
      </c>
      <c r="U712" s="96">
        <v>5.0000000000000001E-3</v>
      </c>
      <c r="V712" s="96">
        <f t="shared" si="1373"/>
        <v>0.21144499999999999</v>
      </c>
      <c r="W712" s="96"/>
      <c r="X712" s="96">
        <f t="shared" si="1374"/>
        <v>0</v>
      </c>
      <c r="Y712" s="96">
        <f t="shared" si="1375"/>
        <v>0.255</v>
      </c>
      <c r="Z712" s="96">
        <f t="shared" si="1376"/>
        <v>10.783695</v>
      </c>
      <c r="AA712" s="96"/>
      <c r="AB712" s="96">
        <f t="shared" si="1377"/>
        <v>0</v>
      </c>
      <c r="AC712" s="96"/>
      <c r="AD712" s="96">
        <f t="shared" si="1378"/>
        <v>0</v>
      </c>
      <c r="AE712" s="96"/>
      <c r="AF712" s="96">
        <f t="shared" si="1379"/>
        <v>0</v>
      </c>
      <c r="AG712" s="96">
        <f t="shared" si="1380"/>
        <v>0</v>
      </c>
      <c r="AH712" s="96">
        <f t="shared" si="1381"/>
        <v>0</v>
      </c>
      <c r="AI712" s="96">
        <f t="shared" si="1382"/>
        <v>0.255</v>
      </c>
      <c r="AJ712" s="96">
        <f t="shared" si="1383"/>
        <v>10.783695</v>
      </c>
      <c r="AK712" s="96"/>
      <c r="AL712" s="96">
        <f t="shared" si="1384"/>
        <v>0</v>
      </c>
      <c r="AM712" s="96"/>
      <c r="AN712" s="96">
        <f t="shared" si="1385"/>
        <v>0</v>
      </c>
      <c r="AO712" s="96"/>
      <c r="AP712" s="96">
        <f t="shared" si="1386"/>
        <v>0</v>
      </c>
      <c r="AQ712" s="96">
        <f t="shared" si="1387"/>
        <v>0</v>
      </c>
      <c r="AR712" s="96">
        <f t="shared" si="1388"/>
        <v>0</v>
      </c>
      <c r="AS712" s="96"/>
      <c r="AT712" s="96">
        <f t="shared" si="1389"/>
        <v>0</v>
      </c>
      <c r="AU712" s="96"/>
      <c r="AV712" s="96">
        <f t="shared" si="1390"/>
        <v>0</v>
      </c>
      <c r="AW712" s="96"/>
      <c r="AX712" s="96">
        <f t="shared" si="1391"/>
        <v>0</v>
      </c>
      <c r="AY712" s="96">
        <f t="shared" si="1392"/>
        <v>0</v>
      </c>
      <c r="AZ712" s="96">
        <f t="shared" si="1393"/>
        <v>0</v>
      </c>
      <c r="BA712" s="96">
        <f t="shared" si="1394"/>
        <v>0</v>
      </c>
      <c r="BB712" s="96">
        <f t="shared" si="1395"/>
        <v>0</v>
      </c>
    </row>
    <row r="713" spans="1:54" ht="12" customHeight="1">
      <c r="A713" s="494">
        <v>426</v>
      </c>
      <c r="B713" s="13"/>
      <c r="C713" s="13"/>
      <c r="D713" s="13"/>
      <c r="E713" s="21" t="s">
        <v>1624</v>
      </c>
      <c r="F713" s="45"/>
      <c r="G713" s="45" t="s">
        <v>1061</v>
      </c>
      <c r="H713" s="266" t="s">
        <v>359</v>
      </c>
      <c r="I713" s="54"/>
      <c r="J713" s="162">
        <v>38810</v>
      </c>
      <c r="K713" s="54"/>
      <c r="L713" s="162">
        <v>38810</v>
      </c>
      <c r="M713" s="54"/>
      <c r="N713" s="162">
        <v>38810</v>
      </c>
      <c r="O713" s="54"/>
      <c r="P713" s="162">
        <v>38810</v>
      </c>
      <c r="Q713" s="96">
        <f t="shared" ref="Q713:Q719" si="1474">SUM(AI713+BA713)</f>
        <v>14.051</v>
      </c>
      <c r="R713" s="338">
        <f t="shared" ref="R713:R719" si="1475">SUM(AJ713+BB713)</f>
        <v>545.31931000000009</v>
      </c>
      <c r="S713" s="96">
        <v>1.2509999999999999</v>
      </c>
      <c r="T713" s="96">
        <f t="shared" ref="T713:T719" si="1476">J713*S713/1000</f>
        <v>48.551310000000001</v>
      </c>
      <c r="U713" s="96">
        <v>1.621</v>
      </c>
      <c r="V713" s="96">
        <f t="shared" ref="V713:V719" si="1477">J713*U713/1000</f>
        <v>62.911010000000005</v>
      </c>
      <c r="W713" s="96">
        <v>2.98</v>
      </c>
      <c r="X713" s="96">
        <f t="shared" ref="X713:X719" si="1478">J713*W713/1000</f>
        <v>115.6538</v>
      </c>
      <c r="Y713" s="96">
        <f t="shared" ref="Y713:Y719" si="1479">SUM(S713+U713+W713)</f>
        <v>5.8520000000000003</v>
      </c>
      <c r="Z713" s="96">
        <f t="shared" ref="Z713:Z719" si="1480">SUM(T713+V713+X713)</f>
        <v>227.11612000000002</v>
      </c>
      <c r="AA713" s="96">
        <v>2.3740000000000001</v>
      </c>
      <c r="AB713" s="96">
        <f t="shared" ref="AB713:AB719" si="1481">L713*AA713/1000</f>
        <v>92.13494</v>
      </c>
      <c r="AC713" s="96"/>
      <c r="AD713" s="96">
        <f t="shared" ref="AD713:AD719" si="1482">L713*AC713/1000</f>
        <v>0</v>
      </c>
      <c r="AE713" s="96">
        <v>0.34399999999999997</v>
      </c>
      <c r="AF713" s="96">
        <f t="shared" ref="AF713:AF719" si="1483">L713*AE713/1000</f>
        <v>13.35064</v>
      </c>
      <c r="AG713" s="96">
        <f t="shared" ref="AG713:AG719" si="1484">SUM(AA713+AC713+AE713)</f>
        <v>2.718</v>
      </c>
      <c r="AH713" s="96">
        <f t="shared" ref="AH713:AH719" si="1485">SUM(AB713+AD713+AF713)</f>
        <v>105.48558</v>
      </c>
      <c r="AI713" s="96">
        <f t="shared" ref="AI713:AI719" si="1486">SUM(Y713+AG713)</f>
        <v>8.57</v>
      </c>
      <c r="AJ713" s="96">
        <f t="shared" ref="AJ713:AJ719" si="1487">SUM(Z713,AH713)</f>
        <v>332.60170000000005</v>
      </c>
      <c r="AK713" s="96">
        <v>2.109</v>
      </c>
      <c r="AL713" s="96">
        <f t="shared" ref="AL713:AL719" si="1488">N713*AK713/1000</f>
        <v>81.850289999999987</v>
      </c>
      <c r="AM713" s="96">
        <v>1.198</v>
      </c>
      <c r="AN713" s="96">
        <f t="shared" ref="AN713:AN719" si="1489">N713*AM713/1000</f>
        <v>46.49438</v>
      </c>
      <c r="AO713" s="96">
        <v>0.30199999999999999</v>
      </c>
      <c r="AP713" s="96">
        <f t="shared" ref="AP713:AP719" si="1490">N713*AO713/1000</f>
        <v>11.720619999999998</v>
      </c>
      <c r="AQ713" s="96">
        <f t="shared" ref="AQ713:AQ719" si="1491">SUM(AK713+AM713+AO713)</f>
        <v>3.609</v>
      </c>
      <c r="AR713" s="96">
        <f t="shared" ref="AR713:AR719" si="1492">SUM(AL713+AN713+AP713)</f>
        <v>140.06528999999998</v>
      </c>
      <c r="AS713" s="96">
        <v>0.20799999999999999</v>
      </c>
      <c r="AT713" s="96">
        <f t="shared" ref="AT713:AT719" si="1493">P713*AS713/1000</f>
        <v>8.0724799999999988</v>
      </c>
      <c r="AU713" s="96">
        <v>1.6639999999999999</v>
      </c>
      <c r="AV713" s="96">
        <f t="shared" ref="AV713:AV719" si="1494">P713*AU713/1000</f>
        <v>64.57983999999999</v>
      </c>
      <c r="AW713" s="96"/>
      <c r="AX713" s="96">
        <f t="shared" ref="AX713:AX719" si="1495">P713*AW713/1000</f>
        <v>0</v>
      </c>
      <c r="AY713" s="96">
        <f t="shared" ref="AY713:AY719" si="1496">SUM(AS713+AU713+AW713)</f>
        <v>1.8719999999999999</v>
      </c>
      <c r="AZ713" s="96">
        <f t="shared" ref="AZ713:AZ719" si="1497">SUM(AT713+AV713+AX713)</f>
        <v>72.652319999999989</v>
      </c>
      <c r="BA713" s="96">
        <f t="shared" ref="BA713:BA719" si="1498">SUM(AQ713+AY713)</f>
        <v>5.4809999999999999</v>
      </c>
      <c r="BB713" s="96">
        <f t="shared" ref="BB713:BB719" si="1499">SUM(AR713,AZ713)</f>
        <v>212.71760999999998</v>
      </c>
    </row>
    <row r="714" spans="1:54">
      <c r="B714" s="13"/>
      <c r="C714" s="13"/>
      <c r="D714" s="13"/>
      <c r="E714" s="21" t="s">
        <v>1278</v>
      </c>
      <c r="F714" s="45"/>
      <c r="G714" s="421" t="s">
        <v>1058</v>
      </c>
      <c r="H714" s="282" t="s">
        <v>358</v>
      </c>
      <c r="I714" s="54"/>
      <c r="J714" s="162">
        <v>10914</v>
      </c>
      <c r="K714" s="54"/>
      <c r="L714" s="162">
        <v>10914</v>
      </c>
      <c r="M714" s="54"/>
      <c r="N714" s="162">
        <v>10914</v>
      </c>
      <c r="O714" s="54"/>
      <c r="P714" s="162">
        <v>10914</v>
      </c>
      <c r="Q714" s="96">
        <f t="shared" si="1474"/>
        <v>1.3720000000000001</v>
      </c>
      <c r="R714" s="338">
        <f t="shared" si="1475"/>
        <v>14.974007999999998</v>
      </c>
      <c r="S714" s="96">
        <v>5.0000000000000001E-3</v>
      </c>
      <c r="T714" s="96">
        <f t="shared" si="1476"/>
        <v>5.457E-2</v>
      </c>
      <c r="U714" s="96">
        <v>3.1E-2</v>
      </c>
      <c r="V714" s="96">
        <f t="shared" si="1477"/>
        <v>0.33833400000000002</v>
      </c>
      <c r="W714" s="96">
        <v>0.40200000000000002</v>
      </c>
      <c r="X714" s="96">
        <f t="shared" si="1478"/>
        <v>4.3874279999999999</v>
      </c>
      <c r="Y714" s="96">
        <f t="shared" si="1479"/>
        <v>0.438</v>
      </c>
      <c r="Z714" s="96">
        <f t="shared" si="1480"/>
        <v>4.7803319999999996</v>
      </c>
      <c r="AA714" s="96">
        <v>3.5000000000000003E-2</v>
      </c>
      <c r="AB714" s="96">
        <f t="shared" si="1481"/>
        <v>0.38199</v>
      </c>
      <c r="AC714" s="96">
        <v>0.25</v>
      </c>
      <c r="AD714" s="96">
        <f t="shared" si="1482"/>
        <v>2.7284999999999999</v>
      </c>
      <c r="AE714" s="96">
        <v>5.2999999999999999E-2</v>
      </c>
      <c r="AF714" s="96">
        <f t="shared" si="1483"/>
        <v>0.57844200000000001</v>
      </c>
      <c r="AG714" s="96">
        <f t="shared" si="1484"/>
        <v>0.33800000000000002</v>
      </c>
      <c r="AH714" s="96">
        <f t="shared" si="1485"/>
        <v>3.6889319999999999</v>
      </c>
      <c r="AI714" s="96">
        <f t="shared" si="1486"/>
        <v>0.77600000000000002</v>
      </c>
      <c r="AJ714" s="96">
        <f t="shared" si="1487"/>
        <v>8.469263999999999</v>
      </c>
      <c r="AK714" s="96">
        <v>0.224</v>
      </c>
      <c r="AL714" s="96">
        <f t="shared" si="1488"/>
        <v>2.4447359999999998</v>
      </c>
      <c r="AM714" s="96">
        <v>7.1999999999999995E-2</v>
      </c>
      <c r="AN714" s="96">
        <f t="shared" si="1489"/>
        <v>0.78580799999999995</v>
      </c>
      <c r="AO714" s="96">
        <v>0.24</v>
      </c>
      <c r="AP714" s="96">
        <f t="shared" si="1490"/>
        <v>2.6193599999999999</v>
      </c>
      <c r="AQ714" s="96">
        <f t="shared" si="1491"/>
        <v>0.53600000000000003</v>
      </c>
      <c r="AR714" s="96">
        <f t="shared" si="1492"/>
        <v>5.8499039999999995</v>
      </c>
      <c r="AS714" s="96">
        <v>3.7999999999999999E-2</v>
      </c>
      <c r="AT714" s="96">
        <f t="shared" si="1493"/>
        <v>0.41473199999999999</v>
      </c>
      <c r="AU714" s="96">
        <v>1.2E-2</v>
      </c>
      <c r="AV714" s="96">
        <f t="shared" si="1494"/>
        <v>0.130968</v>
      </c>
      <c r="AW714" s="96">
        <v>0.01</v>
      </c>
      <c r="AX714" s="96">
        <f t="shared" si="1495"/>
        <v>0.10914</v>
      </c>
      <c r="AY714" s="96">
        <f t="shared" si="1496"/>
        <v>6.0000000000000005E-2</v>
      </c>
      <c r="AZ714" s="96">
        <f t="shared" si="1497"/>
        <v>0.65483999999999998</v>
      </c>
      <c r="BA714" s="96">
        <f t="shared" si="1498"/>
        <v>0.59600000000000009</v>
      </c>
      <c r="BB714" s="96">
        <f t="shared" si="1499"/>
        <v>6.5047439999999996</v>
      </c>
    </row>
    <row r="715" spans="1:54">
      <c r="A715" s="494">
        <v>420</v>
      </c>
      <c r="B715" s="13"/>
      <c r="C715" s="13"/>
      <c r="D715" s="15"/>
      <c r="E715" s="21" t="s">
        <v>1447</v>
      </c>
      <c r="F715" s="45"/>
      <c r="G715" s="45" t="s">
        <v>1061</v>
      </c>
      <c r="H715" s="266" t="s">
        <v>359</v>
      </c>
      <c r="I715" s="54"/>
      <c r="J715" s="162">
        <v>10777</v>
      </c>
      <c r="K715" s="54"/>
      <c r="L715" s="162">
        <v>10777</v>
      </c>
      <c r="M715" s="54"/>
      <c r="N715" s="162">
        <v>10777</v>
      </c>
      <c r="O715" s="54"/>
      <c r="P715" s="162">
        <v>10777</v>
      </c>
      <c r="Q715" s="96">
        <f t="shared" si="1474"/>
        <v>0</v>
      </c>
      <c r="R715" s="338">
        <f t="shared" si="1475"/>
        <v>0</v>
      </c>
      <c r="S715" s="96"/>
      <c r="T715" s="96">
        <f t="shared" si="1476"/>
        <v>0</v>
      </c>
      <c r="U715" s="96"/>
      <c r="V715" s="96">
        <f t="shared" si="1477"/>
        <v>0</v>
      </c>
      <c r="W715" s="96"/>
      <c r="X715" s="96">
        <f t="shared" si="1478"/>
        <v>0</v>
      </c>
      <c r="Y715" s="96">
        <f t="shared" si="1479"/>
        <v>0</v>
      </c>
      <c r="Z715" s="96">
        <f t="shared" si="1480"/>
        <v>0</v>
      </c>
      <c r="AA715" s="96"/>
      <c r="AB715" s="96">
        <f t="shared" si="1481"/>
        <v>0</v>
      </c>
      <c r="AC715" s="96"/>
      <c r="AD715" s="96">
        <f t="shared" si="1482"/>
        <v>0</v>
      </c>
      <c r="AE715" s="96"/>
      <c r="AF715" s="96">
        <f t="shared" si="1483"/>
        <v>0</v>
      </c>
      <c r="AG715" s="96">
        <f t="shared" si="1484"/>
        <v>0</v>
      </c>
      <c r="AH715" s="96">
        <f t="shared" si="1485"/>
        <v>0</v>
      </c>
      <c r="AI715" s="96">
        <f t="shared" si="1486"/>
        <v>0</v>
      </c>
      <c r="AJ715" s="96">
        <f t="shared" si="1487"/>
        <v>0</v>
      </c>
      <c r="AK715" s="96"/>
      <c r="AL715" s="96">
        <f t="shared" si="1488"/>
        <v>0</v>
      </c>
      <c r="AM715" s="96"/>
      <c r="AN715" s="96">
        <f t="shared" si="1489"/>
        <v>0</v>
      </c>
      <c r="AO715" s="96"/>
      <c r="AP715" s="96">
        <f t="shared" si="1490"/>
        <v>0</v>
      </c>
      <c r="AQ715" s="96">
        <f t="shared" si="1491"/>
        <v>0</v>
      </c>
      <c r="AR715" s="96">
        <f t="shared" si="1492"/>
        <v>0</v>
      </c>
      <c r="AS715" s="96"/>
      <c r="AT715" s="96">
        <f t="shared" si="1493"/>
        <v>0</v>
      </c>
      <c r="AU715" s="96"/>
      <c r="AV715" s="96">
        <f t="shared" si="1494"/>
        <v>0</v>
      </c>
      <c r="AW715" s="96"/>
      <c r="AX715" s="96">
        <f t="shared" si="1495"/>
        <v>0</v>
      </c>
      <c r="AY715" s="96">
        <f t="shared" si="1496"/>
        <v>0</v>
      </c>
      <c r="AZ715" s="96">
        <f t="shared" si="1497"/>
        <v>0</v>
      </c>
      <c r="BA715" s="96">
        <f t="shared" si="1498"/>
        <v>0</v>
      </c>
      <c r="BB715" s="96">
        <f t="shared" si="1499"/>
        <v>0</v>
      </c>
    </row>
    <row r="716" spans="1:54">
      <c r="B716" s="13"/>
      <c r="C716" s="13"/>
      <c r="D716" s="13"/>
      <c r="E716" s="21" t="s">
        <v>1279</v>
      </c>
      <c r="F716" s="45"/>
      <c r="G716" s="421" t="s">
        <v>1058</v>
      </c>
      <c r="H716" s="282" t="s">
        <v>358</v>
      </c>
      <c r="I716" s="54"/>
      <c r="J716" s="162">
        <v>3275</v>
      </c>
      <c r="K716" s="54"/>
      <c r="L716" s="162">
        <v>3275</v>
      </c>
      <c r="M716" s="54"/>
      <c r="N716" s="162">
        <v>3275</v>
      </c>
      <c r="O716" s="54"/>
      <c r="P716" s="162">
        <v>3275</v>
      </c>
      <c r="Q716" s="96">
        <f t="shared" si="1474"/>
        <v>1.046</v>
      </c>
      <c r="R716" s="338">
        <f t="shared" si="1475"/>
        <v>3.4256499999999996</v>
      </c>
      <c r="S716" s="96">
        <v>3.0000000000000001E-3</v>
      </c>
      <c r="T716" s="96">
        <f t="shared" si="1476"/>
        <v>9.8250000000000004E-3</v>
      </c>
      <c r="U716" s="96">
        <v>1.9E-2</v>
      </c>
      <c r="V716" s="96">
        <f t="shared" si="1477"/>
        <v>6.2225000000000003E-2</v>
      </c>
      <c r="W716" s="96">
        <v>0.36</v>
      </c>
      <c r="X716" s="96">
        <f t="shared" si="1478"/>
        <v>1.179</v>
      </c>
      <c r="Y716" s="96">
        <f t="shared" si="1479"/>
        <v>0.38200000000000001</v>
      </c>
      <c r="Z716" s="96">
        <f t="shared" si="1480"/>
        <v>1.25105</v>
      </c>
      <c r="AA716" s="96"/>
      <c r="AB716" s="96">
        <f t="shared" si="1481"/>
        <v>0</v>
      </c>
      <c r="AC716" s="96">
        <v>0.25</v>
      </c>
      <c r="AD716" s="96">
        <f t="shared" si="1482"/>
        <v>0.81874999999999998</v>
      </c>
      <c r="AE716" s="96"/>
      <c r="AF716" s="96">
        <f t="shared" si="1483"/>
        <v>0</v>
      </c>
      <c r="AG716" s="96">
        <f t="shared" si="1484"/>
        <v>0.25</v>
      </c>
      <c r="AH716" s="96">
        <f t="shared" si="1485"/>
        <v>0.81874999999999998</v>
      </c>
      <c r="AI716" s="96">
        <f t="shared" si="1486"/>
        <v>0.63200000000000001</v>
      </c>
      <c r="AJ716" s="96">
        <f t="shared" si="1487"/>
        <v>2.0697999999999999</v>
      </c>
      <c r="AK716" s="96">
        <v>0.20399999999999999</v>
      </c>
      <c r="AL716" s="96">
        <f t="shared" si="1488"/>
        <v>0.66809999999999992</v>
      </c>
      <c r="AM716" s="96"/>
      <c r="AN716" s="96">
        <f t="shared" si="1489"/>
        <v>0</v>
      </c>
      <c r="AO716" s="96">
        <v>0.21</v>
      </c>
      <c r="AP716" s="96">
        <f t="shared" si="1490"/>
        <v>0.68774999999999997</v>
      </c>
      <c r="AQ716" s="96">
        <f t="shared" si="1491"/>
        <v>0.41399999999999998</v>
      </c>
      <c r="AR716" s="96">
        <f t="shared" si="1492"/>
        <v>1.3558499999999998</v>
      </c>
      <c r="AS716" s="96"/>
      <c r="AT716" s="96">
        <f t="shared" si="1493"/>
        <v>0</v>
      </c>
      <c r="AU716" s="96"/>
      <c r="AV716" s="96">
        <f t="shared" si="1494"/>
        <v>0</v>
      </c>
      <c r="AW716" s="96"/>
      <c r="AX716" s="96">
        <f t="shared" si="1495"/>
        <v>0</v>
      </c>
      <c r="AY716" s="96">
        <f t="shared" si="1496"/>
        <v>0</v>
      </c>
      <c r="AZ716" s="96">
        <f t="shared" si="1497"/>
        <v>0</v>
      </c>
      <c r="BA716" s="96">
        <f t="shared" si="1498"/>
        <v>0.41399999999999998</v>
      </c>
      <c r="BB716" s="96">
        <f t="shared" si="1499"/>
        <v>1.3558499999999998</v>
      </c>
    </row>
    <row r="717" spans="1:54">
      <c r="A717" s="494">
        <v>420</v>
      </c>
      <c r="B717" s="13"/>
      <c r="C717" s="13"/>
      <c r="D717" s="15"/>
      <c r="E717" s="21" t="s">
        <v>1705</v>
      </c>
      <c r="F717" s="45"/>
      <c r="G717" s="45" t="s">
        <v>1061</v>
      </c>
      <c r="H717" s="266" t="s">
        <v>359</v>
      </c>
      <c r="I717" s="54"/>
      <c r="J717" s="162">
        <v>38494</v>
      </c>
      <c r="K717" s="54"/>
      <c r="L717" s="162">
        <v>38494</v>
      </c>
      <c r="M717" s="54"/>
      <c r="N717" s="162">
        <v>38494</v>
      </c>
      <c r="O717" s="54"/>
      <c r="P717" s="162">
        <v>38494</v>
      </c>
      <c r="Q717" s="96">
        <f t="shared" si="1474"/>
        <v>0.503</v>
      </c>
      <c r="R717" s="338">
        <f t="shared" si="1475"/>
        <v>19.362482</v>
      </c>
      <c r="S717" s="96"/>
      <c r="T717" s="96">
        <f t="shared" si="1476"/>
        <v>0</v>
      </c>
      <c r="U717" s="96"/>
      <c r="V717" s="96">
        <f t="shared" si="1477"/>
        <v>0</v>
      </c>
      <c r="W717" s="96"/>
      <c r="X717" s="96">
        <f t="shared" si="1478"/>
        <v>0</v>
      </c>
      <c r="Y717" s="96">
        <f t="shared" si="1479"/>
        <v>0</v>
      </c>
      <c r="Z717" s="96">
        <f t="shared" si="1480"/>
        <v>0</v>
      </c>
      <c r="AA717" s="96"/>
      <c r="AB717" s="96">
        <f t="shared" si="1481"/>
        <v>0</v>
      </c>
      <c r="AC717" s="96"/>
      <c r="AD717" s="96">
        <f t="shared" si="1482"/>
        <v>0</v>
      </c>
      <c r="AE717" s="96"/>
      <c r="AF717" s="96">
        <f t="shared" si="1483"/>
        <v>0</v>
      </c>
      <c r="AG717" s="96">
        <f t="shared" si="1484"/>
        <v>0</v>
      </c>
      <c r="AH717" s="96">
        <f t="shared" si="1485"/>
        <v>0</v>
      </c>
      <c r="AI717" s="96">
        <f t="shared" si="1486"/>
        <v>0</v>
      </c>
      <c r="AJ717" s="96">
        <f t="shared" si="1487"/>
        <v>0</v>
      </c>
      <c r="AK717" s="96">
        <v>0.374</v>
      </c>
      <c r="AL717" s="96">
        <f t="shared" si="1488"/>
        <v>14.396756</v>
      </c>
      <c r="AM717" s="96"/>
      <c r="AN717" s="96">
        <f t="shared" si="1489"/>
        <v>0</v>
      </c>
      <c r="AO717" s="96"/>
      <c r="AP717" s="96">
        <f t="shared" si="1490"/>
        <v>0</v>
      </c>
      <c r="AQ717" s="96">
        <f t="shared" si="1491"/>
        <v>0.374</v>
      </c>
      <c r="AR717" s="96">
        <f t="shared" si="1492"/>
        <v>14.396756</v>
      </c>
      <c r="AS717" s="96"/>
      <c r="AT717" s="96">
        <f t="shared" si="1493"/>
        <v>0</v>
      </c>
      <c r="AU717" s="96"/>
      <c r="AV717" s="96">
        <f t="shared" si="1494"/>
        <v>0</v>
      </c>
      <c r="AW717" s="96">
        <v>0.129</v>
      </c>
      <c r="AX717" s="96">
        <f t="shared" si="1495"/>
        <v>4.965726000000001</v>
      </c>
      <c r="AY717" s="96">
        <f t="shared" si="1496"/>
        <v>0.129</v>
      </c>
      <c r="AZ717" s="96">
        <f t="shared" si="1497"/>
        <v>4.965726000000001</v>
      </c>
      <c r="BA717" s="96">
        <f t="shared" si="1498"/>
        <v>0.503</v>
      </c>
      <c r="BB717" s="96">
        <f t="shared" si="1499"/>
        <v>19.362482</v>
      </c>
    </row>
    <row r="718" spans="1:54">
      <c r="B718" s="13"/>
      <c r="C718" s="13"/>
      <c r="D718" s="13"/>
      <c r="E718" s="21" t="s">
        <v>1679</v>
      </c>
      <c r="F718" s="45"/>
      <c r="G718" s="421" t="s">
        <v>1058</v>
      </c>
      <c r="H718" s="282" t="s">
        <v>358</v>
      </c>
      <c r="I718" s="54"/>
      <c r="J718" s="162">
        <v>39508</v>
      </c>
      <c r="K718" s="54"/>
      <c r="L718" s="162">
        <v>39508</v>
      </c>
      <c r="M718" s="54"/>
      <c r="N718" s="162">
        <v>39508</v>
      </c>
      <c r="O718" s="54"/>
      <c r="P718" s="162">
        <v>39508</v>
      </c>
      <c r="Q718" s="96">
        <f t="shared" si="1474"/>
        <v>1.3560000000000001</v>
      </c>
      <c r="R718" s="338">
        <f t="shared" si="1475"/>
        <v>53.572847999999993</v>
      </c>
      <c r="S718" s="96"/>
      <c r="T718" s="96">
        <f t="shared" si="1476"/>
        <v>0</v>
      </c>
      <c r="U718" s="96">
        <v>0.2</v>
      </c>
      <c r="V718" s="96">
        <f t="shared" si="1477"/>
        <v>7.9016000000000002</v>
      </c>
      <c r="W718" s="96"/>
      <c r="X718" s="96">
        <f t="shared" si="1478"/>
        <v>0</v>
      </c>
      <c r="Y718" s="96">
        <f t="shared" si="1479"/>
        <v>0.2</v>
      </c>
      <c r="Z718" s="96">
        <f t="shared" si="1480"/>
        <v>7.9016000000000002</v>
      </c>
      <c r="AA718" s="96">
        <v>1E-3</v>
      </c>
      <c r="AB718" s="96">
        <f t="shared" si="1481"/>
        <v>3.9508000000000001E-2</v>
      </c>
      <c r="AC718" s="96"/>
      <c r="AD718" s="96">
        <f t="shared" si="1482"/>
        <v>0</v>
      </c>
      <c r="AE718" s="96">
        <v>0.2</v>
      </c>
      <c r="AF718" s="96">
        <f t="shared" si="1483"/>
        <v>7.9016000000000002</v>
      </c>
      <c r="AG718" s="96">
        <f t="shared" si="1484"/>
        <v>0.20100000000000001</v>
      </c>
      <c r="AH718" s="96">
        <f t="shared" si="1485"/>
        <v>7.9411079999999998</v>
      </c>
      <c r="AI718" s="96">
        <f t="shared" si="1486"/>
        <v>0.40100000000000002</v>
      </c>
      <c r="AJ718" s="96">
        <f t="shared" si="1487"/>
        <v>15.842708</v>
      </c>
      <c r="AK718" s="96">
        <v>0.30399999999999999</v>
      </c>
      <c r="AL718" s="96">
        <f t="shared" si="1488"/>
        <v>12.010431999999998</v>
      </c>
      <c r="AM718" s="96"/>
      <c r="AN718" s="96">
        <f t="shared" si="1489"/>
        <v>0</v>
      </c>
      <c r="AO718" s="96">
        <v>0.2</v>
      </c>
      <c r="AP718" s="96">
        <f t="shared" si="1490"/>
        <v>7.9016000000000002</v>
      </c>
      <c r="AQ718" s="96">
        <f t="shared" si="1491"/>
        <v>0.504</v>
      </c>
      <c r="AR718" s="96">
        <f t="shared" si="1492"/>
        <v>19.912031999999996</v>
      </c>
      <c r="AS718" s="96"/>
      <c r="AT718" s="96">
        <f t="shared" si="1493"/>
        <v>0</v>
      </c>
      <c r="AU718" s="96">
        <v>0.38</v>
      </c>
      <c r="AV718" s="96">
        <f t="shared" si="1494"/>
        <v>15.01304</v>
      </c>
      <c r="AW718" s="96">
        <v>7.0999999999999994E-2</v>
      </c>
      <c r="AX718" s="96">
        <f t="shared" si="1495"/>
        <v>2.8050679999999999</v>
      </c>
      <c r="AY718" s="96">
        <f t="shared" si="1496"/>
        <v>0.45100000000000001</v>
      </c>
      <c r="AZ718" s="96">
        <f t="shared" si="1497"/>
        <v>17.818107999999999</v>
      </c>
      <c r="BA718" s="96">
        <f t="shared" si="1498"/>
        <v>0.95500000000000007</v>
      </c>
      <c r="BB718" s="96">
        <f t="shared" si="1499"/>
        <v>37.730139999999992</v>
      </c>
    </row>
    <row r="719" spans="1:54">
      <c r="A719" s="494"/>
      <c r="B719" s="13"/>
      <c r="C719" s="23"/>
      <c r="D719" s="13"/>
      <c r="E719" s="21" t="s">
        <v>1135</v>
      </c>
      <c r="F719" s="45"/>
      <c r="G719" s="45" t="s">
        <v>1061</v>
      </c>
      <c r="H719" s="266" t="s">
        <v>359</v>
      </c>
      <c r="I719" s="54"/>
      <c r="J719" s="162">
        <v>14142</v>
      </c>
      <c r="K719" s="54"/>
      <c r="L719" s="162">
        <v>14142</v>
      </c>
      <c r="M719" s="54"/>
      <c r="N719" s="162">
        <v>14142</v>
      </c>
      <c r="O719" s="54"/>
      <c r="P719" s="162">
        <v>14142</v>
      </c>
      <c r="Q719" s="96">
        <f t="shared" si="1474"/>
        <v>5.9000000000000004E-2</v>
      </c>
      <c r="R719" s="338">
        <f t="shared" si="1475"/>
        <v>0.83437800000000006</v>
      </c>
      <c r="S719" s="96"/>
      <c r="T719" s="96">
        <f t="shared" si="1476"/>
        <v>0</v>
      </c>
      <c r="U719" s="96">
        <v>3.0000000000000001E-3</v>
      </c>
      <c r="V719" s="96">
        <f t="shared" si="1477"/>
        <v>4.2426000000000005E-2</v>
      </c>
      <c r="W719" s="96">
        <v>0.01</v>
      </c>
      <c r="X719" s="96">
        <f t="shared" si="1478"/>
        <v>0.14142000000000002</v>
      </c>
      <c r="Y719" s="96">
        <f t="shared" si="1479"/>
        <v>1.3000000000000001E-2</v>
      </c>
      <c r="Z719" s="96">
        <f t="shared" si="1480"/>
        <v>0.18384600000000001</v>
      </c>
      <c r="AA719" s="96"/>
      <c r="AB719" s="96">
        <f t="shared" si="1481"/>
        <v>0</v>
      </c>
      <c r="AC719" s="96"/>
      <c r="AD719" s="96">
        <f t="shared" si="1482"/>
        <v>0</v>
      </c>
      <c r="AE719" s="96">
        <v>0.01</v>
      </c>
      <c r="AF719" s="96">
        <f t="shared" si="1483"/>
        <v>0.14142000000000002</v>
      </c>
      <c r="AG719" s="96">
        <f t="shared" si="1484"/>
        <v>0.01</v>
      </c>
      <c r="AH719" s="96">
        <f t="shared" si="1485"/>
        <v>0.14142000000000002</v>
      </c>
      <c r="AI719" s="96">
        <f t="shared" si="1486"/>
        <v>2.3E-2</v>
      </c>
      <c r="AJ719" s="96">
        <f t="shared" si="1487"/>
        <v>0.32526600000000006</v>
      </c>
      <c r="AK719" s="96">
        <v>1.2E-2</v>
      </c>
      <c r="AL719" s="96">
        <f t="shared" si="1488"/>
        <v>0.16970400000000002</v>
      </c>
      <c r="AM719" s="96"/>
      <c r="AN719" s="96">
        <f t="shared" si="1489"/>
        <v>0</v>
      </c>
      <c r="AO719" s="96">
        <v>2.4E-2</v>
      </c>
      <c r="AP719" s="96">
        <f t="shared" si="1490"/>
        <v>0.33940800000000004</v>
      </c>
      <c r="AQ719" s="96">
        <f t="shared" si="1491"/>
        <v>3.6000000000000004E-2</v>
      </c>
      <c r="AR719" s="96">
        <f t="shared" si="1492"/>
        <v>0.50911200000000001</v>
      </c>
      <c r="AS719" s="96"/>
      <c r="AT719" s="96">
        <f t="shared" si="1493"/>
        <v>0</v>
      </c>
      <c r="AU719" s="96"/>
      <c r="AV719" s="96">
        <f t="shared" si="1494"/>
        <v>0</v>
      </c>
      <c r="AW719" s="96"/>
      <c r="AX719" s="96">
        <f t="shared" si="1495"/>
        <v>0</v>
      </c>
      <c r="AY719" s="96">
        <f t="shared" si="1496"/>
        <v>0</v>
      </c>
      <c r="AZ719" s="96">
        <f t="shared" si="1497"/>
        <v>0</v>
      </c>
      <c r="BA719" s="96">
        <f t="shared" si="1498"/>
        <v>3.6000000000000004E-2</v>
      </c>
      <c r="BB719" s="96">
        <f t="shared" si="1499"/>
        <v>0.50911200000000001</v>
      </c>
    </row>
    <row r="720" spans="1:54">
      <c r="A720" s="494">
        <v>439</v>
      </c>
      <c r="B720" s="13"/>
      <c r="C720" s="23"/>
      <c r="D720" s="70"/>
      <c r="E720" s="553" t="s">
        <v>330</v>
      </c>
      <c r="F720" s="235"/>
      <c r="G720" s="235"/>
      <c r="H720" s="267"/>
      <c r="I720" s="151"/>
      <c r="J720" s="170"/>
      <c r="K720" s="73"/>
      <c r="L720" s="170"/>
      <c r="M720" s="73"/>
      <c r="N720" s="170"/>
      <c r="O720" s="151"/>
      <c r="P720" s="170"/>
      <c r="Q720" s="122">
        <f t="shared" ref="Q720:BB720" si="1500">SUM(Q612:Q719)</f>
        <v>1483.7820000000004</v>
      </c>
      <c r="R720" s="122">
        <f t="shared" si="1500"/>
        <v>23569.272391420804</v>
      </c>
      <c r="S720" s="122">
        <f t="shared" si="1500"/>
        <v>92.42000000000003</v>
      </c>
      <c r="T720" s="122">
        <f t="shared" si="1500"/>
        <v>1518.5281070000001</v>
      </c>
      <c r="U720" s="122">
        <f t="shared" si="1500"/>
        <v>117.30400000000002</v>
      </c>
      <c r="V720" s="122">
        <f t="shared" si="1500"/>
        <v>1990.6049629999998</v>
      </c>
      <c r="W720" s="122">
        <f t="shared" si="1500"/>
        <v>125.43500000000002</v>
      </c>
      <c r="X720" s="122">
        <f t="shared" si="1500"/>
        <v>2097.264142</v>
      </c>
      <c r="Y720" s="122">
        <f t="shared" si="1500"/>
        <v>335.15899999999988</v>
      </c>
      <c r="Z720" s="122">
        <f t="shared" si="1500"/>
        <v>5606.3972119999999</v>
      </c>
      <c r="AA720" s="122">
        <f t="shared" si="1500"/>
        <v>134.12500000000003</v>
      </c>
      <c r="AB720" s="122">
        <f t="shared" si="1500"/>
        <v>2311.2492429999998</v>
      </c>
      <c r="AC720" s="122">
        <f t="shared" si="1500"/>
        <v>138.99300000000005</v>
      </c>
      <c r="AD720" s="122">
        <f t="shared" si="1500"/>
        <v>2409.7849060000003</v>
      </c>
      <c r="AE720" s="122">
        <f t="shared" si="1500"/>
        <v>85.710000000000051</v>
      </c>
      <c r="AF720" s="122">
        <f t="shared" si="1500"/>
        <v>1232.1755059999998</v>
      </c>
      <c r="AG720" s="122">
        <f t="shared" si="1500"/>
        <v>358.82799999999997</v>
      </c>
      <c r="AH720" s="122">
        <f t="shared" si="1500"/>
        <v>5953.2096549999997</v>
      </c>
      <c r="AI720" s="122">
        <f t="shared" si="1500"/>
        <v>693.98700000000008</v>
      </c>
      <c r="AJ720" s="122">
        <f t="shared" si="1500"/>
        <v>11559.606866999997</v>
      </c>
      <c r="AK720" s="122">
        <f t="shared" si="1500"/>
        <v>128.315</v>
      </c>
      <c r="AL720" s="122">
        <f t="shared" si="1500"/>
        <v>2054.08952</v>
      </c>
      <c r="AM720" s="122">
        <f t="shared" si="1500"/>
        <v>145.88000000000005</v>
      </c>
      <c r="AN720" s="122">
        <f t="shared" si="1500"/>
        <v>2262.296327</v>
      </c>
      <c r="AO720" s="122">
        <f t="shared" si="1500"/>
        <v>164.49400000000006</v>
      </c>
      <c r="AP720" s="122">
        <f t="shared" si="1500"/>
        <v>2497.6273340000007</v>
      </c>
      <c r="AQ720" s="122">
        <f t="shared" si="1500"/>
        <v>438.68900000000002</v>
      </c>
      <c r="AR720" s="122">
        <f t="shared" si="1500"/>
        <v>6814.0131809999984</v>
      </c>
      <c r="AS720" s="122">
        <f t="shared" si="1500"/>
        <v>116.876</v>
      </c>
      <c r="AT720" s="122">
        <f t="shared" si="1500"/>
        <v>1845.3986137200002</v>
      </c>
      <c r="AU720" s="122">
        <f t="shared" si="1500"/>
        <v>113.36199999999997</v>
      </c>
      <c r="AV720" s="122">
        <f t="shared" si="1500"/>
        <v>1780.3528028687999</v>
      </c>
      <c r="AW720" s="122">
        <f t="shared" si="1500"/>
        <v>120.86800000000002</v>
      </c>
      <c r="AX720" s="122">
        <f t="shared" si="1500"/>
        <v>1569.9009268319999</v>
      </c>
      <c r="AY720" s="122">
        <f t="shared" si="1500"/>
        <v>351.10600000000017</v>
      </c>
      <c r="AZ720" s="122">
        <f t="shared" si="1500"/>
        <v>5195.6523434208002</v>
      </c>
      <c r="BA720" s="122">
        <f t="shared" si="1500"/>
        <v>789.79499999999985</v>
      </c>
      <c r="BB720" s="122">
        <f t="shared" si="1500"/>
        <v>12009.6655244208</v>
      </c>
    </row>
    <row r="721" spans="1:54">
      <c r="A721" s="494">
        <v>440</v>
      </c>
      <c r="B721" s="13"/>
      <c r="C721" s="13"/>
      <c r="D721" s="52" t="s">
        <v>220</v>
      </c>
      <c r="E721" s="31" t="s">
        <v>785</v>
      </c>
      <c r="F721" s="311"/>
      <c r="G721" s="311" t="s">
        <v>1061</v>
      </c>
      <c r="H721" s="272" t="s">
        <v>359</v>
      </c>
      <c r="I721" s="61"/>
      <c r="J721" s="163">
        <v>4820</v>
      </c>
      <c r="K721" s="61"/>
      <c r="L721" s="163">
        <v>4820</v>
      </c>
      <c r="M721" s="61"/>
      <c r="N721" s="163">
        <v>4820</v>
      </c>
      <c r="O721" s="61"/>
      <c r="P721" s="163">
        <v>4820</v>
      </c>
      <c r="Q721" s="121">
        <f t="shared" ref="Q721:Q746" si="1501">SUM(AI721+BA721)</f>
        <v>0</v>
      </c>
      <c r="R721" s="342">
        <f t="shared" ref="R721:R746" si="1502">SUM(AJ721+BB721)</f>
        <v>0</v>
      </c>
      <c r="S721" s="121"/>
      <c r="T721" s="121">
        <f t="shared" ref="T721:T746" si="1503">J721*S721/1000</f>
        <v>0</v>
      </c>
      <c r="U721" s="121"/>
      <c r="V721" s="121">
        <f t="shared" ref="V721:V746" si="1504">J721*U721/1000</f>
        <v>0</v>
      </c>
      <c r="W721" s="121"/>
      <c r="X721" s="121">
        <f t="shared" ref="X721:X746" si="1505">J721*W721/1000</f>
        <v>0</v>
      </c>
      <c r="Y721" s="121">
        <f t="shared" ref="Y721:Y746" si="1506">SUM(S721+U721+W721)</f>
        <v>0</v>
      </c>
      <c r="Z721" s="121">
        <f t="shared" ref="Z721:Z746" si="1507">SUM(T721+V721+X721)</f>
        <v>0</v>
      </c>
      <c r="AA721" s="121"/>
      <c r="AB721" s="121">
        <f t="shared" ref="AB721:AB746" si="1508">L721*AA721/1000</f>
        <v>0</v>
      </c>
      <c r="AC721" s="121"/>
      <c r="AD721" s="121">
        <f t="shared" ref="AD721:AD746" si="1509">L721*AC721/1000</f>
        <v>0</v>
      </c>
      <c r="AE721" s="121"/>
      <c r="AF721" s="121">
        <f t="shared" ref="AF721:AF746" si="1510">L721*AE721/1000</f>
        <v>0</v>
      </c>
      <c r="AG721" s="121">
        <f t="shared" ref="AG721:AG746" si="1511">SUM(AA721+AC721+AE721)</f>
        <v>0</v>
      </c>
      <c r="AH721" s="121">
        <f t="shared" ref="AH721:AH746" si="1512">SUM(AB721+AD721+AF721)</f>
        <v>0</v>
      </c>
      <c r="AI721" s="121">
        <f t="shared" ref="AI721:AI746" si="1513">SUM(Y721+AG721)</f>
        <v>0</v>
      </c>
      <c r="AJ721" s="121">
        <f t="shared" ref="AJ721:AJ746" si="1514">SUM(Z721,AH721)</f>
        <v>0</v>
      </c>
      <c r="AK721" s="121"/>
      <c r="AL721" s="121">
        <f t="shared" ref="AL721:AL746" si="1515">N721*AK721/1000</f>
        <v>0</v>
      </c>
      <c r="AM721" s="121"/>
      <c r="AN721" s="121">
        <f t="shared" ref="AN721:AN746" si="1516">N721*AM721/1000</f>
        <v>0</v>
      </c>
      <c r="AO721" s="121"/>
      <c r="AP721" s="121">
        <f t="shared" ref="AP721:AP746" si="1517">N721*AO721/1000</f>
        <v>0</v>
      </c>
      <c r="AQ721" s="121">
        <f t="shared" ref="AQ721:AQ746" si="1518">SUM(AK721+AM721+AO721)</f>
        <v>0</v>
      </c>
      <c r="AR721" s="121">
        <f t="shared" ref="AR721:AR746" si="1519">SUM(AL721+AN721+AP721)</f>
        <v>0</v>
      </c>
      <c r="AS721" s="121"/>
      <c r="AT721" s="121">
        <f t="shared" ref="AT721:AT746" si="1520">P721*AS721/1000</f>
        <v>0</v>
      </c>
      <c r="AU721" s="121"/>
      <c r="AV721" s="121">
        <f t="shared" ref="AV721:AV746" si="1521">P721*AU721/1000</f>
        <v>0</v>
      </c>
      <c r="AW721" s="121"/>
      <c r="AX721" s="121">
        <f t="shared" ref="AX721:AX746" si="1522">P721*AW721/1000</f>
        <v>0</v>
      </c>
      <c r="AY721" s="121">
        <f t="shared" ref="AY721:AY746" si="1523">SUM(AS721+AU721+AW721)</f>
        <v>0</v>
      </c>
      <c r="AZ721" s="121">
        <f t="shared" ref="AZ721:AZ746" si="1524">SUM(AT721+AV721+AX721)</f>
        <v>0</v>
      </c>
      <c r="BA721" s="121">
        <f t="shared" ref="BA721:BA746" si="1525">SUM(AQ721+AY721)</f>
        <v>0</v>
      </c>
      <c r="BB721" s="121">
        <f t="shared" ref="BB721:BB746" si="1526">SUM(AR721,AZ721)</f>
        <v>0</v>
      </c>
    </row>
    <row r="722" spans="1:54">
      <c r="A722" s="494">
        <v>441</v>
      </c>
      <c r="B722" s="13"/>
      <c r="C722" s="13"/>
      <c r="D722" s="13"/>
      <c r="E722" s="21" t="s">
        <v>221</v>
      </c>
      <c r="F722" s="45"/>
      <c r="G722" s="45" t="s">
        <v>1061</v>
      </c>
      <c r="H722" s="266" t="s">
        <v>358</v>
      </c>
      <c r="I722" s="54"/>
      <c r="J722" s="162">
        <v>4680</v>
      </c>
      <c r="K722" s="54"/>
      <c r="L722" s="162">
        <v>4680</v>
      </c>
      <c r="M722" s="54"/>
      <c r="N722" s="162">
        <v>4680</v>
      </c>
      <c r="O722" s="54"/>
      <c r="P722" s="162">
        <v>4680</v>
      </c>
      <c r="Q722" s="96">
        <f t="shared" si="1501"/>
        <v>0</v>
      </c>
      <c r="R722" s="338">
        <f t="shared" si="1502"/>
        <v>0</v>
      </c>
      <c r="S722" s="96"/>
      <c r="T722" s="96">
        <f t="shared" si="1503"/>
        <v>0</v>
      </c>
      <c r="U722" s="96"/>
      <c r="V722" s="96">
        <f t="shared" si="1504"/>
        <v>0</v>
      </c>
      <c r="W722" s="96"/>
      <c r="X722" s="96">
        <f t="shared" si="1505"/>
        <v>0</v>
      </c>
      <c r="Y722" s="96">
        <f t="shared" si="1506"/>
        <v>0</v>
      </c>
      <c r="Z722" s="96">
        <f t="shared" si="1507"/>
        <v>0</v>
      </c>
      <c r="AA722" s="96"/>
      <c r="AB722" s="96">
        <f t="shared" si="1508"/>
        <v>0</v>
      </c>
      <c r="AC722" s="96"/>
      <c r="AD722" s="96">
        <f t="shared" si="1509"/>
        <v>0</v>
      </c>
      <c r="AE722" s="96"/>
      <c r="AF722" s="96">
        <f t="shared" si="1510"/>
        <v>0</v>
      </c>
      <c r="AG722" s="96">
        <f t="shared" si="1511"/>
        <v>0</v>
      </c>
      <c r="AH722" s="96">
        <f t="shared" si="1512"/>
        <v>0</v>
      </c>
      <c r="AI722" s="96">
        <f t="shared" si="1513"/>
        <v>0</v>
      </c>
      <c r="AJ722" s="96">
        <f t="shared" si="1514"/>
        <v>0</v>
      </c>
      <c r="AK722" s="96"/>
      <c r="AL722" s="96">
        <f t="shared" si="1515"/>
        <v>0</v>
      </c>
      <c r="AM722" s="96"/>
      <c r="AN722" s="96">
        <f t="shared" si="1516"/>
        <v>0</v>
      </c>
      <c r="AO722" s="96"/>
      <c r="AP722" s="96">
        <f t="shared" si="1517"/>
        <v>0</v>
      </c>
      <c r="AQ722" s="96">
        <f t="shared" si="1518"/>
        <v>0</v>
      </c>
      <c r="AR722" s="96">
        <f t="shared" si="1519"/>
        <v>0</v>
      </c>
      <c r="AS722" s="96"/>
      <c r="AT722" s="96">
        <f t="shared" si="1520"/>
        <v>0</v>
      </c>
      <c r="AU722" s="96"/>
      <c r="AV722" s="96">
        <f t="shared" si="1521"/>
        <v>0</v>
      </c>
      <c r="AW722" s="96"/>
      <c r="AX722" s="96">
        <f t="shared" si="1522"/>
        <v>0</v>
      </c>
      <c r="AY722" s="96">
        <f t="shared" si="1523"/>
        <v>0</v>
      </c>
      <c r="AZ722" s="96">
        <f t="shared" si="1524"/>
        <v>0</v>
      </c>
      <c r="BA722" s="96">
        <f t="shared" si="1525"/>
        <v>0</v>
      </c>
      <c r="BB722" s="96">
        <f t="shared" si="1526"/>
        <v>0</v>
      </c>
    </row>
    <row r="723" spans="1:54">
      <c r="A723" s="494">
        <v>443</v>
      </c>
      <c r="B723" s="13"/>
      <c r="C723" s="13"/>
      <c r="D723" s="13"/>
      <c r="E723" s="21" t="s">
        <v>1136</v>
      </c>
      <c r="F723" s="45"/>
      <c r="G723" s="45" t="s">
        <v>1061</v>
      </c>
      <c r="H723" s="266" t="s">
        <v>358</v>
      </c>
      <c r="I723" s="54"/>
      <c r="J723" s="162">
        <v>18253</v>
      </c>
      <c r="K723" s="54"/>
      <c r="L723" s="162">
        <v>18253</v>
      </c>
      <c r="M723" s="54"/>
      <c r="N723" s="162">
        <v>18253</v>
      </c>
      <c r="O723" s="54"/>
      <c r="P723" s="162">
        <v>18253</v>
      </c>
      <c r="Q723" s="96">
        <f t="shared" si="1501"/>
        <v>1.0449999999999999</v>
      </c>
      <c r="R723" s="338">
        <f t="shared" si="1502"/>
        <v>19.074384999999999</v>
      </c>
      <c r="S723" s="96">
        <v>0.34</v>
      </c>
      <c r="T723" s="96">
        <f t="shared" si="1503"/>
        <v>6.2060200000000005</v>
      </c>
      <c r="U723" s="96">
        <v>0.22</v>
      </c>
      <c r="V723" s="96">
        <f t="shared" si="1504"/>
        <v>4.0156599999999996</v>
      </c>
      <c r="W723" s="96">
        <v>5.0000000000000001E-3</v>
      </c>
      <c r="X723" s="96">
        <f t="shared" si="1505"/>
        <v>9.1264999999999999E-2</v>
      </c>
      <c r="Y723" s="96">
        <f t="shared" si="1506"/>
        <v>0.56500000000000006</v>
      </c>
      <c r="Z723" s="96">
        <f t="shared" si="1507"/>
        <v>10.312944999999999</v>
      </c>
      <c r="AA723" s="96">
        <v>0.12</v>
      </c>
      <c r="AB723" s="96">
        <f t="shared" si="1508"/>
        <v>2.1903600000000001</v>
      </c>
      <c r="AC723" s="96"/>
      <c r="AD723" s="96">
        <f t="shared" si="1509"/>
        <v>0</v>
      </c>
      <c r="AE723" s="96">
        <v>0.24</v>
      </c>
      <c r="AF723" s="96">
        <f t="shared" si="1510"/>
        <v>4.3807200000000002</v>
      </c>
      <c r="AG723" s="96">
        <f t="shared" si="1511"/>
        <v>0.36</v>
      </c>
      <c r="AH723" s="96">
        <f t="shared" si="1512"/>
        <v>6.5710800000000003</v>
      </c>
      <c r="AI723" s="96">
        <f t="shared" si="1513"/>
        <v>0.92500000000000004</v>
      </c>
      <c r="AJ723" s="96">
        <f t="shared" si="1514"/>
        <v>16.884025000000001</v>
      </c>
      <c r="AK723" s="96"/>
      <c r="AL723" s="96">
        <f t="shared" si="1515"/>
        <v>0</v>
      </c>
      <c r="AM723" s="96"/>
      <c r="AN723" s="96">
        <f t="shared" si="1516"/>
        <v>0</v>
      </c>
      <c r="AO723" s="96"/>
      <c r="AP723" s="96">
        <f t="shared" si="1517"/>
        <v>0</v>
      </c>
      <c r="AQ723" s="96">
        <f t="shared" si="1518"/>
        <v>0</v>
      </c>
      <c r="AR723" s="96">
        <f t="shared" si="1519"/>
        <v>0</v>
      </c>
      <c r="AS723" s="96"/>
      <c r="AT723" s="96">
        <f t="shared" si="1520"/>
        <v>0</v>
      </c>
      <c r="AU723" s="96">
        <v>0.12</v>
      </c>
      <c r="AV723" s="96">
        <f t="shared" si="1521"/>
        <v>2.1903600000000001</v>
      </c>
      <c r="AW723" s="96"/>
      <c r="AX723" s="96">
        <f t="shared" si="1522"/>
        <v>0</v>
      </c>
      <c r="AY723" s="96">
        <f t="shared" si="1523"/>
        <v>0.12</v>
      </c>
      <c r="AZ723" s="96">
        <f t="shared" si="1524"/>
        <v>2.1903600000000001</v>
      </c>
      <c r="BA723" s="96">
        <f t="shared" si="1525"/>
        <v>0.12</v>
      </c>
      <c r="BB723" s="96">
        <f t="shared" si="1526"/>
        <v>2.1903600000000001</v>
      </c>
    </row>
    <row r="724" spans="1:54" ht="11.25" customHeight="1">
      <c r="A724" s="494">
        <v>444</v>
      </c>
      <c r="B724" s="13"/>
      <c r="C724" s="13"/>
      <c r="D724" s="13"/>
      <c r="E724" s="21" t="s">
        <v>708</v>
      </c>
      <c r="F724" s="45" t="s">
        <v>131</v>
      </c>
      <c r="G724" s="45" t="s">
        <v>1061</v>
      </c>
      <c r="H724" s="266" t="s">
        <v>359</v>
      </c>
      <c r="I724" s="54"/>
      <c r="J724" s="162">
        <v>18253</v>
      </c>
      <c r="K724" s="54"/>
      <c r="L724" s="162">
        <v>18253</v>
      </c>
      <c r="M724" s="54"/>
      <c r="N724" s="162">
        <v>18253</v>
      </c>
      <c r="O724" s="54"/>
      <c r="P724" s="162">
        <v>18253</v>
      </c>
      <c r="Q724" s="96">
        <f t="shared" si="1501"/>
        <v>20.123000000000001</v>
      </c>
      <c r="R724" s="338">
        <f t="shared" si="1502"/>
        <v>367.30511899999999</v>
      </c>
      <c r="S724" s="96">
        <v>1.448</v>
      </c>
      <c r="T724" s="96">
        <f t="shared" si="1503"/>
        <v>26.430344000000002</v>
      </c>
      <c r="U724" s="96">
        <v>1.6240000000000001</v>
      </c>
      <c r="V724" s="96">
        <f t="shared" si="1504"/>
        <v>29.642872000000004</v>
      </c>
      <c r="W724" s="96">
        <v>1.796</v>
      </c>
      <c r="X724" s="96">
        <f t="shared" si="1505"/>
        <v>32.782387999999997</v>
      </c>
      <c r="Y724" s="96">
        <f t="shared" si="1506"/>
        <v>4.8680000000000003</v>
      </c>
      <c r="Z724" s="96">
        <f t="shared" si="1507"/>
        <v>88.855604</v>
      </c>
      <c r="AA724" s="96">
        <v>0.6</v>
      </c>
      <c r="AB724" s="96">
        <f t="shared" si="1508"/>
        <v>10.951799999999999</v>
      </c>
      <c r="AC724" s="96">
        <v>0.1</v>
      </c>
      <c r="AD724" s="96">
        <f t="shared" si="1509"/>
        <v>1.8253000000000001</v>
      </c>
      <c r="AE724" s="96">
        <v>0.9</v>
      </c>
      <c r="AF724" s="96">
        <f t="shared" si="1510"/>
        <v>16.427700000000002</v>
      </c>
      <c r="AG724" s="96">
        <f t="shared" si="1511"/>
        <v>1.6</v>
      </c>
      <c r="AH724" s="96">
        <f t="shared" si="1512"/>
        <v>29.204799999999999</v>
      </c>
      <c r="AI724" s="96">
        <f t="shared" si="1513"/>
        <v>6.468</v>
      </c>
      <c r="AJ724" s="96">
        <f t="shared" si="1514"/>
        <v>118.06040400000001</v>
      </c>
      <c r="AK724" s="96">
        <v>1.3240000000000001</v>
      </c>
      <c r="AL724" s="96">
        <f t="shared" si="1515"/>
        <v>24.166972000000001</v>
      </c>
      <c r="AM724" s="96">
        <v>2.0710000000000002</v>
      </c>
      <c r="AN724" s="96">
        <f t="shared" si="1516"/>
        <v>37.801963000000001</v>
      </c>
      <c r="AO724" s="96">
        <v>3.024</v>
      </c>
      <c r="AP724" s="96">
        <f t="shared" si="1517"/>
        <v>55.197071999999999</v>
      </c>
      <c r="AQ724" s="96">
        <f t="shared" si="1518"/>
        <v>6.4190000000000005</v>
      </c>
      <c r="AR724" s="96">
        <f t="shared" si="1519"/>
        <v>117.16600700000001</v>
      </c>
      <c r="AS724" s="96">
        <v>0.314</v>
      </c>
      <c r="AT724" s="96">
        <f t="shared" si="1520"/>
        <v>5.7314420000000004</v>
      </c>
      <c r="AU724" s="96">
        <v>2.2919999999999998</v>
      </c>
      <c r="AV724" s="96">
        <f t="shared" si="1521"/>
        <v>41.835875999999999</v>
      </c>
      <c r="AW724" s="96">
        <v>4.63</v>
      </c>
      <c r="AX724" s="96">
        <f t="shared" si="1522"/>
        <v>84.511390000000006</v>
      </c>
      <c r="AY724" s="96">
        <f t="shared" si="1523"/>
        <v>7.2359999999999998</v>
      </c>
      <c r="AZ724" s="96">
        <f t="shared" si="1524"/>
        <v>132.07870800000001</v>
      </c>
      <c r="BA724" s="96">
        <f t="shared" si="1525"/>
        <v>13.655000000000001</v>
      </c>
      <c r="BB724" s="96">
        <f t="shared" si="1526"/>
        <v>249.24471500000001</v>
      </c>
    </row>
    <row r="725" spans="1:54" ht="11.25" customHeight="1">
      <c r="A725" s="494">
        <v>445</v>
      </c>
      <c r="B725" s="13"/>
      <c r="C725" s="13"/>
      <c r="D725" s="13"/>
      <c r="E725" s="21" t="s">
        <v>709</v>
      </c>
      <c r="F725" s="45"/>
      <c r="G725" s="45" t="s">
        <v>1061</v>
      </c>
      <c r="H725" s="266" t="s">
        <v>358</v>
      </c>
      <c r="I725" s="54"/>
      <c r="J725" s="162">
        <v>18536</v>
      </c>
      <c r="K725" s="54"/>
      <c r="L725" s="162">
        <v>18536</v>
      </c>
      <c r="M725" s="54"/>
      <c r="N725" s="162">
        <v>18536</v>
      </c>
      <c r="O725" s="54"/>
      <c r="P725" s="162">
        <v>18536</v>
      </c>
      <c r="Q725" s="96">
        <f t="shared" si="1501"/>
        <v>2.512</v>
      </c>
      <c r="R725" s="338">
        <f t="shared" si="1502"/>
        <v>46.562432000000001</v>
      </c>
      <c r="S725" s="96">
        <v>0.32500000000000001</v>
      </c>
      <c r="T725" s="96">
        <f t="shared" si="1503"/>
        <v>6.0241999999999996</v>
      </c>
      <c r="U725" s="96">
        <v>0.255</v>
      </c>
      <c r="V725" s="96">
        <f t="shared" si="1504"/>
        <v>4.72668</v>
      </c>
      <c r="W725" s="96">
        <v>0.55000000000000004</v>
      </c>
      <c r="X725" s="96">
        <f t="shared" si="1505"/>
        <v>10.194800000000001</v>
      </c>
      <c r="Y725" s="96">
        <f t="shared" si="1506"/>
        <v>1.1300000000000001</v>
      </c>
      <c r="Z725" s="96">
        <f t="shared" si="1507"/>
        <v>20.945679999999999</v>
      </c>
      <c r="AA725" s="96"/>
      <c r="AB725" s="96">
        <f t="shared" si="1508"/>
        <v>0</v>
      </c>
      <c r="AC725" s="96">
        <v>0.01</v>
      </c>
      <c r="AD725" s="96">
        <f t="shared" si="1509"/>
        <v>0.18536000000000002</v>
      </c>
      <c r="AE725" s="96">
        <v>0.15</v>
      </c>
      <c r="AF725" s="96">
        <f t="shared" si="1510"/>
        <v>2.7804000000000002</v>
      </c>
      <c r="AG725" s="96">
        <f t="shared" si="1511"/>
        <v>0.16</v>
      </c>
      <c r="AH725" s="96">
        <f t="shared" si="1512"/>
        <v>2.9657600000000004</v>
      </c>
      <c r="AI725" s="96">
        <f t="shared" si="1513"/>
        <v>1.29</v>
      </c>
      <c r="AJ725" s="96">
        <f t="shared" si="1514"/>
        <v>23.911439999999999</v>
      </c>
      <c r="AK725" s="96">
        <v>0.16200000000000001</v>
      </c>
      <c r="AL725" s="96">
        <f t="shared" si="1515"/>
        <v>3.0028319999999997</v>
      </c>
      <c r="AM725" s="96">
        <v>0.27400000000000002</v>
      </c>
      <c r="AN725" s="96">
        <f t="shared" si="1516"/>
        <v>5.0788640000000003</v>
      </c>
      <c r="AO725" s="96">
        <v>0.16200000000000001</v>
      </c>
      <c r="AP725" s="96">
        <f t="shared" si="1517"/>
        <v>3.0028319999999997</v>
      </c>
      <c r="AQ725" s="96">
        <f t="shared" si="1518"/>
        <v>0.59800000000000009</v>
      </c>
      <c r="AR725" s="96">
        <f t="shared" si="1519"/>
        <v>11.084528000000001</v>
      </c>
      <c r="AS725" s="96">
        <v>0.224</v>
      </c>
      <c r="AT725" s="96">
        <f t="shared" si="1520"/>
        <v>4.1520640000000002</v>
      </c>
      <c r="AU725" s="96"/>
      <c r="AV725" s="96">
        <f t="shared" si="1521"/>
        <v>0</v>
      </c>
      <c r="AW725" s="96">
        <v>0.4</v>
      </c>
      <c r="AX725" s="96">
        <f t="shared" si="1522"/>
        <v>7.4144000000000005</v>
      </c>
      <c r="AY725" s="96">
        <f t="shared" si="1523"/>
        <v>0.624</v>
      </c>
      <c r="AZ725" s="96">
        <f t="shared" si="1524"/>
        <v>11.566464</v>
      </c>
      <c r="BA725" s="96">
        <f t="shared" si="1525"/>
        <v>1.222</v>
      </c>
      <c r="BB725" s="96">
        <f t="shared" si="1526"/>
        <v>22.650992000000002</v>
      </c>
    </row>
    <row r="726" spans="1:54" ht="12" customHeight="1">
      <c r="A726" s="494">
        <v>446</v>
      </c>
      <c r="B726" s="13"/>
      <c r="C726" s="13"/>
      <c r="D726" s="13"/>
      <c r="E726" s="21" t="s">
        <v>1302</v>
      </c>
      <c r="F726" s="45" t="s">
        <v>131</v>
      </c>
      <c r="G726" s="45" t="s">
        <v>1061</v>
      </c>
      <c r="H726" s="266" t="s">
        <v>359</v>
      </c>
      <c r="I726" s="54"/>
      <c r="J726" s="162">
        <v>23510</v>
      </c>
      <c r="K726" s="54"/>
      <c r="L726" s="162">
        <v>23510</v>
      </c>
      <c r="M726" s="54"/>
      <c r="N726" s="162">
        <v>23510</v>
      </c>
      <c r="O726" s="54"/>
      <c r="P726" s="162">
        <v>23510</v>
      </c>
      <c r="Q726" s="96">
        <f t="shared" si="1501"/>
        <v>0</v>
      </c>
      <c r="R726" s="338">
        <f t="shared" si="1502"/>
        <v>0</v>
      </c>
      <c r="S726" s="96"/>
      <c r="T726" s="96">
        <f t="shared" si="1503"/>
        <v>0</v>
      </c>
      <c r="U726" s="96"/>
      <c r="V726" s="96">
        <f t="shared" si="1504"/>
        <v>0</v>
      </c>
      <c r="W726" s="96"/>
      <c r="X726" s="96">
        <f t="shared" si="1505"/>
        <v>0</v>
      </c>
      <c r="Y726" s="96">
        <f t="shared" si="1506"/>
        <v>0</v>
      </c>
      <c r="Z726" s="96">
        <f t="shared" si="1507"/>
        <v>0</v>
      </c>
      <c r="AA726" s="96"/>
      <c r="AB726" s="96">
        <f t="shared" si="1508"/>
        <v>0</v>
      </c>
      <c r="AC726" s="96"/>
      <c r="AD726" s="96">
        <f t="shared" si="1509"/>
        <v>0</v>
      </c>
      <c r="AE726" s="96"/>
      <c r="AF726" s="96">
        <f t="shared" si="1510"/>
        <v>0</v>
      </c>
      <c r="AG726" s="96">
        <f t="shared" si="1511"/>
        <v>0</v>
      </c>
      <c r="AH726" s="96">
        <f t="shared" si="1512"/>
        <v>0</v>
      </c>
      <c r="AI726" s="96">
        <f t="shared" si="1513"/>
        <v>0</v>
      </c>
      <c r="AJ726" s="96">
        <f t="shared" si="1514"/>
        <v>0</v>
      </c>
      <c r="AK726" s="96"/>
      <c r="AL726" s="96">
        <f t="shared" si="1515"/>
        <v>0</v>
      </c>
      <c r="AM726" s="96"/>
      <c r="AN726" s="96">
        <f t="shared" si="1516"/>
        <v>0</v>
      </c>
      <c r="AO726" s="96"/>
      <c r="AP726" s="96">
        <f t="shared" si="1517"/>
        <v>0</v>
      </c>
      <c r="AQ726" s="96">
        <f t="shared" si="1518"/>
        <v>0</v>
      </c>
      <c r="AR726" s="96">
        <f t="shared" si="1519"/>
        <v>0</v>
      </c>
      <c r="AS726" s="96"/>
      <c r="AT726" s="96">
        <f t="shared" si="1520"/>
        <v>0</v>
      </c>
      <c r="AU726" s="96"/>
      <c r="AV726" s="96">
        <f t="shared" si="1521"/>
        <v>0</v>
      </c>
      <c r="AW726" s="96"/>
      <c r="AX726" s="96">
        <f t="shared" si="1522"/>
        <v>0</v>
      </c>
      <c r="AY726" s="96">
        <f t="shared" si="1523"/>
        <v>0</v>
      </c>
      <c r="AZ726" s="96">
        <f t="shared" si="1524"/>
        <v>0</v>
      </c>
      <c r="BA726" s="96">
        <f t="shared" si="1525"/>
        <v>0</v>
      </c>
      <c r="BB726" s="96">
        <f t="shared" si="1526"/>
        <v>0</v>
      </c>
    </row>
    <row r="727" spans="1:54" ht="11.25" customHeight="1">
      <c r="A727" s="494">
        <v>448</v>
      </c>
      <c r="B727" s="13"/>
      <c r="C727" s="13"/>
      <c r="D727" s="13"/>
      <c r="E727" s="21" t="s">
        <v>273</v>
      </c>
      <c r="F727" s="45" t="s">
        <v>131</v>
      </c>
      <c r="G727" s="45" t="s">
        <v>1061</v>
      </c>
      <c r="H727" s="266" t="s">
        <v>359</v>
      </c>
      <c r="I727" s="54"/>
      <c r="J727" s="162">
        <v>36810</v>
      </c>
      <c r="K727" s="54"/>
      <c r="L727" s="162">
        <v>37022</v>
      </c>
      <c r="M727" s="54"/>
      <c r="N727" s="162">
        <v>37022</v>
      </c>
      <c r="O727" s="54"/>
      <c r="P727" s="162">
        <v>37022</v>
      </c>
      <c r="Q727" s="96">
        <f t="shared" si="1501"/>
        <v>0</v>
      </c>
      <c r="R727" s="338">
        <f t="shared" si="1502"/>
        <v>0</v>
      </c>
      <c r="S727" s="96"/>
      <c r="T727" s="96">
        <f t="shared" si="1503"/>
        <v>0</v>
      </c>
      <c r="U727" s="96"/>
      <c r="V727" s="96">
        <f t="shared" si="1504"/>
        <v>0</v>
      </c>
      <c r="W727" s="96"/>
      <c r="X727" s="96">
        <f t="shared" si="1505"/>
        <v>0</v>
      </c>
      <c r="Y727" s="96">
        <f t="shared" si="1506"/>
        <v>0</v>
      </c>
      <c r="Z727" s="96">
        <f t="shared" si="1507"/>
        <v>0</v>
      </c>
      <c r="AA727" s="96"/>
      <c r="AB727" s="96">
        <f t="shared" si="1508"/>
        <v>0</v>
      </c>
      <c r="AC727" s="96"/>
      <c r="AD727" s="96">
        <f t="shared" si="1509"/>
        <v>0</v>
      </c>
      <c r="AE727" s="96"/>
      <c r="AF727" s="96">
        <f t="shared" si="1510"/>
        <v>0</v>
      </c>
      <c r="AG727" s="96">
        <f t="shared" si="1511"/>
        <v>0</v>
      </c>
      <c r="AH727" s="96">
        <f t="shared" si="1512"/>
        <v>0</v>
      </c>
      <c r="AI727" s="96">
        <f t="shared" si="1513"/>
        <v>0</v>
      </c>
      <c r="AJ727" s="96">
        <f t="shared" si="1514"/>
        <v>0</v>
      </c>
      <c r="AK727" s="96"/>
      <c r="AL727" s="96">
        <f t="shared" si="1515"/>
        <v>0</v>
      </c>
      <c r="AM727" s="96"/>
      <c r="AN727" s="96">
        <f t="shared" si="1516"/>
        <v>0</v>
      </c>
      <c r="AO727" s="96"/>
      <c r="AP727" s="96">
        <f t="shared" si="1517"/>
        <v>0</v>
      </c>
      <c r="AQ727" s="96">
        <f t="shared" si="1518"/>
        <v>0</v>
      </c>
      <c r="AR727" s="96">
        <f t="shared" si="1519"/>
        <v>0</v>
      </c>
      <c r="AS727" s="96"/>
      <c r="AT727" s="96">
        <f t="shared" si="1520"/>
        <v>0</v>
      </c>
      <c r="AU727" s="96"/>
      <c r="AV727" s="96">
        <f t="shared" si="1521"/>
        <v>0</v>
      </c>
      <c r="AW727" s="96"/>
      <c r="AX727" s="96">
        <f t="shared" si="1522"/>
        <v>0</v>
      </c>
      <c r="AY727" s="96">
        <f t="shared" si="1523"/>
        <v>0</v>
      </c>
      <c r="AZ727" s="96">
        <f t="shared" si="1524"/>
        <v>0</v>
      </c>
      <c r="BA727" s="96">
        <f t="shared" si="1525"/>
        <v>0</v>
      </c>
      <c r="BB727" s="96">
        <f t="shared" si="1526"/>
        <v>0</v>
      </c>
    </row>
    <row r="728" spans="1:54">
      <c r="A728" s="494">
        <v>450</v>
      </c>
      <c r="B728" s="13"/>
      <c r="C728" s="13"/>
      <c r="D728" s="13"/>
      <c r="E728" s="21" t="s">
        <v>274</v>
      </c>
      <c r="F728" s="45" t="s">
        <v>131</v>
      </c>
      <c r="G728" s="45" t="s">
        <v>1061</v>
      </c>
      <c r="H728" s="266" t="s">
        <v>359</v>
      </c>
      <c r="I728" s="54"/>
      <c r="J728" s="162">
        <v>36933</v>
      </c>
      <c r="K728" s="54"/>
      <c r="L728" s="162">
        <v>37145</v>
      </c>
      <c r="M728" s="54"/>
      <c r="N728" s="162">
        <v>37145</v>
      </c>
      <c r="O728" s="54"/>
      <c r="P728" s="162">
        <v>37145</v>
      </c>
      <c r="Q728" s="96">
        <f t="shared" si="1501"/>
        <v>7.83</v>
      </c>
      <c r="R728" s="338">
        <f t="shared" si="1502"/>
        <v>290.41287</v>
      </c>
      <c r="S728" s="96">
        <v>0.57999999999999996</v>
      </c>
      <c r="T728" s="96">
        <f t="shared" si="1503"/>
        <v>21.421140000000001</v>
      </c>
      <c r="U728" s="96"/>
      <c r="V728" s="96">
        <f t="shared" si="1504"/>
        <v>0</v>
      </c>
      <c r="W728" s="96">
        <v>1.46</v>
      </c>
      <c r="X728" s="96">
        <f t="shared" si="1505"/>
        <v>53.922179999999997</v>
      </c>
      <c r="Y728" s="96">
        <f t="shared" si="1506"/>
        <v>2.04</v>
      </c>
      <c r="Z728" s="96">
        <f t="shared" si="1507"/>
        <v>75.343320000000006</v>
      </c>
      <c r="AA728" s="96">
        <v>0.85</v>
      </c>
      <c r="AB728" s="96">
        <f t="shared" si="1508"/>
        <v>31.573250000000002</v>
      </c>
      <c r="AC728" s="96">
        <v>0.8</v>
      </c>
      <c r="AD728" s="96">
        <f t="shared" si="1509"/>
        <v>29.716000000000001</v>
      </c>
      <c r="AE728" s="96">
        <v>1.32</v>
      </c>
      <c r="AF728" s="96">
        <f t="shared" si="1510"/>
        <v>49.031400000000005</v>
      </c>
      <c r="AG728" s="96">
        <f t="shared" si="1511"/>
        <v>2.9699999999999998</v>
      </c>
      <c r="AH728" s="96">
        <f t="shared" si="1512"/>
        <v>110.32065</v>
      </c>
      <c r="AI728" s="96">
        <f t="shared" si="1513"/>
        <v>5.01</v>
      </c>
      <c r="AJ728" s="96">
        <f t="shared" si="1514"/>
        <v>185.66397000000001</v>
      </c>
      <c r="AK728" s="96">
        <v>0.2</v>
      </c>
      <c r="AL728" s="96">
        <f t="shared" si="1515"/>
        <v>7.4290000000000003</v>
      </c>
      <c r="AM728" s="96">
        <v>0.66</v>
      </c>
      <c r="AN728" s="96">
        <f t="shared" si="1516"/>
        <v>24.515700000000002</v>
      </c>
      <c r="AO728" s="96">
        <v>0.83</v>
      </c>
      <c r="AP728" s="96">
        <f t="shared" si="1517"/>
        <v>30.830349999999999</v>
      </c>
      <c r="AQ728" s="96">
        <f t="shared" si="1518"/>
        <v>1.69</v>
      </c>
      <c r="AR728" s="96">
        <f t="shared" si="1519"/>
        <v>62.775050000000007</v>
      </c>
      <c r="AS728" s="96">
        <v>7.0000000000000007E-2</v>
      </c>
      <c r="AT728" s="96">
        <f t="shared" si="1520"/>
        <v>2.6001500000000002</v>
      </c>
      <c r="AU728" s="96">
        <v>0.25</v>
      </c>
      <c r="AV728" s="96">
        <f t="shared" si="1521"/>
        <v>9.2862500000000008</v>
      </c>
      <c r="AW728" s="96">
        <v>0.81</v>
      </c>
      <c r="AX728" s="96">
        <f t="shared" si="1522"/>
        <v>30.08745</v>
      </c>
      <c r="AY728" s="96">
        <f t="shared" si="1523"/>
        <v>1.1300000000000001</v>
      </c>
      <c r="AZ728" s="96">
        <f t="shared" si="1524"/>
        <v>41.973849999999999</v>
      </c>
      <c r="BA728" s="96">
        <f t="shared" si="1525"/>
        <v>2.8200000000000003</v>
      </c>
      <c r="BB728" s="96">
        <f t="shared" si="1526"/>
        <v>104.74890000000001</v>
      </c>
    </row>
    <row r="729" spans="1:54">
      <c r="A729" s="494">
        <v>451</v>
      </c>
      <c r="B729" s="13"/>
      <c r="C729" s="13"/>
      <c r="D729" s="13"/>
      <c r="E729" s="21" t="s">
        <v>326</v>
      </c>
      <c r="F729" s="45" t="s">
        <v>131</v>
      </c>
      <c r="G729" s="45" t="s">
        <v>1061</v>
      </c>
      <c r="H729" s="266" t="s">
        <v>359</v>
      </c>
      <c r="I729" s="54"/>
      <c r="J729" s="162">
        <v>37410</v>
      </c>
      <c r="K729" s="54"/>
      <c r="L729" s="162">
        <v>37410</v>
      </c>
      <c r="M729" s="54"/>
      <c r="N729" s="162">
        <v>37410</v>
      </c>
      <c r="O729" s="54"/>
      <c r="P729" s="162">
        <v>37410</v>
      </c>
      <c r="Q729" s="96">
        <f t="shared" si="1501"/>
        <v>0</v>
      </c>
      <c r="R729" s="338">
        <f t="shared" si="1502"/>
        <v>0</v>
      </c>
      <c r="S729" s="96"/>
      <c r="T729" s="96">
        <f t="shared" si="1503"/>
        <v>0</v>
      </c>
      <c r="U729" s="96"/>
      <c r="V729" s="96">
        <f t="shared" si="1504"/>
        <v>0</v>
      </c>
      <c r="W729" s="96"/>
      <c r="X729" s="96">
        <f t="shared" si="1505"/>
        <v>0</v>
      </c>
      <c r="Y729" s="96">
        <f t="shared" si="1506"/>
        <v>0</v>
      </c>
      <c r="Z729" s="96">
        <f t="shared" si="1507"/>
        <v>0</v>
      </c>
      <c r="AA729" s="96"/>
      <c r="AB729" s="96">
        <f t="shared" si="1508"/>
        <v>0</v>
      </c>
      <c r="AC729" s="96"/>
      <c r="AD729" s="96">
        <f t="shared" si="1509"/>
        <v>0</v>
      </c>
      <c r="AE729" s="96"/>
      <c r="AF729" s="96">
        <f t="shared" si="1510"/>
        <v>0</v>
      </c>
      <c r="AG729" s="96">
        <f t="shared" si="1511"/>
        <v>0</v>
      </c>
      <c r="AH729" s="96">
        <f t="shared" si="1512"/>
        <v>0</v>
      </c>
      <c r="AI729" s="96">
        <f t="shared" si="1513"/>
        <v>0</v>
      </c>
      <c r="AJ729" s="96">
        <f t="shared" si="1514"/>
        <v>0</v>
      </c>
      <c r="AK729" s="96"/>
      <c r="AL729" s="96">
        <f t="shared" si="1515"/>
        <v>0</v>
      </c>
      <c r="AM729" s="96"/>
      <c r="AN729" s="96">
        <f t="shared" si="1516"/>
        <v>0</v>
      </c>
      <c r="AO729" s="96"/>
      <c r="AP729" s="96">
        <f t="shared" si="1517"/>
        <v>0</v>
      </c>
      <c r="AQ729" s="96">
        <f t="shared" si="1518"/>
        <v>0</v>
      </c>
      <c r="AR729" s="96">
        <f t="shared" si="1519"/>
        <v>0</v>
      </c>
      <c r="AS729" s="96"/>
      <c r="AT729" s="96">
        <f t="shared" si="1520"/>
        <v>0</v>
      </c>
      <c r="AU729" s="96"/>
      <c r="AV729" s="96">
        <f t="shared" si="1521"/>
        <v>0</v>
      </c>
      <c r="AW729" s="96"/>
      <c r="AX729" s="96">
        <f t="shared" si="1522"/>
        <v>0</v>
      </c>
      <c r="AY729" s="96">
        <f t="shared" si="1523"/>
        <v>0</v>
      </c>
      <c r="AZ729" s="96">
        <f t="shared" si="1524"/>
        <v>0</v>
      </c>
      <c r="BA729" s="96">
        <f t="shared" si="1525"/>
        <v>0</v>
      </c>
      <c r="BB729" s="96">
        <f t="shared" si="1526"/>
        <v>0</v>
      </c>
    </row>
    <row r="730" spans="1:54">
      <c r="A730" s="494">
        <v>452</v>
      </c>
      <c r="B730" s="13"/>
      <c r="C730" s="13"/>
      <c r="D730" s="13"/>
      <c r="E730" s="21" t="s">
        <v>275</v>
      </c>
      <c r="F730" s="45" t="s">
        <v>131</v>
      </c>
      <c r="G730" s="45" t="s">
        <v>1061</v>
      </c>
      <c r="H730" s="266" t="s">
        <v>359</v>
      </c>
      <c r="I730" s="54"/>
      <c r="J730" s="162">
        <v>10742</v>
      </c>
      <c r="K730" s="54"/>
      <c r="L730" s="162">
        <v>10914</v>
      </c>
      <c r="M730" s="54"/>
      <c r="N730" s="162">
        <v>10914</v>
      </c>
      <c r="O730" s="54"/>
      <c r="P730" s="162">
        <v>10914</v>
      </c>
      <c r="Q730" s="96">
        <f t="shared" si="1501"/>
        <v>7.83</v>
      </c>
      <c r="R730" s="338">
        <f t="shared" si="1502"/>
        <v>85.105739999999997</v>
      </c>
      <c r="S730" s="96">
        <v>0.57999999999999996</v>
      </c>
      <c r="T730" s="96">
        <f t="shared" si="1503"/>
        <v>6.2303599999999992</v>
      </c>
      <c r="U730" s="96"/>
      <c r="V730" s="96">
        <f t="shared" si="1504"/>
        <v>0</v>
      </c>
      <c r="W730" s="96">
        <v>1.46</v>
      </c>
      <c r="X730" s="96">
        <f t="shared" si="1505"/>
        <v>15.68332</v>
      </c>
      <c r="Y730" s="96">
        <f t="shared" si="1506"/>
        <v>2.04</v>
      </c>
      <c r="Z730" s="96">
        <f t="shared" si="1507"/>
        <v>21.913679999999999</v>
      </c>
      <c r="AA730" s="96">
        <v>0.85</v>
      </c>
      <c r="AB730" s="96">
        <f t="shared" si="1508"/>
        <v>9.2768999999999995</v>
      </c>
      <c r="AC730" s="96">
        <v>0.8</v>
      </c>
      <c r="AD730" s="96">
        <f t="shared" si="1509"/>
        <v>8.7312000000000012</v>
      </c>
      <c r="AE730" s="96">
        <v>1.32</v>
      </c>
      <c r="AF730" s="96">
        <f t="shared" si="1510"/>
        <v>14.406480000000002</v>
      </c>
      <c r="AG730" s="96">
        <f t="shared" si="1511"/>
        <v>2.9699999999999998</v>
      </c>
      <c r="AH730" s="96">
        <f t="shared" si="1512"/>
        <v>32.414580000000001</v>
      </c>
      <c r="AI730" s="96">
        <f t="shared" si="1513"/>
        <v>5.01</v>
      </c>
      <c r="AJ730" s="96">
        <f t="shared" si="1514"/>
        <v>54.32826</v>
      </c>
      <c r="AK730" s="96">
        <v>0.2</v>
      </c>
      <c r="AL730" s="96">
        <f t="shared" si="1515"/>
        <v>2.1828000000000003</v>
      </c>
      <c r="AM730" s="96">
        <v>0.66</v>
      </c>
      <c r="AN730" s="96">
        <f t="shared" si="1516"/>
        <v>7.203240000000001</v>
      </c>
      <c r="AO730" s="96">
        <v>0.83</v>
      </c>
      <c r="AP730" s="96">
        <f t="shared" si="1517"/>
        <v>9.0586199999999995</v>
      </c>
      <c r="AQ730" s="96">
        <f t="shared" si="1518"/>
        <v>1.69</v>
      </c>
      <c r="AR730" s="96">
        <f t="shared" si="1519"/>
        <v>18.444659999999999</v>
      </c>
      <c r="AS730" s="96">
        <v>7.0000000000000007E-2</v>
      </c>
      <c r="AT730" s="96">
        <f t="shared" si="1520"/>
        <v>0.76397999999999999</v>
      </c>
      <c r="AU730" s="96">
        <v>0.25</v>
      </c>
      <c r="AV730" s="96">
        <f t="shared" si="1521"/>
        <v>2.7284999999999999</v>
      </c>
      <c r="AW730" s="96">
        <v>0.81</v>
      </c>
      <c r="AX730" s="96">
        <f t="shared" si="1522"/>
        <v>8.8403399999999994</v>
      </c>
      <c r="AY730" s="96">
        <f t="shared" si="1523"/>
        <v>1.1300000000000001</v>
      </c>
      <c r="AZ730" s="96">
        <f t="shared" si="1524"/>
        <v>12.33282</v>
      </c>
      <c r="BA730" s="96">
        <f t="shared" si="1525"/>
        <v>2.8200000000000003</v>
      </c>
      <c r="BB730" s="96">
        <f t="shared" si="1526"/>
        <v>30.777479999999997</v>
      </c>
    </row>
    <row r="731" spans="1:54">
      <c r="A731" s="494">
        <v>453</v>
      </c>
      <c r="B731" s="13"/>
      <c r="C731" s="13"/>
      <c r="D731" s="13"/>
      <c r="E731" s="21" t="s">
        <v>786</v>
      </c>
      <c r="F731" s="45" t="s">
        <v>131</v>
      </c>
      <c r="G731" s="45" t="s">
        <v>1061</v>
      </c>
      <c r="H731" s="266" t="s">
        <v>359</v>
      </c>
      <c r="I731" s="54"/>
      <c r="J731" s="162">
        <v>10577</v>
      </c>
      <c r="K731" s="54"/>
      <c r="L731" s="162">
        <v>10577</v>
      </c>
      <c r="M731" s="54"/>
      <c r="N731" s="162">
        <v>10577</v>
      </c>
      <c r="O731" s="54"/>
      <c r="P731" s="162">
        <v>10577</v>
      </c>
      <c r="Q731" s="96">
        <f t="shared" si="1501"/>
        <v>0</v>
      </c>
      <c r="R731" s="338">
        <f t="shared" si="1502"/>
        <v>0</v>
      </c>
      <c r="S731" s="96"/>
      <c r="T731" s="96">
        <f t="shared" si="1503"/>
        <v>0</v>
      </c>
      <c r="U731" s="96"/>
      <c r="V731" s="96">
        <f t="shared" si="1504"/>
        <v>0</v>
      </c>
      <c r="W731" s="96"/>
      <c r="X731" s="96">
        <f t="shared" si="1505"/>
        <v>0</v>
      </c>
      <c r="Y731" s="96">
        <f t="shared" si="1506"/>
        <v>0</v>
      </c>
      <c r="Z731" s="96">
        <f t="shared" si="1507"/>
        <v>0</v>
      </c>
      <c r="AA731" s="96"/>
      <c r="AB731" s="96">
        <f t="shared" si="1508"/>
        <v>0</v>
      </c>
      <c r="AC731" s="96"/>
      <c r="AD731" s="96">
        <f t="shared" si="1509"/>
        <v>0</v>
      </c>
      <c r="AE731" s="96"/>
      <c r="AF731" s="96">
        <f t="shared" si="1510"/>
        <v>0</v>
      </c>
      <c r="AG731" s="96">
        <f t="shared" si="1511"/>
        <v>0</v>
      </c>
      <c r="AH731" s="96">
        <f t="shared" si="1512"/>
        <v>0</v>
      </c>
      <c r="AI731" s="96">
        <f t="shared" si="1513"/>
        <v>0</v>
      </c>
      <c r="AJ731" s="96">
        <f t="shared" si="1514"/>
        <v>0</v>
      </c>
      <c r="AK731" s="96"/>
      <c r="AL731" s="96">
        <f t="shared" si="1515"/>
        <v>0</v>
      </c>
      <c r="AM731" s="96"/>
      <c r="AN731" s="96">
        <f t="shared" si="1516"/>
        <v>0</v>
      </c>
      <c r="AO731" s="96"/>
      <c r="AP731" s="96">
        <f t="shared" si="1517"/>
        <v>0</v>
      </c>
      <c r="AQ731" s="96">
        <f t="shared" si="1518"/>
        <v>0</v>
      </c>
      <c r="AR731" s="96">
        <f t="shared" si="1519"/>
        <v>0</v>
      </c>
      <c r="AS731" s="96"/>
      <c r="AT731" s="96">
        <f t="shared" si="1520"/>
        <v>0</v>
      </c>
      <c r="AU731" s="96"/>
      <c r="AV731" s="96">
        <f t="shared" si="1521"/>
        <v>0</v>
      </c>
      <c r="AW731" s="96"/>
      <c r="AX731" s="96">
        <f t="shared" si="1522"/>
        <v>0</v>
      </c>
      <c r="AY731" s="96">
        <f t="shared" si="1523"/>
        <v>0</v>
      </c>
      <c r="AZ731" s="96">
        <f t="shared" si="1524"/>
        <v>0</v>
      </c>
      <c r="BA731" s="96">
        <f t="shared" si="1525"/>
        <v>0</v>
      </c>
      <c r="BB731" s="96">
        <f t="shared" si="1526"/>
        <v>0</v>
      </c>
    </row>
    <row r="732" spans="1:54">
      <c r="A732" s="494">
        <v>454</v>
      </c>
      <c r="B732" s="13"/>
      <c r="C732" s="13"/>
      <c r="D732" s="13"/>
      <c r="E732" s="21" t="s">
        <v>875</v>
      </c>
      <c r="F732" s="45" t="s">
        <v>131</v>
      </c>
      <c r="G732" s="45" t="s">
        <v>1061</v>
      </c>
      <c r="H732" s="266" t="s">
        <v>359</v>
      </c>
      <c r="I732" s="54"/>
      <c r="J732" s="162">
        <v>6658</v>
      </c>
      <c r="K732" s="54"/>
      <c r="L732" s="162">
        <v>6658</v>
      </c>
      <c r="M732" s="54"/>
      <c r="N732" s="162">
        <v>6658</v>
      </c>
      <c r="O732" s="54"/>
      <c r="P732" s="162">
        <v>6658</v>
      </c>
      <c r="Q732" s="96">
        <f t="shared" si="1501"/>
        <v>102.49199999999999</v>
      </c>
      <c r="R732" s="338">
        <f t="shared" si="1502"/>
        <v>682.39173600000004</v>
      </c>
      <c r="S732" s="96">
        <v>12.635999999999999</v>
      </c>
      <c r="T732" s="96">
        <f t="shared" si="1503"/>
        <v>84.130488</v>
      </c>
      <c r="U732" s="96">
        <v>11.974</v>
      </c>
      <c r="V732" s="96">
        <f t="shared" si="1504"/>
        <v>79.722892000000002</v>
      </c>
      <c r="W732" s="96">
        <v>11.007</v>
      </c>
      <c r="X732" s="96">
        <f t="shared" si="1505"/>
        <v>73.284605999999997</v>
      </c>
      <c r="Y732" s="96">
        <f t="shared" si="1506"/>
        <v>35.616999999999997</v>
      </c>
      <c r="Z732" s="96">
        <f t="shared" si="1507"/>
        <v>237.13798600000001</v>
      </c>
      <c r="AA732" s="96">
        <v>6.9020000000000001</v>
      </c>
      <c r="AB732" s="96">
        <f t="shared" si="1508"/>
        <v>45.953516</v>
      </c>
      <c r="AC732" s="96">
        <v>4.2110000000000003</v>
      </c>
      <c r="AD732" s="96">
        <f t="shared" si="1509"/>
        <v>28.036838000000003</v>
      </c>
      <c r="AE732" s="96">
        <v>7.6440000000000001</v>
      </c>
      <c r="AF732" s="96">
        <f t="shared" si="1510"/>
        <v>50.893751999999999</v>
      </c>
      <c r="AG732" s="96">
        <f t="shared" si="1511"/>
        <v>18.756999999999998</v>
      </c>
      <c r="AH732" s="96">
        <f t="shared" si="1512"/>
        <v>124.884106</v>
      </c>
      <c r="AI732" s="96">
        <f t="shared" si="1513"/>
        <v>54.373999999999995</v>
      </c>
      <c r="AJ732" s="96">
        <f t="shared" si="1514"/>
        <v>362.02209200000004</v>
      </c>
      <c r="AK732" s="96">
        <v>5.5289999999999999</v>
      </c>
      <c r="AL732" s="96">
        <f t="shared" si="1515"/>
        <v>36.812082000000004</v>
      </c>
      <c r="AM732" s="96">
        <v>8.6929999999999996</v>
      </c>
      <c r="AN732" s="96">
        <f t="shared" si="1516"/>
        <v>57.877994000000001</v>
      </c>
      <c r="AO732" s="96">
        <v>8.0039999999999996</v>
      </c>
      <c r="AP732" s="96">
        <f t="shared" si="1517"/>
        <v>53.290631999999995</v>
      </c>
      <c r="AQ732" s="96">
        <f t="shared" si="1518"/>
        <v>22.225999999999999</v>
      </c>
      <c r="AR732" s="96">
        <f t="shared" si="1519"/>
        <v>147.98070799999999</v>
      </c>
      <c r="AS732" s="96">
        <v>8.8810000000000002</v>
      </c>
      <c r="AT732" s="96">
        <f t="shared" si="1520"/>
        <v>59.129698000000005</v>
      </c>
      <c r="AU732" s="96">
        <v>8.4700000000000006</v>
      </c>
      <c r="AV732" s="96">
        <f t="shared" si="1521"/>
        <v>56.393260000000005</v>
      </c>
      <c r="AW732" s="96">
        <v>8.5410000000000004</v>
      </c>
      <c r="AX732" s="96">
        <f t="shared" si="1522"/>
        <v>56.865978000000005</v>
      </c>
      <c r="AY732" s="96">
        <f t="shared" si="1523"/>
        <v>25.891999999999999</v>
      </c>
      <c r="AZ732" s="96">
        <f t="shared" si="1524"/>
        <v>172.38893600000003</v>
      </c>
      <c r="BA732" s="96">
        <f t="shared" si="1525"/>
        <v>48.117999999999995</v>
      </c>
      <c r="BB732" s="96">
        <f t="shared" si="1526"/>
        <v>320.36964399999999</v>
      </c>
    </row>
    <row r="733" spans="1:54">
      <c r="A733" s="494">
        <v>455</v>
      </c>
      <c r="B733" s="13"/>
      <c r="C733" s="13"/>
      <c r="D733" s="13"/>
      <c r="E733" s="21" t="s">
        <v>876</v>
      </c>
      <c r="F733" s="45" t="s">
        <v>131</v>
      </c>
      <c r="G733" s="45" t="s">
        <v>1061</v>
      </c>
      <c r="H733" s="266" t="s">
        <v>359</v>
      </c>
      <c r="I733" s="54"/>
      <c r="J733" s="162">
        <v>19368</v>
      </c>
      <c r="K733" s="54"/>
      <c r="L733" s="162">
        <v>19368</v>
      </c>
      <c r="M733" s="54"/>
      <c r="N733" s="162">
        <v>19368</v>
      </c>
      <c r="O733" s="54"/>
      <c r="P733" s="162">
        <v>19368</v>
      </c>
      <c r="Q733" s="96">
        <f t="shared" si="1501"/>
        <v>10.851000000000001</v>
      </c>
      <c r="R733" s="338">
        <f t="shared" si="1502"/>
        <v>210.16216800000001</v>
      </c>
      <c r="S733" s="96">
        <v>1.2</v>
      </c>
      <c r="T733" s="96">
        <f t="shared" si="1503"/>
        <v>23.241599999999998</v>
      </c>
      <c r="U733" s="96">
        <v>0.25</v>
      </c>
      <c r="V733" s="96">
        <f t="shared" si="1504"/>
        <v>4.8419999999999996</v>
      </c>
      <c r="W733" s="96">
        <v>0.497</v>
      </c>
      <c r="X733" s="96">
        <f t="shared" si="1505"/>
        <v>9.6258960000000009</v>
      </c>
      <c r="Y733" s="96">
        <f t="shared" si="1506"/>
        <v>1.9470000000000001</v>
      </c>
      <c r="Z733" s="96">
        <f t="shared" si="1507"/>
        <v>37.709496000000001</v>
      </c>
      <c r="AA733" s="96">
        <v>0.61499999999999999</v>
      </c>
      <c r="AB733" s="96">
        <f t="shared" si="1508"/>
        <v>11.91132</v>
      </c>
      <c r="AC733" s="96">
        <v>0.48</v>
      </c>
      <c r="AD733" s="96">
        <f t="shared" si="1509"/>
        <v>9.29664</v>
      </c>
      <c r="AE733" s="96">
        <v>0.95099999999999996</v>
      </c>
      <c r="AF733" s="96">
        <f t="shared" si="1510"/>
        <v>18.418968</v>
      </c>
      <c r="AG733" s="96">
        <f t="shared" si="1511"/>
        <v>2.0459999999999998</v>
      </c>
      <c r="AH733" s="96">
        <f t="shared" si="1512"/>
        <v>39.626927999999999</v>
      </c>
      <c r="AI733" s="96">
        <f t="shared" si="1513"/>
        <v>3.9929999999999999</v>
      </c>
      <c r="AJ733" s="96">
        <f t="shared" si="1514"/>
        <v>77.336423999999994</v>
      </c>
      <c r="AK733" s="96">
        <v>0.33100000000000002</v>
      </c>
      <c r="AL733" s="96">
        <f t="shared" si="1515"/>
        <v>6.4108080000000003</v>
      </c>
      <c r="AM733" s="96">
        <v>2.508</v>
      </c>
      <c r="AN733" s="96">
        <f t="shared" si="1516"/>
        <v>48.574944000000002</v>
      </c>
      <c r="AO733" s="96">
        <v>0.89100000000000001</v>
      </c>
      <c r="AP733" s="96">
        <f t="shared" si="1517"/>
        <v>17.256888</v>
      </c>
      <c r="AQ733" s="96">
        <f t="shared" si="1518"/>
        <v>3.73</v>
      </c>
      <c r="AR733" s="96">
        <f t="shared" si="1519"/>
        <v>72.242640000000009</v>
      </c>
      <c r="AS733" s="96"/>
      <c r="AT733" s="96">
        <f t="shared" si="1520"/>
        <v>0</v>
      </c>
      <c r="AU733" s="96">
        <v>1.8680000000000001</v>
      </c>
      <c r="AV733" s="96">
        <f t="shared" si="1521"/>
        <v>36.179423999999997</v>
      </c>
      <c r="AW733" s="96">
        <v>1.26</v>
      </c>
      <c r="AX733" s="96">
        <f t="shared" si="1522"/>
        <v>24.403680000000001</v>
      </c>
      <c r="AY733" s="96">
        <f t="shared" si="1523"/>
        <v>3.1280000000000001</v>
      </c>
      <c r="AZ733" s="96">
        <f t="shared" si="1524"/>
        <v>60.583103999999999</v>
      </c>
      <c r="BA733" s="96">
        <f t="shared" si="1525"/>
        <v>6.8580000000000005</v>
      </c>
      <c r="BB733" s="96">
        <f t="shared" si="1526"/>
        <v>132.82574400000001</v>
      </c>
    </row>
    <row r="734" spans="1:54" ht="11.25" customHeight="1">
      <c r="A734" s="494">
        <v>456</v>
      </c>
      <c r="B734" s="13"/>
      <c r="C734" s="23"/>
      <c r="D734" s="13"/>
      <c r="E734" s="21" t="s">
        <v>1639</v>
      </c>
      <c r="F734" s="45"/>
      <c r="G734" s="45" t="s">
        <v>1061</v>
      </c>
      <c r="H734" s="266" t="s">
        <v>358</v>
      </c>
      <c r="I734" s="54"/>
      <c r="J734" s="162">
        <v>19368</v>
      </c>
      <c r="K734" s="54"/>
      <c r="L734" s="162">
        <v>19368</v>
      </c>
      <c r="M734" s="54"/>
      <c r="N734" s="162">
        <v>19368</v>
      </c>
      <c r="O734" s="54"/>
      <c r="P734" s="162">
        <v>19368</v>
      </c>
      <c r="Q734" s="96">
        <f t="shared" si="1501"/>
        <v>85.548000000000002</v>
      </c>
      <c r="R734" s="338">
        <f t="shared" si="1502"/>
        <v>1656.8936639999999</v>
      </c>
      <c r="S734" s="96">
        <v>11.097</v>
      </c>
      <c r="T734" s="96">
        <f t="shared" si="1503"/>
        <v>214.92669599999999</v>
      </c>
      <c r="U734" s="96">
        <v>10.976000000000001</v>
      </c>
      <c r="V734" s="96">
        <f t="shared" si="1504"/>
        <v>212.583168</v>
      </c>
      <c r="W734" s="96">
        <v>10.464</v>
      </c>
      <c r="X734" s="96">
        <f t="shared" si="1505"/>
        <v>202.666752</v>
      </c>
      <c r="Y734" s="96">
        <f t="shared" si="1506"/>
        <v>32.536999999999999</v>
      </c>
      <c r="Z734" s="96">
        <f t="shared" si="1507"/>
        <v>630.17661599999997</v>
      </c>
      <c r="AA734" s="96">
        <v>5.4169999999999998</v>
      </c>
      <c r="AB734" s="96">
        <f t="shared" si="1508"/>
        <v>104.916456</v>
      </c>
      <c r="AC734" s="96">
        <v>3.0609999999999999</v>
      </c>
      <c r="AD734" s="96">
        <f t="shared" si="1509"/>
        <v>59.285447999999995</v>
      </c>
      <c r="AE734" s="96">
        <v>6.181</v>
      </c>
      <c r="AF734" s="96">
        <f t="shared" si="1510"/>
        <v>119.71360800000001</v>
      </c>
      <c r="AG734" s="96">
        <f t="shared" si="1511"/>
        <v>14.658999999999999</v>
      </c>
      <c r="AH734" s="96">
        <f t="shared" si="1512"/>
        <v>283.91551199999998</v>
      </c>
      <c r="AI734" s="96">
        <f t="shared" si="1513"/>
        <v>47.195999999999998</v>
      </c>
      <c r="AJ734" s="96">
        <f t="shared" si="1514"/>
        <v>914.092128</v>
      </c>
      <c r="AK734" s="96">
        <v>4.8250000000000002</v>
      </c>
      <c r="AL734" s="96">
        <f t="shared" si="1515"/>
        <v>93.450600000000009</v>
      </c>
      <c r="AM734" s="96">
        <v>5.8449999999999998</v>
      </c>
      <c r="AN734" s="96">
        <f t="shared" si="1516"/>
        <v>113.20595999999999</v>
      </c>
      <c r="AO734" s="96">
        <v>6.2809999999999997</v>
      </c>
      <c r="AP734" s="96">
        <f t="shared" si="1517"/>
        <v>121.650408</v>
      </c>
      <c r="AQ734" s="96">
        <f t="shared" si="1518"/>
        <v>16.951000000000001</v>
      </c>
      <c r="AR734" s="96">
        <f t="shared" si="1519"/>
        <v>328.30696799999998</v>
      </c>
      <c r="AS734" s="96">
        <v>7.3849999999999998</v>
      </c>
      <c r="AT734" s="96">
        <f t="shared" si="1520"/>
        <v>143.03268</v>
      </c>
      <c r="AU734" s="96">
        <v>6.9059999999999997</v>
      </c>
      <c r="AV734" s="96">
        <f t="shared" si="1521"/>
        <v>133.75540799999999</v>
      </c>
      <c r="AW734" s="96">
        <v>7.11</v>
      </c>
      <c r="AX734" s="96">
        <f t="shared" si="1522"/>
        <v>137.70648</v>
      </c>
      <c r="AY734" s="96">
        <f t="shared" si="1523"/>
        <v>21.401</v>
      </c>
      <c r="AZ734" s="96">
        <f t="shared" si="1524"/>
        <v>414.49456800000002</v>
      </c>
      <c r="BA734" s="96">
        <f t="shared" si="1525"/>
        <v>38.352000000000004</v>
      </c>
      <c r="BB734" s="96">
        <f t="shared" si="1526"/>
        <v>742.80153599999994</v>
      </c>
    </row>
    <row r="735" spans="1:54" ht="11.25" customHeight="1">
      <c r="A735" s="494">
        <v>456</v>
      </c>
      <c r="B735" s="13"/>
      <c r="C735" s="23"/>
      <c r="D735" s="13"/>
      <c r="E735" s="21" t="s">
        <v>350</v>
      </c>
      <c r="F735" s="45"/>
      <c r="G735" s="45" t="s">
        <v>1061</v>
      </c>
      <c r="H735" s="266" t="s">
        <v>358</v>
      </c>
      <c r="I735" s="54"/>
      <c r="J735" s="162">
        <v>11845</v>
      </c>
      <c r="K735" s="54"/>
      <c r="L735" s="162">
        <v>11845</v>
      </c>
      <c r="M735" s="54"/>
      <c r="N735" s="162">
        <v>11845</v>
      </c>
      <c r="O735" s="54"/>
      <c r="P735" s="162">
        <v>11845</v>
      </c>
      <c r="Q735" s="96">
        <f t="shared" si="1501"/>
        <v>0</v>
      </c>
      <c r="R735" s="338">
        <f t="shared" si="1502"/>
        <v>0</v>
      </c>
      <c r="S735" s="96"/>
      <c r="T735" s="96">
        <f t="shared" si="1503"/>
        <v>0</v>
      </c>
      <c r="U735" s="96"/>
      <c r="V735" s="96">
        <f t="shared" si="1504"/>
        <v>0</v>
      </c>
      <c r="W735" s="96"/>
      <c r="X735" s="96">
        <f t="shared" si="1505"/>
        <v>0</v>
      </c>
      <c r="Y735" s="96">
        <f t="shared" si="1506"/>
        <v>0</v>
      </c>
      <c r="Z735" s="96">
        <f t="shared" si="1507"/>
        <v>0</v>
      </c>
      <c r="AA735" s="96"/>
      <c r="AB735" s="96">
        <f t="shared" si="1508"/>
        <v>0</v>
      </c>
      <c r="AC735" s="96"/>
      <c r="AD735" s="96">
        <f t="shared" si="1509"/>
        <v>0</v>
      </c>
      <c r="AE735" s="96"/>
      <c r="AF735" s="96">
        <f t="shared" si="1510"/>
        <v>0</v>
      </c>
      <c r="AG735" s="96">
        <f t="shared" si="1511"/>
        <v>0</v>
      </c>
      <c r="AH735" s="96">
        <f t="shared" si="1512"/>
        <v>0</v>
      </c>
      <c r="AI735" s="96">
        <f t="shared" si="1513"/>
        <v>0</v>
      </c>
      <c r="AJ735" s="96">
        <f t="shared" si="1514"/>
        <v>0</v>
      </c>
      <c r="AK735" s="96"/>
      <c r="AL735" s="96">
        <f t="shared" si="1515"/>
        <v>0</v>
      </c>
      <c r="AM735" s="96"/>
      <c r="AN735" s="96">
        <f t="shared" si="1516"/>
        <v>0</v>
      </c>
      <c r="AO735" s="96"/>
      <c r="AP735" s="96">
        <f t="shared" si="1517"/>
        <v>0</v>
      </c>
      <c r="AQ735" s="96">
        <f t="shared" si="1518"/>
        <v>0</v>
      </c>
      <c r="AR735" s="96">
        <f t="shared" si="1519"/>
        <v>0</v>
      </c>
      <c r="AS735" s="96"/>
      <c r="AT735" s="96">
        <f t="shared" si="1520"/>
        <v>0</v>
      </c>
      <c r="AU735" s="96"/>
      <c r="AV735" s="96">
        <f t="shared" si="1521"/>
        <v>0</v>
      </c>
      <c r="AW735" s="96"/>
      <c r="AX735" s="96">
        <f t="shared" si="1522"/>
        <v>0</v>
      </c>
      <c r="AY735" s="96">
        <f t="shared" si="1523"/>
        <v>0</v>
      </c>
      <c r="AZ735" s="96">
        <f t="shared" si="1524"/>
        <v>0</v>
      </c>
      <c r="BA735" s="96">
        <f t="shared" si="1525"/>
        <v>0</v>
      </c>
      <c r="BB735" s="96">
        <f t="shared" si="1526"/>
        <v>0</v>
      </c>
    </row>
    <row r="736" spans="1:54">
      <c r="A736" s="494">
        <v>457</v>
      </c>
      <c r="B736" s="13"/>
      <c r="C736" s="23"/>
      <c r="D736" s="13"/>
      <c r="E736" s="21" t="s">
        <v>276</v>
      </c>
      <c r="F736" s="45"/>
      <c r="G736" s="45" t="s">
        <v>1061</v>
      </c>
      <c r="H736" s="266" t="s">
        <v>358</v>
      </c>
      <c r="I736" s="54"/>
      <c r="J736" s="162">
        <v>16581</v>
      </c>
      <c r="K736" s="54"/>
      <c r="L736" s="162">
        <v>16581</v>
      </c>
      <c r="M736" s="54"/>
      <c r="N736" s="162">
        <v>16581</v>
      </c>
      <c r="O736" s="54"/>
      <c r="P736" s="162">
        <v>16581</v>
      </c>
      <c r="Q736" s="96">
        <f t="shared" si="1501"/>
        <v>5.5E-2</v>
      </c>
      <c r="R736" s="338">
        <f t="shared" si="1502"/>
        <v>0.91195500000000007</v>
      </c>
      <c r="S736" s="96"/>
      <c r="T736" s="96">
        <f t="shared" si="1503"/>
        <v>0</v>
      </c>
      <c r="U736" s="96"/>
      <c r="V736" s="96">
        <f t="shared" si="1504"/>
        <v>0</v>
      </c>
      <c r="W736" s="96">
        <v>0.05</v>
      </c>
      <c r="X736" s="96">
        <f t="shared" si="1505"/>
        <v>0.82905000000000006</v>
      </c>
      <c r="Y736" s="96">
        <f t="shared" si="1506"/>
        <v>0.05</v>
      </c>
      <c r="Z736" s="96">
        <f t="shared" si="1507"/>
        <v>0.82905000000000006</v>
      </c>
      <c r="AA736" s="96"/>
      <c r="AB736" s="96">
        <f t="shared" si="1508"/>
        <v>0</v>
      </c>
      <c r="AC736" s="96"/>
      <c r="AD736" s="96">
        <f t="shared" si="1509"/>
        <v>0</v>
      </c>
      <c r="AE736" s="96"/>
      <c r="AF736" s="96">
        <f t="shared" si="1510"/>
        <v>0</v>
      </c>
      <c r="AG736" s="96">
        <f t="shared" si="1511"/>
        <v>0</v>
      </c>
      <c r="AH736" s="96">
        <f t="shared" si="1512"/>
        <v>0</v>
      </c>
      <c r="AI736" s="96">
        <f t="shared" si="1513"/>
        <v>0.05</v>
      </c>
      <c r="AJ736" s="96">
        <f t="shared" si="1514"/>
        <v>0.82905000000000006</v>
      </c>
      <c r="AK736" s="96"/>
      <c r="AL736" s="96">
        <f t="shared" si="1515"/>
        <v>0</v>
      </c>
      <c r="AM736" s="96">
        <v>5.0000000000000001E-3</v>
      </c>
      <c r="AN736" s="96">
        <f t="shared" si="1516"/>
        <v>8.2905000000000006E-2</v>
      </c>
      <c r="AO736" s="96"/>
      <c r="AP736" s="96">
        <f t="shared" si="1517"/>
        <v>0</v>
      </c>
      <c r="AQ736" s="96">
        <f t="shared" si="1518"/>
        <v>5.0000000000000001E-3</v>
      </c>
      <c r="AR736" s="96">
        <f t="shared" si="1519"/>
        <v>8.2905000000000006E-2</v>
      </c>
      <c r="AS736" s="96"/>
      <c r="AT736" s="96">
        <f t="shared" si="1520"/>
        <v>0</v>
      </c>
      <c r="AU736" s="96"/>
      <c r="AV736" s="96">
        <f t="shared" si="1521"/>
        <v>0</v>
      </c>
      <c r="AW736" s="96"/>
      <c r="AX736" s="96">
        <f t="shared" si="1522"/>
        <v>0</v>
      </c>
      <c r="AY736" s="96">
        <f t="shared" si="1523"/>
        <v>0</v>
      </c>
      <c r="AZ736" s="96">
        <f t="shared" si="1524"/>
        <v>0</v>
      </c>
      <c r="BA736" s="96">
        <f t="shared" si="1525"/>
        <v>5.0000000000000001E-3</v>
      </c>
      <c r="BB736" s="96">
        <f t="shared" si="1526"/>
        <v>8.2905000000000006E-2</v>
      </c>
    </row>
    <row r="737" spans="1:54" ht="12" customHeight="1">
      <c r="A737" s="494">
        <v>458</v>
      </c>
      <c r="B737" s="13"/>
      <c r="C737" s="13"/>
      <c r="D737" s="13"/>
      <c r="E737" s="21" t="s">
        <v>1474</v>
      </c>
      <c r="F737" s="45"/>
      <c r="G737" s="45" t="s">
        <v>1061</v>
      </c>
      <c r="H737" s="266" t="s">
        <v>359</v>
      </c>
      <c r="I737" s="54"/>
      <c r="J737" s="162">
        <v>16633</v>
      </c>
      <c r="K737" s="54"/>
      <c r="L737" s="162">
        <v>16633</v>
      </c>
      <c r="M737" s="54"/>
      <c r="N737" s="162">
        <v>16633</v>
      </c>
      <c r="O737" s="54"/>
      <c r="P737" s="162">
        <v>16633</v>
      </c>
      <c r="Q737" s="96">
        <f t="shared" si="1501"/>
        <v>11.586</v>
      </c>
      <c r="R737" s="338">
        <f t="shared" si="1502"/>
        <v>192.70993799999999</v>
      </c>
      <c r="S737" s="96">
        <v>1.72</v>
      </c>
      <c r="T737" s="96">
        <f t="shared" si="1503"/>
        <v>28.608759999999997</v>
      </c>
      <c r="U737" s="96">
        <v>1.9159999999999999</v>
      </c>
      <c r="V737" s="96">
        <f t="shared" si="1504"/>
        <v>31.868827999999997</v>
      </c>
      <c r="W737" s="96">
        <v>1.0189999999999999</v>
      </c>
      <c r="X737" s="96">
        <f t="shared" si="1505"/>
        <v>16.949026999999997</v>
      </c>
      <c r="Y737" s="96">
        <f t="shared" si="1506"/>
        <v>4.6550000000000002</v>
      </c>
      <c r="Z737" s="96">
        <f t="shared" si="1507"/>
        <v>77.426614999999998</v>
      </c>
      <c r="AA737" s="96">
        <v>0.62</v>
      </c>
      <c r="AB737" s="96">
        <f t="shared" si="1508"/>
        <v>10.31246</v>
      </c>
      <c r="AC737" s="96">
        <v>0.52</v>
      </c>
      <c r="AD737" s="96">
        <f t="shared" si="1509"/>
        <v>8.6491600000000002</v>
      </c>
      <c r="AE737" s="96">
        <v>0.84</v>
      </c>
      <c r="AF737" s="96">
        <f t="shared" si="1510"/>
        <v>13.971719999999999</v>
      </c>
      <c r="AG737" s="96">
        <f t="shared" si="1511"/>
        <v>1.98</v>
      </c>
      <c r="AH737" s="96">
        <f t="shared" si="1512"/>
        <v>32.933340000000001</v>
      </c>
      <c r="AI737" s="96">
        <f t="shared" si="1513"/>
        <v>6.6349999999999998</v>
      </c>
      <c r="AJ737" s="96">
        <f t="shared" si="1514"/>
        <v>110.359955</v>
      </c>
      <c r="AK737" s="96">
        <v>0.66900000000000004</v>
      </c>
      <c r="AL737" s="96">
        <f t="shared" si="1515"/>
        <v>11.127477000000001</v>
      </c>
      <c r="AM737" s="96">
        <v>1.056</v>
      </c>
      <c r="AN737" s="96">
        <f t="shared" si="1516"/>
        <v>17.564447999999999</v>
      </c>
      <c r="AO737" s="96">
        <v>0.84399999999999997</v>
      </c>
      <c r="AP737" s="96">
        <f t="shared" si="1517"/>
        <v>14.038252</v>
      </c>
      <c r="AQ737" s="96">
        <f t="shared" si="1518"/>
        <v>2.569</v>
      </c>
      <c r="AR737" s="96">
        <f t="shared" si="1519"/>
        <v>42.730176999999998</v>
      </c>
      <c r="AS737" s="96">
        <v>1.1439999999999999</v>
      </c>
      <c r="AT737" s="96">
        <f t="shared" si="1520"/>
        <v>19.028151999999999</v>
      </c>
      <c r="AU737" s="96">
        <v>0.36799999999999999</v>
      </c>
      <c r="AV737" s="96">
        <f t="shared" si="1521"/>
        <v>6.1209439999999997</v>
      </c>
      <c r="AW737" s="96">
        <v>0.87</v>
      </c>
      <c r="AX737" s="96">
        <f t="shared" si="1522"/>
        <v>14.470709999999999</v>
      </c>
      <c r="AY737" s="96">
        <f t="shared" si="1523"/>
        <v>2.3820000000000001</v>
      </c>
      <c r="AZ737" s="96">
        <f t="shared" si="1524"/>
        <v>39.619805999999997</v>
      </c>
      <c r="BA737" s="96">
        <f t="shared" si="1525"/>
        <v>4.9510000000000005</v>
      </c>
      <c r="BB737" s="96">
        <f t="shared" si="1526"/>
        <v>82.349982999999995</v>
      </c>
    </row>
    <row r="738" spans="1:54" ht="12" customHeight="1">
      <c r="A738" s="494">
        <v>458</v>
      </c>
      <c r="B738" s="13"/>
      <c r="C738" s="13"/>
      <c r="D738" s="13"/>
      <c r="E738" s="21" t="s">
        <v>768</v>
      </c>
      <c r="F738" s="45"/>
      <c r="G738" s="45" t="s">
        <v>1061</v>
      </c>
      <c r="H738" s="266" t="s">
        <v>359</v>
      </c>
      <c r="I738" s="54"/>
      <c r="J738" s="162">
        <v>16435</v>
      </c>
      <c r="K738" s="54"/>
      <c r="L738" s="162">
        <v>16848</v>
      </c>
      <c r="M738" s="54"/>
      <c r="N738" s="162">
        <v>16848</v>
      </c>
      <c r="O738" s="54"/>
      <c r="P738" s="162">
        <v>16848</v>
      </c>
      <c r="Q738" s="96">
        <f t="shared" si="1501"/>
        <v>0</v>
      </c>
      <c r="R738" s="338">
        <f t="shared" si="1502"/>
        <v>0</v>
      </c>
      <c r="S738" s="96"/>
      <c r="T738" s="96">
        <f t="shared" si="1503"/>
        <v>0</v>
      </c>
      <c r="U738" s="96"/>
      <c r="V738" s="96">
        <f t="shared" si="1504"/>
        <v>0</v>
      </c>
      <c r="W738" s="96"/>
      <c r="X738" s="96">
        <f t="shared" si="1505"/>
        <v>0</v>
      </c>
      <c r="Y738" s="96">
        <f t="shared" si="1506"/>
        <v>0</v>
      </c>
      <c r="Z738" s="96">
        <f t="shared" si="1507"/>
        <v>0</v>
      </c>
      <c r="AA738" s="96"/>
      <c r="AB738" s="96">
        <f t="shared" si="1508"/>
        <v>0</v>
      </c>
      <c r="AC738" s="96"/>
      <c r="AD738" s="96">
        <f t="shared" si="1509"/>
        <v>0</v>
      </c>
      <c r="AE738" s="96"/>
      <c r="AF738" s="96">
        <f t="shared" si="1510"/>
        <v>0</v>
      </c>
      <c r="AG738" s="96">
        <f t="shared" si="1511"/>
        <v>0</v>
      </c>
      <c r="AH738" s="96">
        <f t="shared" si="1512"/>
        <v>0</v>
      </c>
      <c r="AI738" s="96">
        <f t="shared" si="1513"/>
        <v>0</v>
      </c>
      <c r="AJ738" s="96">
        <f t="shared" si="1514"/>
        <v>0</v>
      </c>
      <c r="AK738" s="96"/>
      <c r="AL738" s="96">
        <f t="shared" si="1515"/>
        <v>0</v>
      </c>
      <c r="AM738" s="96"/>
      <c r="AN738" s="96">
        <f t="shared" si="1516"/>
        <v>0</v>
      </c>
      <c r="AO738" s="96"/>
      <c r="AP738" s="96">
        <f t="shared" si="1517"/>
        <v>0</v>
      </c>
      <c r="AQ738" s="96">
        <f t="shared" si="1518"/>
        <v>0</v>
      </c>
      <c r="AR738" s="96">
        <f t="shared" si="1519"/>
        <v>0</v>
      </c>
      <c r="AS738" s="96"/>
      <c r="AT738" s="96">
        <f t="shared" si="1520"/>
        <v>0</v>
      </c>
      <c r="AU738" s="96"/>
      <c r="AV738" s="96">
        <f t="shared" si="1521"/>
        <v>0</v>
      </c>
      <c r="AW738" s="96"/>
      <c r="AX738" s="96">
        <f t="shared" si="1522"/>
        <v>0</v>
      </c>
      <c r="AY738" s="96">
        <f t="shared" si="1523"/>
        <v>0</v>
      </c>
      <c r="AZ738" s="96">
        <f t="shared" si="1524"/>
        <v>0</v>
      </c>
      <c r="BA738" s="96">
        <f t="shared" si="1525"/>
        <v>0</v>
      </c>
      <c r="BB738" s="96">
        <f t="shared" si="1526"/>
        <v>0</v>
      </c>
    </row>
    <row r="739" spans="1:54">
      <c r="A739" s="494">
        <v>459</v>
      </c>
      <c r="B739" s="13"/>
      <c r="C739" s="23"/>
      <c r="D739" s="13"/>
      <c r="E739" s="62" t="s">
        <v>563</v>
      </c>
      <c r="F739" s="421"/>
      <c r="G739" s="421" t="s">
        <v>1061</v>
      </c>
      <c r="H739" s="282" t="s">
        <v>358</v>
      </c>
      <c r="I739" s="66"/>
      <c r="J739" s="165">
        <v>13583</v>
      </c>
      <c r="K739" s="66"/>
      <c r="L739" s="165">
        <v>13583</v>
      </c>
      <c r="M739" s="66"/>
      <c r="N739" s="165">
        <v>13583</v>
      </c>
      <c r="O739" s="66"/>
      <c r="P739" s="165">
        <v>13583</v>
      </c>
      <c r="Q739" s="128">
        <f t="shared" si="1501"/>
        <v>3.1919999999999997</v>
      </c>
      <c r="R739" s="346">
        <f t="shared" si="1502"/>
        <v>43.356935999999997</v>
      </c>
      <c r="S739" s="128">
        <v>0.57599999999999996</v>
      </c>
      <c r="T739" s="128">
        <f t="shared" si="1503"/>
        <v>7.8238079999999988</v>
      </c>
      <c r="U739" s="128">
        <v>9.6000000000000002E-2</v>
      </c>
      <c r="V739" s="128">
        <f t="shared" si="1504"/>
        <v>1.303968</v>
      </c>
      <c r="W739" s="128">
        <v>2.4E-2</v>
      </c>
      <c r="X739" s="128">
        <f t="shared" si="1505"/>
        <v>0.325992</v>
      </c>
      <c r="Y739" s="128">
        <f t="shared" si="1506"/>
        <v>0.69599999999999995</v>
      </c>
      <c r="Z739" s="128">
        <f t="shared" si="1507"/>
        <v>9.4537679999999984</v>
      </c>
      <c r="AA739" s="128">
        <v>0.192</v>
      </c>
      <c r="AB739" s="128">
        <f t="shared" si="1508"/>
        <v>2.607936</v>
      </c>
      <c r="AC739" s="128">
        <v>9.6000000000000002E-2</v>
      </c>
      <c r="AD739" s="128">
        <f t="shared" si="1509"/>
        <v>1.303968</v>
      </c>
      <c r="AE739" s="128">
        <v>0.36</v>
      </c>
      <c r="AF739" s="128">
        <f t="shared" si="1510"/>
        <v>4.8898799999999998</v>
      </c>
      <c r="AG739" s="128">
        <f t="shared" si="1511"/>
        <v>0.64800000000000002</v>
      </c>
      <c r="AH739" s="128">
        <f t="shared" si="1512"/>
        <v>8.8017839999999996</v>
      </c>
      <c r="AI739" s="128">
        <f t="shared" si="1513"/>
        <v>1.3439999999999999</v>
      </c>
      <c r="AJ739" s="128">
        <f t="shared" si="1514"/>
        <v>18.255551999999998</v>
      </c>
      <c r="AK739" s="128">
        <v>0.216</v>
      </c>
      <c r="AL739" s="128">
        <f t="shared" si="1515"/>
        <v>2.9339279999999999</v>
      </c>
      <c r="AM739" s="128">
        <v>0.45600000000000002</v>
      </c>
      <c r="AN739" s="128">
        <f t="shared" si="1516"/>
        <v>6.193848</v>
      </c>
      <c r="AO739" s="128">
        <v>0.28799999999999998</v>
      </c>
      <c r="AP739" s="128">
        <f t="shared" si="1517"/>
        <v>3.9119039999999994</v>
      </c>
      <c r="AQ739" s="128">
        <f t="shared" si="1518"/>
        <v>0.96</v>
      </c>
      <c r="AR739" s="128">
        <f t="shared" si="1519"/>
        <v>13.039680000000001</v>
      </c>
      <c r="AS739" s="128">
        <v>0.192</v>
      </c>
      <c r="AT739" s="128">
        <f t="shared" si="1520"/>
        <v>2.607936</v>
      </c>
      <c r="AU739" s="128">
        <v>0.12</v>
      </c>
      <c r="AV739" s="128">
        <f t="shared" si="1521"/>
        <v>1.6299600000000001</v>
      </c>
      <c r="AW739" s="128">
        <v>0.57599999999999996</v>
      </c>
      <c r="AX739" s="128">
        <f t="shared" si="1522"/>
        <v>7.8238079999999988</v>
      </c>
      <c r="AY739" s="128">
        <f t="shared" si="1523"/>
        <v>0.8879999999999999</v>
      </c>
      <c r="AZ739" s="128">
        <f t="shared" si="1524"/>
        <v>12.061703999999999</v>
      </c>
      <c r="BA739" s="128">
        <f t="shared" si="1525"/>
        <v>1.8479999999999999</v>
      </c>
      <c r="BB739" s="128">
        <f t="shared" si="1526"/>
        <v>25.101383999999999</v>
      </c>
    </row>
    <row r="740" spans="1:54" s="6" customFormat="1">
      <c r="A740" s="494">
        <v>423</v>
      </c>
      <c r="B740" s="14"/>
      <c r="C740" s="14"/>
      <c r="D740" s="40"/>
      <c r="E740" s="16" t="s">
        <v>1527</v>
      </c>
      <c r="F740" s="44"/>
      <c r="G740" s="45" t="s">
        <v>1061</v>
      </c>
      <c r="H740" s="265" t="s">
        <v>359</v>
      </c>
      <c r="I740" s="233"/>
      <c r="J740" s="240">
        <v>14600</v>
      </c>
      <c r="K740" s="233"/>
      <c r="L740" s="240">
        <v>14974</v>
      </c>
      <c r="M740" s="233"/>
      <c r="N740" s="240">
        <v>14974</v>
      </c>
      <c r="O740" s="233"/>
      <c r="P740" s="240">
        <v>14974</v>
      </c>
      <c r="Q740" s="95">
        <f t="shared" si="1501"/>
        <v>200.42500000000001</v>
      </c>
      <c r="R740" s="336">
        <f t="shared" si="1502"/>
        <v>2979.1417080000001</v>
      </c>
      <c r="S740" s="95">
        <v>18.952000000000002</v>
      </c>
      <c r="T740" s="95">
        <f t="shared" si="1503"/>
        <v>276.69920000000002</v>
      </c>
      <c r="U740" s="95">
        <v>16.655000000000001</v>
      </c>
      <c r="V740" s="95">
        <f t="shared" si="1504"/>
        <v>243.16300000000004</v>
      </c>
      <c r="W740" s="95">
        <v>23.276</v>
      </c>
      <c r="X740" s="95">
        <f t="shared" si="1505"/>
        <v>339.82959999999997</v>
      </c>
      <c r="Y740" s="95">
        <f t="shared" si="1506"/>
        <v>58.882999999999996</v>
      </c>
      <c r="Z740" s="95">
        <f t="shared" si="1507"/>
        <v>859.69180000000006</v>
      </c>
      <c r="AA740" s="95">
        <v>26.736000000000001</v>
      </c>
      <c r="AB740" s="95">
        <f t="shared" si="1508"/>
        <v>400.34486400000003</v>
      </c>
      <c r="AC740" s="95">
        <v>9.74</v>
      </c>
      <c r="AD740" s="95">
        <f t="shared" si="1509"/>
        <v>145.84676000000002</v>
      </c>
      <c r="AE740" s="95">
        <v>9.6639999999999997</v>
      </c>
      <c r="AF740" s="96">
        <f t="shared" si="1510"/>
        <v>144.70873600000002</v>
      </c>
      <c r="AG740" s="95">
        <f t="shared" si="1511"/>
        <v>46.14</v>
      </c>
      <c r="AH740" s="95">
        <f t="shared" si="1512"/>
        <v>690.90036000000009</v>
      </c>
      <c r="AI740" s="95">
        <f t="shared" si="1513"/>
        <v>105.023</v>
      </c>
      <c r="AJ740" s="95">
        <f t="shared" si="1514"/>
        <v>1550.5921600000001</v>
      </c>
      <c r="AK740" s="95">
        <v>16.523</v>
      </c>
      <c r="AL740" s="95">
        <f t="shared" si="1515"/>
        <v>247.415402</v>
      </c>
      <c r="AM740" s="95">
        <v>12.055999999999999</v>
      </c>
      <c r="AN740" s="95">
        <f t="shared" si="1516"/>
        <v>180.526544</v>
      </c>
      <c r="AO740" s="95">
        <v>13.584</v>
      </c>
      <c r="AP740" s="95">
        <f t="shared" si="1517"/>
        <v>203.40681599999999</v>
      </c>
      <c r="AQ740" s="95">
        <f t="shared" si="1518"/>
        <v>42.162999999999997</v>
      </c>
      <c r="AR740" s="95">
        <f t="shared" si="1519"/>
        <v>631.34876200000008</v>
      </c>
      <c r="AS740" s="95">
        <v>15.629</v>
      </c>
      <c r="AT740" s="95">
        <f t="shared" si="1520"/>
        <v>234.02864600000001</v>
      </c>
      <c r="AU740" s="95">
        <v>17.827000000000002</v>
      </c>
      <c r="AV740" s="95">
        <f t="shared" si="1521"/>
        <v>266.94149800000002</v>
      </c>
      <c r="AW740" s="95">
        <v>19.783000000000001</v>
      </c>
      <c r="AX740" s="95">
        <f t="shared" si="1522"/>
        <v>296.23064199999999</v>
      </c>
      <c r="AY740" s="95">
        <f t="shared" si="1523"/>
        <v>53.239000000000004</v>
      </c>
      <c r="AZ740" s="95">
        <f t="shared" si="1524"/>
        <v>797.20078599999999</v>
      </c>
      <c r="BA740" s="95">
        <f t="shared" si="1525"/>
        <v>95.402000000000001</v>
      </c>
      <c r="BB740" s="95">
        <f t="shared" si="1526"/>
        <v>1428.549548</v>
      </c>
    </row>
    <row r="741" spans="1:54" s="6" customFormat="1">
      <c r="A741" s="494">
        <v>423</v>
      </c>
      <c r="B741" s="14"/>
      <c r="C741" s="14"/>
      <c r="D741" s="40"/>
      <c r="E741" s="16" t="s">
        <v>2246</v>
      </c>
      <c r="F741" s="44"/>
      <c r="G741" s="45" t="s">
        <v>1061</v>
      </c>
      <c r="H741" s="265" t="s">
        <v>363</v>
      </c>
      <c r="I741" s="233"/>
      <c r="J741" s="240">
        <v>14600</v>
      </c>
      <c r="K741" s="233"/>
      <c r="L741" s="240">
        <v>14600</v>
      </c>
      <c r="M741" s="233"/>
      <c r="N741" s="240">
        <v>14600</v>
      </c>
      <c r="O741" s="233"/>
      <c r="P741" s="240">
        <v>14600</v>
      </c>
      <c r="Q741" s="95">
        <f t="shared" si="1501"/>
        <v>16.315999999999999</v>
      </c>
      <c r="R741" s="336">
        <f t="shared" si="1502"/>
        <v>238.21359999999999</v>
      </c>
      <c r="S741" s="95">
        <v>0.13100000000000001</v>
      </c>
      <c r="T741" s="95">
        <f t="shared" si="1503"/>
        <v>1.9126000000000001</v>
      </c>
      <c r="U741" s="95">
        <v>0.108</v>
      </c>
      <c r="V741" s="95">
        <f t="shared" si="1504"/>
        <v>1.5768</v>
      </c>
      <c r="W741" s="95">
        <v>1E-3</v>
      </c>
      <c r="X741" s="95">
        <f t="shared" si="1505"/>
        <v>1.46E-2</v>
      </c>
      <c r="Y741" s="95">
        <f t="shared" si="1506"/>
        <v>0.24</v>
      </c>
      <c r="Z741" s="95">
        <f t="shared" si="1507"/>
        <v>3.504</v>
      </c>
      <c r="AA741" s="95">
        <v>1.03</v>
      </c>
      <c r="AB741" s="95">
        <f t="shared" si="1508"/>
        <v>15.038</v>
      </c>
      <c r="AC741" s="95">
        <v>1.4039999999999999</v>
      </c>
      <c r="AD741" s="95">
        <f t="shared" si="1509"/>
        <v>20.498399999999997</v>
      </c>
      <c r="AE741" s="95">
        <v>0.86599999999999999</v>
      </c>
      <c r="AF741" s="96">
        <f t="shared" si="1510"/>
        <v>12.643600000000001</v>
      </c>
      <c r="AG741" s="95">
        <f t="shared" si="1511"/>
        <v>3.3000000000000003</v>
      </c>
      <c r="AH741" s="95">
        <f t="shared" si="1512"/>
        <v>48.18</v>
      </c>
      <c r="AI741" s="95">
        <f t="shared" si="1513"/>
        <v>3.54</v>
      </c>
      <c r="AJ741" s="95">
        <f t="shared" si="1514"/>
        <v>51.683999999999997</v>
      </c>
      <c r="AK741" s="95">
        <v>1.2549999999999999</v>
      </c>
      <c r="AL741" s="95">
        <f t="shared" si="1515"/>
        <v>18.323</v>
      </c>
      <c r="AM741" s="95">
        <v>2.0179999999999998</v>
      </c>
      <c r="AN741" s="95">
        <f t="shared" si="1516"/>
        <v>29.462799999999994</v>
      </c>
      <c r="AO741" s="95">
        <v>2.3719999999999999</v>
      </c>
      <c r="AP741" s="95">
        <f t="shared" si="1517"/>
        <v>34.6312</v>
      </c>
      <c r="AQ741" s="95">
        <f t="shared" si="1518"/>
        <v>5.6449999999999996</v>
      </c>
      <c r="AR741" s="95">
        <f t="shared" si="1519"/>
        <v>82.417000000000002</v>
      </c>
      <c r="AS741" s="95">
        <v>1.65</v>
      </c>
      <c r="AT741" s="95">
        <f t="shared" si="1520"/>
        <v>24.09</v>
      </c>
      <c r="AU741" s="95">
        <v>3.4089999999999998</v>
      </c>
      <c r="AV741" s="95">
        <f t="shared" si="1521"/>
        <v>49.771399999999993</v>
      </c>
      <c r="AW741" s="95">
        <v>2.0720000000000001</v>
      </c>
      <c r="AX741" s="95">
        <f t="shared" si="1522"/>
        <v>30.251200000000001</v>
      </c>
      <c r="AY741" s="95">
        <f t="shared" si="1523"/>
        <v>7.1309999999999993</v>
      </c>
      <c r="AZ741" s="95">
        <f t="shared" si="1524"/>
        <v>104.11259999999999</v>
      </c>
      <c r="BA741" s="95">
        <f t="shared" si="1525"/>
        <v>12.776</v>
      </c>
      <c r="BB741" s="95">
        <f t="shared" si="1526"/>
        <v>186.52959999999999</v>
      </c>
    </row>
    <row r="742" spans="1:54" ht="12" customHeight="1">
      <c r="A742" s="494">
        <v>458</v>
      </c>
      <c r="B742" s="13"/>
      <c r="C742" s="13"/>
      <c r="D742" s="13"/>
      <c r="E742" s="21" t="s">
        <v>2499</v>
      </c>
      <c r="F742" s="45"/>
      <c r="G742" s="45" t="s">
        <v>1061</v>
      </c>
      <c r="H742" s="266" t="s">
        <v>359</v>
      </c>
      <c r="I742" s="54"/>
      <c r="J742" s="162"/>
      <c r="K742" s="54"/>
      <c r="L742" s="162"/>
      <c r="M742" s="54"/>
      <c r="N742" s="162">
        <v>19288</v>
      </c>
      <c r="O742" s="54"/>
      <c r="P742" s="162">
        <v>19288</v>
      </c>
      <c r="Q742" s="96">
        <f t="shared" ref="Q742" si="1527">SUM(AI742+BA742)</f>
        <v>4.6819999999999995</v>
      </c>
      <c r="R742" s="338">
        <f t="shared" ref="R742" si="1528">SUM(AJ742+BB742)</f>
        <v>90.306415999999999</v>
      </c>
      <c r="S742" s="96"/>
      <c r="T742" s="96">
        <f t="shared" ref="T742" si="1529">J742*S742/1000</f>
        <v>0</v>
      </c>
      <c r="U742" s="96"/>
      <c r="V742" s="96">
        <f t="shared" ref="V742" si="1530">J742*U742/1000</f>
        <v>0</v>
      </c>
      <c r="W742" s="96"/>
      <c r="X742" s="96">
        <f t="shared" ref="X742" si="1531">J742*W742/1000</f>
        <v>0</v>
      </c>
      <c r="Y742" s="96">
        <f t="shared" ref="Y742" si="1532">SUM(S742+U742+W742)</f>
        <v>0</v>
      </c>
      <c r="Z742" s="96">
        <f t="shared" ref="Z742" si="1533">SUM(T742+V742+X742)</f>
        <v>0</v>
      </c>
      <c r="AA742" s="96"/>
      <c r="AB742" s="96">
        <f t="shared" ref="AB742" si="1534">L742*AA742/1000</f>
        <v>0</v>
      </c>
      <c r="AC742" s="96"/>
      <c r="AD742" s="96">
        <f t="shared" ref="AD742" si="1535">L742*AC742/1000</f>
        <v>0</v>
      </c>
      <c r="AE742" s="96"/>
      <c r="AF742" s="96">
        <f t="shared" ref="AF742" si="1536">L742*AE742/1000</f>
        <v>0</v>
      </c>
      <c r="AG742" s="96">
        <f t="shared" ref="AG742" si="1537">SUM(AA742+AC742+AE742)</f>
        <v>0</v>
      </c>
      <c r="AH742" s="96">
        <f t="shared" ref="AH742" si="1538">SUM(AB742+AD742+AF742)</f>
        <v>0</v>
      </c>
      <c r="AI742" s="96">
        <f t="shared" ref="AI742" si="1539">SUM(Y742+AG742)</f>
        <v>0</v>
      </c>
      <c r="AJ742" s="96">
        <f t="shared" ref="AJ742" si="1540">SUM(Z742,AH742)</f>
        <v>0</v>
      </c>
      <c r="AK742" s="96"/>
      <c r="AL742" s="96">
        <f t="shared" ref="AL742" si="1541">N742*AK742/1000</f>
        <v>0</v>
      </c>
      <c r="AM742" s="96">
        <v>0.152</v>
      </c>
      <c r="AN742" s="96">
        <f t="shared" ref="AN742" si="1542">N742*AM742/1000</f>
        <v>2.9317759999999997</v>
      </c>
      <c r="AO742" s="96"/>
      <c r="AP742" s="96">
        <f t="shared" ref="AP742" si="1543">N742*AO742/1000</f>
        <v>0</v>
      </c>
      <c r="AQ742" s="96">
        <f t="shared" ref="AQ742" si="1544">SUM(AK742+AM742+AO742)</f>
        <v>0.152</v>
      </c>
      <c r="AR742" s="96">
        <f t="shared" ref="AR742" si="1545">SUM(AL742+AN742+AP742)</f>
        <v>2.9317759999999997</v>
      </c>
      <c r="AS742" s="96">
        <v>0.36</v>
      </c>
      <c r="AT742" s="96">
        <f t="shared" ref="AT742" si="1546">P742*AS742/1000</f>
        <v>6.9436799999999996</v>
      </c>
      <c r="AU742" s="96">
        <v>1.92</v>
      </c>
      <c r="AV742" s="96">
        <f t="shared" ref="AV742" si="1547">P742*AU742/1000</f>
        <v>37.032959999999996</v>
      </c>
      <c r="AW742" s="96">
        <v>2.25</v>
      </c>
      <c r="AX742" s="96">
        <f t="shared" ref="AX742" si="1548">P742*AW742/1000</f>
        <v>43.398000000000003</v>
      </c>
      <c r="AY742" s="96">
        <f t="shared" ref="AY742" si="1549">SUM(AS742+AU742+AW742)</f>
        <v>4.5299999999999994</v>
      </c>
      <c r="AZ742" s="96">
        <f t="shared" ref="AZ742" si="1550">SUM(AT742+AV742+AX742)</f>
        <v>87.374639999999999</v>
      </c>
      <c r="BA742" s="96">
        <f t="shared" ref="BA742" si="1551">SUM(AQ742+AY742)</f>
        <v>4.6819999999999995</v>
      </c>
      <c r="BB742" s="96">
        <f t="shared" ref="BB742" si="1552">SUM(AR742,AZ742)</f>
        <v>90.306415999999999</v>
      </c>
    </row>
    <row r="743" spans="1:54">
      <c r="B743" s="13"/>
      <c r="C743" s="13"/>
      <c r="D743" s="13"/>
      <c r="E743" s="21" t="s">
        <v>1226</v>
      </c>
      <c r="F743" s="45"/>
      <c r="G743" s="45" t="s">
        <v>1057</v>
      </c>
      <c r="H743" s="266" t="s">
        <v>358</v>
      </c>
      <c r="I743" s="54"/>
      <c r="J743" s="162">
        <v>4922</v>
      </c>
      <c r="K743" s="54"/>
      <c r="L743" s="162">
        <v>5212</v>
      </c>
      <c r="M743" s="54"/>
      <c r="N743" s="162">
        <v>5212</v>
      </c>
      <c r="O743" s="54"/>
      <c r="P743" s="162">
        <v>5212</v>
      </c>
      <c r="Q743" s="96">
        <f t="shared" si="1501"/>
        <v>4.9660000000000002</v>
      </c>
      <c r="R743" s="338">
        <f t="shared" si="1502"/>
        <v>25.448371999999999</v>
      </c>
      <c r="S743" s="96"/>
      <c r="T743" s="96">
        <f t="shared" si="1503"/>
        <v>0</v>
      </c>
      <c r="U743" s="96">
        <v>1.498</v>
      </c>
      <c r="V743" s="96">
        <f t="shared" si="1504"/>
        <v>7.3731559999999998</v>
      </c>
      <c r="W743" s="96"/>
      <c r="X743" s="96">
        <f t="shared" si="1505"/>
        <v>0</v>
      </c>
      <c r="Y743" s="96">
        <f t="shared" si="1506"/>
        <v>1.498</v>
      </c>
      <c r="Z743" s="96">
        <f t="shared" si="1507"/>
        <v>7.3731559999999998</v>
      </c>
      <c r="AA743" s="96">
        <v>1.4690000000000001</v>
      </c>
      <c r="AB743" s="96">
        <f t="shared" si="1508"/>
        <v>7.6564280000000009</v>
      </c>
      <c r="AC743" s="96"/>
      <c r="AD743" s="96">
        <f t="shared" si="1509"/>
        <v>0</v>
      </c>
      <c r="AE743" s="96"/>
      <c r="AF743" s="96">
        <f t="shared" si="1510"/>
        <v>0</v>
      </c>
      <c r="AG743" s="96">
        <f t="shared" si="1511"/>
        <v>1.4690000000000001</v>
      </c>
      <c r="AH743" s="96">
        <f t="shared" si="1512"/>
        <v>7.6564280000000009</v>
      </c>
      <c r="AI743" s="96">
        <f t="shared" si="1513"/>
        <v>2.9670000000000001</v>
      </c>
      <c r="AJ743" s="96">
        <f t="shared" si="1514"/>
        <v>15.029584</v>
      </c>
      <c r="AK743" s="96"/>
      <c r="AL743" s="96">
        <f t="shared" si="1515"/>
        <v>0</v>
      </c>
      <c r="AM743" s="96"/>
      <c r="AN743" s="96">
        <f t="shared" si="1516"/>
        <v>0</v>
      </c>
      <c r="AO743" s="96">
        <v>1.9990000000000001</v>
      </c>
      <c r="AP743" s="96">
        <f t="shared" si="1517"/>
        <v>10.418788000000001</v>
      </c>
      <c r="AQ743" s="96">
        <f t="shared" si="1518"/>
        <v>1.9990000000000001</v>
      </c>
      <c r="AR743" s="96">
        <f t="shared" si="1519"/>
        <v>10.418788000000001</v>
      </c>
      <c r="AS743" s="96"/>
      <c r="AT743" s="96">
        <f t="shared" si="1520"/>
        <v>0</v>
      </c>
      <c r="AU743" s="96"/>
      <c r="AV743" s="96">
        <f t="shared" si="1521"/>
        <v>0</v>
      </c>
      <c r="AW743" s="96"/>
      <c r="AX743" s="96">
        <f t="shared" si="1522"/>
        <v>0</v>
      </c>
      <c r="AY743" s="96">
        <f t="shared" si="1523"/>
        <v>0</v>
      </c>
      <c r="AZ743" s="96">
        <f t="shared" si="1524"/>
        <v>0</v>
      </c>
      <c r="BA743" s="96">
        <f t="shared" si="1525"/>
        <v>1.9990000000000001</v>
      </c>
      <c r="BB743" s="96">
        <f t="shared" si="1526"/>
        <v>10.418788000000001</v>
      </c>
    </row>
    <row r="744" spans="1:54">
      <c r="B744" s="13"/>
      <c r="C744" s="13"/>
      <c r="D744" s="13"/>
      <c r="E744" s="21" t="s">
        <v>1225</v>
      </c>
      <c r="F744" s="45"/>
      <c r="G744" s="45" t="s">
        <v>1057</v>
      </c>
      <c r="H744" s="266" t="s">
        <v>358</v>
      </c>
      <c r="I744" s="54"/>
      <c r="J744" s="162">
        <v>22341</v>
      </c>
      <c r="K744" s="54"/>
      <c r="L744" s="162">
        <v>22341</v>
      </c>
      <c r="M744" s="54"/>
      <c r="N744" s="162">
        <v>22341</v>
      </c>
      <c r="O744" s="54"/>
      <c r="P744" s="162">
        <v>22341</v>
      </c>
      <c r="Q744" s="96">
        <f t="shared" si="1501"/>
        <v>3.7160000000000002</v>
      </c>
      <c r="R744" s="338">
        <f t="shared" si="1502"/>
        <v>83.019155999999995</v>
      </c>
      <c r="S744" s="96">
        <v>0.32400000000000001</v>
      </c>
      <c r="T744" s="96">
        <f t="shared" si="1503"/>
        <v>7.2384840000000006</v>
      </c>
      <c r="U744" s="96">
        <v>0.15</v>
      </c>
      <c r="V744" s="96">
        <f t="shared" si="1504"/>
        <v>3.3511500000000001</v>
      </c>
      <c r="W744" s="96">
        <v>0.16300000000000001</v>
      </c>
      <c r="X744" s="96">
        <f t="shared" si="1505"/>
        <v>3.6415830000000002</v>
      </c>
      <c r="Y744" s="96">
        <f t="shared" si="1506"/>
        <v>0.63700000000000001</v>
      </c>
      <c r="Z744" s="96">
        <f t="shared" si="1507"/>
        <v>14.231217000000001</v>
      </c>
      <c r="AA744" s="96">
        <v>8.5000000000000006E-2</v>
      </c>
      <c r="AB744" s="96">
        <f t="shared" si="1508"/>
        <v>1.8989850000000001</v>
      </c>
      <c r="AC744" s="96">
        <v>0.12</v>
      </c>
      <c r="AD744" s="96">
        <f t="shared" si="1509"/>
        <v>2.68092</v>
      </c>
      <c r="AE744" s="96">
        <v>0.20799999999999999</v>
      </c>
      <c r="AF744" s="96">
        <f t="shared" si="1510"/>
        <v>4.6469279999999999</v>
      </c>
      <c r="AG744" s="96">
        <f t="shared" si="1511"/>
        <v>0.41300000000000003</v>
      </c>
      <c r="AH744" s="96">
        <f t="shared" si="1512"/>
        <v>9.2268329999999992</v>
      </c>
      <c r="AI744" s="96">
        <f t="shared" si="1513"/>
        <v>1.05</v>
      </c>
      <c r="AJ744" s="96">
        <f t="shared" si="1514"/>
        <v>23.45805</v>
      </c>
      <c r="AK744" s="96">
        <v>0.28799999999999998</v>
      </c>
      <c r="AL744" s="96">
        <f t="shared" si="1515"/>
        <v>6.4342079999999999</v>
      </c>
      <c r="AM744" s="96">
        <v>0.63700000000000001</v>
      </c>
      <c r="AN744" s="96">
        <f t="shared" si="1516"/>
        <v>14.231217000000001</v>
      </c>
      <c r="AO744" s="96">
        <v>0.34799999999999998</v>
      </c>
      <c r="AP744" s="96">
        <f t="shared" si="1517"/>
        <v>7.7746679999999992</v>
      </c>
      <c r="AQ744" s="96">
        <f t="shared" si="1518"/>
        <v>1.2730000000000001</v>
      </c>
      <c r="AR744" s="96">
        <f t="shared" si="1519"/>
        <v>28.440092999999997</v>
      </c>
      <c r="AS744" s="96">
        <v>0.03</v>
      </c>
      <c r="AT744" s="96">
        <f t="shared" si="1520"/>
        <v>0.67022999999999999</v>
      </c>
      <c r="AU744" s="96">
        <v>0.495</v>
      </c>
      <c r="AV744" s="96">
        <f t="shared" si="1521"/>
        <v>11.058795</v>
      </c>
      <c r="AW744" s="96">
        <v>0.86799999999999999</v>
      </c>
      <c r="AX744" s="96">
        <f t="shared" si="1522"/>
        <v>19.391988000000001</v>
      </c>
      <c r="AY744" s="96">
        <f t="shared" si="1523"/>
        <v>1.393</v>
      </c>
      <c r="AZ744" s="96">
        <f t="shared" si="1524"/>
        <v>31.121013000000001</v>
      </c>
      <c r="BA744" s="96">
        <f t="shared" si="1525"/>
        <v>2.6660000000000004</v>
      </c>
      <c r="BB744" s="96">
        <f t="shared" si="1526"/>
        <v>59.561105999999995</v>
      </c>
    </row>
    <row r="745" spans="1:54">
      <c r="A745" s="494">
        <v>442</v>
      </c>
      <c r="B745" s="13"/>
      <c r="C745" s="13"/>
      <c r="D745" s="15"/>
      <c r="E745" s="534" t="s">
        <v>1168</v>
      </c>
      <c r="F745" s="45"/>
      <c r="G745" s="45" t="s">
        <v>1058</v>
      </c>
      <c r="H745" s="266" t="s">
        <v>358</v>
      </c>
      <c r="I745" s="54"/>
      <c r="J745" s="162">
        <v>23166</v>
      </c>
      <c r="K745" s="54"/>
      <c r="L745" s="162">
        <v>23166</v>
      </c>
      <c r="M745" s="54"/>
      <c r="N745" s="162">
        <v>23166</v>
      </c>
      <c r="O745" s="54"/>
      <c r="P745" s="162">
        <v>23166</v>
      </c>
      <c r="Q745" s="96">
        <f t="shared" si="1501"/>
        <v>6.8629999999999995</v>
      </c>
      <c r="R745" s="338">
        <f t="shared" si="1502"/>
        <v>158.988258</v>
      </c>
      <c r="S745" s="96">
        <v>0.65500000000000003</v>
      </c>
      <c r="T745" s="96">
        <f t="shared" si="1503"/>
        <v>15.173730000000001</v>
      </c>
      <c r="U745" s="96">
        <v>0.80600000000000005</v>
      </c>
      <c r="V745" s="96">
        <f t="shared" si="1504"/>
        <v>18.671796000000001</v>
      </c>
      <c r="W745" s="96">
        <v>0.53</v>
      </c>
      <c r="X745" s="96">
        <f t="shared" si="1505"/>
        <v>12.277980000000001</v>
      </c>
      <c r="Y745" s="96">
        <f t="shared" si="1506"/>
        <v>1.9910000000000001</v>
      </c>
      <c r="Z745" s="96">
        <f t="shared" si="1507"/>
        <v>46.123505999999999</v>
      </c>
      <c r="AA745" s="96">
        <v>0.42</v>
      </c>
      <c r="AB745" s="96">
        <f t="shared" si="1508"/>
        <v>9.7297199999999986</v>
      </c>
      <c r="AC745" s="96">
        <v>0.56999999999999995</v>
      </c>
      <c r="AD745" s="96">
        <f t="shared" si="1509"/>
        <v>13.204619999999998</v>
      </c>
      <c r="AE745" s="96">
        <v>0.04</v>
      </c>
      <c r="AF745" s="96">
        <f t="shared" si="1510"/>
        <v>0.92664000000000002</v>
      </c>
      <c r="AG745" s="96">
        <f t="shared" si="1511"/>
        <v>1.03</v>
      </c>
      <c r="AH745" s="96">
        <f t="shared" si="1512"/>
        <v>23.860979999999998</v>
      </c>
      <c r="AI745" s="96">
        <f t="shared" si="1513"/>
        <v>3.0209999999999999</v>
      </c>
      <c r="AJ745" s="96">
        <f t="shared" si="1514"/>
        <v>69.984486000000004</v>
      </c>
      <c r="AK745" s="96">
        <v>0.69599999999999995</v>
      </c>
      <c r="AL745" s="96">
        <f t="shared" si="1515"/>
        <v>16.123535999999998</v>
      </c>
      <c r="AM745" s="96">
        <v>0.36699999999999999</v>
      </c>
      <c r="AN745" s="96">
        <f t="shared" si="1516"/>
        <v>8.5019220000000004</v>
      </c>
      <c r="AO745" s="96">
        <v>0.63900000000000001</v>
      </c>
      <c r="AP745" s="96">
        <f t="shared" si="1517"/>
        <v>14.803074000000001</v>
      </c>
      <c r="AQ745" s="96">
        <f t="shared" si="1518"/>
        <v>1.702</v>
      </c>
      <c r="AR745" s="96">
        <f t="shared" si="1519"/>
        <v>39.428531999999997</v>
      </c>
      <c r="AS745" s="96">
        <v>0.79400000000000004</v>
      </c>
      <c r="AT745" s="96">
        <f t="shared" si="1520"/>
        <v>18.393803999999999</v>
      </c>
      <c r="AU745" s="96">
        <v>0.56899999999999995</v>
      </c>
      <c r="AV745" s="96">
        <f t="shared" si="1521"/>
        <v>13.181454</v>
      </c>
      <c r="AW745" s="96">
        <v>0.77700000000000002</v>
      </c>
      <c r="AX745" s="96">
        <f t="shared" si="1522"/>
        <v>17.999981999999999</v>
      </c>
      <c r="AY745" s="96">
        <f t="shared" si="1523"/>
        <v>2.14</v>
      </c>
      <c r="AZ745" s="96">
        <f t="shared" si="1524"/>
        <v>49.575239999999994</v>
      </c>
      <c r="BA745" s="96">
        <f t="shared" si="1525"/>
        <v>3.8420000000000001</v>
      </c>
      <c r="BB745" s="96">
        <f t="shared" si="1526"/>
        <v>89.003771999999998</v>
      </c>
    </row>
    <row r="746" spans="1:54" ht="12" customHeight="1">
      <c r="A746" s="494">
        <v>458</v>
      </c>
      <c r="B746" s="13"/>
      <c r="C746" s="13"/>
      <c r="D746" s="13"/>
      <c r="E746" s="50" t="s">
        <v>1522</v>
      </c>
      <c r="F746" s="64"/>
      <c r="G746" s="64" t="s">
        <v>1061</v>
      </c>
      <c r="H746" s="273" t="s">
        <v>359</v>
      </c>
      <c r="I746" s="57"/>
      <c r="J746" s="166">
        <v>19557</v>
      </c>
      <c r="K746" s="57"/>
      <c r="L746" s="166">
        <v>19557</v>
      </c>
      <c r="M746" s="57"/>
      <c r="N746" s="166">
        <v>19557</v>
      </c>
      <c r="O746" s="57"/>
      <c r="P746" s="166">
        <v>19557</v>
      </c>
      <c r="Q746" s="94">
        <f t="shared" si="1501"/>
        <v>45.923000000000002</v>
      </c>
      <c r="R746" s="339">
        <f t="shared" si="1502"/>
        <v>898.11611100000005</v>
      </c>
      <c r="S746" s="94">
        <v>6.4969999999999999</v>
      </c>
      <c r="T746" s="94">
        <f t="shared" si="1503"/>
        <v>127.061829</v>
      </c>
      <c r="U746" s="94">
        <v>7.3780000000000001</v>
      </c>
      <c r="V746" s="94">
        <f t="shared" si="1504"/>
        <v>144.29154600000001</v>
      </c>
      <c r="W746" s="94">
        <v>1.5640000000000001</v>
      </c>
      <c r="X746" s="94">
        <f t="shared" si="1505"/>
        <v>30.587148000000003</v>
      </c>
      <c r="Y746" s="94">
        <f t="shared" si="1506"/>
        <v>15.439</v>
      </c>
      <c r="Z746" s="94">
        <f t="shared" si="1507"/>
        <v>301.94052300000004</v>
      </c>
      <c r="AA746" s="94">
        <v>3.8340000000000001</v>
      </c>
      <c r="AB746" s="94">
        <f t="shared" si="1508"/>
        <v>74.981538</v>
      </c>
      <c r="AC746" s="94">
        <v>3.9180000000000001</v>
      </c>
      <c r="AD746" s="94">
        <f t="shared" si="1509"/>
        <v>76.624325999999996</v>
      </c>
      <c r="AE746" s="94">
        <v>2.762</v>
      </c>
      <c r="AF746" s="94">
        <f t="shared" si="1510"/>
        <v>54.016434000000004</v>
      </c>
      <c r="AG746" s="94">
        <f t="shared" si="1511"/>
        <v>10.514000000000001</v>
      </c>
      <c r="AH746" s="94">
        <f t="shared" si="1512"/>
        <v>205.622298</v>
      </c>
      <c r="AI746" s="94">
        <f t="shared" si="1513"/>
        <v>25.953000000000003</v>
      </c>
      <c r="AJ746" s="94">
        <f t="shared" si="1514"/>
        <v>507.56282100000004</v>
      </c>
      <c r="AK746" s="94">
        <v>2.988</v>
      </c>
      <c r="AL746" s="94">
        <f t="shared" si="1515"/>
        <v>58.436315999999998</v>
      </c>
      <c r="AM746" s="94">
        <v>3.99</v>
      </c>
      <c r="AN746" s="94">
        <f t="shared" si="1516"/>
        <v>78.032430000000005</v>
      </c>
      <c r="AO746" s="94">
        <v>2.806</v>
      </c>
      <c r="AP746" s="94">
        <f t="shared" si="1517"/>
        <v>54.876942</v>
      </c>
      <c r="AQ746" s="94">
        <f t="shared" si="1518"/>
        <v>9.7839999999999989</v>
      </c>
      <c r="AR746" s="94">
        <f t="shared" si="1519"/>
        <v>191.345688</v>
      </c>
      <c r="AS746" s="94">
        <v>3.6960000000000002</v>
      </c>
      <c r="AT746" s="94">
        <f t="shared" si="1520"/>
        <v>72.282672000000005</v>
      </c>
      <c r="AU746" s="94">
        <v>2.2160000000000002</v>
      </c>
      <c r="AV746" s="94">
        <f t="shared" si="1521"/>
        <v>43.338312000000002</v>
      </c>
      <c r="AW746" s="94">
        <v>4.274</v>
      </c>
      <c r="AX746" s="94">
        <f t="shared" si="1522"/>
        <v>83.586618000000001</v>
      </c>
      <c r="AY746" s="94">
        <f t="shared" si="1523"/>
        <v>10.186</v>
      </c>
      <c r="AZ746" s="94">
        <f t="shared" si="1524"/>
        <v>199.20760200000001</v>
      </c>
      <c r="BA746" s="94">
        <f t="shared" si="1525"/>
        <v>19.97</v>
      </c>
      <c r="BB746" s="94">
        <f t="shared" si="1526"/>
        <v>390.55329</v>
      </c>
    </row>
    <row r="747" spans="1:54">
      <c r="A747" s="494">
        <v>460</v>
      </c>
      <c r="B747" s="13"/>
      <c r="C747" s="23"/>
      <c r="D747" s="70"/>
      <c r="E747" s="553" t="s">
        <v>330</v>
      </c>
      <c r="F747" s="235"/>
      <c r="G747" s="235"/>
      <c r="H747" s="267"/>
      <c r="I747" s="151"/>
      <c r="J747" s="170"/>
      <c r="K747" s="73"/>
      <c r="L747" s="170"/>
      <c r="M747" s="73"/>
      <c r="N747" s="170"/>
      <c r="O747" s="151"/>
      <c r="P747" s="170"/>
      <c r="Q747" s="122">
        <f t="shared" ref="Q747:BB747" si="1553">SUM(Q721:Q746)</f>
        <v>535.95500000000004</v>
      </c>
      <c r="R747" s="122">
        <f t="shared" si="1553"/>
        <v>8068.1205640000017</v>
      </c>
      <c r="S747" s="122">
        <f t="shared" si="1553"/>
        <v>57.060999999999993</v>
      </c>
      <c r="T747" s="122">
        <f t="shared" si="1553"/>
        <v>853.12925899999993</v>
      </c>
      <c r="U747" s="122">
        <f t="shared" si="1553"/>
        <v>53.905999999999992</v>
      </c>
      <c r="V747" s="122">
        <f t="shared" si="1553"/>
        <v>787.1335160000001</v>
      </c>
      <c r="W747" s="122">
        <f t="shared" si="1553"/>
        <v>53.865999999999993</v>
      </c>
      <c r="X747" s="122">
        <f t="shared" si="1553"/>
        <v>802.70618699999989</v>
      </c>
      <c r="Y747" s="122">
        <f t="shared" si="1553"/>
        <v>164.833</v>
      </c>
      <c r="Z747" s="122">
        <f t="shared" si="1553"/>
        <v>2442.9689620000004</v>
      </c>
      <c r="AA747" s="122">
        <f t="shared" si="1553"/>
        <v>49.740000000000009</v>
      </c>
      <c r="AB747" s="122">
        <f t="shared" si="1553"/>
        <v>739.34353300000009</v>
      </c>
      <c r="AC747" s="122">
        <f t="shared" si="1553"/>
        <v>25.83</v>
      </c>
      <c r="AD747" s="122">
        <f t="shared" si="1553"/>
        <v>405.88493999999997</v>
      </c>
      <c r="AE747" s="122">
        <f t="shared" si="1553"/>
        <v>33.445999999999998</v>
      </c>
      <c r="AF747" s="122">
        <f t="shared" si="1553"/>
        <v>511.85696600000006</v>
      </c>
      <c r="AG747" s="122">
        <f t="shared" si="1553"/>
        <v>109.01599999999998</v>
      </c>
      <c r="AH747" s="122">
        <f t="shared" si="1553"/>
        <v>1657.0854390000002</v>
      </c>
      <c r="AI747" s="122">
        <f t="shared" si="1553"/>
        <v>273.84899999999999</v>
      </c>
      <c r="AJ747" s="122">
        <f t="shared" si="1553"/>
        <v>4100.0544010000003</v>
      </c>
      <c r="AK747" s="122">
        <f t="shared" si="1553"/>
        <v>35.205999999999996</v>
      </c>
      <c r="AL747" s="122">
        <f t="shared" si="1553"/>
        <v>534.24896100000001</v>
      </c>
      <c r="AM747" s="122">
        <f t="shared" si="1553"/>
        <v>41.448</v>
      </c>
      <c r="AN747" s="122">
        <f t="shared" si="1553"/>
        <v>631.78655500000002</v>
      </c>
      <c r="AO747" s="122">
        <f t="shared" si="1553"/>
        <v>42.902000000000001</v>
      </c>
      <c r="AP747" s="122">
        <f t="shared" si="1553"/>
        <v>634.14844599999992</v>
      </c>
      <c r="AQ747" s="122">
        <f t="shared" si="1553"/>
        <v>119.55599999999998</v>
      </c>
      <c r="AR747" s="122">
        <f t="shared" si="1553"/>
        <v>1800.1839619999996</v>
      </c>
      <c r="AS747" s="122">
        <f t="shared" si="1553"/>
        <v>40.438999999999993</v>
      </c>
      <c r="AT747" s="122">
        <f t="shared" si="1553"/>
        <v>593.45513400000004</v>
      </c>
      <c r="AU747" s="122">
        <f t="shared" si="1553"/>
        <v>47.080000000000005</v>
      </c>
      <c r="AV747" s="122">
        <f t="shared" si="1553"/>
        <v>711.44440100000008</v>
      </c>
      <c r="AW747" s="122">
        <f t="shared" si="1553"/>
        <v>55.031000000000013</v>
      </c>
      <c r="AX747" s="122">
        <f t="shared" si="1553"/>
        <v>862.98266600000022</v>
      </c>
      <c r="AY747" s="122">
        <f t="shared" si="1553"/>
        <v>142.54999999999998</v>
      </c>
      <c r="AZ747" s="122">
        <f t="shared" si="1553"/>
        <v>2167.8822009999999</v>
      </c>
      <c r="BA747" s="122">
        <f t="shared" si="1553"/>
        <v>262.10599999999999</v>
      </c>
      <c r="BB747" s="122">
        <f t="shared" si="1553"/>
        <v>3968.066163</v>
      </c>
    </row>
    <row r="748" spans="1:54">
      <c r="A748" s="494">
        <v>461</v>
      </c>
      <c r="B748" s="13"/>
      <c r="C748" s="13"/>
      <c r="D748" s="13" t="s">
        <v>279</v>
      </c>
      <c r="E748" s="31" t="s">
        <v>596</v>
      </c>
      <c r="F748" s="311"/>
      <c r="G748" s="311" t="s">
        <v>1061</v>
      </c>
      <c r="H748" s="266" t="s">
        <v>357</v>
      </c>
      <c r="I748" s="61">
        <v>4.13</v>
      </c>
      <c r="J748" s="163"/>
      <c r="K748" s="61">
        <v>4.13</v>
      </c>
      <c r="L748" s="163"/>
      <c r="M748" s="61">
        <v>4.13</v>
      </c>
      <c r="N748" s="163"/>
      <c r="O748" s="61">
        <v>4.13</v>
      </c>
      <c r="P748" s="163"/>
      <c r="Q748" s="121">
        <f t="shared" ref="Q748:Q779" si="1554">SUM(AI748+BA748)</f>
        <v>0</v>
      </c>
      <c r="R748" s="342">
        <f t="shared" ref="R748:R779" si="1555">SUM(AJ748+BB748)</f>
        <v>0</v>
      </c>
      <c r="S748" s="121"/>
      <c r="T748" s="121">
        <f>I748*S748*$T$2/1000</f>
        <v>0</v>
      </c>
      <c r="U748" s="121"/>
      <c r="V748" s="121">
        <f>I748*U748*$V$2/1000</f>
        <v>0</v>
      </c>
      <c r="W748" s="121"/>
      <c r="X748" s="121">
        <f>I748*W748*$X$2/1000</f>
        <v>0</v>
      </c>
      <c r="Y748" s="121">
        <f t="shared" ref="Y748:Y779" si="1556">SUM(S748+U748+W748)</f>
        <v>0</v>
      </c>
      <c r="Z748" s="121">
        <f t="shared" ref="Z748:Z779" si="1557">SUM(T748+V748+X748)</f>
        <v>0</v>
      </c>
      <c r="AA748" s="121"/>
      <c r="AB748" s="121">
        <f>K748*AA748*$AB$2/1000</f>
        <v>0</v>
      </c>
      <c r="AC748" s="121"/>
      <c r="AD748" s="121">
        <f>K748*AC748*$AD$2/1000</f>
        <v>0</v>
      </c>
      <c r="AE748" s="121"/>
      <c r="AF748" s="121">
        <f>K748*AE748*$AF$2/1000</f>
        <v>0</v>
      </c>
      <c r="AG748" s="121">
        <f t="shared" ref="AG748:AG779" si="1558">SUM(AA748+AC748+AE748)</f>
        <v>0</v>
      </c>
      <c r="AH748" s="121">
        <f t="shared" ref="AH748:AH779" si="1559">SUM(AB748+AD748+AF748)</f>
        <v>0</v>
      </c>
      <c r="AI748" s="121">
        <f t="shared" ref="AI748:AI779" si="1560">SUM(Y748+AG748)</f>
        <v>0</v>
      </c>
      <c r="AJ748" s="121">
        <f t="shared" ref="AJ748:AJ779" si="1561">SUM(Z748,AH748)</f>
        <v>0</v>
      </c>
      <c r="AK748" s="121"/>
      <c r="AL748" s="121">
        <f>M748*AK748*$AL$2/1000</f>
        <v>0</v>
      </c>
      <c r="AM748" s="121"/>
      <c r="AN748" s="121">
        <f>M748*AM748*$AN$2/1000</f>
        <v>0</v>
      </c>
      <c r="AO748" s="121"/>
      <c r="AP748" s="121">
        <f>M748*AO748*$AP$2/1000</f>
        <v>0</v>
      </c>
      <c r="AQ748" s="121">
        <f t="shared" ref="AQ748:AQ779" si="1562">SUM(AK748+AM748+AO748)</f>
        <v>0</v>
      </c>
      <c r="AR748" s="121">
        <f t="shared" ref="AR748:AR779" si="1563">SUM(AL748+AN748+AP748)</f>
        <v>0</v>
      </c>
      <c r="AS748" s="121"/>
      <c r="AT748" s="121">
        <f>O748*AS748*$AT$2/1000</f>
        <v>0</v>
      </c>
      <c r="AU748" s="121"/>
      <c r="AV748" s="121">
        <f>O748*AU748*$AV$2/1000</f>
        <v>0</v>
      </c>
      <c r="AW748" s="121"/>
      <c r="AX748" s="121">
        <f>O748*AW748*$AX$2/1000</f>
        <v>0</v>
      </c>
      <c r="AY748" s="121">
        <f t="shared" ref="AY748:AY779" si="1564">SUM(AS748+AU748+AW748)</f>
        <v>0</v>
      </c>
      <c r="AZ748" s="121">
        <f t="shared" ref="AZ748:AZ779" si="1565">SUM(AT748+AV748+AX748)</f>
        <v>0</v>
      </c>
      <c r="BA748" s="121">
        <f t="shared" ref="BA748:BA779" si="1566">SUM(AQ748+AY748)</f>
        <v>0</v>
      </c>
      <c r="BB748" s="121">
        <f t="shared" ref="BB748:BB779" si="1567">SUM(AR748,AZ748)</f>
        <v>0</v>
      </c>
    </row>
    <row r="749" spans="1:54">
      <c r="A749" s="494">
        <v>462</v>
      </c>
      <c r="B749" s="13"/>
      <c r="C749" s="13"/>
      <c r="D749" s="13"/>
      <c r="E749" s="21" t="s">
        <v>820</v>
      </c>
      <c r="F749" s="45"/>
      <c r="G749" s="45" t="s">
        <v>1061</v>
      </c>
      <c r="H749" s="266" t="s">
        <v>357</v>
      </c>
      <c r="I749" s="54">
        <v>4.96</v>
      </c>
      <c r="J749" s="162"/>
      <c r="K749" s="54">
        <v>4.96</v>
      </c>
      <c r="L749" s="162"/>
      <c r="M749" s="54">
        <v>4.96</v>
      </c>
      <c r="N749" s="162"/>
      <c r="O749" s="54">
        <v>4.96</v>
      </c>
      <c r="P749" s="162"/>
      <c r="Q749" s="96">
        <f t="shared" si="1554"/>
        <v>0</v>
      </c>
      <c r="R749" s="338">
        <f t="shared" si="1555"/>
        <v>0</v>
      </c>
      <c r="S749" s="96"/>
      <c r="T749" s="96">
        <f>I749*S749*$T$2/1000</f>
        <v>0</v>
      </c>
      <c r="U749" s="96"/>
      <c r="V749" s="96">
        <f>I749*U749*$V$2/1000</f>
        <v>0</v>
      </c>
      <c r="W749" s="96"/>
      <c r="X749" s="96">
        <f>I749*W749*$X$2/1000</f>
        <v>0</v>
      </c>
      <c r="Y749" s="96">
        <f t="shared" si="1556"/>
        <v>0</v>
      </c>
      <c r="Z749" s="96">
        <f t="shared" si="1557"/>
        <v>0</v>
      </c>
      <c r="AA749" s="96"/>
      <c r="AB749" s="96">
        <f>K749*AA749*$AB$2/1000</f>
        <v>0</v>
      </c>
      <c r="AC749" s="96"/>
      <c r="AD749" s="96">
        <f>K749*AC749*$AD$2/1000</f>
        <v>0</v>
      </c>
      <c r="AE749" s="96"/>
      <c r="AF749" s="96">
        <f>K749*AE749*$AF$2/1000</f>
        <v>0</v>
      </c>
      <c r="AG749" s="96">
        <f t="shared" si="1558"/>
        <v>0</v>
      </c>
      <c r="AH749" s="96">
        <f t="shared" si="1559"/>
        <v>0</v>
      </c>
      <c r="AI749" s="96">
        <f t="shared" si="1560"/>
        <v>0</v>
      </c>
      <c r="AJ749" s="96">
        <f t="shared" si="1561"/>
        <v>0</v>
      </c>
      <c r="AK749" s="96"/>
      <c r="AL749" s="96">
        <f>M749*AK749*$AL$2/1000</f>
        <v>0</v>
      </c>
      <c r="AM749" s="96"/>
      <c r="AN749" s="96">
        <f>M749*AM749*$AN$2/1000</f>
        <v>0</v>
      </c>
      <c r="AO749" s="96"/>
      <c r="AP749" s="96">
        <f>M749*AO749*$AP$2/1000</f>
        <v>0</v>
      </c>
      <c r="AQ749" s="96">
        <f t="shared" si="1562"/>
        <v>0</v>
      </c>
      <c r="AR749" s="96">
        <f t="shared" si="1563"/>
        <v>0</v>
      </c>
      <c r="AS749" s="96"/>
      <c r="AT749" s="96">
        <f>O749*AS749*$AT$2/1000</f>
        <v>0</v>
      </c>
      <c r="AU749" s="96"/>
      <c r="AV749" s="96">
        <f>O749*AU749*$AV$2/1000</f>
        <v>0</v>
      </c>
      <c r="AW749" s="96"/>
      <c r="AX749" s="96">
        <f>O749*AW749*$AX$2/1000</f>
        <v>0</v>
      </c>
      <c r="AY749" s="96">
        <f t="shared" si="1564"/>
        <v>0</v>
      </c>
      <c r="AZ749" s="96">
        <f t="shared" si="1565"/>
        <v>0</v>
      </c>
      <c r="BA749" s="96">
        <f t="shared" si="1566"/>
        <v>0</v>
      </c>
      <c r="BB749" s="96">
        <f t="shared" si="1567"/>
        <v>0</v>
      </c>
    </row>
    <row r="750" spans="1:54">
      <c r="A750" s="494">
        <v>463</v>
      </c>
      <c r="B750" s="13"/>
      <c r="C750" s="13"/>
      <c r="D750" s="13"/>
      <c r="E750" s="21" t="s">
        <v>1137</v>
      </c>
      <c r="F750" s="45"/>
      <c r="G750" s="45" t="s">
        <v>1061</v>
      </c>
      <c r="H750" s="266" t="s">
        <v>357</v>
      </c>
      <c r="I750" s="54">
        <v>4.82</v>
      </c>
      <c r="J750" s="162"/>
      <c r="K750" s="54">
        <v>4.82</v>
      </c>
      <c r="L750" s="162"/>
      <c r="M750" s="54">
        <v>4.82</v>
      </c>
      <c r="N750" s="162"/>
      <c r="O750" s="54">
        <v>4.82</v>
      </c>
      <c r="P750" s="162"/>
      <c r="Q750" s="96">
        <f t="shared" si="1554"/>
        <v>35.076999999999998</v>
      </c>
      <c r="R750" s="338">
        <f t="shared" si="1555"/>
        <v>243.44720601379998</v>
      </c>
      <c r="S750" s="96">
        <v>11.52</v>
      </c>
      <c r="T750" s="96">
        <f>I750*S750*$T$2/1000</f>
        <v>81.027454464000016</v>
      </c>
      <c r="U750" s="96">
        <v>4.1719999999999997</v>
      </c>
      <c r="V750" s="96">
        <f>I750*U750*$V$2/1000</f>
        <v>29.029410143999996</v>
      </c>
      <c r="W750" s="96">
        <v>3.403</v>
      </c>
      <c r="X750" s="96">
        <f>I750*W750*$X$2/1000</f>
        <v>23.831298158600003</v>
      </c>
      <c r="Y750" s="96">
        <f t="shared" si="1556"/>
        <v>19.094999999999999</v>
      </c>
      <c r="Z750" s="96">
        <f t="shared" si="1557"/>
        <v>133.8881627666</v>
      </c>
      <c r="AA750" s="96">
        <v>1.1659999999999999</v>
      </c>
      <c r="AB750" s="96">
        <f>K750*AA750*$AB$2/1000</f>
        <v>8.164573128799999</v>
      </c>
      <c r="AC750" s="96">
        <v>5.85</v>
      </c>
      <c r="AD750" s="96">
        <f>K750*AC750*$AD$2/1000</f>
        <v>39.504560939999998</v>
      </c>
      <c r="AE750" s="96">
        <v>1.1200000000000001</v>
      </c>
      <c r="AF750" s="96">
        <f>K750*AE750*$AF$2/1000</f>
        <v>7.3734046400000004</v>
      </c>
      <c r="AG750" s="96">
        <f t="shared" si="1558"/>
        <v>8.1359999999999992</v>
      </c>
      <c r="AH750" s="96">
        <f t="shared" si="1559"/>
        <v>55.042538708799995</v>
      </c>
      <c r="AI750" s="96">
        <f t="shared" si="1560"/>
        <v>27.230999999999998</v>
      </c>
      <c r="AJ750" s="96">
        <f t="shared" si="1561"/>
        <v>188.93070147539999</v>
      </c>
      <c r="AK750" s="96"/>
      <c r="AL750" s="96">
        <f>M750*AK750*$AL$2/1000</f>
        <v>0</v>
      </c>
      <c r="AM750" s="96"/>
      <c r="AN750" s="96">
        <f>M750*AM750*$AN$2/1000</f>
        <v>0</v>
      </c>
      <c r="AO750" s="96">
        <v>2.2400000000000002</v>
      </c>
      <c r="AP750" s="96">
        <f>M750*AO750*$AP$2/1000</f>
        <v>15.072332800000002</v>
      </c>
      <c r="AQ750" s="96">
        <f t="shared" si="1562"/>
        <v>2.2400000000000002</v>
      </c>
      <c r="AR750" s="96">
        <f t="shared" si="1563"/>
        <v>15.072332800000002</v>
      </c>
      <c r="AS750" s="96"/>
      <c r="AT750" s="96">
        <f>O750*AS750*$AT$2/1000</f>
        <v>0</v>
      </c>
      <c r="AU750" s="96">
        <v>2.2400000000000002</v>
      </c>
      <c r="AV750" s="96">
        <f>O750*AU750*$AV$2/1000</f>
        <v>15.818283711999999</v>
      </c>
      <c r="AW750" s="96">
        <v>3.3660000000000001</v>
      </c>
      <c r="AX750" s="96">
        <f>O750*AW750*$AX$2/1000</f>
        <v>23.625888026400002</v>
      </c>
      <c r="AY750" s="96">
        <f t="shared" si="1564"/>
        <v>5.6059999999999999</v>
      </c>
      <c r="AZ750" s="96">
        <f t="shared" si="1565"/>
        <v>39.444171738400001</v>
      </c>
      <c r="BA750" s="96">
        <f t="shared" si="1566"/>
        <v>7.8460000000000001</v>
      </c>
      <c r="BB750" s="96">
        <f t="shared" si="1567"/>
        <v>54.5165045384</v>
      </c>
    </row>
    <row r="751" spans="1:54" ht="12" customHeight="1">
      <c r="A751" s="494">
        <v>464</v>
      </c>
      <c r="B751" s="13"/>
      <c r="C751" s="13"/>
      <c r="D751" s="13"/>
      <c r="E751" s="21" t="s">
        <v>564</v>
      </c>
      <c r="F751" s="45"/>
      <c r="G751" s="45" t="s">
        <v>1061</v>
      </c>
      <c r="H751" s="266" t="s">
        <v>357</v>
      </c>
      <c r="I751" s="54">
        <v>5.49</v>
      </c>
      <c r="J751" s="162"/>
      <c r="K751" s="54">
        <v>5.49</v>
      </c>
      <c r="L751" s="162"/>
      <c r="M751" s="54">
        <v>5.49</v>
      </c>
      <c r="N751" s="162"/>
      <c r="O751" s="54">
        <v>5.49</v>
      </c>
      <c r="P751" s="162"/>
      <c r="Q751" s="96">
        <f t="shared" si="1554"/>
        <v>18.954999999999998</v>
      </c>
      <c r="R751" s="338">
        <f t="shared" si="1555"/>
        <v>149.1931746036</v>
      </c>
      <c r="S751" s="96">
        <v>0.57499999999999996</v>
      </c>
      <c r="T751" s="96">
        <f>I751*S751*$T$2/1000</f>
        <v>4.6065190049999991</v>
      </c>
      <c r="U751" s="96">
        <v>4.05</v>
      </c>
      <c r="V751" s="96">
        <f>I751*U751*$V$2/1000</f>
        <v>32.097724200000002</v>
      </c>
      <c r="W751" s="96">
        <v>1</v>
      </c>
      <c r="X751" s="96">
        <f>I751*W751*$X$2/1000</f>
        <v>7.9764759000000005</v>
      </c>
      <c r="Y751" s="96">
        <f t="shared" si="1556"/>
        <v>5.625</v>
      </c>
      <c r="Z751" s="96">
        <f t="shared" si="1557"/>
        <v>44.680719104999994</v>
      </c>
      <c r="AA751" s="96">
        <v>5.242</v>
      </c>
      <c r="AB751" s="96">
        <f>K751*AA751*$AB$2/1000</f>
        <v>41.807794309200006</v>
      </c>
      <c r="AC751" s="96">
        <v>1.008</v>
      </c>
      <c r="AD751" s="96">
        <f>K751*AC751*$AD$2/1000</f>
        <v>7.7531325984000006</v>
      </c>
      <c r="AE751" s="96"/>
      <c r="AF751" s="96">
        <f>K751*AE751*$AF$2/1000</f>
        <v>0</v>
      </c>
      <c r="AG751" s="96">
        <f t="shared" si="1558"/>
        <v>6.25</v>
      </c>
      <c r="AH751" s="96">
        <f t="shared" si="1559"/>
        <v>49.560926907600006</v>
      </c>
      <c r="AI751" s="96">
        <f t="shared" si="1560"/>
        <v>11.875</v>
      </c>
      <c r="AJ751" s="96">
        <f t="shared" si="1561"/>
        <v>94.2416460126</v>
      </c>
      <c r="AK751" s="96"/>
      <c r="AL751" s="96">
        <f>M751*AK751*$AL$2/1000</f>
        <v>0</v>
      </c>
      <c r="AM751" s="96">
        <v>2.61</v>
      </c>
      <c r="AN751" s="96">
        <f>M751*AM751*$AN$2/1000</f>
        <v>19.915021664999998</v>
      </c>
      <c r="AO751" s="96">
        <v>1</v>
      </c>
      <c r="AP751" s="96">
        <f>M751*AO751*$AP$2/1000</f>
        <v>7.66404</v>
      </c>
      <c r="AQ751" s="96">
        <f t="shared" si="1562"/>
        <v>3.61</v>
      </c>
      <c r="AR751" s="96">
        <f t="shared" si="1563"/>
        <v>27.579061664999998</v>
      </c>
      <c r="AS751" s="96">
        <v>2.4700000000000002</v>
      </c>
      <c r="AT751" s="96">
        <f>O751*AS751*$AT$2/1000</f>
        <v>19.329122826000003</v>
      </c>
      <c r="AU751" s="96">
        <v>1</v>
      </c>
      <c r="AV751" s="96">
        <f>O751*AU751*$AV$2/1000</f>
        <v>8.0433441000000006</v>
      </c>
      <c r="AW751" s="96"/>
      <c r="AX751" s="96">
        <f>O751*AW751*$AX$2/1000</f>
        <v>0</v>
      </c>
      <c r="AY751" s="96">
        <f t="shared" si="1564"/>
        <v>3.47</v>
      </c>
      <c r="AZ751" s="96">
        <f t="shared" si="1565"/>
        <v>27.372466926000001</v>
      </c>
      <c r="BA751" s="96">
        <f t="shared" si="1566"/>
        <v>7.08</v>
      </c>
      <c r="BB751" s="96">
        <f t="shared" si="1567"/>
        <v>54.951528590999999</v>
      </c>
    </row>
    <row r="752" spans="1:54">
      <c r="A752" s="494">
        <v>465</v>
      </c>
      <c r="B752" s="13"/>
      <c r="C752" s="13"/>
      <c r="D752" s="13"/>
      <c r="E752" s="21" t="s">
        <v>672</v>
      </c>
      <c r="F752" s="45"/>
      <c r="G752" s="45" t="s">
        <v>1061</v>
      </c>
      <c r="H752" s="266" t="s">
        <v>357</v>
      </c>
      <c r="I752" s="54">
        <v>4.97</v>
      </c>
      <c r="J752" s="162"/>
      <c r="K752" s="54">
        <v>4.97</v>
      </c>
      <c r="L752" s="162"/>
      <c r="M752" s="54">
        <v>4.97</v>
      </c>
      <c r="N752" s="162"/>
      <c r="O752" s="54">
        <v>4.97</v>
      </c>
      <c r="P752" s="162"/>
      <c r="Q752" s="96">
        <f t="shared" si="1554"/>
        <v>3.6890000000000001</v>
      </c>
      <c r="R752" s="338">
        <f t="shared" si="1555"/>
        <v>26.691774846799998</v>
      </c>
      <c r="S752" s="96">
        <v>2.88</v>
      </c>
      <c r="T752" s="96">
        <f>I752*S752*$T$2/1000</f>
        <v>20.887263936</v>
      </c>
      <c r="U752" s="96">
        <v>0.80500000000000005</v>
      </c>
      <c r="V752" s="96">
        <f>I752*U752*$V$2/1000</f>
        <v>5.7756270599999988</v>
      </c>
      <c r="W752" s="96">
        <v>4.0000000000000001E-3</v>
      </c>
      <c r="X752" s="96">
        <f>I752*W752*$X$2/1000</f>
        <v>2.8883850799999996E-2</v>
      </c>
      <c r="Y752" s="96">
        <f t="shared" si="1556"/>
        <v>3.6890000000000001</v>
      </c>
      <c r="Z752" s="96">
        <f t="shared" si="1557"/>
        <v>26.691774846799998</v>
      </c>
      <c r="AA752" s="96"/>
      <c r="AB752" s="96">
        <f>K752*AA752*$AB$2/1000</f>
        <v>0</v>
      </c>
      <c r="AC752" s="96"/>
      <c r="AD752" s="96">
        <f>K752*AC752*$AD$2/1000</f>
        <v>0</v>
      </c>
      <c r="AE752" s="96"/>
      <c r="AF752" s="96">
        <f>K752*AE752*$AF$2/1000</f>
        <v>0</v>
      </c>
      <c r="AG752" s="96">
        <f t="shared" si="1558"/>
        <v>0</v>
      </c>
      <c r="AH752" s="96">
        <f t="shared" si="1559"/>
        <v>0</v>
      </c>
      <c r="AI752" s="96">
        <f t="shared" si="1560"/>
        <v>3.6890000000000001</v>
      </c>
      <c r="AJ752" s="96">
        <f t="shared" si="1561"/>
        <v>26.691774846799998</v>
      </c>
      <c r="AK752" s="96"/>
      <c r="AL752" s="96">
        <f>M752*AK752*$AL$2/1000</f>
        <v>0</v>
      </c>
      <c r="AM752" s="96"/>
      <c r="AN752" s="96">
        <f>M752*AM752*$AN$2/1000</f>
        <v>0</v>
      </c>
      <c r="AO752" s="96"/>
      <c r="AP752" s="96">
        <f>M752*AO752*$AP$2/1000</f>
        <v>0</v>
      </c>
      <c r="AQ752" s="96">
        <f t="shared" si="1562"/>
        <v>0</v>
      </c>
      <c r="AR752" s="96">
        <f t="shared" si="1563"/>
        <v>0</v>
      </c>
      <c r="AS752" s="96"/>
      <c r="AT752" s="96">
        <f>O752*AS752*$AT$2/1000</f>
        <v>0</v>
      </c>
      <c r="AU752" s="96"/>
      <c r="AV752" s="96">
        <f>O752*AU752*$AV$2/1000</f>
        <v>0</v>
      </c>
      <c r="AW752" s="96"/>
      <c r="AX752" s="96">
        <f>O752*AW752*$AX$2/1000</f>
        <v>0</v>
      </c>
      <c r="AY752" s="96">
        <f t="shared" si="1564"/>
        <v>0</v>
      </c>
      <c r="AZ752" s="96">
        <f t="shared" si="1565"/>
        <v>0</v>
      </c>
      <c r="BA752" s="96">
        <f t="shared" si="1566"/>
        <v>0</v>
      </c>
      <c r="BB752" s="96">
        <f t="shared" si="1567"/>
        <v>0</v>
      </c>
    </row>
    <row r="753" spans="1:54">
      <c r="A753" s="494">
        <v>466</v>
      </c>
      <c r="B753" s="13"/>
      <c r="C753" s="13"/>
      <c r="D753" s="15"/>
      <c r="E753" s="368" t="s">
        <v>900</v>
      </c>
      <c r="F753" s="45"/>
      <c r="G753" s="45" t="s">
        <v>1061</v>
      </c>
      <c r="H753" s="266" t="s">
        <v>357</v>
      </c>
      <c r="I753" s="54"/>
      <c r="J753" s="162">
        <v>6772</v>
      </c>
      <c r="K753" s="54"/>
      <c r="L753" s="162">
        <v>6772</v>
      </c>
      <c r="M753" s="54"/>
      <c r="N753" s="162">
        <v>6772</v>
      </c>
      <c r="O753" s="54"/>
      <c r="P753" s="162">
        <v>6772</v>
      </c>
      <c r="Q753" s="96">
        <f t="shared" si="1554"/>
        <v>1.2230000000000001</v>
      </c>
      <c r="R753" s="338">
        <f t="shared" si="1555"/>
        <v>8.2821560000000005</v>
      </c>
      <c r="S753" s="96">
        <v>8.9999999999999993E-3</v>
      </c>
      <c r="T753" s="96">
        <f>J753*S753/1000</f>
        <v>6.0947999999999995E-2</v>
      </c>
      <c r="U753" s="96">
        <v>0.4</v>
      </c>
      <c r="V753" s="96">
        <f>J753*U753/1000</f>
        <v>2.7088000000000001</v>
      </c>
      <c r="W753" s="96"/>
      <c r="X753" s="96">
        <f>J753*W753/1000</f>
        <v>0</v>
      </c>
      <c r="Y753" s="96">
        <f t="shared" si="1556"/>
        <v>0.40900000000000003</v>
      </c>
      <c r="Z753" s="96">
        <f t="shared" si="1557"/>
        <v>2.7697479999999999</v>
      </c>
      <c r="AA753" s="96">
        <v>0.316</v>
      </c>
      <c r="AB753" s="96">
        <f>L753*AA753/1000</f>
        <v>2.1399520000000001</v>
      </c>
      <c r="AC753" s="96"/>
      <c r="AD753" s="96">
        <f>L753*AC753/1000</f>
        <v>0</v>
      </c>
      <c r="AE753" s="96"/>
      <c r="AF753" s="96">
        <f>L753*AE753/1000</f>
        <v>0</v>
      </c>
      <c r="AG753" s="96">
        <f t="shared" si="1558"/>
        <v>0.316</v>
      </c>
      <c r="AH753" s="96">
        <f t="shared" si="1559"/>
        <v>2.1399520000000001</v>
      </c>
      <c r="AI753" s="96">
        <f t="shared" si="1560"/>
        <v>0.72500000000000009</v>
      </c>
      <c r="AJ753" s="96">
        <f t="shared" si="1561"/>
        <v>4.9097</v>
      </c>
      <c r="AK753" s="96">
        <v>0.312</v>
      </c>
      <c r="AL753" s="96">
        <f>N753*AK753/1000</f>
        <v>2.1128640000000001</v>
      </c>
      <c r="AM753" s="96"/>
      <c r="AN753" s="96">
        <f>N753*AM753/1000</f>
        <v>0</v>
      </c>
      <c r="AO753" s="96"/>
      <c r="AP753" s="96">
        <f>N753*AO753/1000</f>
        <v>0</v>
      </c>
      <c r="AQ753" s="96">
        <f t="shared" si="1562"/>
        <v>0.312</v>
      </c>
      <c r="AR753" s="96">
        <f t="shared" si="1563"/>
        <v>2.1128640000000001</v>
      </c>
      <c r="AS753" s="96">
        <v>0.17399999999999999</v>
      </c>
      <c r="AT753" s="96">
        <f>P753*AS753/1000</f>
        <v>1.178328</v>
      </c>
      <c r="AU753" s="96">
        <v>1.2E-2</v>
      </c>
      <c r="AV753" s="96">
        <f>P753*AU753/1000</f>
        <v>8.1263999999999989E-2</v>
      </c>
      <c r="AW753" s="96"/>
      <c r="AX753" s="96">
        <f>P753*AW753/1000</f>
        <v>0</v>
      </c>
      <c r="AY753" s="96">
        <f t="shared" si="1564"/>
        <v>0.186</v>
      </c>
      <c r="AZ753" s="96">
        <f t="shared" si="1565"/>
        <v>1.259592</v>
      </c>
      <c r="BA753" s="96">
        <f t="shared" si="1566"/>
        <v>0.498</v>
      </c>
      <c r="BB753" s="96">
        <f t="shared" si="1567"/>
        <v>3.3724560000000001</v>
      </c>
    </row>
    <row r="754" spans="1:54" ht="12.75" customHeight="1">
      <c r="A754" s="494">
        <v>467</v>
      </c>
      <c r="B754" s="13"/>
      <c r="C754" s="13"/>
      <c r="D754" s="13"/>
      <c r="E754" s="21" t="s">
        <v>970</v>
      </c>
      <c r="F754" s="45"/>
      <c r="G754" s="45" t="s">
        <v>1061</v>
      </c>
      <c r="H754" s="266" t="s">
        <v>357</v>
      </c>
      <c r="I754" s="54"/>
      <c r="J754" s="162">
        <v>7820</v>
      </c>
      <c r="K754" s="54"/>
      <c r="L754" s="162">
        <v>7820</v>
      </c>
      <c r="M754" s="54"/>
      <c r="N754" s="162">
        <v>7820</v>
      </c>
      <c r="O754" s="54"/>
      <c r="P754" s="162">
        <v>7820</v>
      </c>
      <c r="Q754" s="96">
        <f t="shared" si="1554"/>
        <v>0</v>
      </c>
      <c r="R754" s="338">
        <f t="shared" si="1555"/>
        <v>0</v>
      </c>
      <c r="S754" s="96"/>
      <c r="T754" s="96">
        <f>J754*S754/1000</f>
        <v>0</v>
      </c>
      <c r="U754" s="96"/>
      <c r="V754" s="96">
        <f>J754*U754/1000</f>
        <v>0</v>
      </c>
      <c r="W754" s="96"/>
      <c r="X754" s="96">
        <f>J754*W754/1000</f>
        <v>0</v>
      </c>
      <c r="Y754" s="96">
        <f t="shared" si="1556"/>
        <v>0</v>
      </c>
      <c r="Z754" s="96">
        <f t="shared" si="1557"/>
        <v>0</v>
      </c>
      <c r="AA754" s="96"/>
      <c r="AB754" s="96">
        <f>L754*AA754/1000</f>
        <v>0</v>
      </c>
      <c r="AC754" s="96"/>
      <c r="AD754" s="96">
        <f>L754*AC754/1000</f>
        <v>0</v>
      </c>
      <c r="AE754" s="96"/>
      <c r="AF754" s="96">
        <f>L754*AE754/1000</f>
        <v>0</v>
      </c>
      <c r="AG754" s="96">
        <f t="shared" si="1558"/>
        <v>0</v>
      </c>
      <c r="AH754" s="96">
        <f t="shared" si="1559"/>
        <v>0</v>
      </c>
      <c r="AI754" s="96">
        <f t="shared" si="1560"/>
        <v>0</v>
      </c>
      <c r="AJ754" s="96">
        <f t="shared" si="1561"/>
        <v>0</v>
      </c>
      <c r="AK754" s="96"/>
      <c r="AL754" s="96">
        <f>N754*AK754/1000</f>
        <v>0</v>
      </c>
      <c r="AM754" s="96"/>
      <c r="AN754" s="96">
        <f>N754*AM754/1000</f>
        <v>0</v>
      </c>
      <c r="AO754" s="96"/>
      <c r="AP754" s="96">
        <f>N754*AO754/1000</f>
        <v>0</v>
      </c>
      <c r="AQ754" s="96">
        <f t="shared" si="1562"/>
        <v>0</v>
      </c>
      <c r="AR754" s="96">
        <f t="shared" si="1563"/>
        <v>0</v>
      </c>
      <c r="AS754" s="96"/>
      <c r="AT754" s="96">
        <f>P754*AS754/1000</f>
        <v>0</v>
      </c>
      <c r="AU754" s="96"/>
      <c r="AV754" s="96">
        <f>P754*AU754/1000</f>
        <v>0</v>
      </c>
      <c r="AW754" s="96"/>
      <c r="AX754" s="96">
        <f>P754*AW754/1000</f>
        <v>0</v>
      </c>
      <c r="AY754" s="96">
        <f t="shared" si="1564"/>
        <v>0</v>
      </c>
      <c r="AZ754" s="96">
        <f t="shared" si="1565"/>
        <v>0</v>
      </c>
      <c r="BA754" s="96">
        <f t="shared" si="1566"/>
        <v>0</v>
      </c>
      <c r="BB754" s="96">
        <f t="shared" si="1567"/>
        <v>0</v>
      </c>
    </row>
    <row r="755" spans="1:54" ht="12" customHeight="1">
      <c r="A755" s="494">
        <v>446</v>
      </c>
      <c r="B755" s="13"/>
      <c r="C755" s="13"/>
      <c r="D755" s="13"/>
      <c r="E755" s="21" t="s">
        <v>1351</v>
      </c>
      <c r="F755" s="45"/>
      <c r="G755" s="45" t="s">
        <v>1061</v>
      </c>
      <c r="H755" s="266" t="s">
        <v>357</v>
      </c>
      <c r="I755" s="54"/>
      <c r="J755" s="162">
        <v>6988</v>
      </c>
      <c r="K755" s="54"/>
      <c r="L755" s="162">
        <v>6988</v>
      </c>
      <c r="M755" s="54"/>
      <c r="N755" s="162">
        <v>6988</v>
      </c>
      <c r="O755" s="54"/>
      <c r="P755" s="162">
        <v>6988</v>
      </c>
      <c r="Q755" s="96">
        <f t="shared" si="1554"/>
        <v>0</v>
      </c>
      <c r="R755" s="338">
        <f t="shared" si="1555"/>
        <v>0</v>
      </c>
      <c r="S755" s="96"/>
      <c r="T755" s="96">
        <f>J755*S755/1000</f>
        <v>0</v>
      </c>
      <c r="U755" s="96"/>
      <c r="V755" s="96">
        <f>J755*U755/1000</f>
        <v>0</v>
      </c>
      <c r="W755" s="96"/>
      <c r="X755" s="96">
        <f>J755*W755/1000</f>
        <v>0</v>
      </c>
      <c r="Y755" s="96">
        <f t="shared" si="1556"/>
        <v>0</v>
      </c>
      <c r="Z755" s="96">
        <f t="shared" si="1557"/>
        <v>0</v>
      </c>
      <c r="AA755" s="96"/>
      <c r="AB755" s="96">
        <f>L755*AA755/1000</f>
        <v>0</v>
      </c>
      <c r="AC755" s="96"/>
      <c r="AD755" s="96">
        <f>L755*AC755/1000</f>
        <v>0</v>
      </c>
      <c r="AE755" s="96"/>
      <c r="AF755" s="96">
        <f>L755*AE755/1000</f>
        <v>0</v>
      </c>
      <c r="AG755" s="96">
        <f t="shared" si="1558"/>
        <v>0</v>
      </c>
      <c r="AH755" s="96">
        <f t="shared" si="1559"/>
        <v>0</v>
      </c>
      <c r="AI755" s="96">
        <f t="shared" si="1560"/>
        <v>0</v>
      </c>
      <c r="AJ755" s="96">
        <f t="shared" si="1561"/>
        <v>0</v>
      </c>
      <c r="AK755" s="96"/>
      <c r="AL755" s="96">
        <f>N755*AK755/1000</f>
        <v>0</v>
      </c>
      <c r="AM755" s="96"/>
      <c r="AN755" s="96">
        <f>N755*AM755/1000</f>
        <v>0</v>
      </c>
      <c r="AO755" s="96"/>
      <c r="AP755" s="96">
        <f>N755*AO755/1000</f>
        <v>0</v>
      </c>
      <c r="AQ755" s="96">
        <f t="shared" si="1562"/>
        <v>0</v>
      </c>
      <c r="AR755" s="96">
        <f t="shared" si="1563"/>
        <v>0</v>
      </c>
      <c r="AS755" s="96"/>
      <c r="AT755" s="96">
        <f>P755*AS755/1000</f>
        <v>0</v>
      </c>
      <c r="AU755" s="96"/>
      <c r="AV755" s="96">
        <f>P755*AU755/1000</f>
        <v>0</v>
      </c>
      <c r="AW755" s="96"/>
      <c r="AX755" s="96">
        <f>P755*AW755/1000</f>
        <v>0</v>
      </c>
      <c r="AY755" s="96">
        <f t="shared" si="1564"/>
        <v>0</v>
      </c>
      <c r="AZ755" s="96">
        <f t="shared" si="1565"/>
        <v>0</v>
      </c>
      <c r="BA755" s="96">
        <f t="shared" si="1566"/>
        <v>0</v>
      </c>
      <c r="BB755" s="96">
        <f t="shared" si="1567"/>
        <v>0</v>
      </c>
    </row>
    <row r="756" spans="1:54" ht="12" customHeight="1">
      <c r="A756" s="494">
        <v>446</v>
      </c>
      <c r="B756" s="13"/>
      <c r="C756" s="13"/>
      <c r="D756" s="13"/>
      <c r="E756" s="21" t="s">
        <v>1303</v>
      </c>
      <c r="F756" s="45"/>
      <c r="G756" s="45" t="s">
        <v>1061</v>
      </c>
      <c r="H756" s="266" t="s">
        <v>357</v>
      </c>
      <c r="I756" s="54"/>
      <c r="J756" s="162">
        <v>8861</v>
      </c>
      <c r="K756" s="54"/>
      <c r="L756" s="162">
        <v>8861</v>
      </c>
      <c r="M756" s="54"/>
      <c r="N756" s="162">
        <v>8861</v>
      </c>
      <c r="O756" s="54"/>
      <c r="P756" s="162">
        <v>8861</v>
      </c>
      <c r="Q756" s="96">
        <f t="shared" si="1554"/>
        <v>8.0389999999999997</v>
      </c>
      <c r="R756" s="338">
        <f t="shared" si="1555"/>
        <v>71.233578999999992</v>
      </c>
      <c r="S756" s="96">
        <v>1.593</v>
      </c>
      <c r="T756" s="96">
        <f>J756*S756/1000</f>
        <v>14.115572999999999</v>
      </c>
      <c r="U756" s="96">
        <v>1.2769999999999999</v>
      </c>
      <c r="V756" s="96">
        <f>J756*U756/1000</f>
        <v>11.315496999999999</v>
      </c>
      <c r="W756" s="96">
        <v>0.745</v>
      </c>
      <c r="X756" s="96">
        <f>J756*W756/1000</f>
        <v>6.601445</v>
      </c>
      <c r="Y756" s="96">
        <f t="shared" si="1556"/>
        <v>3.6150000000000002</v>
      </c>
      <c r="Z756" s="96">
        <f t="shared" si="1557"/>
        <v>32.032514999999997</v>
      </c>
      <c r="AA756" s="96">
        <v>1.0880000000000001</v>
      </c>
      <c r="AB756" s="96">
        <f>L756*AA756/1000</f>
        <v>9.6407679999999996</v>
      </c>
      <c r="AC756" s="96">
        <v>0.52600000000000002</v>
      </c>
      <c r="AD756" s="96">
        <f>L756*AC756/1000</f>
        <v>4.6608860000000005</v>
      </c>
      <c r="AE756" s="96">
        <v>0.71799999999999997</v>
      </c>
      <c r="AF756" s="96">
        <f>L756*AE756/1000</f>
        <v>6.3621979999999994</v>
      </c>
      <c r="AG756" s="96">
        <f t="shared" si="1558"/>
        <v>2.3319999999999999</v>
      </c>
      <c r="AH756" s="96">
        <f t="shared" si="1559"/>
        <v>20.663851999999999</v>
      </c>
      <c r="AI756" s="96">
        <f t="shared" si="1560"/>
        <v>5.9470000000000001</v>
      </c>
      <c r="AJ756" s="96">
        <f t="shared" si="1561"/>
        <v>52.696366999999995</v>
      </c>
      <c r="AK756" s="96">
        <v>0.78</v>
      </c>
      <c r="AL756" s="96">
        <f>N756*AK756/1000</f>
        <v>6.9115799999999998</v>
      </c>
      <c r="AM756" s="96">
        <v>1E-3</v>
      </c>
      <c r="AN756" s="96">
        <f>N756*AM756/1000</f>
        <v>8.8610000000000008E-3</v>
      </c>
      <c r="AO756" s="96">
        <v>0.222</v>
      </c>
      <c r="AP756" s="96">
        <f>N756*AO756/1000</f>
        <v>1.9671419999999999</v>
      </c>
      <c r="AQ756" s="96">
        <f t="shared" si="1562"/>
        <v>1.0030000000000001</v>
      </c>
      <c r="AR756" s="96">
        <f t="shared" si="1563"/>
        <v>8.8875829999999993</v>
      </c>
      <c r="AS756" s="96">
        <v>0.65400000000000003</v>
      </c>
      <c r="AT756" s="96">
        <f>P756*AS756/1000</f>
        <v>5.7950939999999997</v>
      </c>
      <c r="AU756" s="96"/>
      <c r="AV756" s="96">
        <f>P756*AU756/1000</f>
        <v>0</v>
      </c>
      <c r="AW756" s="96">
        <v>0.435</v>
      </c>
      <c r="AX756" s="96">
        <f>P756*AW756/1000</f>
        <v>3.8545349999999998</v>
      </c>
      <c r="AY756" s="96">
        <f t="shared" si="1564"/>
        <v>1.089</v>
      </c>
      <c r="AZ756" s="96">
        <f t="shared" si="1565"/>
        <v>9.6496289999999991</v>
      </c>
      <c r="BA756" s="96">
        <f t="shared" si="1566"/>
        <v>2.0920000000000001</v>
      </c>
      <c r="BB756" s="96">
        <f t="shared" si="1567"/>
        <v>18.537211999999997</v>
      </c>
    </row>
    <row r="757" spans="1:54">
      <c r="A757" s="494">
        <v>474</v>
      </c>
      <c r="B757" s="13"/>
      <c r="C757" s="13"/>
      <c r="D757" s="13"/>
      <c r="E757" s="21" t="s">
        <v>1446</v>
      </c>
      <c r="F757" s="45"/>
      <c r="G757" s="45" t="s">
        <v>1061</v>
      </c>
      <c r="H757" s="266" t="s">
        <v>357</v>
      </c>
      <c r="I757" s="54">
        <v>4.51</v>
      </c>
      <c r="J757" s="162"/>
      <c r="K757" s="54">
        <v>4.51</v>
      </c>
      <c r="L757" s="162"/>
      <c r="M757" s="54">
        <v>4.51</v>
      </c>
      <c r="N757" s="162"/>
      <c r="O757" s="54">
        <v>4.51</v>
      </c>
      <c r="P757" s="162"/>
      <c r="Q757" s="96">
        <f t="shared" si="1554"/>
        <v>0</v>
      </c>
      <c r="R757" s="338">
        <f t="shared" si="1555"/>
        <v>0</v>
      </c>
      <c r="S757" s="96"/>
      <c r="T757" s="96">
        <f t="shared" ref="T757:T788" si="1568">I757*S757*$T$2/1000</f>
        <v>0</v>
      </c>
      <c r="U757" s="96"/>
      <c r="V757" s="96">
        <f t="shared" ref="V757:V788" si="1569">I757*U757*$V$2/1000</f>
        <v>0</v>
      </c>
      <c r="W757" s="96"/>
      <c r="X757" s="96">
        <f t="shared" ref="X757:X788" si="1570">I757*W757*$X$2/1000</f>
        <v>0</v>
      </c>
      <c r="Y757" s="96">
        <f t="shared" si="1556"/>
        <v>0</v>
      </c>
      <c r="Z757" s="96">
        <f t="shared" si="1557"/>
        <v>0</v>
      </c>
      <c r="AA757" s="96"/>
      <c r="AB757" s="96">
        <f t="shared" ref="AB757:AB788" si="1571">K757*AA757*$AB$2/1000</f>
        <v>0</v>
      </c>
      <c r="AC757" s="96"/>
      <c r="AD757" s="96">
        <f t="shared" ref="AD757:AD788" si="1572">K757*AC757*$AD$2/1000</f>
        <v>0</v>
      </c>
      <c r="AE757" s="96"/>
      <c r="AF757" s="96">
        <f t="shared" ref="AF757:AF788" si="1573">K757*AE757*$AF$2/1000</f>
        <v>0</v>
      </c>
      <c r="AG757" s="96">
        <f t="shared" si="1558"/>
        <v>0</v>
      </c>
      <c r="AH757" s="96">
        <f t="shared" si="1559"/>
        <v>0</v>
      </c>
      <c r="AI757" s="96">
        <f t="shared" si="1560"/>
        <v>0</v>
      </c>
      <c r="AJ757" s="96">
        <f t="shared" si="1561"/>
        <v>0</v>
      </c>
      <c r="AK757" s="96"/>
      <c r="AL757" s="96">
        <f t="shared" ref="AL757:AL788" si="1574">M757*AK757*$AL$2/1000</f>
        <v>0</v>
      </c>
      <c r="AM757" s="96"/>
      <c r="AN757" s="96">
        <f t="shared" ref="AN757:AN788" si="1575">M757*AM757*$AN$2/1000</f>
        <v>0</v>
      </c>
      <c r="AO757" s="96"/>
      <c r="AP757" s="96">
        <f t="shared" ref="AP757:AP788" si="1576">M757*AO757*$AP$2/1000</f>
        <v>0</v>
      </c>
      <c r="AQ757" s="96">
        <f t="shared" si="1562"/>
        <v>0</v>
      </c>
      <c r="AR757" s="96">
        <f t="shared" si="1563"/>
        <v>0</v>
      </c>
      <c r="AS757" s="96"/>
      <c r="AT757" s="96">
        <f t="shared" ref="AT757:AT788" si="1577">O757*AS757*$AT$2/1000</f>
        <v>0</v>
      </c>
      <c r="AU757" s="96"/>
      <c r="AV757" s="96">
        <f t="shared" ref="AV757:AV788" si="1578">O757*AU757*$AV$2/1000</f>
        <v>0</v>
      </c>
      <c r="AW757" s="96"/>
      <c r="AX757" s="96">
        <f t="shared" ref="AX757:AX788" si="1579">O757*AW757*$AX$2/1000</f>
        <v>0</v>
      </c>
      <c r="AY757" s="96">
        <f t="shared" si="1564"/>
        <v>0</v>
      </c>
      <c r="AZ757" s="96">
        <f t="shared" si="1565"/>
        <v>0</v>
      </c>
      <c r="BA757" s="96">
        <f t="shared" si="1566"/>
        <v>0</v>
      </c>
      <c r="BB757" s="96">
        <f t="shared" si="1567"/>
        <v>0</v>
      </c>
    </row>
    <row r="758" spans="1:54">
      <c r="A758" s="494">
        <v>468</v>
      </c>
      <c r="B758" s="13"/>
      <c r="C758" s="13"/>
      <c r="D758" s="13"/>
      <c r="E758" s="21" t="s">
        <v>597</v>
      </c>
      <c r="F758" s="45"/>
      <c r="G758" s="45" t="s">
        <v>1061</v>
      </c>
      <c r="H758" s="266" t="s">
        <v>357</v>
      </c>
      <c r="I758" s="54">
        <v>4.1500000000000004</v>
      </c>
      <c r="J758" s="162"/>
      <c r="K758" s="54">
        <v>4.1500000000000004</v>
      </c>
      <c r="L758" s="162"/>
      <c r="M758" s="54">
        <v>4.1500000000000004</v>
      </c>
      <c r="N758" s="162"/>
      <c r="O758" s="54">
        <v>4.1500000000000004</v>
      </c>
      <c r="P758" s="162"/>
      <c r="Q758" s="96">
        <f t="shared" si="1554"/>
        <v>0</v>
      </c>
      <c r="R758" s="338">
        <f t="shared" si="1555"/>
        <v>0</v>
      </c>
      <c r="S758" s="96"/>
      <c r="T758" s="96">
        <f t="shared" si="1568"/>
        <v>0</v>
      </c>
      <c r="U758" s="96"/>
      <c r="V758" s="96">
        <f t="shared" si="1569"/>
        <v>0</v>
      </c>
      <c r="W758" s="96"/>
      <c r="X758" s="96">
        <f t="shared" si="1570"/>
        <v>0</v>
      </c>
      <c r="Y758" s="96">
        <f t="shared" si="1556"/>
        <v>0</v>
      </c>
      <c r="Z758" s="96">
        <f t="shared" si="1557"/>
        <v>0</v>
      </c>
      <c r="AA758" s="96"/>
      <c r="AB758" s="96">
        <f t="shared" si="1571"/>
        <v>0</v>
      </c>
      <c r="AC758" s="96"/>
      <c r="AD758" s="96">
        <f t="shared" si="1572"/>
        <v>0</v>
      </c>
      <c r="AE758" s="96"/>
      <c r="AF758" s="96">
        <f t="shared" si="1573"/>
        <v>0</v>
      </c>
      <c r="AG758" s="96">
        <f t="shared" si="1558"/>
        <v>0</v>
      </c>
      <c r="AH758" s="96">
        <f t="shared" si="1559"/>
        <v>0</v>
      </c>
      <c r="AI758" s="96">
        <f t="shared" si="1560"/>
        <v>0</v>
      </c>
      <c r="AJ758" s="96">
        <f t="shared" si="1561"/>
        <v>0</v>
      </c>
      <c r="AK758" s="96"/>
      <c r="AL758" s="96">
        <f t="shared" si="1574"/>
        <v>0</v>
      </c>
      <c r="AM758" s="96"/>
      <c r="AN758" s="96">
        <f t="shared" si="1575"/>
        <v>0</v>
      </c>
      <c r="AO758" s="96"/>
      <c r="AP758" s="96">
        <f t="shared" si="1576"/>
        <v>0</v>
      </c>
      <c r="AQ758" s="96">
        <f t="shared" si="1562"/>
        <v>0</v>
      </c>
      <c r="AR758" s="96">
        <f t="shared" si="1563"/>
        <v>0</v>
      </c>
      <c r="AS758" s="96"/>
      <c r="AT758" s="96">
        <f t="shared" si="1577"/>
        <v>0</v>
      </c>
      <c r="AU758" s="96"/>
      <c r="AV758" s="96">
        <f t="shared" si="1578"/>
        <v>0</v>
      </c>
      <c r="AW758" s="96"/>
      <c r="AX758" s="96">
        <f t="shared" si="1579"/>
        <v>0</v>
      </c>
      <c r="AY758" s="96">
        <f t="shared" si="1564"/>
        <v>0</v>
      </c>
      <c r="AZ758" s="96">
        <f t="shared" si="1565"/>
        <v>0</v>
      </c>
      <c r="BA758" s="96">
        <f t="shared" si="1566"/>
        <v>0</v>
      </c>
      <c r="BB758" s="96">
        <f t="shared" si="1567"/>
        <v>0</v>
      </c>
    </row>
    <row r="759" spans="1:54">
      <c r="A759" s="494">
        <v>469</v>
      </c>
      <c r="B759" s="13"/>
      <c r="C759" s="13"/>
      <c r="D759" s="13"/>
      <c r="E759" s="21" t="s">
        <v>650</v>
      </c>
      <c r="F759" s="45"/>
      <c r="G759" s="45" t="s">
        <v>1061</v>
      </c>
      <c r="H759" s="266" t="s">
        <v>357</v>
      </c>
      <c r="I759" s="54">
        <v>4.3499999999999996</v>
      </c>
      <c r="J759" s="162"/>
      <c r="K759" s="54">
        <v>4.3499999999999996</v>
      </c>
      <c r="L759" s="162"/>
      <c r="M759" s="54">
        <v>4.3499999999999996</v>
      </c>
      <c r="N759" s="162"/>
      <c r="O759" s="54">
        <v>4.3499999999999996</v>
      </c>
      <c r="P759" s="162"/>
      <c r="Q759" s="96">
        <f t="shared" si="1554"/>
        <v>2</v>
      </c>
      <c r="R759" s="338">
        <f t="shared" si="1555"/>
        <v>12.221107499999999</v>
      </c>
      <c r="S759" s="96"/>
      <c r="T759" s="96">
        <f t="shared" si="1568"/>
        <v>0</v>
      </c>
      <c r="U759" s="96">
        <v>1</v>
      </c>
      <c r="V759" s="96">
        <f t="shared" si="1569"/>
        <v>6.2796599999999989</v>
      </c>
      <c r="W759" s="96"/>
      <c r="X759" s="96">
        <f t="shared" si="1570"/>
        <v>0</v>
      </c>
      <c r="Y759" s="96">
        <f t="shared" si="1556"/>
        <v>1</v>
      </c>
      <c r="Z759" s="96">
        <f t="shared" si="1557"/>
        <v>6.2796599999999989</v>
      </c>
      <c r="AA759" s="96"/>
      <c r="AB759" s="96">
        <f t="shared" si="1571"/>
        <v>0</v>
      </c>
      <c r="AC759" s="96"/>
      <c r="AD759" s="96">
        <f t="shared" si="1572"/>
        <v>0</v>
      </c>
      <c r="AE759" s="96">
        <v>1</v>
      </c>
      <c r="AF759" s="96">
        <f t="shared" si="1573"/>
        <v>5.9414474999999989</v>
      </c>
      <c r="AG759" s="96">
        <f t="shared" si="1558"/>
        <v>1</v>
      </c>
      <c r="AH759" s="96">
        <f t="shared" si="1559"/>
        <v>5.9414474999999989</v>
      </c>
      <c r="AI759" s="96">
        <f t="shared" si="1560"/>
        <v>2</v>
      </c>
      <c r="AJ759" s="96">
        <f t="shared" si="1561"/>
        <v>12.221107499999999</v>
      </c>
      <c r="AK759" s="96"/>
      <c r="AL759" s="96">
        <f t="shared" si="1574"/>
        <v>0</v>
      </c>
      <c r="AM759" s="96"/>
      <c r="AN759" s="96">
        <f t="shared" si="1575"/>
        <v>0</v>
      </c>
      <c r="AO759" s="96"/>
      <c r="AP759" s="96">
        <f t="shared" si="1576"/>
        <v>0</v>
      </c>
      <c r="AQ759" s="96">
        <f t="shared" si="1562"/>
        <v>0</v>
      </c>
      <c r="AR759" s="96">
        <f t="shared" si="1563"/>
        <v>0</v>
      </c>
      <c r="AS759" s="96"/>
      <c r="AT759" s="96">
        <f t="shared" si="1577"/>
        <v>0</v>
      </c>
      <c r="AU759" s="96"/>
      <c r="AV759" s="96">
        <f t="shared" si="1578"/>
        <v>0</v>
      </c>
      <c r="AW759" s="96"/>
      <c r="AX759" s="96">
        <f t="shared" si="1579"/>
        <v>0</v>
      </c>
      <c r="AY759" s="96">
        <f t="shared" si="1564"/>
        <v>0</v>
      </c>
      <c r="AZ759" s="96">
        <f t="shared" si="1565"/>
        <v>0</v>
      </c>
      <c r="BA759" s="96">
        <f t="shared" si="1566"/>
        <v>0</v>
      </c>
      <c r="BB759" s="96">
        <f t="shared" si="1567"/>
        <v>0</v>
      </c>
    </row>
    <row r="760" spans="1:54">
      <c r="A760" s="494">
        <v>470</v>
      </c>
      <c r="B760" s="13"/>
      <c r="C760" s="13"/>
      <c r="D760" s="13"/>
      <c r="E760" s="21" t="s">
        <v>815</v>
      </c>
      <c r="F760" s="45"/>
      <c r="G760" s="45" t="s">
        <v>1061</v>
      </c>
      <c r="H760" s="266" t="s">
        <v>357</v>
      </c>
      <c r="I760" s="54">
        <v>4.1500000000000004</v>
      </c>
      <c r="J760" s="162"/>
      <c r="K760" s="54">
        <v>4.1500000000000004</v>
      </c>
      <c r="L760" s="162"/>
      <c r="M760" s="54">
        <v>4.1500000000000004</v>
      </c>
      <c r="N760" s="162"/>
      <c r="O760" s="54">
        <v>4.1500000000000004</v>
      </c>
      <c r="P760" s="162"/>
      <c r="Q760" s="96">
        <f t="shared" si="1554"/>
        <v>34.377000000000002</v>
      </c>
      <c r="R760" s="338">
        <f t="shared" si="1555"/>
        <v>204.34016028600001</v>
      </c>
      <c r="S760" s="96">
        <v>2.44</v>
      </c>
      <c r="T760" s="96">
        <f t="shared" si="1568"/>
        <v>14.776466760000002</v>
      </c>
      <c r="U760" s="96">
        <v>8.1910000000000007</v>
      </c>
      <c r="V760" s="96">
        <f t="shared" si="1569"/>
        <v>49.071789540000005</v>
      </c>
      <c r="W760" s="96">
        <v>4.093</v>
      </c>
      <c r="X760" s="96">
        <f t="shared" si="1570"/>
        <v>24.679056614500006</v>
      </c>
      <c r="Y760" s="96">
        <f t="shared" si="1556"/>
        <v>14.724</v>
      </c>
      <c r="Z760" s="96">
        <f t="shared" si="1557"/>
        <v>88.527312914500015</v>
      </c>
      <c r="AA760" s="96">
        <v>1</v>
      </c>
      <c r="AB760" s="96">
        <f t="shared" si="1571"/>
        <v>6.0288710000000014</v>
      </c>
      <c r="AC760" s="96">
        <v>2.2200000000000002</v>
      </c>
      <c r="AD760" s="96">
        <f t="shared" si="1572"/>
        <v>12.907597260000001</v>
      </c>
      <c r="AE760" s="96">
        <v>2.1</v>
      </c>
      <c r="AF760" s="96">
        <f t="shared" si="1573"/>
        <v>11.90338275</v>
      </c>
      <c r="AG760" s="96">
        <f t="shared" si="1558"/>
        <v>5.32</v>
      </c>
      <c r="AH760" s="96">
        <f t="shared" si="1559"/>
        <v>30.839851010000004</v>
      </c>
      <c r="AI760" s="96">
        <f t="shared" si="1560"/>
        <v>20.044</v>
      </c>
      <c r="AJ760" s="96">
        <f t="shared" si="1561"/>
        <v>119.36716392450002</v>
      </c>
      <c r="AK760" s="96">
        <v>1</v>
      </c>
      <c r="AL760" s="96">
        <f t="shared" si="1574"/>
        <v>5.7225595000000009</v>
      </c>
      <c r="AM760" s="96">
        <v>2.3849999999999998</v>
      </c>
      <c r="AN760" s="96">
        <f t="shared" si="1575"/>
        <v>13.756387837499998</v>
      </c>
      <c r="AO760" s="96">
        <v>1</v>
      </c>
      <c r="AP760" s="96">
        <f t="shared" si="1576"/>
        <v>5.7934000000000001</v>
      </c>
      <c r="AQ760" s="96">
        <f t="shared" si="1562"/>
        <v>4.3849999999999998</v>
      </c>
      <c r="AR760" s="96">
        <f t="shared" si="1563"/>
        <v>25.272347337500001</v>
      </c>
      <c r="AS760" s="96">
        <v>3.56</v>
      </c>
      <c r="AT760" s="96">
        <f t="shared" si="1577"/>
        <v>21.059155080000004</v>
      </c>
      <c r="AU760" s="96">
        <v>1</v>
      </c>
      <c r="AV760" s="96">
        <f t="shared" si="1578"/>
        <v>6.0801235000000009</v>
      </c>
      <c r="AW760" s="96">
        <v>5.3879999999999999</v>
      </c>
      <c r="AX760" s="96">
        <f t="shared" si="1579"/>
        <v>32.561370444000005</v>
      </c>
      <c r="AY760" s="96">
        <f t="shared" si="1564"/>
        <v>9.9480000000000004</v>
      </c>
      <c r="AZ760" s="96">
        <f t="shared" si="1565"/>
        <v>59.700649024000008</v>
      </c>
      <c r="BA760" s="96">
        <f t="shared" si="1566"/>
        <v>14.333</v>
      </c>
      <c r="BB760" s="96">
        <f t="shared" si="1567"/>
        <v>84.972996361500009</v>
      </c>
    </row>
    <row r="761" spans="1:54">
      <c r="A761" s="494">
        <v>471</v>
      </c>
      <c r="B761" s="13"/>
      <c r="C761" s="13"/>
      <c r="D761" s="13"/>
      <c r="E761" s="21" t="s">
        <v>859</v>
      </c>
      <c r="F761" s="45"/>
      <c r="G761" s="45" t="s">
        <v>1061</v>
      </c>
      <c r="H761" s="266" t="s">
        <v>357</v>
      </c>
      <c r="I761" s="54">
        <v>4.7</v>
      </c>
      <c r="J761" s="162"/>
      <c r="K761" s="54">
        <v>4.7</v>
      </c>
      <c r="L761" s="162"/>
      <c r="M761" s="54">
        <v>4.7</v>
      </c>
      <c r="N761" s="162"/>
      <c r="O761" s="54">
        <v>4.7</v>
      </c>
      <c r="P761" s="162"/>
      <c r="Q761" s="96">
        <f t="shared" si="1554"/>
        <v>38.807000000000002</v>
      </c>
      <c r="R761" s="338">
        <f t="shared" si="1555"/>
        <v>260.91469832000001</v>
      </c>
      <c r="S761" s="96"/>
      <c r="T761" s="96">
        <f t="shared" si="1568"/>
        <v>0</v>
      </c>
      <c r="U761" s="96">
        <v>6.76</v>
      </c>
      <c r="V761" s="96">
        <f t="shared" si="1569"/>
        <v>45.866059199999995</v>
      </c>
      <c r="W761" s="96">
        <v>5.1520000000000001</v>
      </c>
      <c r="X761" s="96">
        <f t="shared" si="1570"/>
        <v>35.181343904000002</v>
      </c>
      <c r="Y761" s="96">
        <f t="shared" si="1556"/>
        <v>11.911999999999999</v>
      </c>
      <c r="Z761" s="96">
        <f t="shared" si="1557"/>
        <v>81.047403103999997</v>
      </c>
      <c r="AA761" s="96"/>
      <c r="AB761" s="96">
        <f t="shared" si="1571"/>
        <v>0</v>
      </c>
      <c r="AC761" s="96"/>
      <c r="AD761" s="96">
        <f t="shared" si="1572"/>
        <v>0</v>
      </c>
      <c r="AE761" s="96"/>
      <c r="AF761" s="96">
        <f t="shared" si="1573"/>
        <v>0</v>
      </c>
      <c r="AG761" s="96">
        <f t="shared" si="1558"/>
        <v>0</v>
      </c>
      <c r="AH761" s="96">
        <f t="shared" si="1559"/>
        <v>0</v>
      </c>
      <c r="AI761" s="96">
        <f t="shared" si="1560"/>
        <v>11.911999999999999</v>
      </c>
      <c r="AJ761" s="96">
        <f t="shared" si="1561"/>
        <v>81.047403103999997</v>
      </c>
      <c r="AK761" s="96">
        <v>4.97</v>
      </c>
      <c r="AL761" s="96">
        <f t="shared" si="1574"/>
        <v>32.210425870000002</v>
      </c>
      <c r="AM761" s="96">
        <v>3.3530000000000002</v>
      </c>
      <c r="AN761" s="96">
        <f t="shared" si="1575"/>
        <v>21.902785135000002</v>
      </c>
      <c r="AO761" s="96">
        <v>4.9649999999999999</v>
      </c>
      <c r="AP761" s="96">
        <f t="shared" si="1576"/>
        <v>32.576357999999999</v>
      </c>
      <c r="AQ761" s="96">
        <f t="shared" si="1562"/>
        <v>13.288</v>
      </c>
      <c r="AR761" s="96">
        <f t="shared" si="1563"/>
        <v>86.68956900500001</v>
      </c>
      <c r="AS761" s="96"/>
      <c r="AT761" s="96">
        <f t="shared" si="1577"/>
        <v>0</v>
      </c>
      <c r="AU761" s="96">
        <v>1.157</v>
      </c>
      <c r="AV761" s="96">
        <f t="shared" si="1578"/>
        <v>7.9670129109999994</v>
      </c>
      <c r="AW761" s="96">
        <v>12.45</v>
      </c>
      <c r="AX761" s="96">
        <f t="shared" si="1579"/>
        <v>85.210713300000009</v>
      </c>
      <c r="AY761" s="96">
        <f t="shared" si="1564"/>
        <v>13.606999999999999</v>
      </c>
      <c r="AZ761" s="96">
        <f t="shared" si="1565"/>
        <v>93.177726211000007</v>
      </c>
      <c r="BA761" s="96">
        <f t="shared" si="1566"/>
        <v>26.895</v>
      </c>
      <c r="BB761" s="96">
        <f t="shared" si="1567"/>
        <v>179.867295216</v>
      </c>
    </row>
    <row r="762" spans="1:54">
      <c r="A762" s="494">
        <v>472</v>
      </c>
      <c r="B762" s="13"/>
      <c r="C762" s="13"/>
      <c r="D762" s="13"/>
      <c r="E762" s="21" t="s">
        <v>848</v>
      </c>
      <c r="F762" s="45"/>
      <c r="G762" s="45" t="s">
        <v>1061</v>
      </c>
      <c r="H762" s="266" t="s">
        <v>357</v>
      </c>
      <c r="I762" s="54">
        <v>4.42</v>
      </c>
      <c r="J762" s="162"/>
      <c r="K762" s="54">
        <v>4.42</v>
      </c>
      <c r="L762" s="162"/>
      <c r="M762" s="54">
        <v>4.42</v>
      </c>
      <c r="N762" s="162"/>
      <c r="O762" s="54">
        <v>4.42</v>
      </c>
      <c r="P762" s="162"/>
      <c r="Q762" s="96">
        <f t="shared" si="1554"/>
        <v>27.321000000000002</v>
      </c>
      <c r="R762" s="338">
        <f t="shared" si="1555"/>
        <v>174.46348947819999</v>
      </c>
      <c r="S762" s="96">
        <v>14.4</v>
      </c>
      <c r="T762" s="96">
        <f t="shared" si="1568"/>
        <v>92.878980479999996</v>
      </c>
      <c r="U762" s="96">
        <v>4.08</v>
      </c>
      <c r="V762" s="96">
        <f t="shared" si="1569"/>
        <v>26.033304959999999</v>
      </c>
      <c r="W762" s="96">
        <v>1.0009999999999999</v>
      </c>
      <c r="X762" s="96">
        <f t="shared" si="1570"/>
        <v>6.4282840621999995</v>
      </c>
      <c r="Y762" s="96">
        <f t="shared" si="1556"/>
        <v>19.481000000000002</v>
      </c>
      <c r="Z762" s="96">
        <f t="shared" si="1557"/>
        <v>125.3405695022</v>
      </c>
      <c r="AA762" s="96">
        <v>1.1100000000000001</v>
      </c>
      <c r="AB762" s="96">
        <f t="shared" si="1571"/>
        <v>7.1274329880000007</v>
      </c>
      <c r="AC762" s="96">
        <v>1</v>
      </c>
      <c r="AD762" s="96">
        <f t="shared" si="1572"/>
        <v>6.1925083999999995</v>
      </c>
      <c r="AE762" s="96">
        <v>1</v>
      </c>
      <c r="AF762" s="96">
        <f t="shared" si="1573"/>
        <v>6.0370569999999999</v>
      </c>
      <c r="AG762" s="96">
        <f t="shared" si="1558"/>
        <v>3.1100000000000003</v>
      </c>
      <c r="AH762" s="96">
        <f t="shared" si="1559"/>
        <v>19.356998388000001</v>
      </c>
      <c r="AI762" s="96">
        <f t="shared" si="1560"/>
        <v>22.591000000000001</v>
      </c>
      <c r="AJ762" s="96">
        <f t="shared" si="1561"/>
        <v>144.69756789019999</v>
      </c>
      <c r="AK762" s="96"/>
      <c r="AL762" s="96">
        <f t="shared" si="1574"/>
        <v>0</v>
      </c>
      <c r="AM762" s="96">
        <v>1</v>
      </c>
      <c r="AN762" s="96">
        <f t="shared" si="1575"/>
        <v>6.1431369999999994</v>
      </c>
      <c r="AO762" s="96">
        <v>1</v>
      </c>
      <c r="AP762" s="96">
        <f t="shared" si="1576"/>
        <v>6.1703199999999994</v>
      </c>
      <c r="AQ762" s="96">
        <f t="shared" si="1562"/>
        <v>2</v>
      </c>
      <c r="AR762" s="96">
        <f t="shared" si="1563"/>
        <v>12.313457</v>
      </c>
      <c r="AS762" s="96">
        <v>1.29</v>
      </c>
      <c r="AT762" s="96">
        <f t="shared" si="1577"/>
        <v>8.1274597560000004</v>
      </c>
      <c r="AU762" s="96">
        <v>1.44</v>
      </c>
      <c r="AV762" s="96">
        <f t="shared" si="1578"/>
        <v>9.3250048319999994</v>
      </c>
      <c r="AW762" s="96"/>
      <c r="AX762" s="96">
        <f t="shared" si="1579"/>
        <v>0</v>
      </c>
      <c r="AY762" s="96">
        <f t="shared" si="1564"/>
        <v>2.73</v>
      </c>
      <c r="AZ762" s="96">
        <f t="shared" si="1565"/>
        <v>17.452464587999998</v>
      </c>
      <c r="BA762" s="96">
        <f t="shared" si="1566"/>
        <v>4.7300000000000004</v>
      </c>
      <c r="BB762" s="96">
        <f t="shared" si="1567"/>
        <v>29.765921587999998</v>
      </c>
    </row>
    <row r="763" spans="1:54">
      <c r="A763" s="494">
        <v>473</v>
      </c>
      <c r="B763" s="13"/>
      <c r="C763" s="13"/>
      <c r="D763" s="13"/>
      <c r="E763" s="21" t="s">
        <v>565</v>
      </c>
      <c r="F763" s="45"/>
      <c r="G763" s="45" t="s">
        <v>1061</v>
      </c>
      <c r="H763" s="266" t="s">
        <v>357</v>
      </c>
      <c r="I763" s="54">
        <v>0.96</v>
      </c>
      <c r="J763" s="162"/>
      <c r="K763" s="54">
        <v>0.96</v>
      </c>
      <c r="L763" s="162"/>
      <c r="M763" s="54">
        <v>0.96</v>
      </c>
      <c r="N763" s="162"/>
      <c r="O763" s="54">
        <v>0.96</v>
      </c>
      <c r="P763" s="162"/>
      <c r="Q763" s="96">
        <f t="shared" si="1554"/>
        <v>0</v>
      </c>
      <c r="R763" s="338">
        <f t="shared" si="1555"/>
        <v>0</v>
      </c>
      <c r="S763" s="96"/>
      <c r="T763" s="96">
        <f t="shared" si="1568"/>
        <v>0</v>
      </c>
      <c r="U763" s="96"/>
      <c r="V763" s="96">
        <f t="shared" si="1569"/>
        <v>0</v>
      </c>
      <c r="W763" s="96"/>
      <c r="X763" s="96">
        <f t="shared" si="1570"/>
        <v>0</v>
      </c>
      <c r="Y763" s="96">
        <f t="shared" si="1556"/>
        <v>0</v>
      </c>
      <c r="Z763" s="96">
        <f t="shared" si="1557"/>
        <v>0</v>
      </c>
      <c r="AA763" s="96"/>
      <c r="AB763" s="96">
        <f t="shared" si="1571"/>
        <v>0</v>
      </c>
      <c r="AC763" s="96"/>
      <c r="AD763" s="96">
        <f t="shared" si="1572"/>
        <v>0</v>
      </c>
      <c r="AE763" s="96"/>
      <c r="AF763" s="96">
        <f t="shared" si="1573"/>
        <v>0</v>
      </c>
      <c r="AG763" s="96">
        <f t="shared" si="1558"/>
        <v>0</v>
      </c>
      <c r="AH763" s="96">
        <f t="shared" si="1559"/>
        <v>0</v>
      </c>
      <c r="AI763" s="96">
        <f t="shared" si="1560"/>
        <v>0</v>
      </c>
      <c r="AJ763" s="96">
        <f t="shared" si="1561"/>
        <v>0</v>
      </c>
      <c r="AK763" s="96"/>
      <c r="AL763" s="96">
        <f t="shared" si="1574"/>
        <v>0</v>
      </c>
      <c r="AM763" s="96"/>
      <c r="AN763" s="96">
        <f t="shared" si="1575"/>
        <v>0</v>
      </c>
      <c r="AO763" s="96"/>
      <c r="AP763" s="96">
        <f t="shared" si="1576"/>
        <v>0</v>
      </c>
      <c r="AQ763" s="96">
        <f t="shared" si="1562"/>
        <v>0</v>
      </c>
      <c r="AR763" s="96">
        <f t="shared" si="1563"/>
        <v>0</v>
      </c>
      <c r="AS763" s="96"/>
      <c r="AT763" s="96">
        <f t="shared" si="1577"/>
        <v>0</v>
      </c>
      <c r="AU763" s="96"/>
      <c r="AV763" s="96">
        <f t="shared" si="1578"/>
        <v>0</v>
      </c>
      <c r="AW763" s="96"/>
      <c r="AX763" s="96">
        <f t="shared" si="1579"/>
        <v>0</v>
      </c>
      <c r="AY763" s="96">
        <f t="shared" si="1564"/>
        <v>0</v>
      </c>
      <c r="AZ763" s="96">
        <f t="shared" si="1565"/>
        <v>0</v>
      </c>
      <c r="BA763" s="96">
        <f t="shared" si="1566"/>
        <v>0</v>
      </c>
      <c r="BB763" s="96">
        <f t="shared" si="1567"/>
        <v>0</v>
      </c>
    </row>
    <row r="764" spans="1:54">
      <c r="A764" s="494">
        <v>474</v>
      </c>
      <c r="B764" s="13"/>
      <c r="C764" s="13"/>
      <c r="D764" s="13"/>
      <c r="E764" s="21" t="s">
        <v>566</v>
      </c>
      <c r="F764" s="45"/>
      <c r="G764" s="45" t="s">
        <v>1061</v>
      </c>
      <c r="H764" s="266" t="s">
        <v>357</v>
      </c>
      <c r="I764" s="54">
        <v>3.54</v>
      </c>
      <c r="J764" s="162"/>
      <c r="K764" s="54">
        <v>3.54</v>
      </c>
      <c r="L764" s="162"/>
      <c r="M764" s="54">
        <v>3.54</v>
      </c>
      <c r="N764" s="162"/>
      <c r="O764" s="54">
        <v>3.54</v>
      </c>
      <c r="P764" s="162"/>
      <c r="Q764" s="96">
        <f t="shared" si="1554"/>
        <v>0</v>
      </c>
      <c r="R764" s="338">
        <f t="shared" si="1555"/>
        <v>0</v>
      </c>
      <c r="S764" s="96"/>
      <c r="T764" s="96">
        <f t="shared" si="1568"/>
        <v>0</v>
      </c>
      <c r="U764" s="96"/>
      <c r="V764" s="96">
        <f t="shared" si="1569"/>
        <v>0</v>
      </c>
      <c r="W764" s="96"/>
      <c r="X764" s="96">
        <f t="shared" si="1570"/>
        <v>0</v>
      </c>
      <c r="Y764" s="96">
        <f t="shared" si="1556"/>
        <v>0</v>
      </c>
      <c r="Z764" s="96">
        <f t="shared" si="1557"/>
        <v>0</v>
      </c>
      <c r="AA764" s="96"/>
      <c r="AB764" s="96">
        <f t="shared" si="1571"/>
        <v>0</v>
      </c>
      <c r="AC764" s="96"/>
      <c r="AD764" s="96">
        <f t="shared" si="1572"/>
        <v>0</v>
      </c>
      <c r="AE764" s="96"/>
      <c r="AF764" s="96">
        <f t="shared" si="1573"/>
        <v>0</v>
      </c>
      <c r="AG764" s="96">
        <f t="shared" si="1558"/>
        <v>0</v>
      </c>
      <c r="AH764" s="96">
        <f t="shared" si="1559"/>
        <v>0</v>
      </c>
      <c r="AI764" s="96">
        <f t="shared" si="1560"/>
        <v>0</v>
      </c>
      <c r="AJ764" s="96">
        <f t="shared" si="1561"/>
        <v>0</v>
      </c>
      <c r="AK764" s="96"/>
      <c r="AL764" s="96">
        <f t="shared" si="1574"/>
        <v>0</v>
      </c>
      <c r="AM764" s="96"/>
      <c r="AN764" s="96">
        <f t="shared" si="1575"/>
        <v>0</v>
      </c>
      <c r="AO764" s="96"/>
      <c r="AP764" s="96">
        <f t="shared" si="1576"/>
        <v>0</v>
      </c>
      <c r="AQ764" s="96">
        <f t="shared" si="1562"/>
        <v>0</v>
      </c>
      <c r="AR764" s="96">
        <f t="shared" si="1563"/>
        <v>0</v>
      </c>
      <c r="AS764" s="96"/>
      <c r="AT764" s="96">
        <f t="shared" si="1577"/>
        <v>0</v>
      </c>
      <c r="AU764" s="96"/>
      <c r="AV764" s="96">
        <f t="shared" si="1578"/>
        <v>0</v>
      </c>
      <c r="AW764" s="96"/>
      <c r="AX764" s="96">
        <f t="shared" si="1579"/>
        <v>0</v>
      </c>
      <c r="AY764" s="96">
        <f t="shared" si="1564"/>
        <v>0</v>
      </c>
      <c r="AZ764" s="96">
        <f t="shared" si="1565"/>
        <v>0</v>
      </c>
      <c r="BA764" s="96">
        <f t="shared" si="1566"/>
        <v>0</v>
      </c>
      <c r="BB764" s="96">
        <f t="shared" si="1567"/>
        <v>0</v>
      </c>
    </row>
    <row r="765" spans="1:54">
      <c r="A765" s="494">
        <v>475</v>
      </c>
      <c r="B765" s="13"/>
      <c r="C765" s="13"/>
      <c r="D765" s="13"/>
      <c r="E765" s="21" t="s">
        <v>674</v>
      </c>
      <c r="F765" s="45"/>
      <c r="G765" s="45" t="s">
        <v>1061</v>
      </c>
      <c r="H765" s="266" t="s">
        <v>357</v>
      </c>
      <c r="I765" s="54">
        <v>5.5</v>
      </c>
      <c r="J765" s="162"/>
      <c r="K765" s="54">
        <v>5.5</v>
      </c>
      <c r="L765" s="162"/>
      <c r="M765" s="54">
        <v>5.5</v>
      </c>
      <c r="N765" s="162"/>
      <c r="O765" s="54">
        <v>5.5</v>
      </c>
      <c r="P765" s="162"/>
      <c r="Q765" s="96">
        <f t="shared" si="1554"/>
        <v>0</v>
      </c>
      <c r="R765" s="338">
        <f t="shared" si="1555"/>
        <v>0</v>
      </c>
      <c r="S765" s="96"/>
      <c r="T765" s="96">
        <f t="shared" si="1568"/>
        <v>0</v>
      </c>
      <c r="U765" s="96"/>
      <c r="V765" s="96">
        <f t="shared" si="1569"/>
        <v>0</v>
      </c>
      <c r="W765" s="96"/>
      <c r="X765" s="96">
        <f t="shared" si="1570"/>
        <v>0</v>
      </c>
      <c r="Y765" s="96">
        <f t="shared" si="1556"/>
        <v>0</v>
      </c>
      <c r="Z765" s="96">
        <f t="shared" si="1557"/>
        <v>0</v>
      </c>
      <c r="AA765" s="96"/>
      <c r="AB765" s="96">
        <f t="shared" si="1571"/>
        <v>0</v>
      </c>
      <c r="AC765" s="96"/>
      <c r="AD765" s="96">
        <f t="shared" si="1572"/>
        <v>0</v>
      </c>
      <c r="AE765" s="96"/>
      <c r="AF765" s="96">
        <f t="shared" si="1573"/>
        <v>0</v>
      </c>
      <c r="AG765" s="96">
        <f t="shared" si="1558"/>
        <v>0</v>
      </c>
      <c r="AH765" s="96">
        <f t="shared" si="1559"/>
        <v>0</v>
      </c>
      <c r="AI765" s="96">
        <f t="shared" si="1560"/>
        <v>0</v>
      </c>
      <c r="AJ765" s="96">
        <f t="shared" si="1561"/>
        <v>0</v>
      </c>
      <c r="AK765" s="96"/>
      <c r="AL765" s="96">
        <f t="shared" si="1574"/>
        <v>0</v>
      </c>
      <c r="AM765" s="96"/>
      <c r="AN765" s="96">
        <f t="shared" si="1575"/>
        <v>0</v>
      </c>
      <c r="AO765" s="96"/>
      <c r="AP765" s="96">
        <f t="shared" si="1576"/>
        <v>0</v>
      </c>
      <c r="AQ765" s="96">
        <f t="shared" si="1562"/>
        <v>0</v>
      </c>
      <c r="AR765" s="96">
        <f t="shared" si="1563"/>
        <v>0</v>
      </c>
      <c r="AS765" s="96"/>
      <c r="AT765" s="96">
        <f t="shared" si="1577"/>
        <v>0</v>
      </c>
      <c r="AU765" s="96"/>
      <c r="AV765" s="96">
        <f t="shared" si="1578"/>
        <v>0</v>
      </c>
      <c r="AW765" s="96"/>
      <c r="AX765" s="96">
        <f t="shared" si="1579"/>
        <v>0</v>
      </c>
      <c r="AY765" s="96">
        <f t="shared" si="1564"/>
        <v>0</v>
      </c>
      <c r="AZ765" s="96">
        <f t="shared" si="1565"/>
        <v>0</v>
      </c>
      <c r="BA765" s="96">
        <f t="shared" si="1566"/>
        <v>0</v>
      </c>
      <c r="BB765" s="96">
        <f t="shared" si="1567"/>
        <v>0</v>
      </c>
    </row>
    <row r="766" spans="1:54">
      <c r="A766" s="494">
        <v>476</v>
      </c>
      <c r="B766" s="13"/>
      <c r="C766" s="13"/>
      <c r="D766" s="13"/>
      <c r="E766" s="21" t="s">
        <v>1138</v>
      </c>
      <c r="F766" s="45"/>
      <c r="G766" s="45" t="s">
        <v>1061</v>
      </c>
      <c r="H766" s="266" t="s">
        <v>357</v>
      </c>
      <c r="I766" s="54">
        <v>5.5</v>
      </c>
      <c r="J766" s="162"/>
      <c r="K766" s="54">
        <v>5.5</v>
      </c>
      <c r="L766" s="162"/>
      <c r="M766" s="54">
        <v>5.5</v>
      </c>
      <c r="N766" s="162"/>
      <c r="O766" s="54">
        <v>5.5</v>
      </c>
      <c r="P766" s="162"/>
      <c r="Q766" s="96">
        <f t="shared" si="1554"/>
        <v>0</v>
      </c>
      <c r="R766" s="338">
        <f t="shared" si="1555"/>
        <v>0</v>
      </c>
      <c r="S766" s="96"/>
      <c r="T766" s="96">
        <f t="shared" si="1568"/>
        <v>0</v>
      </c>
      <c r="U766" s="96"/>
      <c r="V766" s="96">
        <f t="shared" si="1569"/>
        <v>0</v>
      </c>
      <c r="W766" s="96"/>
      <c r="X766" s="96">
        <f t="shared" si="1570"/>
        <v>0</v>
      </c>
      <c r="Y766" s="96">
        <f t="shared" si="1556"/>
        <v>0</v>
      </c>
      <c r="Z766" s="96">
        <f t="shared" si="1557"/>
        <v>0</v>
      </c>
      <c r="AA766" s="96"/>
      <c r="AB766" s="96">
        <f t="shared" si="1571"/>
        <v>0</v>
      </c>
      <c r="AC766" s="96"/>
      <c r="AD766" s="96">
        <f t="shared" si="1572"/>
        <v>0</v>
      </c>
      <c r="AE766" s="96"/>
      <c r="AF766" s="96">
        <f t="shared" si="1573"/>
        <v>0</v>
      </c>
      <c r="AG766" s="96">
        <f t="shared" si="1558"/>
        <v>0</v>
      </c>
      <c r="AH766" s="96">
        <f t="shared" si="1559"/>
        <v>0</v>
      </c>
      <c r="AI766" s="96">
        <f t="shared" si="1560"/>
        <v>0</v>
      </c>
      <c r="AJ766" s="96">
        <f t="shared" si="1561"/>
        <v>0</v>
      </c>
      <c r="AK766" s="96"/>
      <c r="AL766" s="96">
        <f t="shared" si="1574"/>
        <v>0</v>
      </c>
      <c r="AM766" s="96"/>
      <c r="AN766" s="96">
        <f t="shared" si="1575"/>
        <v>0</v>
      </c>
      <c r="AO766" s="96"/>
      <c r="AP766" s="96">
        <f t="shared" si="1576"/>
        <v>0</v>
      </c>
      <c r="AQ766" s="96">
        <f t="shared" si="1562"/>
        <v>0</v>
      </c>
      <c r="AR766" s="96">
        <f t="shared" si="1563"/>
        <v>0</v>
      </c>
      <c r="AS766" s="96"/>
      <c r="AT766" s="96">
        <f t="shared" si="1577"/>
        <v>0</v>
      </c>
      <c r="AU766" s="96"/>
      <c r="AV766" s="96">
        <f t="shared" si="1578"/>
        <v>0</v>
      </c>
      <c r="AW766" s="96"/>
      <c r="AX766" s="96">
        <f t="shared" si="1579"/>
        <v>0</v>
      </c>
      <c r="AY766" s="96">
        <f t="shared" si="1564"/>
        <v>0</v>
      </c>
      <c r="AZ766" s="96">
        <f t="shared" si="1565"/>
        <v>0</v>
      </c>
      <c r="BA766" s="96">
        <f t="shared" si="1566"/>
        <v>0</v>
      </c>
      <c r="BB766" s="96">
        <f t="shared" si="1567"/>
        <v>0</v>
      </c>
    </row>
    <row r="767" spans="1:54">
      <c r="A767" s="494">
        <v>477</v>
      </c>
      <c r="B767" s="13"/>
      <c r="C767" s="13"/>
      <c r="D767" s="13"/>
      <c r="E767" s="21" t="s">
        <v>1139</v>
      </c>
      <c r="F767" s="45"/>
      <c r="G767" s="45" t="s">
        <v>1061</v>
      </c>
      <c r="H767" s="266" t="s">
        <v>357</v>
      </c>
      <c r="I767" s="54">
        <v>5.72</v>
      </c>
      <c r="J767" s="162"/>
      <c r="K767" s="54">
        <v>5.72</v>
      </c>
      <c r="L767" s="162"/>
      <c r="M767" s="54">
        <v>5.72</v>
      </c>
      <c r="N767" s="162"/>
      <c r="O767" s="54">
        <v>5.72</v>
      </c>
      <c r="P767" s="162"/>
      <c r="Q767" s="96">
        <f t="shared" si="1554"/>
        <v>0</v>
      </c>
      <c r="R767" s="338">
        <f t="shared" si="1555"/>
        <v>0</v>
      </c>
      <c r="S767" s="96"/>
      <c r="T767" s="96">
        <f t="shared" si="1568"/>
        <v>0</v>
      </c>
      <c r="U767" s="96"/>
      <c r="V767" s="96">
        <f t="shared" si="1569"/>
        <v>0</v>
      </c>
      <c r="W767" s="96"/>
      <c r="X767" s="96">
        <f t="shared" si="1570"/>
        <v>0</v>
      </c>
      <c r="Y767" s="96">
        <f t="shared" si="1556"/>
        <v>0</v>
      </c>
      <c r="Z767" s="96">
        <f t="shared" si="1557"/>
        <v>0</v>
      </c>
      <c r="AA767" s="96"/>
      <c r="AB767" s="96">
        <f t="shared" si="1571"/>
        <v>0</v>
      </c>
      <c r="AC767" s="96"/>
      <c r="AD767" s="96">
        <f t="shared" si="1572"/>
        <v>0</v>
      </c>
      <c r="AE767" s="96"/>
      <c r="AF767" s="96">
        <f t="shared" si="1573"/>
        <v>0</v>
      </c>
      <c r="AG767" s="96">
        <f t="shared" si="1558"/>
        <v>0</v>
      </c>
      <c r="AH767" s="96">
        <f t="shared" si="1559"/>
        <v>0</v>
      </c>
      <c r="AI767" s="96">
        <f t="shared" si="1560"/>
        <v>0</v>
      </c>
      <c r="AJ767" s="96">
        <f t="shared" si="1561"/>
        <v>0</v>
      </c>
      <c r="AK767" s="96"/>
      <c r="AL767" s="96">
        <f t="shared" si="1574"/>
        <v>0</v>
      </c>
      <c r="AM767" s="96"/>
      <c r="AN767" s="96">
        <f t="shared" si="1575"/>
        <v>0</v>
      </c>
      <c r="AO767" s="96"/>
      <c r="AP767" s="96">
        <f t="shared" si="1576"/>
        <v>0</v>
      </c>
      <c r="AQ767" s="96">
        <f t="shared" si="1562"/>
        <v>0</v>
      </c>
      <c r="AR767" s="96">
        <f t="shared" si="1563"/>
        <v>0</v>
      </c>
      <c r="AS767" s="96"/>
      <c r="AT767" s="96">
        <f t="shared" si="1577"/>
        <v>0</v>
      </c>
      <c r="AU767" s="96"/>
      <c r="AV767" s="96">
        <f t="shared" si="1578"/>
        <v>0</v>
      </c>
      <c r="AW767" s="96"/>
      <c r="AX767" s="96">
        <f t="shared" si="1579"/>
        <v>0</v>
      </c>
      <c r="AY767" s="96">
        <f t="shared" si="1564"/>
        <v>0</v>
      </c>
      <c r="AZ767" s="96">
        <f t="shared" si="1565"/>
        <v>0</v>
      </c>
      <c r="BA767" s="96">
        <f t="shared" si="1566"/>
        <v>0</v>
      </c>
      <c r="BB767" s="96">
        <f t="shared" si="1567"/>
        <v>0</v>
      </c>
    </row>
    <row r="768" spans="1:54">
      <c r="A768" s="494">
        <v>478</v>
      </c>
      <c r="B768" s="13"/>
      <c r="C768" s="13"/>
      <c r="D768" s="13"/>
      <c r="E768" s="21" t="s">
        <v>1105</v>
      </c>
      <c r="F768" s="22"/>
      <c r="G768" s="45" t="s">
        <v>1061</v>
      </c>
      <c r="H768" s="266" t="s">
        <v>357</v>
      </c>
      <c r="I768" s="54">
        <v>10.34</v>
      </c>
      <c r="J768" s="101"/>
      <c r="K768" s="54">
        <v>10.34</v>
      </c>
      <c r="L768" s="101"/>
      <c r="M768" s="54">
        <v>10.34</v>
      </c>
      <c r="N768" s="101"/>
      <c r="O768" s="54">
        <v>10.34</v>
      </c>
      <c r="P768" s="101"/>
      <c r="Q768" s="96">
        <f t="shared" si="1554"/>
        <v>0</v>
      </c>
      <c r="R768" s="338">
        <f t="shared" si="1555"/>
        <v>0</v>
      </c>
      <c r="S768" s="96"/>
      <c r="T768" s="96">
        <f t="shared" si="1568"/>
        <v>0</v>
      </c>
      <c r="U768" s="96"/>
      <c r="V768" s="176">
        <f t="shared" si="1569"/>
        <v>0</v>
      </c>
      <c r="W768" s="206"/>
      <c r="X768" s="205">
        <f t="shared" si="1570"/>
        <v>0</v>
      </c>
      <c r="Y768" s="188">
        <f t="shared" si="1556"/>
        <v>0</v>
      </c>
      <c r="Z768" s="176">
        <f t="shared" si="1557"/>
        <v>0</v>
      </c>
      <c r="AA768" s="206"/>
      <c r="AB768" s="205">
        <f t="shared" si="1571"/>
        <v>0</v>
      </c>
      <c r="AC768" s="206"/>
      <c r="AD768" s="176">
        <f t="shared" si="1572"/>
        <v>0</v>
      </c>
      <c r="AE768" s="206"/>
      <c r="AF768" s="205">
        <f t="shared" si="1573"/>
        <v>0</v>
      </c>
      <c r="AG768" s="188">
        <f t="shared" si="1558"/>
        <v>0</v>
      </c>
      <c r="AH768" s="96">
        <f t="shared" si="1559"/>
        <v>0</v>
      </c>
      <c r="AI768" s="96">
        <f t="shared" si="1560"/>
        <v>0</v>
      </c>
      <c r="AJ768" s="176">
        <f t="shared" si="1561"/>
        <v>0</v>
      </c>
      <c r="AK768" s="206"/>
      <c r="AL768" s="176">
        <f t="shared" si="1574"/>
        <v>0</v>
      </c>
      <c r="AM768" s="244"/>
      <c r="AN768" s="176">
        <f t="shared" si="1575"/>
        <v>0</v>
      </c>
      <c r="AO768" s="206"/>
      <c r="AP768" s="205">
        <f t="shared" si="1576"/>
        <v>0</v>
      </c>
      <c r="AQ768" s="188">
        <f t="shared" si="1562"/>
        <v>0</v>
      </c>
      <c r="AR768" s="96">
        <f t="shared" si="1563"/>
        <v>0</v>
      </c>
      <c r="AS768" s="96"/>
      <c r="AT768" s="176">
        <f t="shared" si="1577"/>
        <v>0</v>
      </c>
      <c r="AU768" s="206"/>
      <c r="AV768" s="176">
        <f t="shared" si="1578"/>
        <v>0</v>
      </c>
      <c r="AW768" s="206"/>
      <c r="AX768" s="205">
        <f t="shared" si="1579"/>
        <v>0</v>
      </c>
      <c r="AY768" s="188">
        <f t="shared" si="1564"/>
        <v>0</v>
      </c>
      <c r="AZ768" s="96">
        <f t="shared" si="1565"/>
        <v>0</v>
      </c>
      <c r="BA768" s="96">
        <f t="shared" si="1566"/>
        <v>0</v>
      </c>
      <c r="BB768" s="96">
        <f t="shared" si="1567"/>
        <v>0</v>
      </c>
    </row>
    <row r="769" spans="1:54">
      <c r="A769" s="494">
        <v>479</v>
      </c>
      <c r="B769" s="13"/>
      <c r="C769" s="13"/>
      <c r="D769" s="13"/>
      <c r="E769" s="21" t="s">
        <v>1106</v>
      </c>
      <c r="F769" s="22"/>
      <c r="G769" s="45" t="s">
        <v>1061</v>
      </c>
      <c r="H769" s="266" t="s">
        <v>357</v>
      </c>
      <c r="I769" s="54">
        <v>10.34</v>
      </c>
      <c r="J769" s="101"/>
      <c r="K769" s="54">
        <v>10.34</v>
      </c>
      <c r="L769" s="101"/>
      <c r="M769" s="54">
        <v>10.34</v>
      </c>
      <c r="N769" s="101"/>
      <c r="O769" s="54">
        <v>10.34</v>
      </c>
      <c r="P769" s="101"/>
      <c r="Q769" s="96">
        <f t="shared" si="1554"/>
        <v>0</v>
      </c>
      <c r="R769" s="338">
        <f t="shared" si="1555"/>
        <v>0</v>
      </c>
      <c r="S769" s="96"/>
      <c r="T769" s="96">
        <f t="shared" si="1568"/>
        <v>0</v>
      </c>
      <c r="U769" s="96"/>
      <c r="V769" s="176">
        <f t="shared" si="1569"/>
        <v>0</v>
      </c>
      <c r="W769" s="206"/>
      <c r="X769" s="205">
        <f t="shared" si="1570"/>
        <v>0</v>
      </c>
      <c r="Y769" s="188">
        <f t="shared" si="1556"/>
        <v>0</v>
      </c>
      <c r="Z769" s="176">
        <f t="shared" si="1557"/>
        <v>0</v>
      </c>
      <c r="AA769" s="206"/>
      <c r="AB769" s="205">
        <f t="shared" si="1571"/>
        <v>0</v>
      </c>
      <c r="AC769" s="206"/>
      <c r="AD769" s="176">
        <f t="shared" si="1572"/>
        <v>0</v>
      </c>
      <c r="AE769" s="206"/>
      <c r="AF769" s="205">
        <f t="shared" si="1573"/>
        <v>0</v>
      </c>
      <c r="AG769" s="188">
        <f t="shared" si="1558"/>
        <v>0</v>
      </c>
      <c r="AH769" s="96">
        <f t="shared" si="1559"/>
        <v>0</v>
      </c>
      <c r="AI769" s="96">
        <f t="shared" si="1560"/>
        <v>0</v>
      </c>
      <c r="AJ769" s="176">
        <f t="shared" si="1561"/>
        <v>0</v>
      </c>
      <c r="AK769" s="206"/>
      <c r="AL769" s="176">
        <f t="shared" si="1574"/>
        <v>0</v>
      </c>
      <c r="AM769" s="244"/>
      <c r="AN769" s="176">
        <f t="shared" si="1575"/>
        <v>0</v>
      </c>
      <c r="AO769" s="206"/>
      <c r="AP769" s="205">
        <f t="shared" si="1576"/>
        <v>0</v>
      </c>
      <c r="AQ769" s="188">
        <f t="shared" si="1562"/>
        <v>0</v>
      </c>
      <c r="AR769" s="96">
        <f t="shared" si="1563"/>
        <v>0</v>
      </c>
      <c r="AS769" s="96"/>
      <c r="AT769" s="176">
        <f t="shared" si="1577"/>
        <v>0</v>
      </c>
      <c r="AU769" s="206"/>
      <c r="AV769" s="176">
        <f t="shared" si="1578"/>
        <v>0</v>
      </c>
      <c r="AW769" s="206"/>
      <c r="AX769" s="205">
        <f t="shared" si="1579"/>
        <v>0</v>
      </c>
      <c r="AY769" s="188">
        <f t="shared" si="1564"/>
        <v>0</v>
      </c>
      <c r="AZ769" s="96">
        <f t="shared" si="1565"/>
        <v>0</v>
      </c>
      <c r="BA769" s="96">
        <f t="shared" si="1566"/>
        <v>0</v>
      </c>
      <c r="BB769" s="96">
        <f t="shared" si="1567"/>
        <v>0</v>
      </c>
    </row>
    <row r="770" spans="1:54">
      <c r="A770" s="494">
        <v>480</v>
      </c>
      <c r="B770" s="13"/>
      <c r="C770" s="13"/>
      <c r="D770" s="13"/>
      <c r="E770" s="21" t="s">
        <v>1107</v>
      </c>
      <c r="F770" s="22"/>
      <c r="G770" s="45" t="s">
        <v>1061</v>
      </c>
      <c r="H770" s="266" t="s">
        <v>357</v>
      </c>
      <c r="I770" s="54">
        <v>6.29</v>
      </c>
      <c r="J770" s="101"/>
      <c r="K770" s="54">
        <v>6.29</v>
      </c>
      <c r="L770" s="101"/>
      <c r="M770" s="54">
        <v>6.29</v>
      </c>
      <c r="N770" s="101"/>
      <c r="O770" s="54">
        <v>6.29</v>
      </c>
      <c r="P770" s="101"/>
      <c r="Q770" s="96">
        <f t="shared" si="1554"/>
        <v>0</v>
      </c>
      <c r="R770" s="338">
        <f t="shared" si="1555"/>
        <v>0</v>
      </c>
      <c r="S770" s="96"/>
      <c r="T770" s="96">
        <f t="shared" si="1568"/>
        <v>0</v>
      </c>
      <c r="U770" s="96"/>
      <c r="V770" s="176">
        <f t="shared" si="1569"/>
        <v>0</v>
      </c>
      <c r="W770" s="206"/>
      <c r="X770" s="205">
        <f t="shared" si="1570"/>
        <v>0</v>
      </c>
      <c r="Y770" s="188">
        <f t="shared" si="1556"/>
        <v>0</v>
      </c>
      <c r="Z770" s="176">
        <f t="shared" si="1557"/>
        <v>0</v>
      </c>
      <c r="AA770" s="206"/>
      <c r="AB770" s="205">
        <f t="shared" si="1571"/>
        <v>0</v>
      </c>
      <c r="AC770" s="206"/>
      <c r="AD770" s="176">
        <f t="shared" si="1572"/>
        <v>0</v>
      </c>
      <c r="AE770" s="206"/>
      <c r="AF770" s="205">
        <f t="shared" si="1573"/>
        <v>0</v>
      </c>
      <c r="AG770" s="188">
        <f t="shared" si="1558"/>
        <v>0</v>
      </c>
      <c r="AH770" s="96">
        <f t="shared" si="1559"/>
        <v>0</v>
      </c>
      <c r="AI770" s="96">
        <f t="shared" si="1560"/>
        <v>0</v>
      </c>
      <c r="AJ770" s="176">
        <f t="shared" si="1561"/>
        <v>0</v>
      </c>
      <c r="AK770" s="206"/>
      <c r="AL770" s="176">
        <f t="shared" si="1574"/>
        <v>0</v>
      </c>
      <c r="AM770" s="244"/>
      <c r="AN770" s="176">
        <f t="shared" si="1575"/>
        <v>0</v>
      </c>
      <c r="AO770" s="206"/>
      <c r="AP770" s="205">
        <f t="shared" si="1576"/>
        <v>0</v>
      </c>
      <c r="AQ770" s="188">
        <f t="shared" si="1562"/>
        <v>0</v>
      </c>
      <c r="AR770" s="96">
        <f t="shared" si="1563"/>
        <v>0</v>
      </c>
      <c r="AS770" s="96"/>
      <c r="AT770" s="176">
        <f t="shared" si="1577"/>
        <v>0</v>
      </c>
      <c r="AU770" s="206"/>
      <c r="AV770" s="176">
        <f t="shared" si="1578"/>
        <v>0</v>
      </c>
      <c r="AW770" s="206"/>
      <c r="AX770" s="205">
        <f t="shared" si="1579"/>
        <v>0</v>
      </c>
      <c r="AY770" s="188">
        <f t="shared" si="1564"/>
        <v>0</v>
      </c>
      <c r="AZ770" s="96">
        <f t="shared" si="1565"/>
        <v>0</v>
      </c>
      <c r="BA770" s="96">
        <f t="shared" si="1566"/>
        <v>0</v>
      </c>
      <c r="BB770" s="96">
        <f t="shared" si="1567"/>
        <v>0</v>
      </c>
    </row>
    <row r="771" spans="1:54">
      <c r="A771" s="494">
        <v>481</v>
      </c>
      <c r="B771" s="13"/>
      <c r="C771" s="13"/>
      <c r="D771" s="13"/>
      <c r="E771" s="21" t="s">
        <v>577</v>
      </c>
      <c r="F771" s="45"/>
      <c r="G771" s="45" t="s">
        <v>1061</v>
      </c>
      <c r="H771" s="266" t="s">
        <v>357</v>
      </c>
      <c r="I771" s="54">
        <v>3.54</v>
      </c>
      <c r="J771" s="162"/>
      <c r="K771" s="54">
        <v>3.54</v>
      </c>
      <c r="L771" s="162"/>
      <c r="M771" s="54">
        <v>3.54</v>
      </c>
      <c r="N771" s="162"/>
      <c r="O771" s="54">
        <v>3.54</v>
      </c>
      <c r="P771" s="162"/>
      <c r="Q771" s="96">
        <f t="shared" si="1554"/>
        <v>0</v>
      </c>
      <c r="R771" s="338">
        <f t="shared" si="1555"/>
        <v>0</v>
      </c>
      <c r="S771" s="96"/>
      <c r="T771" s="96">
        <f t="shared" si="1568"/>
        <v>0</v>
      </c>
      <c r="U771" s="96"/>
      <c r="V771" s="96">
        <f t="shared" si="1569"/>
        <v>0</v>
      </c>
      <c r="W771" s="96"/>
      <c r="X771" s="96">
        <f t="shared" si="1570"/>
        <v>0</v>
      </c>
      <c r="Y771" s="96">
        <f t="shared" si="1556"/>
        <v>0</v>
      </c>
      <c r="Z771" s="96">
        <f t="shared" si="1557"/>
        <v>0</v>
      </c>
      <c r="AA771" s="96"/>
      <c r="AB771" s="96">
        <f t="shared" si="1571"/>
        <v>0</v>
      </c>
      <c r="AC771" s="96"/>
      <c r="AD771" s="96">
        <f t="shared" si="1572"/>
        <v>0</v>
      </c>
      <c r="AE771" s="96"/>
      <c r="AF771" s="96">
        <f t="shared" si="1573"/>
        <v>0</v>
      </c>
      <c r="AG771" s="96">
        <f t="shared" si="1558"/>
        <v>0</v>
      </c>
      <c r="AH771" s="96">
        <f t="shared" si="1559"/>
        <v>0</v>
      </c>
      <c r="AI771" s="96">
        <f t="shared" si="1560"/>
        <v>0</v>
      </c>
      <c r="AJ771" s="96">
        <f t="shared" si="1561"/>
        <v>0</v>
      </c>
      <c r="AK771" s="96"/>
      <c r="AL771" s="96">
        <f t="shared" si="1574"/>
        <v>0</v>
      </c>
      <c r="AM771" s="96"/>
      <c r="AN771" s="96">
        <f t="shared" si="1575"/>
        <v>0</v>
      </c>
      <c r="AO771" s="96"/>
      <c r="AP771" s="96">
        <f t="shared" si="1576"/>
        <v>0</v>
      </c>
      <c r="AQ771" s="96">
        <f t="shared" si="1562"/>
        <v>0</v>
      </c>
      <c r="AR771" s="96">
        <f t="shared" si="1563"/>
        <v>0</v>
      </c>
      <c r="AS771" s="96"/>
      <c r="AT771" s="96">
        <f t="shared" si="1577"/>
        <v>0</v>
      </c>
      <c r="AU771" s="96"/>
      <c r="AV771" s="96">
        <f t="shared" si="1578"/>
        <v>0</v>
      </c>
      <c r="AW771" s="96"/>
      <c r="AX771" s="96">
        <f t="shared" si="1579"/>
        <v>0</v>
      </c>
      <c r="AY771" s="96">
        <f t="shared" si="1564"/>
        <v>0</v>
      </c>
      <c r="AZ771" s="96">
        <f t="shared" si="1565"/>
        <v>0</v>
      </c>
      <c r="BA771" s="96">
        <f t="shared" si="1566"/>
        <v>0</v>
      </c>
      <c r="BB771" s="96">
        <f t="shared" si="1567"/>
        <v>0</v>
      </c>
    </row>
    <row r="772" spans="1:54">
      <c r="A772" s="494">
        <v>482</v>
      </c>
      <c r="B772" s="13"/>
      <c r="C772" s="13"/>
      <c r="D772" s="13"/>
      <c r="E772" s="21" t="s">
        <v>567</v>
      </c>
      <c r="F772" s="45"/>
      <c r="G772" s="45" t="s">
        <v>1061</v>
      </c>
      <c r="H772" s="266" t="s">
        <v>357</v>
      </c>
      <c r="I772" s="54">
        <v>9.49</v>
      </c>
      <c r="J772" s="162"/>
      <c r="K772" s="54">
        <v>9.49</v>
      </c>
      <c r="L772" s="162"/>
      <c r="M772" s="54">
        <v>9.49</v>
      </c>
      <c r="N772" s="162"/>
      <c r="O772" s="54">
        <v>9.49</v>
      </c>
      <c r="P772" s="162"/>
      <c r="Q772" s="96">
        <f t="shared" si="1554"/>
        <v>0</v>
      </c>
      <c r="R772" s="338">
        <f t="shared" si="1555"/>
        <v>0</v>
      </c>
      <c r="S772" s="96"/>
      <c r="T772" s="96">
        <f t="shared" si="1568"/>
        <v>0</v>
      </c>
      <c r="U772" s="96"/>
      <c r="V772" s="96">
        <f t="shared" si="1569"/>
        <v>0</v>
      </c>
      <c r="W772" s="96"/>
      <c r="X772" s="96">
        <f t="shared" si="1570"/>
        <v>0</v>
      </c>
      <c r="Y772" s="96">
        <f t="shared" si="1556"/>
        <v>0</v>
      </c>
      <c r="Z772" s="96">
        <f t="shared" si="1557"/>
        <v>0</v>
      </c>
      <c r="AA772" s="96"/>
      <c r="AB772" s="96">
        <f t="shared" si="1571"/>
        <v>0</v>
      </c>
      <c r="AC772" s="96"/>
      <c r="AD772" s="96">
        <f t="shared" si="1572"/>
        <v>0</v>
      </c>
      <c r="AE772" s="96"/>
      <c r="AF772" s="96">
        <f t="shared" si="1573"/>
        <v>0</v>
      </c>
      <c r="AG772" s="96">
        <f t="shared" si="1558"/>
        <v>0</v>
      </c>
      <c r="AH772" s="96">
        <f t="shared" si="1559"/>
        <v>0</v>
      </c>
      <c r="AI772" s="96">
        <f t="shared" si="1560"/>
        <v>0</v>
      </c>
      <c r="AJ772" s="96">
        <f t="shared" si="1561"/>
        <v>0</v>
      </c>
      <c r="AK772" s="96"/>
      <c r="AL772" s="96">
        <f t="shared" si="1574"/>
        <v>0</v>
      </c>
      <c r="AM772" s="96"/>
      <c r="AN772" s="96">
        <f t="shared" si="1575"/>
        <v>0</v>
      </c>
      <c r="AO772" s="96"/>
      <c r="AP772" s="96">
        <f t="shared" si="1576"/>
        <v>0</v>
      </c>
      <c r="AQ772" s="96">
        <f t="shared" si="1562"/>
        <v>0</v>
      </c>
      <c r="AR772" s="96">
        <f t="shared" si="1563"/>
        <v>0</v>
      </c>
      <c r="AS772" s="96"/>
      <c r="AT772" s="96">
        <f t="shared" si="1577"/>
        <v>0</v>
      </c>
      <c r="AU772" s="96"/>
      <c r="AV772" s="96">
        <f t="shared" si="1578"/>
        <v>0</v>
      </c>
      <c r="AW772" s="96"/>
      <c r="AX772" s="96">
        <f t="shared" si="1579"/>
        <v>0</v>
      </c>
      <c r="AY772" s="96">
        <f t="shared" si="1564"/>
        <v>0</v>
      </c>
      <c r="AZ772" s="96">
        <f t="shared" si="1565"/>
        <v>0</v>
      </c>
      <c r="BA772" s="96">
        <f t="shared" si="1566"/>
        <v>0</v>
      </c>
      <c r="BB772" s="96">
        <f t="shared" si="1567"/>
        <v>0</v>
      </c>
    </row>
    <row r="773" spans="1:54">
      <c r="A773" s="494">
        <v>483</v>
      </c>
      <c r="B773" s="13"/>
      <c r="C773" s="13"/>
      <c r="D773" s="13"/>
      <c r="E773" s="21" t="s">
        <v>578</v>
      </c>
      <c r="F773" s="45"/>
      <c r="G773" s="45" t="s">
        <v>1061</v>
      </c>
      <c r="H773" s="266" t="s">
        <v>357</v>
      </c>
      <c r="I773" s="54">
        <v>9.49</v>
      </c>
      <c r="J773" s="162"/>
      <c r="K773" s="54">
        <v>9.49</v>
      </c>
      <c r="L773" s="162"/>
      <c r="M773" s="54">
        <v>9.49</v>
      </c>
      <c r="N773" s="162"/>
      <c r="O773" s="54">
        <v>9.49</v>
      </c>
      <c r="P773" s="162"/>
      <c r="Q773" s="96">
        <f t="shared" si="1554"/>
        <v>0</v>
      </c>
      <c r="R773" s="338">
        <f t="shared" si="1555"/>
        <v>0</v>
      </c>
      <c r="S773" s="96"/>
      <c r="T773" s="96">
        <f t="shared" si="1568"/>
        <v>0</v>
      </c>
      <c r="U773" s="96"/>
      <c r="V773" s="96">
        <f t="shared" si="1569"/>
        <v>0</v>
      </c>
      <c r="W773" s="96"/>
      <c r="X773" s="96">
        <f t="shared" si="1570"/>
        <v>0</v>
      </c>
      <c r="Y773" s="96">
        <f t="shared" si="1556"/>
        <v>0</v>
      </c>
      <c r="Z773" s="96">
        <f t="shared" si="1557"/>
        <v>0</v>
      </c>
      <c r="AA773" s="96"/>
      <c r="AB773" s="96">
        <f t="shared" si="1571"/>
        <v>0</v>
      </c>
      <c r="AC773" s="96"/>
      <c r="AD773" s="96">
        <f t="shared" si="1572"/>
        <v>0</v>
      </c>
      <c r="AE773" s="96"/>
      <c r="AF773" s="96">
        <f t="shared" si="1573"/>
        <v>0</v>
      </c>
      <c r="AG773" s="96">
        <f t="shared" si="1558"/>
        <v>0</v>
      </c>
      <c r="AH773" s="96">
        <f t="shared" si="1559"/>
        <v>0</v>
      </c>
      <c r="AI773" s="96">
        <f t="shared" si="1560"/>
        <v>0</v>
      </c>
      <c r="AJ773" s="96">
        <f t="shared" si="1561"/>
        <v>0</v>
      </c>
      <c r="AK773" s="96"/>
      <c r="AL773" s="96">
        <f t="shared" si="1574"/>
        <v>0</v>
      </c>
      <c r="AM773" s="96"/>
      <c r="AN773" s="96">
        <f t="shared" si="1575"/>
        <v>0</v>
      </c>
      <c r="AO773" s="96"/>
      <c r="AP773" s="96">
        <f t="shared" si="1576"/>
        <v>0</v>
      </c>
      <c r="AQ773" s="96">
        <f t="shared" si="1562"/>
        <v>0</v>
      </c>
      <c r="AR773" s="96">
        <f t="shared" si="1563"/>
        <v>0</v>
      </c>
      <c r="AS773" s="96"/>
      <c r="AT773" s="96">
        <f t="shared" si="1577"/>
        <v>0</v>
      </c>
      <c r="AU773" s="96"/>
      <c r="AV773" s="96">
        <f t="shared" si="1578"/>
        <v>0</v>
      </c>
      <c r="AW773" s="96"/>
      <c r="AX773" s="96">
        <f t="shared" si="1579"/>
        <v>0</v>
      </c>
      <c r="AY773" s="96">
        <f t="shared" si="1564"/>
        <v>0</v>
      </c>
      <c r="AZ773" s="96">
        <f t="shared" si="1565"/>
        <v>0</v>
      </c>
      <c r="BA773" s="96">
        <f t="shared" si="1566"/>
        <v>0</v>
      </c>
      <c r="BB773" s="96">
        <f t="shared" si="1567"/>
        <v>0</v>
      </c>
    </row>
    <row r="774" spans="1:54">
      <c r="A774" s="494">
        <v>484</v>
      </c>
      <c r="B774" s="13"/>
      <c r="C774" s="13"/>
      <c r="D774" s="13"/>
      <c r="E774" s="21" t="s">
        <v>675</v>
      </c>
      <c r="F774" s="45"/>
      <c r="G774" s="45" t="s">
        <v>1061</v>
      </c>
      <c r="H774" s="266" t="s">
        <v>357</v>
      </c>
      <c r="I774" s="54">
        <v>5.6</v>
      </c>
      <c r="J774" s="162"/>
      <c r="K774" s="54">
        <v>5.6</v>
      </c>
      <c r="L774" s="162"/>
      <c r="M774" s="54">
        <v>5.6</v>
      </c>
      <c r="N774" s="162"/>
      <c r="O774" s="54">
        <v>5.6</v>
      </c>
      <c r="P774" s="162"/>
      <c r="Q774" s="96">
        <f t="shared" si="1554"/>
        <v>0</v>
      </c>
      <c r="R774" s="338">
        <f t="shared" si="1555"/>
        <v>0</v>
      </c>
      <c r="S774" s="96"/>
      <c r="T774" s="96">
        <f t="shared" si="1568"/>
        <v>0</v>
      </c>
      <c r="U774" s="96"/>
      <c r="V774" s="96">
        <f t="shared" si="1569"/>
        <v>0</v>
      </c>
      <c r="W774" s="96"/>
      <c r="X774" s="96">
        <f t="shared" si="1570"/>
        <v>0</v>
      </c>
      <c r="Y774" s="96">
        <f t="shared" si="1556"/>
        <v>0</v>
      </c>
      <c r="Z774" s="96">
        <f t="shared" si="1557"/>
        <v>0</v>
      </c>
      <c r="AA774" s="96"/>
      <c r="AB774" s="96">
        <f t="shared" si="1571"/>
        <v>0</v>
      </c>
      <c r="AC774" s="96"/>
      <c r="AD774" s="96">
        <f t="shared" si="1572"/>
        <v>0</v>
      </c>
      <c r="AE774" s="96"/>
      <c r="AF774" s="96">
        <f t="shared" si="1573"/>
        <v>0</v>
      </c>
      <c r="AG774" s="96">
        <f t="shared" si="1558"/>
        <v>0</v>
      </c>
      <c r="AH774" s="96">
        <f t="shared" si="1559"/>
        <v>0</v>
      </c>
      <c r="AI774" s="96">
        <f t="shared" si="1560"/>
        <v>0</v>
      </c>
      <c r="AJ774" s="96">
        <f t="shared" si="1561"/>
        <v>0</v>
      </c>
      <c r="AK774" s="96"/>
      <c r="AL774" s="96">
        <f t="shared" si="1574"/>
        <v>0</v>
      </c>
      <c r="AM774" s="96"/>
      <c r="AN774" s="96">
        <f t="shared" si="1575"/>
        <v>0</v>
      </c>
      <c r="AO774" s="96"/>
      <c r="AP774" s="96">
        <f t="shared" si="1576"/>
        <v>0</v>
      </c>
      <c r="AQ774" s="96">
        <f t="shared" si="1562"/>
        <v>0</v>
      </c>
      <c r="AR774" s="96">
        <f t="shared" si="1563"/>
        <v>0</v>
      </c>
      <c r="AS774" s="96"/>
      <c r="AT774" s="96">
        <f t="shared" si="1577"/>
        <v>0</v>
      </c>
      <c r="AU774" s="96"/>
      <c r="AV774" s="96">
        <f t="shared" si="1578"/>
        <v>0</v>
      </c>
      <c r="AW774" s="96"/>
      <c r="AX774" s="96">
        <f t="shared" si="1579"/>
        <v>0</v>
      </c>
      <c r="AY774" s="96">
        <f t="shared" si="1564"/>
        <v>0</v>
      </c>
      <c r="AZ774" s="96">
        <f t="shared" si="1565"/>
        <v>0</v>
      </c>
      <c r="BA774" s="96">
        <f t="shared" si="1566"/>
        <v>0</v>
      </c>
      <c r="BB774" s="96">
        <f t="shared" si="1567"/>
        <v>0</v>
      </c>
    </row>
    <row r="775" spans="1:54">
      <c r="A775" s="494">
        <v>485</v>
      </c>
      <c r="B775" s="13"/>
      <c r="C775" s="13"/>
      <c r="D775" s="13"/>
      <c r="E775" s="21" t="s">
        <v>676</v>
      </c>
      <c r="F775" s="45"/>
      <c r="G775" s="45" t="s">
        <v>1061</v>
      </c>
      <c r="H775" s="266" t="s">
        <v>357</v>
      </c>
      <c r="I775" s="54">
        <v>9.49</v>
      </c>
      <c r="J775" s="162"/>
      <c r="K775" s="54">
        <v>9.49</v>
      </c>
      <c r="L775" s="162"/>
      <c r="M775" s="54">
        <v>9.49</v>
      </c>
      <c r="N775" s="162"/>
      <c r="O775" s="54">
        <v>9.49</v>
      </c>
      <c r="P775" s="162"/>
      <c r="Q775" s="96">
        <f t="shared" si="1554"/>
        <v>0</v>
      </c>
      <c r="R775" s="338">
        <f t="shared" si="1555"/>
        <v>0</v>
      </c>
      <c r="S775" s="96"/>
      <c r="T775" s="96">
        <f t="shared" si="1568"/>
        <v>0</v>
      </c>
      <c r="U775" s="96"/>
      <c r="V775" s="96">
        <f t="shared" si="1569"/>
        <v>0</v>
      </c>
      <c r="W775" s="96"/>
      <c r="X775" s="96">
        <f t="shared" si="1570"/>
        <v>0</v>
      </c>
      <c r="Y775" s="96">
        <f t="shared" si="1556"/>
        <v>0</v>
      </c>
      <c r="Z775" s="96">
        <f t="shared" si="1557"/>
        <v>0</v>
      </c>
      <c r="AA775" s="96"/>
      <c r="AB775" s="96">
        <f t="shared" si="1571"/>
        <v>0</v>
      </c>
      <c r="AC775" s="96"/>
      <c r="AD775" s="96">
        <f t="shared" si="1572"/>
        <v>0</v>
      </c>
      <c r="AE775" s="96"/>
      <c r="AF775" s="96">
        <f t="shared" si="1573"/>
        <v>0</v>
      </c>
      <c r="AG775" s="96">
        <f t="shared" si="1558"/>
        <v>0</v>
      </c>
      <c r="AH775" s="96">
        <f t="shared" si="1559"/>
        <v>0</v>
      </c>
      <c r="AI775" s="96">
        <f t="shared" si="1560"/>
        <v>0</v>
      </c>
      <c r="AJ775" s="96">
        <f t="shared" si="1561"/>
        <v>0</v>
      </c>
      <c r="AK775" s="96"/>
      <c r="AL775" s="96">
        <f t="shared" si="1574"/>
        <v>0</v>
      </c>
      <c r="AM775" s="96"/>
      <c r="AN775" s="96">
        <f t="shared" si="1575"/>
        <v>0</v>
      </c>
      <c r="AO775" s="96"/>
      <c r="AP775" s="96">
        <f t="shared" si="1576"/>
        <v>0</v>
      </c>
      <c r="AQ775" s="96">
        <f t="shared" si="1562"/>
        <v>0</v>
      </c>
      <c r="AR775" s="96">
        <f t="shared" si="1563"/>
        <v>0</v>
      </c>
      <c r="AS775" s="96"/>
      <c r="AT775" s="96">
        <f t="shared" si="1577"/>
        <v>0</v>
      </c>
      <c r="AU775" s="96"/>
      <c r="AV775" s="96">
        <f t="shared" si="1578"/>
        <v>0</v>
      </c>
      <c r="AW775" s="96"/>
      <c r="AX775" s="96">
        <f t="shared" si="1579"/>
        <v>0</v>
      </c>
      <c r="AY775" s="96">
        <f t="shared" si="1564"/>
        <v>0</v>
      </c>
      <c r="AZ775" s="96">
        <f t="shared" si="1565"/>
        <v>0</v>
      </c>
      <c r="BA775" s="96">
        <f t="shared" si="1566"/>
        <v>0</v>
      </c>
      <c r="BB775" s="96">
        <f t="shared" si="1567"/>
        <v>0</v>
      </c>
    </row>
    <row r="776" spans="1:54">
      <c r="A776" s="494">
        <v>486</v>
      </c>
      <c r="B776" s="13"/>
      <c r="C776" s="13"/>
      <c r="D776" s="13"/>
      <c r="E776" s="21" t="s">
        <v>695</v>
      </c>
      <c r="F776" s="45"/>
      <c r="G776" s="45" t="s">
        <v>1061</v>
      </c>
      <c r="H776" s="266" t="s">
        <v>357</v>
      </c>
      <c r="I776" s="54">
        <v>9.49</v>
      </c>
      <c r="J776" s="162"/>
      <c r="K776" s="54">
        <v>9.49</v>
      </c>
      <c r="L776" s="162"/>
      <c r="M776" s="54">
        <v>9.49</v>
      </c>
      <c r="N776" s="162"/>
      <c r="O776" s="54">
        <v>9.49</v>
      </c>
      <c r="P776" s="162"/>
      <c r="Q776" s="96">
        <f t="shared" si="1554"/>
        <v>0</v>
      </c>
      <c r="R776" s="338">
        <f t="shared" si="1555"/>
        <v>0</v>
      </c>
      <c r="S776" s="96"/>
      <c r="T776" s="96">
        <f t="shared" si="1568"/>
        <v>0</v>
      </c>
      <c r="U776" s="96"/>
      <c r="V776" s="96">
        <f t="shared" si="1569"/>
        <v>0</v>
      </c>
      <c r="W776" s="96"/>
      <c r="X776" s="96">
        <f t="shared" si="1570"/>
        <v>0</v>
      </c>
      <c r="Y776" s="96">
        <f t="shared" si="1556"/>
        <v>0</v>
      </c>
      <c r="Z776" s="96">
        <f t="shared" si="1557"/>
        <v>0</v>
      </c>
      <c r="AA776" s="96"/>
      <c r="AB776" s="96">
        <f t="shared" si="1571"/>
        <v>0</v>
      </c>
      <c r="AC776" s="96"/>
      <c r="AD776" s="96">
        <f t="shared" si="1572"/>
        <v>0</v>
      </c>
      <c r="AE776" s="96"/>
      <c r="AF776" s="96">
        <f t="shared" si="1573"/>
        <v>0</v>
      </c>
      <c r="AG776" s="96">
        <f t="shared" si="1558"/>
        <v>0</v>
      </c>
      <c r="AH776" s="96">
        <f t="shared" si="1559"/>
        <v>0</v>
      </c>
      <c r="AI776" s="96">
        <f t="shared" si="1560"/>
        <v>0</v>
      </c>
      <c r="AJ776" s="96">
        <f t="shared" si="1561"/>
        <v>0</v>
      </c>
      <c r="AK776" s="96"/>
      <c r="AL776" s="96">
        <f t="shared" si="1574"/>
        <v>0</v>
      </c>
      <c r="AM776" s="96"/>
      <c r="AN776" s="96">
        <f t="shared" si="1575"/>
        <v>0</v>
      </c>
      <c r="AO776" s="96"/>
      <c r="AP776" s="96">
        <f t="shared" si="1576"/>
        <v>0</v>
      </c>
      <c r="AQ776" s="96">
        <f t="shared" si="1562"/>
        <v>0</v>
      </c>
      <c r="AR776" s="96">
        <f t="shared" si="1563"/>
        <v>0</v>
      </c>
      <c r="AS776" s="96"/>
      <c r="AT776" s="96">
        <f t="shared" si="1577"/>
        <v>0</v>
      </c>
      <c r="AU776" s="96"/>
      <c r="AV776" s="96">
        <f t="shared" si="1578"/>
        <v>0</v>
      </c>
      <c r="AW776" s="96"/>
      <c r="AX776" s="96">
        <f t="shared" si="1579"/>
        <v>0</v>
      </c>
      <c r="AY776" s="96">
        <f t="shared" si="1564"/>
        <v>0</v>
      </c>
      <c r="AZ776" s="96">
        <f t="shared" si="1565"/>
        <v>0</v>
      </c>
      <c r="BA776" s="96">
        <f t="shared" si="1566"/>
        <v>0</v>
      </c>
      <c r="BB776" s="96">
        <f t="shared" si="1567"/>
        <v>0</v>
      </c>
    </row>
    <row r="777" spans="1:54">
      <c r="A777" s="494">
        <v>487</v>
      </c>
      <c r="B777" s="13"/>
      <c r="C777" s="13"/>
      <c r="D777" s="13"/>
      <c r="E777" s="21" t="s">
        <v>580</v>
      </c>
      <c r="F777" s="45"/>
      <c r="G777" s="45" t="s">
        <v>1061</v>
      </c>
      <c r="H777" s="266" t="s">
        <v>357</v>
      </c>
      <c r="I777" s="54">
        <v>9.49</v>
      </c>
      <c r="J777" s="162"/>
      <c r="K777" s="54">
        <v>9.49</v>
      </c>
      <c r="L777" s="162"/>
      <c r="M777" s="54">
        <v>9.49</v>
      </c>
      <c r="N777" s="162"/>
      <c r="O777" s="54">
        <v>9.49</v>
      </c>
      <c r="P777" s="162"/>
      <c r="Q777" s="96">
        <f t="shared" si="1554"/>
        <v>0</v>
      </c>
      <c r="R777" s="338">
        <f t="shared" si="1555"/>
        <v>0</v>
      </c>
      <c r="S777" s="96"/>
      <c r="T777" s="96">
        <f t="shared" si="1568"/>
        <v>0</v>
      </c>
      <c r="U777" s="96"/>
      <c r="V777" s="96">
        <f t="shared" si="1569"/>
        <v>0</v>
      </c>
      <c r="W777" s="96"/>
      <c r="X777" s="96">
        <f t="shared" si="1570"/>
        <v>0</v>
      </c>
      <c r="Y777" s="96">
        <f t="shared" si="1556"/>
        <v>0</v>
      </c>
      <c r="Z777" s="96">
        <f t="shared" si="1557"/>
        <v>0</v>
      </c>
      <c r="AA777" s="96"/>
      <c r="AB777" s="96">
        <f t="shared" si="1571"/>
        <v>0</v>
      </c>
      <c r="AC777" s="96"/>
      <c r="AD777" s="96">
        <f t="shared" si="1572"/>
        <v>0</v>
      </c>
      <c r="AE777" s="96"/>
      <c r="AF777" s="96">
        <f t="shared" si="1573"/>
        <v>0</v>
      </c>
      <c r="AG777" s="96">
        <f t="shared" si="1558"/>
        <v>0</v>
      </c>
      <c r="AH777" s="96">
        <f t="shared" si="1559"/>
        <v>0</v>
      </c>
      <c r="AI777" s="96">
        <f t="shared" si="1560"/>
        <v>0</v>
      </c>
      <c r="AJ777" s="96">
        <f t="shared" si="1561"/>
        <v>0</v>
      </c>
      <c r="AK777" s="96"/>
      <c r="AL777" s="96">
        <f t="shared" si="1574"/>
        <v>0</v>
      </c>
      <c r="AM777" s="96"/>
      <c r="AN777" s="96">
        <f t="shared" si="1575"/>
        <v>0</v>
      </c>
      <c r="AO777" s="96"/>
      <c r="AP777" s="96">
        <f t="shared" si="1576"/>
        <v>0</v>
      </c>
      <c r="AQ777" s="96">
        <f t="shared" si="1562"/>
        <v>0</v>
      </c>
      <c r="AR777" s="96">
        <f t="shared" si="1563"/>
        <v>0</v>
      </c>
      <c r="AS777" s="96"/>
      <c r="AT777" s="96">
        <f t="shared" si="1577"/>
        <v>0</v>
      </c>
      <c r="AU777" s="96"/>
      <c r="AV777" s="96">
        <f t="shared" si="1578"/>
        <v>0</v>
      </c>
      <c r="AW777" s="96"/>
      <c r="AX777" s="96">
        <f t="shared" si="1579"/>
        <v>0</v>
      </c>
      <c r="AY777" s="96">
        <f t="shared" si="1564"/>
        <v>0</v>
      </c>
      <c r="AZ777" s="96">
        <f t="shared" si="1565"/>
        <v>0</v>
      </c>
      <c r="BA777" s="96">
        <f t="shared" si="1566"/>
        <v>0</v>
      </c>
      <c r="BB777" s="96">
        <f t="shared" si="1567"/>
        <v>0</v>
      </c>
    </row>
    <row r="778" spans="1:54">
      <c r="A778" s="494">
        <v>488</v>
      </c>
      <c r="B778" s="13"/>
      <c r="C778" s="13"/>
      <c r="D778" s="13"/>
      <c r="E778" s="21" t="s">
        <v>579</v>
      </c>
      <c r="F778" s="45"/>
      <c r="G778" s="45" t="s">
        <v>1061</v>
      </c>
      <c r="H778" s="266" t="s">
        <v>357</v>
      </c>
      <c r="I778" s="54">
        <v>9.49</v>
      </c>
      <c r="J778" s="162"/>
      <c r="K778" s="54">
        <v>9.49</v>
      </c>
      <c r="L778" s="162"/>
      <c r="M778" s="54">
        <v>9.49</v>
      </c>
      <c r="N778" s="162"/>
      <c r="O778" s="54">
        <v>9.49</v>
      </c>
      <c r="P778" s="162"/>
      <c r="Q778" s="96">
        <f t="shared" si="1554"/>
        <v>0</v>
      </c>
      <c r="R778" s="338">
        <f t="shared" si="1555"/>
        <v>0</v>
      </c>
      <c r="S778" s="96"/>
      <c r="T778" s="96">
        <f t="shared" si="1568"/>
        <v>0</v>
      </c>
      <c r="U778" s="96"/>
      <c r="V778" s="96">
        <f t="shared" si="1569"/>
        <v>0</v>
      </c>
      <c r="W778" s="96"/>
      <c r="X778" s="96">
        <f t="shared" si="1570"/>
        <v>0</v>
      </c>
      <c r="Y778" s="96">
        <f t="shared" si="1556"/>
        <v>0</v>
      </c>
      <c r="Z778" s="96">
        <f t="shared" si="1557"/>
        <v>0</v>
      </c>
      <c r="AA778" s="96"/>
      <c r="AB778" s="96">
        <f t="shared" si="1571"/>
        <v>0</v>
      </c>
      <c r="AC778" s="96"/>
      <c r="AD778" s="96">
        <f t="shared" si="1572"/>
        <v>0</v>
      </c>
      <c r="AE778" s="96"/>
      <c r="AF778" s="96">
        <f t="shared" si="1573"/>
        <v>0</v>
      </c>
      <c r="AG778" s="96">
        <f t="shared" si="1558"/>
        <v>0</v>
      </c>
      <c r="AH778" s="96">
        <f t="shared" si="1559"/>
        <v>0</v>
      </c>
      <c r="AI778" s="96">
        <f t="shared" si="1560"/>
        <v>0</v>
      </c>
      <c r="AJ778" s="96">
        <f t="shared" si="1561"/>
        <v>0</v>
      </c>
      <c r="AK778" s="96"/>
      <c r="AL778" s="96">
        <f t="shared" si="1574"/>
        <v>0</v>
      </c>
      <c r="AM778" s="96"/>
      <c r="AN778" s="96">
        <f t="shared" si="1575"/>
        <v>0</v>
      </c>
      <c r="AO778" s="96"/>
      <c r="AP778" s="96">
        <f t="shared" si="1576"/>
        <v>0</v>
      </c>
      <c r="AQ778" s="96">
        <f t="shared" si="1562"/>
        <v>0</v>
      </c>
      <c r="AR778" s="96">
        <f t="shared" si="1563"/>
        <v>0</v>
      </c>
      <c r="AS778" s="96"/>
      <c r="AT778" s="96">
        <f t="shared" si="1577"/>
        <v>0</v>
      </c>
      <c r="AU778" s="96"/>
      <c r="AV778" s="96">
        <f t="shared" si="1578"/>
        <v>0</v>
      </c>
      <c r="AW778" s="96"/>
      <c r="AX778" s="96">
        <f t="shared" si="1579"/>
        <v>0</v>
      </c>
      <c r="AY778" s="96">
        <f t="shared" si="1564"/>
        <v>0</v>
      </c>
      <c r="AZ778" s="96">
        <f t="shared" si="1565"/>
        <v>0</v>
      </c>
      <c r="BA778" s="96">
        <f t="shared" si="1566"/>
        <v>0</v>
      </c>
      <c r="BB778" s="96">
        <f t="shared" si="1567"/>
        <v>0</v>
      </c>
    </row>
    <row r="779" spans="1:54">
      <c r="A779" s="494">
        <v>489</v>
      </c>
      <c r="B779" s="13"/>
      <c r="C779" s="13"/>
      <c r="D779" s="13"/>
      <c r="E779" s="21" t="s">
        <v>649</v>
      </c>
      <c r="F779" s="45"/>
      <c r="G779" s="45" t="s">
        <v>1061</v>
      </c>
      <c r="H779" s="266" t="s">
        <v>357</v>
      </c>
      <c r="I779" s="54">
        <v>9.49</v>
      </c>
      <c r="J779" s="162"/>
      <c r="K779" s="54">
        <v>9.49</v>
      </c>
      <c r="L779" s="162"/>
      <c r="M779" s="54">
        <v>9.49</v>
      </c>
      <c r="N779" s="162"/>
      <c r="O779" s="54">
        <v>9.49</v>
      </c>
      <c r="P779" s="162"/>
      <c r="Q779" s="96">
        <f t="shared" si="1554"/>
        <v>0</v>
      </c>
      <c r="R779" s="338">
        <f t="shared" si="1555"/>
        <v>0</v>
      </c>
      <c r="S779" s="96"/>
      <c r="T779" s="96">
        <f t="shared" si="1568"/>
        <v>0</v>
      </c>
      <c r="U779" s="96"/>
      <c r="V779" s="96">
        <f t="shared" si="1569"/>
        <v>0</v>
      </c>
      <c r="W779" s="96"/>
      <c r="X779" s="96">
        <f t="shared" si="1570"/>
        <v>0</v>
      </c>
      <c r="Y779" s="96">
        <f t="shared" si="1556"/>
        <v>0</v>
      </c>
      <c r="Z779" s="96">
        <f t="shared" si="1557"/>
        <v>0</v>
      </c>
      <c r="AA779" s="96"/>
      <c r="AB779" s="96">
        <f t="shared" si="1571"/>
        <v>0</v>
      </c>
      <c r="AC779" s="96"/>
      <c r="AD779" s="96">
        <f t="shared" si="1572"/>
        <v>0</v>
      </c>
      <c r="AE779" s="96"/>
      <c r="AF779" s="96">
        <f t="shared" si="1573"/>
        <v>0</v>
      </c>
      <c r="AG779" s="96">
        <f t="shared" si="1558"/>
        <v>0</v>
      </c>
      <c r="AH779" s="96">
        <f t="shared" si="1559"/>
        <v>0</v>
      </c>
      <c r="AI779" s="96">
        <f t="shared" si="1560"/>
        <v>0</v>
      </c>
      <c r="AJ779" s="96">
        <f t="shared" si="1561"/>
        <v>0</v>
      </c>
      <c r="AK779" s="96"/>
      <c r="AL779" s="96">
        <f t="shared" si="1574"/>
        <v>0</v>
      </c>
      <c r="AM779" s="96"/>
      <c r="AN779" s="96">
        <f t="shared" si="1575"/>
        <v>0</v>
      </c>
      <c r="AO779" s="96"/>
      <c r="AP779" s="96">
        <f t="shared" si="1576"/>
        <v>0</v>
      </c>
      <c r="AQ779" s="96">
        <f t="shared" si="1562"/>
        <v>0</v>
      </c>
      <c r="AR779" s="96">
        <f t="shared" si="1563"/>
        <v>0</v>
      </c>
      <c r="AS779" s="96"/>
      <c r="AT779" s="96">
        <f t="shared" si="1577"/>
        <v>0</v>
      </c>
      <c r="AU779" s="96"/>
      <c r="AV779" s="96">
        <f t="shared" si="1578"/>
        <v>0</v>
      </c>
      <c r="AW779" s="96"/>
      <c r="AX779" s="96">
        <f t="shared" si="1579"/>
        <v>0</v>
      </c>
      <c r="AY779" s="96">
        <f t="shared" si="1564"/>
        <v>0</v>
      </c>
      <c r="AZ779" s="96">
        <f t="shared" si="1565"/>
        <v>0</v>
      </c>
      <c r="BA779" s="96">
        <f t="shared" si="1566"/>
        <v>0</v>
      </c>
      <c r="BB779" s="96">
        <f t="shared" si="1567"/>
        <v>0</v>
      </c>
    </row>
    <row r="780" spans="1:54">
      <c r="A780" s="494">
        <v>490</v>
      </c>
      <c r="B780" s="13"/>
      <c r="C780" s="13"/>
      <c r="D780" s="13"/>
      <c r="E780" s="21" t="s">
        <v>673</v>
      </c>
      <c r="F780" s="45"/>
      <c r="G780" s="45" t="s">
        <v>1061</v>
      </c>
      <c r="H780" s="266" t="s">
        <v>357</v>
      </c>
      <c r="I780" s="54">
        <v>9.49</v>
      </c>
      <c r="J780" s="162"/>
      <c r="K780" s="54">
        <v>9.49</v>
      </c>
      <c r="L780" s="162"/>
      <c r="M780" s="54">
        <v>9.49</v>
      </c>
      <c r="N780" s="162"/>
      <c r="O780" s="54">
        <v>9.49</v>
      </c>
      <c r="P780" s="162"/>
      <c r="Q780" s="96">
        <f t="shared" ref="Q780:Q811" si="1580">SUM(AI780+BA780)</f>
        <v>0</v>
      </c>
      <c r="R780" s="338">
        <f t="shared" ref="R780:R811" si="1581">SUM(AJ780+BB780)</f>
        <v>0</v>
      </c>
      <c r="S780" s="96"/>
      <c r="T780" s="96">
        <f t="shared" si="1568"/>
        <v>0</v>
      </c>
      <c r="U780" s="96"/>
      <c r="V780" s="96">
        <f t="shared" si="1569"/>
        <v>0</v>
      </c>
      <c r="W780" s="96"/>
      <c r="X780" s="96">
        <f t="shared" si="1570"/>
        <v>0</v>
      </c>
      <c r="Y780" s="96">
        <f t="shared" ref="Y780:Y811" si="1582">SUM(S780+U780+W780)</f>
        <v>0</v>
      </c>
      <c r="Z780" s="96">
        <f t="shared" ref="Z780:Z811" si="1583">SUM(T780+V780+X780)</f>
        <v>0</v>
      </c>
      <c r="AA780" s="96"/>
      <c r="AB780" s="96">
        <f t="shared" si="1571"/>
        <v>0</v>
      </c>
      <c r="AC780" s="96"/>
      <c r="AD780" s="96">
        <f t="shared" si="1572"/>
        <v>0</v>
      </c>
      <c r="AE780" s="96"/>
      <c r="AF780" s="96">
        <f t="shared" si="1573"/>
        <v>0</v>
      </c>
      <c r="AG780" s="96">
        <f t="shared" ref="AG780:AG811" si="1584">SUM(AA780+AC780+AE780)</f>
        <v>0</v>
      </c>
      <c r="AH780" s="96">
        <f t="shared" ref="AH780:AH811" si="1585">SUM(AB780+AD780+AF780)</f>
        <v>0</v>
      </c>
      <c r="AI780" s="96">
        <f t="shared" ref="AI780:AI811" si="1586">SUM(Y780+AG780)</f>
        <v>0</v>
      </c>
      <c r="AJ780" s="96">
        <f t="shared" ref="AJ780:AJ811" si="1587">SUM(Z780,AH780)</f>
        <v>0</v>
      </c>
      <c r="AK780" s="96"/>
      <c r="AL780" s="96">
        <f t="shared" si="1574"/>
        <v>0</v>
      </c>
      <c r="AM780" s="96"/>
      <c r="AN780" s="96">
        <f t="shared" si="1575"/>
        <v>0</v>
      </c>
      <c r="AO780" s="96"/>
      <c r="AP780" s="96">
        <f t="shared" si="1576"/>
        <v>0</v>
      </c>
      <c r="AQ780" s="96">
        <f t="shared" ref="AQ780:AQ811" si="1588">SUM(AK780+AM780+AO780)</f>
        <v>0</v>
      </c>
      <c r="AR780" s="96">
        <f t="shared" ref="AR780:AR811" si="1589">SUM(AL780+AN780+AP780)</f>
        <v>0</v>
      </c>
      <c r="AS780" s="96"/>
      <c r="AT780" s="96">
        <f t="shared" si="1577"/>
        <v>0</v>
      </c>
      <c r="AU780" s="96"/>
      <c r="AV780" s="96">
        <f t="shared" si="1578"/>
        <v>0</v>
      </c>
      <c r="AW780" s="96"/>
      <c r="AX780" s="96">
        <f t="shared" si="1579"/>
        <v>0</v>
      </c>
      <c r="AY780" s="96">
        <f t="shared" ref="AY780:AY811" si="1590">SUM(AS780+AU780+AW780)</f>
        <v>0</v>
      </c>
      <c r="AZ780" s="96">
        <f t="shared" ref="AZ780:AZ811" si="1591">SUM(AT780+AV780+AX780)</f>
        <v>0</v>
      </c>
      <c r="BA780" s="96">
        <f t="shared" ref="BA780:BA811" si="1592">SUM(AQ780+AY780)</f>
        <v>0</v>
      </c>
      <c r="BB780" s="96">
        <f t="shared" ref="BB780:BB811" si="1593">SUM(AR780,AZ780)</f>
        <v>0</v>
      </c>
    </row>
    <row r="781" spans="1:54">
      <c r="A781" s="494">
        <v>491</v>
      </c>
      <c r="B781" s="13"/>
      <c r="C781" s="13"/>
      <c r="D781" s="13"/>
      <c r="E781" s="21" t="s">
        <v>694</v>
      </c>
      <c r="F781" s="45"/>
      <c r="G781" s="45" t="s">
        <v>1061</v>
      </c>
      <c r="H781" s="266" t="s">
        <v>357</v>
      </c>
      <c r="I781" s="54">
        <v>9.49</v>
      </c>
      <c r="J781" s="162"/>
      <c r="K781" s="54">
        <v>9.49</v>
      </c>
      <c r="L781" s="162"/>
      <c r="M781" s="54">
        <v>9.49</v>
      </c>
      <c r="N781" s="162"/>
      <c r="O781" s="54">
        <v>9.49</v>
      </c>
      <c r="P781" s="162"/>
      <c r="Q781" s="96">
        <f t="shared" si="1580"/>
        <v>0</v>
      </c>
      <c r="R781" s="338">
        <f t="shared" si="1581"/>
        <v>0</v>
      </c>
      <c r="S781" s="96"/>
      <c r="T781" s="96">
        <f t="shared" si="1568"/>
        <v>0</v>
      </c>
      <c r="U781" s="96"/>
      <c r="V781" s="96">
        <f t="shared" si="1569"/>
        <v>0</v>
      </c>
      <c r="W781" s="96"/>
      <c r="X781" s="96">
        <f t="shared" si="1570"/>
        <v>0</v>
      </c>
      <c r="Y781" s="96">
        <f t="shared" si="1582"/>
        <v>0</v>
      </c>
      <c r="Z781" s="96">
        <f t="shared" si="1583"/>
        <v>0</v>
      </c>
      <c r="AA781" s="96"/>
      <c r="AB781" s="96">
        <f t="shared" si="1571"/>
        <v>0</v>
      </c>
      <c r="AC781" s="96"/>
      <c r="AD781" s="96">
        <f t="shared" si="1572"/>
        <v>0</v>
      </c>
      <c r="AE781" s="96"/>
      <c r="AF781" s="96">
        <f t="shared" si="1573"/>
        <v>0</v>
      </c>
      <c r="AG781" s="96">
        <f t="shared" si="1584"/>
        <v>0</v>
      </c>
      <c r="AH781" s="96">
        <f t="shared" si="1585"/>
        <v>0</v>
      </c>
      <c r="AI781" s="96">
        <f t="shared" si="1586"/>
        <v>0</v>
      </c>
      <c r="AJ781" s="96">
        <f t="shared" si="1587"/>
        <v>0</v>
      </c>
      <c r="AK781" s="96"/>
      <c r="AL781" s="96">
        <f t="shared" si="1574"/>
        <v>0</v>
      </c>
      <c r="AM781" s="96"/>
      <c r="AN781" s="96">
        <f t="shared" si="1575"/>
        <v>0</v>
      </c>
      <c r="AO781" s="96"/>
      <c r="AP781" s="96">
        <f t="shared" si="1576"/>
        <v>0</v>
      </c>
      <c r="AQ781" s="96">
        <f t="shared" si="1588"/>
        <v>0</v>
      </c>
      <c r="AR781" s="96">
        <f t="shared" si="1589"/>
        <v>0</v>
      </c>
      <c r="AS781" s="96"/>
      <c r="AT781" s="96">
        <f t="shared" si="1577"/>
        <v>0</v>
      </c>
      <c r="AU781" s="96"/>
      <c r="AV781" s="96">
        <f t="shared" si="1578"/>
        <v>0</v>
      </c>
      <c r="AW781" s="96"/>
      <c r="AX781" s="96">
        <f t="shared" si="1579"/>
        <v>0</v>
      </c>
      <c r="AY781" s="96">
        <f t="shared" si="1590"/>
        <v>0</v>
      </c>
      <c r="AZ781" s="96">
        <f t="shared" si="1591"/>
        <v>0</v>
      </c>
      <c r="BA781" s="96">
        <f t="shared" si="1592"/>
        <v>0</v>
      </c>
      <c r="BB781" s="96">
        <f t="shared" si="1593"/>
        <v>0</v>
      </c>
    </row>
    <row r="782" spans="1:54">
      <c r="A782" s="494">
        <v>500</v>
      </c>
      <c r="B782" s="13"/>
      <c r="C782" s="13"/>
      <c r="D782" s="13"/>
      <c r="E782" s="21" t="s">
        <v>517</v>
      </c>
      <c r="F782" s="45"/>
      <c r="G782" s="45" t="s">
        <v>1061</v>
      </c>
      <c r="H782" s="266" t="s">
        <v>357</v>
      </c>
      <c r="I782" s="54">
        <v>6.47</v>
      </c>
      <c r="J782" s="162"/>
      <c r="K782" s="54">
        <v>6.47</v>
      </c>
      <c r="L782" s="162"/>
      <c r="M782" s="54">
        <v>6.47</v>
      </c>
      <c r="N782" s="162"/>
      <c r="O782" s="54">
        <v>6.47</v>
      </c>
      <c r="P782" s="162"/>
      <c r="Q782" s="96">
        <f t="shared" si="1580"/>
        <v>0</v>
      </c>
      <c r="R782" s="338">
        <f t="shared" si="1581"/>
        <v>0</v>
      </c>
      <c r="S782" s="96"/>
      <c r="T782" s="96">
        <f t="shared" si="1568"/>
        <v>0</v>
      </c>
      <c r="U782" s="96"/>
      <c r="V782" s="96">
        <f t="shared" si="1569"/>
        <v>0</v>
      </c>
      <c r="W782" s="96"/>
      <c r="X782" s="96">
        <f t="shared" si="1570"/>
        <v>0</v>
      </c>
      <c r="Y782" s="96">
        <f t="shared" si="1582"/>
        <v>0</v>
      </c>
      <c r="Z782" s="96">
        <f t="shared" si="1583"/>
        <v>0</v>
      </c>
      <c r="AA782" s="96"/>
      <c r="AB782" s="96">
        <f t="shared" si="1571"/>
        <v>0</v>
      </c>
      <c r="AC782" s="96"/>
      <c r="AD782" s="96">
        <f t="shared" si="1572"/>
        <v>0</v>
      </c>
      <c r="AE782" s="96"/>
      <c r="AF782" s="96">
        <f t="shared" si="1573"/>
        <v>0</v>
      </c>
      <c r="AG782" s="96">
        <f t="shared" si="1584"/>
        <v>0</v>
      </c>
      <c r="AH782" s="96">
        <f t="shared" si="1585"/>
        <v>0</v>
      </c>
      <c r="AI782" s="96">
        <f t="shared" si="1586"/>
        <v>0</v>
      </c>
      <c r="AJ782" s="96">
        <f t="shared" si="1587"/>
        <v>0</v>
      </c>
      <c r="AK782" s="96"/>
      <c r="AL782" s="96">
        <f t="shared" si="1574"/>
        <v>0</v>
      </c>
      <c r="AM782" s="96"/>
      <c r="AN782" s="96">
        <f t="shared" si="1575"/>
        <v>0</v>
      </c>
      <c r="AO782" s="96"/>
      <c r="AP782" s="96">
        <f t="shared" si="1576"/>
        <v>0</v>
      </c>
      <c r="AQ782" s="96">
        <f t="shared" si="1588"/>
        <v>0</v>
      </c>
      <c r="AR782" s="96">
        <f t="shared" si="1589"/>
        <v>0</v>
      </c>
      <c r="AS782" s="96"/>
      <c r="AT782" s="96">
        <f t="shared" si="1577"/>
        <v>0</v>
      </c>
      <c r="AU782" s="96"/>
      <c r="AV782" s="96">
        <f t="shared" si="1578"/>
        <v>0</v>
      </c>
      <c r="AW782" s="96"/>
      <c r="AX782" s="96">
        <f t="shared" si="1579"/>
        <v>0</v>
      </c>
      <c r="AY782" s="96">
        <f t="shared" si="1590"/>
        <v>0</v>
      </c>
      <c r="AZ782" s="96">
        <f t="shared" si="1591"/>
        <v>0</v>
      </c>
      <c r="BA782" s="96">
        <f t="shared" si="1592"/>
        <v>0</v>
      </c>
      <c r="BB782" s="96">
        <f t="shared" si="1593"/>
        <v>0</v>
      </c>
    </row>
    <row r="783" spans="1:54">
      <c r="A783" s="494">
        <v>501</v>
      </c>
      <c r="B783" s="13"/>
      <c r="C783" s="13"/>
      <c r="D783" s="13"/>
      <c r="E783" s="21" t="s">
        <v>1072</v>
      </c>
      <c r="F783" s="22"/>
      <c r="G783" s="22" t="s">
        <v>1071</v>
      </c>
      <c r="H783" s="266" t="s">
        <v>357</v>
      </c>
      <c r="I783" s="54">
        <v>5.74</v>
      </c>
      <c r="J783" s="101"/>
      <c r="K783" s="54">
        <v>5.74</v>
      </c>
      <c r="L783" s="101"/>
      <c r="M783" s="54">
        <v>5.74</v>
      </c>
      <c r="N783" s="101"/>
      <c r="O783" s="54">
        <v>5.74</v>
      </c>
      <c r="P783" s="101"/>
      <c r="Q783" s="96">
        <f t="shared" si="1580"/>
        <v>0</v>
      </c>
      <c r="R783" s="338">
        <f t="shared" si="1581"/>
        <v>0</v>
      </c>
      <c r="S783" s="96"/>
      <c r="T783" s="96">
        <f t="shared" si="1568"/>
        <v>0</v>
      </c>
      <c r="U783" s="96"/>
      <c r="V783" s="176">
        <f t="shared" si="1569"/>
        <v>0</v>
      </c>
      <c r="W783" s="206"/>
      <c r="X783" s="205">
        <f t="shared" si="1570"/>
        <v>0</v>
      </c>
      <c r="Y783" s="188">
        <f t="shared" si="1582"/>
        <v>0</v>
      </c>
      <c r="Z783" s="176">
        <f t="shared" si="1583"/>
        <v>0</v>
      </c>
      <c r="AA783" s="206"/>
      <c r="AB783" s="205">
        <f t="shared" si="1571"/>
        <v>0</v>
      </c>
      <c r="AC783" s="206"/>
      <c r="AD783" s="176">
        <f t="shared" si="1572"/>
        <v>0</v>
      </c>
      <c r="AE783" s="206"/>
      <c r="AF783" s="205">
        <f t="shared" si="1573"/>
        <v>0</v>
      </c>
      <c r="AG783" s="188">
        <f t="shared" si="1584"/>
        <v>0</v>
      </c>
      <c r="AH783" s="96">
        <f t="shared" si="1585"/>
        <v>0</v>
      </c>
      <c r="AI783" s="96">
        <f t="shared" si="1586"/>
        <v>0</v>
      </c>
      <c r="AJ783" s="176">
        <f t="shared" si="1587"/>
        <v>0</v>
      </c>
      <c r="AK783" s="206"/>
      <c r="AL783" s="176">
        <f t="shared" si="1574"/>
        <v>0</v>
      </c>
      <c r="AM783" s="244"/>
      <c r="AN783" s="176">
        <f t="shared" si="1575"/>
        <v>0</v>
      </c>
      <c r="AO783" s="206"/>
      <c r="AP783" s="205">
        <f t="shared" si="1576"/>
        <v>0</v>
      </c>
      <c r="AQ783" s="188">
        <f t="shared" si="1588"/>
        <v>0</v>
      </c>
      <c r="AR783" s="96">
        <f t="shared" si="1589"/>
        <v>0</v>
      </c>
      <c r="AS783" s="96"/>
      <c r="AT783" s="176">
        <f t="shared" si="1577"/>
        <v>0</v>
      </c>
      <c r="AU783" s="206"/>
      <c r="AV783" s="176">
        <f t="shared" si="1578"/>
        <v>0</v>
      </c>
      <c r="AW783" s="206"/>
      <c r="AX783" s="205">
        <f t="shared" si="1579"/>
        <v>0</v>
      </c>
      <c r="AY783" s="188">
        <f t="shared" si="1590"/>
        <v>0</v>
      </c>
      <c r="AZ783" s="96">
        <f t="shared" si="1591"/>
        <v>0</v>
      </c>
      <c r="BA783" s="96">
        <f t="shared" si="1592"/>
        <v>0</v>
      </c>
      <c r="BB783" s="96">
        <f t="shared" si="1593"/>
        <v>0</v>
      </c>
    </row>
    <row r="784" spans="1:54">
      <c r="A784" s="494">
        <v>502</v>
      </c>
      <c r="B784" s="13"/>
      <c r="C784" s="13"/>
      <c r="D784" s="13"/>
      <c r="E784" s="21" t="s">
        <v>1073</v>
      </c>
      <c r="F784" s="22"/>
      <c r="G784" s="22" t="s">
        <v>1071</v>
      </c>
      <c r="H784" s="266" t="s">
        <v>357</v>
      </c>
      <c r="I784" s="54">
        <v>5.74</v>
      </c>
      <c r="J784" s="101"/>
      <c r="K784" s="54">
        <v>5.74</v>
      </c>
      <c r="L784" s="101"/>
      <c r="M784" s="54">
        <v>5.74</v>
      </c>
      <c r="N784" s="101"/>
      <c r="O784" s="54">
        <v>5.74</v>
      </c>
      <c r="P784" s="101"/>
      <c r="Q784" s="96">
        <f t="shared" si="1580"/>
        <v>0</v>
      </c>
      <c r="R784" s="338">
        <f t="shared" si="1581"/>
        <v>0</v>
      </c>
      <c r="S784" s="96"/>
      <c r="T784" s="96">
        <f t="shared" si="1568"/>
        <v>0</v>
      </c>
      <c r="U784" s="96"/>
      <c r="V784" s="176">
        <f t="shared" si="1569"/>
        <v>0</v>
      </c>
      <c r="W784" s="206"/>
      <c r="X784" s="205">
        <f t="shared" si="1570"/>
        <v>0</v>
      </c>
      <c r="Y784" s="188">
        <f t="shared" si="1582"/>
        <v>0</v>
      </c>
      <c r="Z784" s="176">
        <f t="shared" si="1583"/>
        <v>0</v>
      </c>
      <c r="AA784" s="206"/>
      <c r="AB784" s="205">
        <f t="shared" si="1571"/>
        <v>0</v>
      </c>
      <c r="AC784" s="206"/>
      <c r="AD784" s="176">
        <f t="shared" si="1572"/>
        <v>0</v>
      </c>
      <c r="AE784" s="206"/>
      <c r="AF784" s="205">
        <f t="shared" si="1573"/>
        <v>0</v>
      </c>
      <c r="AG784" s="188">
        <f t="shared" si="1584"/>
        <v>0</v>
      </c>
      <c r="AH784" s="96">
        <f t="shared" si="1585"/>
        <v>0</v>
      </c>
      <c r="AI784" s="96">
        <f t="shared" si="1586"/>
        <v>0</v>
      </c>
      <c r="AJ784" s="176">
        <f t="shared" si="1587"/>
        <v>0</v>
      </c>
      <c r="AK784" s="206"/>
      <c r="AL784" s="176">
        <f t="shared" si="1574"/>
        <v>0</v>
      </c>
      <c r="AM784" s="244"/>
      <c r="AN784" s="176">
        <f t="shared" si="1575"/>
        <v>0</v>
      </c>
      <c r="AO784" s="206"/>
      <c r="AP784" s="205">
        <f t="shared" si="1576"/>
        <v>0</v>
      </c>
      <c r="AQ784" s="188">
        <f t="shared" si="1588"/>
        <v>0</v>
      </c>
      <c r="AR784" s="96">
        <f t="shared" si="1589"/>
        <v>0</v>
      </c>
      <c r="AS784" s="96"/>
      <c r="AT784" s="176">
        <f t="shared" si="1577"/>
        <v>0</v>
      </c>
      <c r="AU784" s="206"/>
      <c r="AV784" s="176">
        <f t="shared" si="1578"/>
        <v>0</v>
      </c>
      <c r="AW784" s="206"/>
      <c r="AX784" s="205">
        <f t="shared" si="1579"/>
        <v>0</v>
      </c>
      <c r="AY784" s="188">
        <f t="shared" si="1590"/>
        <v>0</v>
      </c>
      <c r="AZ784" s="96">
        <f t="shared" si="1591"/>
        <v>0</v>
      </c>
      <c r="BA784" s="96">
        <f t="shared" si="1592"/>
        <v>0</v>
      </c>
      <c r="BB784" s="96">
        <f t="shared" si="1593"/>
        <v>0</v>
      </c>
    </row>
    <row r="785" spans="1:54">
      <c r="A785" s="494">
        <v>503</v>
      </c>
      <c r="B785" s="13"/>
      <c r="C785" s="13"/>
      <c r="D785" s="13"/>
      <c r="E785" s="21" t="s">
        <v>696</v>
      </c>
      <c r="F785" s="45"/>
      <c r="G785" s="45" t="s">
        <v>1061</v>
      </c>
      <c r="H785" s="266" t="s">
        <v>357</v>
      </c>
      <c r="I785" s="54">
        <v>7.46</v>
      </c>
      <c r="J785" s="162"/>
      <c r="K785" s="54">
        <v>7.46</v>
      </c>
      <c r="L785" s="162"/>
      <c r="M785" s="54">
        <v>7.46</v>
      </c>
      <c r="N785" s="162"/>
      <c r="O785" s="54">
        <v>7.46</v>
      </c>
      <c r="P785" s="162"/>
      <c r="Q785" s="96">
        <f t="shared" si="1580"/>
        <v>0</v>
      </c>
      <c r="R785" s="338">
        <f t="shared" si="1581"/>
        <v>0</v>
      </c>
      <c r="S785" s="96"/>
      <c r="T785" s="96">
        <f t="shared" si="1568"/>
        <v>0</v>
      </c>
      <c r="U785" s="96"/>
      <c r="V785" s="96">
        <f t="shared" si="1569"/>
        <v>0</v>
      </c>
      <c r="W785" s="96"/>
      <c r="X785" s="96">
        <f t="shared" si="1570"/>
        <v>0</v>
      </c>
      <c r="Y785" s="96">
        <f t="shared" si="1582"/>
        <v>0</v>
      </c>
      <c r="Z785" s="96">
        <f t="shared" si="1583"/>
        <v>0</v>
      </c>
      <c r="AA785" s="96"/>
      <c r="AB785" s="96">
        <f t="shared" si="1571"/>
        <v>0</v>
      </c>
      <c r="AC785" s="96"/>
      <c r="AD785" s="96">
        <f t="shared" si="1572"/>
        <v>0</v>
      </c>
      <c r="AE785" s="96"/>
      <c r="AF785" s="96">
        <f t="shared" si="1573"/>
        <v>0</v>
      </c>
      <c r="AG785" s="96">
        <f t="shared" si="1584"/>
        <v>0</v>
      </c>
      <c r="AH785" s="96">
        <f t="shared" si="1585"/>
        <v>0</v>
      </c>
      <c r="AI785" s="96">
        <f t="shared" si="1586"/>
        <v>0</v>
      </c>
      <c r="AJ785" s="96">
        <f t="shared" si="1587"/>
        <v>0</v>
      </c>
      <c r="AK785" s="96"/>
      <c r="AL785" s="96">
        <f t="shared" si="1574"/>
        <v>0</v>
      </c>
      <c r="AM785" s="96"/>
      <c r="AN785" s="96">
        <f t="shared" si="1575"/>
        <v>0</v>
      </c>
      <c r="AO785" s="96"/>
      <c r="AP785" s="96">
        <f t="shared" si="1576"/>
        <v>0</v>
      </c>
      <c r="AQ785" s="96">
        <f t="shared" si="1588"/>
        <v>0</v>
      </c>
      <c r="AR785" s="96">
        <f t="shared" si="1589"/>
        <v>0</v>
      </c>
      <c r="AS785" s="96"/>
      <c r="AT785" s="96">
        <f t="shared" si="1577"/>
        <v>0</v>
      </c>
      <c r="AU785" s="96"/>
      <c r="AV785" s="96">
        <f t="shared" si="1578"/>
        <v>0</v>
      </c>
      <c r="AW785" s="96"/>
      <c r="AX785" s="96">
        <f t="shared" si="1579"/>
        <v>0</v>
      </c>
      <c r="AY785" s="96">
        <f t="shared" si="1590"/>
        <v>0</v>
      </c>
      <c r="AZ785" s="96">
        <f t="shared" si="1591"/>
        <v>0</v>
      </c>
      <c r="BA785" s="96">
        <f t="shared" si="1592"/>
        <v>0</v>
      </c>
      <c r="BB785" s="96">
        <f t="shared" si="1593"/>
        <v>0</v>
      </c>
    </row>
    <row r="786" spans="1:54">
      <c r="A786" s="494">
        <v>504</v>
      </c>
      <c r="B786" s="13"/>
      <c r="C786" s="13"/>
      <c r="D786" s="13"/>
      <c r="E786" s="21" t="s">
        <v>568</v>
      </c>
      <c r="F786" s="45"/>
      <c r="G786" s="45" t="s">
        <v>1061</v>
      </c>
      <c r="H786" s="266" t="s">
        <v>357</v>
      </c>
      <c r="I786" s="54">
        <v>5.74</v>
      </c>
      <c r="J786" s="162"/>
      <c r="K786" s="54">
        <v>5.74</v>
      </c>
      <c r="L786" s="162"/>
      <c r="M786" s="54">
        <v>5.74</v>
      </c>
      <c r="N786" s="162"/>
      <c r="O786" s="54">
        <v>5.74</v>
      </c>
      <c r="P786" s="162"/>
      <c r="Q786" s="96">
        <f t="shared" si="1580"/>
        <v>0</v>
      </c>
      <c r="R786" s="338">
        <f t="shared" si="1581"/>
        <v>0</v>
      </c>
      <c r="S786" s="96"/>
      <c r="T786" s="96">
        <f t="shared" si="1568"/>
        <v>0</v>
      </c>
      <c r="U786" s="96"/>
      <c r="V786" s="96">
        <f t="shared" si="1569"/>
        <v>0</v>
      </c>
      <c r="W786" s="96"/>
      <c r="X786" s="96">
        <f t="shared" si="1570"/>
        <v>0</v>
      </c>
      <c r="Y786" s="96">
        <f t="shared" si="1582"/>
        <v>0</v>
      </c>
      <c r="Z786" s="96">
        <f t="shared" si="1583"/>
        <v>0</v>
      </c>
      <c r="AA786" s="96"/>
      <c r="AB786" s="96">
        <f t="shared" si="1571"/>
        <v>0</v>
      </c>
      <c r="AC786" s="96"/>
      <c r="AD786" s="96">
        <f t="shared" si="1572"/>
        <v>0</v>
      </c>
      <c r="AE786" s="96"/>
      <c r="AF786" s="96">
        <f t="shared" si="1573"/>
        <v>0</v>
      </c>
      <c r="AG786" s="96">
        <f t="shared" si="1584"/>
        <v>0</v>
      </c>
      <c r="AH786" s="96">
        <f t="shared" si="1585"/>
        <v>0</v>
      </c>
      <c r="AI786" s="96">
        <f t="shared" si="1586"/>
        <v>0</v>
      </c>
      <c r="AJ786" s="96">
        <f t="shared" si="1587"/>
        <v>0</v>
      </c>
      <c r="AK786" s="96"/>
      <c r="AL786" s="96">
        <f t="shared" si="1574"/>
        <v>0</v>
      </c>
      <c r="AM786" s="96"/>
      <c r="AN786" s="96">
        <f t="shared" si="1575"/>
        <v>0</v>
      </c>
      <c r="AO786" s="96"/>
      <c r="AP786" s="96">
        <f t="shared" si="1576"/>
        <v>0</v>
      </c>
      <c r="AQ786" s="96">
        <f t="shared" si="1588"/>
        <v>0</v>
      </c>
      <c r="AR786" s="96">
        <f t="shared" si="1589"/>
        <v>0</v>
      </c>
      <c r="AS786" s="96"/>
      <c r="AT786" s="96">
        <f t="shared" si="1577"/>
        <v>0</v>
      </c>
      <c r="AU786" s="96"/>
      <c r="AV786" s="96">
        <f t="shared" si="1578"/>
        <v>0</v>
      </c>
      <c r="AW786" s="96"/>
      <c r="AX786" s="96">
        <f t="shared" si="1579"/>
        <v>0</v>
      </c>
      <c r="AY786" s="96">
        <f t="shared" si="1590"/>
        <v>0</v>
      </c>
      <c r="AZ786" s="96">
        <f t="shared" si="1591"/>
        <v>0</v>
      </c>
      <c r="BA786" s="96">
        <f t="shared" si="1592"/>
        <v>0</v>
      </c>
      <c r="BB786" s="96">
        <f t="shared" si="1593"/>
        <v>0</v>
      </c>
    </row>
    <row r="787" spans="1:54">
      <c r="A787" s="494">
        <v>505</v>
      </c>
      <c r="B787" s="13"/>
      <c r="C787" s="13"/>
      <c r="D787" s="13"/>
      <c r="E787" s="21" t="s">
        <v>1053</v>
      </c>
      <c r="F787" s="45"/>
      <c r="G787" s="45" t="s">
        <v>1058</v>
      </c>
      <c r="H787" s="266" t="s">
        <v>357</v>
      </c>
      <c r="I787" s="54">
        <v>5.74</v>
      </c>
      <c r="J787" s="162"/>
      <c r="K787" s="54">
        <v>5.74</v>
      </c>
      <c r="L787" s="162"/>
      <c r="M787" s="54">
        <v>5.74</v>
      </c>
      <c r="N787" s="162"/>
      <c r="O787" s="54">
        <v>5.74</v>
      </c>
      <c r="P787" s="162"/>
      <c r="Q787" s="96">
        <f t="shared" si="1580"/>
        <v>0</v>
      </c>
      <c r="R787" s="338">
        <f t="shared" si="1581"/>
        <v>0</v>
      </c>
      <c r="S787" s="96"/>
      <c r="T787" s="96">
        <f t="shared" si="1568"/>
        <v>0</v>
      </c>
      <c r="U787" s="96"/>
      <c r="V787" s="96">
        <f t="shared" si="1569"/>
        <v>0</v>
      </c>
      <c r="W787" s="96"/>
      <c r="X787" s="96">
        <f t="shared" si="1570"/>
        <v>0</v>
      </c>
      <c r="Y787" s="96">
        <f t="shared" si="1582"/>
        <v>0</v>
      </c>
      <c r="Z787" s="96">
        <f t="shared" si="1583"/>
        <v>0</v>
      </c>
      <c r="AA787" s="96"/>
      <c r="AB787" s="96">
        <f t="shared" si="1571"/>
        <v>0</v>
      </c>
      <c r="AC787" s="96"/>
      <c r="AD787" s="96">
        <f t="shared" si="1572"/>
        <v>0</v>
      </c>
      <c r="AE787" s="96"/>
      <c r="AF787" s="96">
        <f t="shared" si="1573"/>
        <v>0</v>
      </c>
      <c r="AG787" s="96">
        <f t="shared" si="1584"/>
        <v>0</v>
      </c>
      <c r="AH787" s="96">
        <f t="shared" si="1585"/>
        <v>0</v>
      </c>
      <c r="AI787" s="96">
        <f t="shared" si="1586"/>
        <v>0</v>
      </c>
      <c r="AJ787" s="96">
        <f t="shared" si="1587"/>
        <v>0</v>
      </c>
      <c r="AK787" s="96"/>
      <c r="AL787" s="96">
        <f t="shared" si="1574"/>
        <v>0</v>
      </c>
      <c r="AM787" s="96"/>
      <c r="AN787" s="96">
        <f t="shared" si="1575"/>
        <v>0</v>
      </c>
      <c r="AO787" s="96"/>
      <c r="AP787" s="96">
        <f t="shared" si="1576"/>
        <v>0</v>
      </c>
      <c r="AQ787" s="96">
        <f t="shared" si="1588"/>
        <v>0</v>
      </c>
      <c r="AR787" s="96">
        <f t="shared" si="1589"/>
        <v>0</v>
      </c>
      <c r="AS787" s="96"/>
      <c r="AT787" s="96">
        <f t="shared" si="1577"/>
        <v>0</v>
      </c>
      <c r="AU787" s="96"/>
      <c r="AV787" s="96">
        <f t="shared" si="1578"/>
        <v>0</v>
      </c>
      <c r="AW787" s="96"/>
      <c r="AX787" s="96">
        <f t="shared" si="1579"/>
        <v>0</v>
      </c>
      <c r="AY787" s="96">
        <f t="shared" si="1590"/>
        <v>0</v>
      </c>
      <c r="AZ787" s="96">
        <f t="shared" si="1591"/>
        <v>0</v>
      </c>
      <c r="BA787" s="96">
        <f t="shared" si="1592"/>
        <v>0</v>
      </c>
      <c r="BB787" s="96">
        <f t="shared" si="1593"/>
        <v>0</v>
      </c>
    </row>
    <row r="788" spans="1:54">
      <c r="A788" s="494">
        <v>506</v>
      </c>
      <c r="B788" s="13"/>
      <c r="C788" s="13"/>
      <c r="D788" s="13"/>
      <c r="E788" s="21" t="s">
        <v>1022</v>
      </c>
      <c r="F788" s="45"/>
      <c r="G788" s="45" t="s">
        <v>1058</v>
      </c>
      <c r="H788" s="266" t="s">
        <v>357</v>
      </c>
      <c r="I788" s="54">
        <v>5.95</v>
      </c>
      <c r="J788" s="162"/>
      <c r="K788" s="54">
        <v>5.95</v>
      </c>
      <c r="L788" s="162"/>
      <c r="M788" s="54">
        <v>5.95</v>
      </c>
      <c r="N788" s="162"/>
      <c r="O788" s="54">
        <v>5.95</v>
      </c>
      <c r="P788" s="162"/>
      <c r="Q788" s="96">
        <f t="shared" si="1580"/>
        <v>16.744999999999997</v>
      </c>
      <c r="R788" s="338">
        <f t="shared" si="1581"/>
        <v>143.50773821999999</v>
      </c>
      <c r="S788" s="96">
        <v>5.76</v>
      </c>
      <c r="T788" s="96">
        <f t="shared" si="1568"/>
        <v>50.011758719999996</v>
      </c>
      <c r="U788" s="96">
        <v>5.7450000000000001</v>
      </c>
      <c r="V788" s="96">
        <f t="shared" si="1569"/>
        <v>49.346217899999999</v>
      </c>
      <c r="W788" s="96">
        <v>1</v>
      </c>
      <c r="X788" s="96">
        <f t="shared" si="1570"/>
        <v>8.6448145000000007</v>
      </c>
      <c r="Y788" s="96">
        <f t="shared" si="1582"/>
        <v>12.504999999999999</v>
      </c>
      <c r="Z788" s="96">
        <f t="shared" si="1583"/>
        <v>108.00279111999998</v>
      </c>
      <c r="AA788" s="96">
        <v>1</v>
      </c>
      <c r="AB788" s="96">
        <f t="shared" si="1571"/>
        <v>8.6438030000000001</v>
      </c>
      <c r="AC788" s="96"/>
      <c r="AD788" s="96">
        <f t="shared" si="1572"/>
        <v>0</v>
      </c>
      <c r="AE788" s="96">
        <v>0.08</v>
      </c>
      <c r="AF788" s="96">
        <f t="shared" si="1573"/>
        <v>0.65014459999999996</v>
      </c>
      <c r="AG788" s="96">
        <f t="shared" si="1584"/>
        <v>1.08</v>
      </c>
      <c r="AH788" s="96">
        <f t="shared" si="1585"/>
        <v>9.2939475999999992</v>
      </c>
      <c r="AI788" s="96">
        <f t="shared" si="1586"/>
        <v>13.584999999999999</v>
      </c>
      <c r="AJ788" s="96">
        <f t="shared" si="1587"/>
        <v>117.29673871999998</v>
      </c>
      <c r="AK788" s="96"/>
      <c r="AL788" s="96">
        <f t="shared" si="1574"/>
        <v>0</v>
      </c>
      <c r="AM788" s="96">
        <v>1</v>
      </c>
      <c r="AN788" s="96">
        <f t="shared" si="1575"/>
        <v>8.2696074999999993</v>
      </c>
      <c r="AO788" s="96">
        <v>2.16</v>
      </c>
      <c r="AP788" s="96">
        <f t="shared" si="1576"/>
        <v>17.941392000000004</v>
      </c>
      <c r="AQ788" s="96">
        <f t="shared" si="1588"/>
        <v>3.16</v>
      </c>
      <c r="AR788" s="96">
        <f t="shared" si="1589"/>
        <v>26.210999500000003</v>
      </c>
      <c r="AS788" s="96"/>
      <c r="AT788" s="96">
        <f t="shared" si="1577"/>
        <v>0</v>
      </c>
      <c r="AU788" s="96"/>
      <c r="AV788" s="96">
        <f t="shared" si="1578"/>
        <v>0</v>
      </c>
      <c r="AW788" s="96"/>
      <c r="AX788" s="96">
        <f t="shared" si="1579"/>
        <v>0</v>
      </c>
      <c r="AY788" s="96">
        <f t="shared" si="1590"/>
        <v>0</v>
      </c>
      <c r="AZ788" s="96">
        <f t="shared" si="1591"/>
        <v>0</v>
      </c>
      <c r="BA788" s="96">
        <f t="shared" si="1592"/>
        <v>3.16</v>
      </c>
      <c r="BB788" s="96">
        <f t="shared" si="1593"/>
        <v>26.210999500000003</v>
      </c>
    </row>
    <row r="789" spans="1:54">
      <c r="B789" s="13"/>
      <c r="C789" s="13"/>
      <c r="D789" s="13"/>
      <c r="E789" s="21" t="s">
        <v>1158</v>
      </c>
      <c r="F789" s="22"/>
      <c r="G789" s="45" t="s">
        <v>1058</v>
      </c>
      <c r="H789" s="266" t="s">
        <v>357</v>
      </c>
      <c r="I789" s="54">
        <v>9.18</v>
      </c>
      <c r="J789" s="101"/>
      <c r="K789" s="54">
        <v>9.18</v>
      </c>
      <c r="L789" s="101"/>
      <c r="M789" s="54">
        <v>9.18</v>
      </c>
      <c r="N789" s="101"/>
      <c r="O789" s="54">
        <v>9.18</v>
      </c>
      <c r="P789" s="101"/>
      <c r="Q789" s="96">
        <f t="shared" si="1580"/>
        <v>0</v>
      </c>
      <c r="R789" s="338">
        <f t="shared" si="1581"/>
        <v>0</v>
      </c>
      <c r="S789" s="96"/>
      <c r="T789" s="96">
        <f t="shared" ref="T789:T807" si="1594">I789*S789*$T$2/1000</f>
        <v>0</v>
      </c>
      <c r="U789" s="96"/>
      <c r="V789" s="176">
        <f t="shared" ref="V789:V807" si="1595">I789*U789*$V$2/1000</f>
        <v>0</v>
      </c>
      <c r="W789" s="206"/>
      <c r="X789" s="205">
        <f t="shared" ref="X789:X807" si="1596">I789*W789*$X$2/1000</f>
        <v>0</v>
      </c>
      <c r="Y789" s="188">
        <f t="shared" si="1582"/>
        <v>0</v>
      </c>
      <c r="Z789" s="176">
        <f t="shared" si="1583"/>
        <v>0</v>
      </c>
      <c r="AA789" s="206"/>
      <c r="AB789" s="205">
        <f t="shared" ref="AB789:AB807" si="1597">K789*AA789*$AB$2/1000</f>
        <v>0</v>
      </c>
      <c r="AC789" s="206"/>
      <c r="AD789" s="176">
        <f t="shared" ref="AD789:AD807" si="1598">K789*AC789*$AD$2/1000</f>
        <v>0</v>
      </c>
      <c r="AE789" s="206"/>
      <c r="AF789" s="205">
        <f t="shared" ref="AF789:AF807" si="1599">K789*AE789*$AF$2/1000</f>
        <v>0</v>
      </c>
      <c r="AG789" s="188">
        <f t="shared" si="1584"/>
        <v>0</v>
      </c>
      <c r="AH789" s="96">
        <f t="shared" si="1585"/>
        <v>0</v>
      </c>
      <c r="AI789" s="96">
        <f t="shared" si="1586"/>
        <v>0</v>
      </c>
      <c r="AJ789" s="176">
        <f t="shared" si="1587"/>
        <v>0</v>
      </c>
      <c r="AK789" s="206"/>
      <c r="AL789" s="176">
        <f t="shared" ref="AL789:AL807" si="1600">M789*AK789*$AL$2/1000</f>
        <v>0</v>
      </c>
      <c r="AM789" s="244"/>
      <c r="AN789" s="176">
        <f t="shared" ref="AN789:AN807" si="1601">M789*AM789*$AN$2/1000</f>
        <v>0</v>
      </c>
      <c r="AO789" s="206"/>
      <c r="AP789" s="205">
        <f t="shared" ref="AP789:AP807" si="1602">M789*AO789*$AP$2/1000</f>
        <v>0</v>
      </c>
      <c r="AQ789" s="188">
        <f t="shared" si="1588"/>
        <v>0</v>
      </c>
      <c r="AR789" s="96">
        <f t="shared" si="1589"/>
        <v>0</v>
      </c>
      <c r="AS789" s="96"/>
      <c r="AT789" s="176">
        <f t="shared" ref="AT789:AT807" si="1603">O789*AS789*$AT$2/1000</f>
        <v>0</v>
      </c>
      <c r="AU789" s="206"/>
      <c r="AV789" s="176">
        <f t="shared" ref="AV789:AV807" si="1604">O789*AU789*$AV$2/1000</f>
        <v>0</v>
      </c>
      <c r="AW789" s="206"/>
      <c r="AX789" s="205">
        <f t="shared" ref="AX789:AX807" si="1605">O789*AW789*$AX$2/1000</f>
        <v>0</v>
      </c>
      <c r="AY789" s="188">
        <f t="shared" si="1590"/>
        <v>0</v>
      </c>
      <c r="AZ789" s="96">
        <f t="shared" si="1591"/>
        <v>0</v>
      </c>
      <c r="BA789" s="96">
        <f t="shared" si="1592"/>
        <v>0</v>
      </c>
      <c r="BB789" s="96">
        <f t="shared" si="1593"/>
        <v>0</v>
      </c>
    </row>
    <row r="790" spans="1:54">
      <c r="A790" s="494">
        <v>505</v>
      </c>
      <c r="B790" s="13"/>
      <c r="C790" s="13"/>
      <c r="D790" s="13"/>
      <c r="E790" s="21" t="s">
        <v>1581</v>
      </c>
      <c r="F790" s="45"/>
      <c r="G790" s="45" t="s">
        <v>1058</v>
      </c>
      <c r="H790" s="266" t="s">
        <v>357</v>
      </c>
      <c r="I790" s="54">
        <v>10.7</v>
      </c>
      <c r="J790" s="162"/>
      <c r="K790" s="54">
        <v>10.7</v>
      </c>
      <c r="L790" s="162"/>
      <c r="M790" s="54">
        <v>10.7</v>
      </c>
      <c r="N790" s="162"/>
      <c r="O790" s="54">
        <v>10.7</v>
      </c>
      <c r="P790" s="162"/>
      <c r="Q790" s="96">
        <f t="shared" si="1580"/>
        <v>0</v>
      </c>
      <c r="R790" s="338">
        <f t="shared" si="1581"/>
        <v>0</v>
      </c>
      <c r="S790" s="96"/>
      <c r="T790" s="96">
        <f t="shared" si="1594"/>
        <v>0</v>
      </c>
      <c r="U790" s="96"/>
      <c r="V790" s="96">
        <f t="shared" si="1595"/>
        <v>0</v>
      </c>
      <c r="W790" s="96"/>
      <c r="X790" s="96">
        <f t="shared" si="1596"/>
        <v>0</v>
      </c>
      <c r="Y790" s="96">
        <f t="shared" si="1582"/>
        <v>0</v>
      </c>
      <c r="Z790" s="96">
        <f t="shared" si="1583"/>
        <v>0</v>
      </c>
      <c r="AA790" s="96"/>
      <c r="AB790" s="96">
        <f t="shared" si="1597"/>
        <v>0</v>
      </c>
      <c r="AC790" s="96"/>
      <c r="AD790" s="96">
        <f t="shared" si="1598"/>
        <v>0</v>
      </c>
      <c r="AE790" s="96"/>
      <c r="AF790" s="96">
        <f t="shared" si="1599"/>
        <v>0</v>
      </c>
      <c r="AG790" s="96">
        <f t="shared" si="1584"/>
        <v>0</v>
      </c>
      <c r="AH790" s="96">
        <f t="shared" si="1585"/>
        <v>0</v>
      </c>
      <c r="AI790" s="96">
        <f t="shared" si="1586"/>
        <v>0</v>
      </c>
      <c r="AJ790" s="96">
        <f t="shared" si="1587"/>
        <v>0</v>
      </c>
      <c r="AK790" s="96"/>
      <c r="AL790" s="96">
        <f t="shared" si="1600"/>
        <v>0</v>
      </c>
      <c r="AM790" s="96"/>
      <c r="AN790" s="96">
        <f t="shared" si="1601"/>
        <v>0</v>
      </c>
      <c r="AO790" s="96"/>
      <c r="AP790" s="96">
        <f t="shared" si="1602"/>
        <v>0</v>
      </c>
      <c r="AQ790" s="96">
        <f t="shared" si="1588"/>
        <v>0</v>
      </c>
      <c r="AR790" s="96">
        <f t="shared" si="1589"/>
        <v>0</v>
      </c>
      <c r="AS790" s="96"/>
      <c r="AT790" s="96">
        <f t="shared" si="1603"/>
        <v>0</v>
      </c>
      <c r="AU790" s="96"/>
      <c r="AV790" s="96">
        <f t="shared" si="1604"/>
        <v>0</v>
      </c>
      <c r="AW790" s="96"/>
      <c r="AX790" s="96">
        <f t="shared" si="1605"/>
        <v>0</v>
      </c>
      <c r="AY790" s="96">
        <f t="shared" si="1590"/>
        <v>0</v>
      </c>
      <c r="AZ790" s="96">
        <f t="shared" si="1591"/>
        <v>0</v>
      </c>
      <c r="BA790" s="96">
        <f t="shared" si="1592"/>
        <v>0</v>
      </c>
      <c r="BB790" s="96">
        <f t="shared" si="1593"/>
        <v>0</v>
      </c>
    </row>
    <row r="791" spans="1:54">
      <c r="A791" s="494">
        <v>505</v>
      </c>
      <c r="B791" s="13"/>
      <c r="C791" s="13"/>
      <c r="D791" s="13"/>
      <c r="E791" s="21" t="s">
        <v>1408</v>
      </c>
      <c r="F791" s="45"/>
      <c r="G791" s="45" t="s">
        <v>1058</v>
      </c>
      <c r="H791" s="266" t="s">
        <v>357</v>
      </c>
      <c r="I791" s="54">
        <v>6.52</v>
      </c>
      <c r="J791" s="162"/>
      <c r="K791" s="54">
        <v>6.52</v>
      </c>
      <c r="L791" s="162"/>
      <c r="M791" s="54">
        <v>6.52</v>
      </c>
      <c r="N791" s="162"/>
      <c r="O791" s="54">
        <v>6.52</v>
      </c>
      <c r="P791" s="162"/>
      <c r="Q791" s="96">
        <f t="shared" si="1580"/>
        <v>6.6080000000000005</v>
      </c>
      <c r="R791" s="338">
        <f t="shared" si="1581"/>
        <v>62.1743520112</v>
      </c>
      <c r="S791" s="96"/>
      <c r="T791" s="96">
        <f t="shared" si="1594"/>
        <v>0</v>
      </c>
      <c r="U791" s="96">
        <v>0.93600000000000005</v>
      </c>
      <c r="V791" s="96">
        <f t="shared" si="1595"/>
        <v>8.8098865919999998</v>
      </c>
      <c r="W791" s="96">
        <v>0.47399999999999998</v>
      </c>
      <c r="X791" s="96">
        <f t="shared" si="1596"/>
        <v>4.4901892967999997</v>
      </c>
      <c r="Y791" s="96">
        <f t="shared" si="1582"/>
        <v>1.4100000000000001</v>
      </c>
      <c r="Z791" s="96">
        <f t="shared" si="1583"/>
        <v>13.300075888799999</v>
      </c>
      <c r="AA791" s="96"/>
      <c r="AB791" s="96">
        <f t="shared" si="1597"/>
        <v>0</v>
      </c>
      <c r="AC791" s="96"/>
      <c r="AD791" s="96">
        <f t="shared" si="1598"/>
        <v>0</v>
      </c>
      <c r="AE791" s="96">
        <v>6.0000000000000001E-3</v>
      </c>
      <c r="AF791" s="96">
        <f t="shared" si="1599"/>
        <v>5.3432051999999994E-2</v>
      </c>
      <c r="AG791" s="96">
        <f t="shared" si="1584"/>
        <v>6.0000000000000001E-3</v>
      </c>
      <c r="AH791" s="96">
        <f t="shared" si="1585"/>
        <v>5.3432051999999994E-2</v>
      </c>
      <c r="AI791" s="96">
        <f t="shared" si="1586"/>
        <v>1.4160000000000001</v>
      </c>
      <c r="AJ791" s="96">
        <f t="shared" si="1587"/>
        <v>13.353507940799998</v>
      </c>
      <c r="AK791" s="96"/>
      <c r="AL791" s="96">
        <f t="shared" si="1600"/>
        <v>0</v>
      </c>
      <c r="AM791" s="96"/>
      <c r="AN791" s="96">
        <f t="shared" si="1601"/>
        <v>0</v>
      </c>
      <c r="AO791" s="96">
        <v>1.464</v>
      </c>
      <c r="AP791" s="96">
        <f t="shared" si="1602"/>
        <v>13.32521088</v>
      </c>
      <c r="AQ791" s="96">
        <f t="shared" si="1588"/>
        <v>1.464</v>
      </c>
      <c r="AR791" s="96">
        <f t="shared" si="1589"/>
        <v>13.32521088</v>
      </c>
      <c r="AS791" s="96"/>
      <c r="AT791" s="96">
        <f t="shared" si="1603"/>
        <v>0</v>
      </c>
      <c r="AU791" s="96">
        <v>1.728</v>
      </c>
      <c r="AV791" s="96">
        <f t="shared" si="1604"/>
        <v>16.506524390399999</v>
      </c>
      <c r="AW791" s="96">
        <v>2</v>
      </c>
      <c r="AX791" s="96">
        <f t="shared" si="1605"/>
        <v>18.989108799999997</v>
      </c>
      <c r="AY791" s="96">
        <f t="shared" si="1590"/>
        <v>3.7279999999999998</v>
      </c>
      <c r="AZ791" s="96">
        <f t="shared" si="1591"/>
        <v>35.4956331904</v>
      </c>
      <c r="BA791" s="96">
        <f t="shared" si="1592"/>
        <v>5.1920000000000002</v>
      </c>
      <c r="BB791" s="96">
        <f t="shared" si="1593"/>
        <v>48.8208440704</v>
      </c>
    </row>
    <row r="792" spans="1:54">
      <c r="A792" s="494">
        <v>505</v>
      </c>
      <c r="B792" s="13"/>
      <c r="C792" s="13"/>
      <c r="D792" s="13"/>
      <c r="E792" s="21" t="s">
        <v>1580</v>
      </c>
      <c r="F792" s="45"/>
      <c r="G792" s="45" t="s">
        <v>1058</v>
      </c>
      <c r="H792" s="266" t="s">
        <v>357</v>
      </c>
      <c r="I792" s="54">
        <v>5.42</v>
      </c>
      <c r="J792" s="162"/>
      <c r="K792" s="54">
        <v>5.42</v>
      </c>
      <c r="L792" s="162"/>
      <c r="M792" s="54">
        <v>5.42</v>
      </c>
      <c r="N792" s="162"/>
      <c r="O792" s="54">
        <v>5.42</v>
      </c>
      <c r="P792" s="162"/>
      <c r="Q792" s="96">
        <f t="shared" si="1580"/>
        <v>0</v>
      </c>
      <c r="R792" s="338">
        <f t="shared" si="1581"/>
        <v>0</v>
      </c>
      <c r="S792" s="96"/>
      <c r="T792" s="96">
        <f t="shared" si="1594"/>
        <v>0</v>
      </c>
      <c r="U792" s="96"/>
      <c r="V792" s="96">
        <f t="shared" si="1595"/>
        <v>0</v>
      </c>
      <c r="W792" s="96"/>
      <c r="X792" s="96">
        <f t="shared" si="1596"/>
        <v>0</v>
      </c>
      <c r="Y792" s="96">
        <f t="shared" si="1582"/>
        <v>0</v>
      </c>
      <c r="Z792" s="96">
        <f t="shared" si="1583"/>
        <v>0</v>
      </c>
      <c r="AA792" s="96"/>
      <c r="AB792" s="96">
        <f t="shared" si="1597"/>
        <v>0</v>
      </c>
      <c r="AC792" s="96"/>
      <c r="AD792" s="96">
        <f t="shared" si="1598"/>
        <v>0</v>
      </c>
      <c r="AE792" s="96"/>
      <c r="AF792" s="96">
        <f t="shared" si="1599"/>
        <v>0</v>
      </c>
      <c r="AG792" s="96">
        <f t="shared" si="1584"/>
        <v>0</v>
      </c>
      <c r="AH792" s="96">
        <f t="shared" si="1585"/>
        <v>0</v>
      </c>
      <c r="AI792" s="96">
        <f t="shared" si="1586"/>
        <v>0</v>
      </c>
      <c r="AJ792" s="96">
        <f t="shared" si="1587"/>
        <v>0</v>
      </c>
      <c r="AK792" s="96"/>
      <c r="AL792" s="96">
        <f t="shared" si="1600"/>
        <v>0</v>
      </c>
      <c r="AM792" s="96"/>
      <c r="AN792" s="96">
        <f t="shared" si="1601"/>
        <v>0</v>
      </c>
      <c r="AO792" s="96"/>
      <c r="AP792" s="96">
        <f t="shared" si="1602"/>
        <v>0</v>
      </c>
      <c r="AQ792" s="96">
        <f t="shared" si="1588"/>
        <v>0</v>
      </c>
      <c r="AR792" s="96">
        <f t="shared" si="1589"/>
        <v>0</v>
      </c>
      <c r="AS792" s="96"/>
      <c r="AT792" s="96">
        <f t="shared" si="1603"/>
        <v>0</v>
      </c>
      <c r="AU792" s="96"/>
      <c r="AV792" s="96">
        <f t="shared" si="1604"/>
        <v>0</v>
      </c>
      <c r="AW792" s="96"/>
      <c r="AX792" s="96">
        <f t="shared" si="1605"/>
        <v>0</v>
      </c>
      <c r="AY792" s="96">
        <f t="shared" si="1590"/>
        <v>0</v>
      </c>
      <c r="AZ792" s="96">
        <f t="shared" si="1591"/>
        <v>0</v>
      </c>
      <c r="BA792" s="96">
        <f t="shared" si="1592"/>
        <v>0</v>
      </c>
      <c r="BB792" s="96">
        <f t="shared" si="1593"/>
        <v>0</v>
      </c>
    </row>
    <row r="793" spans="1:54">
      <c r="A793" s="494">
        <v>505</v>
      </c>
      <c r="B793" s="13"/>
      <c r="C793" s="13"/>
      <c r="D793" s="13"/>
      <c r="E793" s="21" t="s">
        <v>1445</v>
      </c>
      <c r="F793" s="45"/>
      <c r="G793" s="45" t="s">
        <v>1058</v>
      </c>
      <c r="H793" s="266" t="s">
        <v>357</v>
      </c>
      <c r="I793" s="54">
        <v>4.76</v>
      </c>
      <c r="J793" s="162"/>
      <c r="K793" s="54">
        <v>4.76</v>
      </c>
      <c r="L793" s="162"/>
      <c r="M793" s="54">
        <v>4.76</v>
      </c>
      <c r="N793" s="162"/>
      <c r="O793" s="54">
        <v>4.76</v>
      </c>
      <c r="P793" s="162"/>
      <c r="Q793" s="96">
        <f t="shared" si="1580"/>
        <v>0</v>
      </c>
      <c r="R793" s="338">
        <f t="shared" si="1581"/>
        <v>0</v>
      </c>
      <c r="S793" s="96"/>
      <c r="T793" s="96">
        <f t="shared" si="1594"/>
        <v>0</v>
      </c>
      <c r="U793" s="96"/>
      <c r="V793" s="96">
        <f t="shared" si="1595"/>
        <v>0</v>
      </c>
      <c r="W793" s="96"/>
      <c r="X793" s="96">
        <f t="shared" si="1596"/>
        <v>0</v>
      </c>
      <c r="Y793" s="96">
        <f t="shared" si="1582"/>
        <v>0</v>
      </c>
      <c r="Z793" s="96">
        <f t="shared" si="1583"/>
        <v>0</v>
      </c>
      <c r="AA793" s="96"/>
      <c r="AB793" s="96">
        <f t="shared" si="1597"/>
        <v>0</v>
      </c>
      <c r="AC793" s="96"/>
      <c r="AD793" s="96">
        <f t="shared" si="1598"/>
        <v>0</v>
      </c>
      <c r="AE793" s="96"/>
      <c r="AF793" s="96">
        <f t="shared" si="1599"/>
        <v>0</v>
      </c>
      <c r="AG793" s="96">
        <f t="shared" si="1584"/>
        <v>0</v>
      </c>
      <c r="AH793" s="96">
        <f t="shared" si="1585"/>
        <v>0</v>
      </c>
      <c r="AI793" s="96">
        <f t="shared" si="1586"/>
        <v>0</v>
      </c>
      <c r="AJ793" s="96">
        <f t="shared" si="1587"/>
        <v>0</v>
      </c>
      <c r="AK793" s="96"/>
      <c r="AL793" s="96">
        <f t="shared" si="1600"/>
        <v>0</v>
      </c>
      <c r="AM793" s="96"/>
      <c r="AN793" s="96">
        <f t="shared" si="1601"/>
        <v>0</v>
      </c>
      <c r="AO793" s="96"/>
      <c r="AP793" s="96">
        <f t="shared" si="1602"/>
        <v>0</v>
      </c>
      <c r="AQ793" s="96">
        <f t="shared" si="1588"/>
        <v>0</v>
      </c>
      <c r="AR793" s="96">
        <f t="shared" si="1589"/>
        <v>0</v>
      </c>
      <c r="AS793" s="96"/>
      <c r="AT793" s="96">
        <f t="shared" si="1603"/>
        <v>0</v>
      </c>
      <c r="AU793" s="96"/>
      <c r="AV793" s="96">
        <f t="shared" si="1604"/>
        <v>0</v>
      </c>
      <c r="AW793" s="96"/>
      <c r="AX793" s="96">
        <f t="shared" si="1605"/>
        <v>0</v>
      </c>
      <c r="AY793" s="96">
        <f t="shared" si="1590"/>
        <v>0</v>
      </c>
      <c r="AZ793" s="96">
        <f t="shared" si="1591"/>
        <v>0</v>
      </c>
      <c r="BA793" s="96">
        <f t="shared" si="1592"/>
        <v>0</v>
      </c>
      <c r="BB793" s="96">
        <f t="shared" si="1593"/>
        <v>0</v>
      </c>
    </row>
    <row r="794" spans="1:54">
      <c r="A794" s="494">
        <v>507</v>
      </c>
      <c r="B794" s="13"/>
      <c r="C794" s="13"/>
      <c r="D794" s="13"/>
      <c r="E794" s="21" t="s">
        <v>1023</v>
      </c>
      <c r="F794" s="45"/>
      <c r="G794" s="45" t="s">
        <v>1058</v>
      </c>
      <c r="H794" s="266" t="s">
        <v>357</v>
      </c>
      <c r="I794" s="54">
        <v>4.76</v>
      </c>
      <c r="J794" s="162"/>
      <c r="K794" s="54">
        <v>4.76</v>
      </c>
      <c r="L794" s="162"/>
      <c r="M794" s="54">
        <v>4.76</v>
      </c>
      <c r="N794" s="162"/>
      <c r="O794" s="54">
        <v>4.76</v>
      </c>
      <c r="P794" s="162"/>
      <c r="Q794" s="96">
        <f t="shared" si="1580"/>
        <v>12.2</v>
      </c>
      <c r="R794" s="338">
        <f t="shared" si="1581"/>
        <v>83.771635793999991</v>
      </c>
      <c r="S794" s="96"/>
      <c r="T794" s="96">
        <f t="shared" si="1594"/>
        <v>0</v>
      </c>
      <c r="U794" s="96">
        <v>6.8449999999999998</v>
      </c>
      <c r="V794" s="96">
        <f t="shared" si="1595"/>
        <v>47.035663919999998</v>
      </c>
      <c r="W794" s="96">
        <v>1</v>
      </c>
      <c r="X794" s="96">
        <f t="shared" si="1596"/>
        <v>6.9158515999999999</v>
      </c>
      <c r="Y794" s="96">
        <f t="shared" si="1582"/>
        <v>7.8449999999999998</v>
      </c>
      <c r="Z794" s="96">
        <f t="shared" si="1583"/>
        <v>53.951515520000001</v>
      </c>
      <c r="AA794" s="96"/>
      <c r="AB794" s="96">
        <f t="shared" si="1597"/>
        <v>0</v>
      </c>
      <c r="AC794" s="96"/>
      <c r="AD794" s="96">
        <f t="shared" si="1598"/>
        <v>0</v>
      </c>
      <c r="AE794" s="96">
        <v>3.5000000000000003E-2</v>
      </c>
      <c r="AF794" s="96">
        <f t="shared" si="1599"/>
        <v>0.22755060999999999</v>
      </c>
      <c r="AG794" s="96">
        <f t="shared" si="1584"/>
        <v>3.5000000000000003E-2</v>
      </c>
      <c r="AH794" s="96">
        <f t="shared" si="1585"/>
        <v>0.22755060999999999</v>
      </c>
      <c r="AI794" s="96">
        <f t="shared" si="1586"/>
        <v>7.88</v>
      </c>
      <c r="AJ794" s="96">
        <f t="shared" si="1587"/>
        <v>54.179066130000002</v>
      </c>
      <c r="AK794" s="96"/>
      <c r="AL794" s="96">
        <f t="shared" si="1600"/>
        <v>0</v>
      </c>
      <c r="AM794" s="96"/>
      <c r="AN794" s="96">
        <f t="shared" si="1601"/>
        <v>0</v>
      </c>
      <c r="AO794" s="96">
        <v>1.44</v>
      </c>
      <c r="AP794" s="96">
        <f t="shared" si="1602"/>
        <v>9.5687423999999996</v>
      </c>
      <c r="AQ794" s="96">
        <f t="shared" si="1588"/>
        <v>1.44</v>
      </c>
      <c r="AR794" s="96">
        <f t="shared" si="1589"/>
        <v>9.5687423999999996</v>
      </c>
      <c r="AS794" s="96"/>
      <c r="AT794" s="96">
        <f t="shared" si="1603"/>
        <v>0</v>
      </c>
      <c r="AU794" s="96">
        <v>1.44</v>
      </c>
      <c r="AV794" s="96">
        <f t="shared" si="1604"/>
        <v>10.042312895999997</v>
      </c>
      <c r="AW794" s="96">
        <v>1.44</v>
      </c>
      <c r="AX794" s="96">
        <f t="shared" si="1605"/>
        <v>9.9815143679999991</v>
      </c>
      <c r="AY794" s="96">
        <f t="shared" si="1590"/>
        <v>2.88</v>
      </c>
      <c r="AZ794" s="96">
        <f t="shared" si="1591"/>
        <v>20.023827263999998</v>
      </c>
      <c r="BA794" s="96">
        <f t="shared" si="1592"/>
        <v>4.32</v>
      </c>
      <c r="BB794" s="96">
        <f t="shared" si="1593"/>
        <v>29.592569663999996</v>
      </c>
    </row>
    <row r="795" spans="1:54">
      <c r="B795" s="13"/>
      <c r="C795" s="13"/>
      <c r="D795" s="13"/>
      <c r="E795" s="21" t="s">
        <v>1222</v>
      </c>
      <c r="F795" s="22"/>
      <c r="G795" s="45" t="s">
        <v>1058</v>
      </c>
      <c r="H795" s="266" t="s">
        <v>357</v>
      </c>
      <c r="I795" s="54">
        <v>4.76</v>
      </c>
      <c r="J795" s="101"/>
      <c r="K795" s="54">
        <v>4.76</v>
      </c>
      <c r="L795" s="101"/>
      <c r="M795" s="54">
        <v>4.76</v>
      </c>
      <c r="N795" s="101"/>
      <c r="O795" s="54">
        <v>4.76</v>
      </c>
      <c r="P795" s="101"/>
      <c r="Q795" s="96">
        <f t="shared" si="1580"/>
        <v>2.4279999999999999</v>
      </c>
      <c r="R795" s="338">
        <f t="shared" si="1581"/>
        <v>16.348700664799999</v>
      </c>
      <c r="S795" s="96"/>
      <c r="T795" s="96">
        <f t="shared" si="1594"/>
        <v>0</v>
      </c>
      <c r="U795" s="96">
        <v>0.96</v>
      </c>
      <c r="V795" s="176">
        <f t="shared" si="1595"/>
        <v>6.5966745599999985</v>
      </c>
      <c r="W795" s="206">
        <v>3.0000000000000001E-3</v>
      </c>
      <c r="X795" s="205">
        <f t="shared" si="1596"/>
        <v>2.0747554799999998E-2</v>
      </c>
      <c r="Y795" s="188">
        <f t="shared" si="1582"/>
        <v>0.96299999999999997</v>
      </c>
      <c r="Z795" s="176">
        <f t="shared" si="1583"/>
        <v>6.6174221147999983</v>
      </c>
      <c r="AA795" s="206"/>
      <c r="AB795" s="205">
        <f t="shared" si="1597"/>
        <v>0</v>
      </c>
      <c r="AC795" s="206"/>
      <c r="AD795" s="176">
        <f t="shared" si="1598"/>
        <v>0</v>
      </c>
      <c r="AE795" s="206">
        <v>2.5000000000000001E-2</v>
      </c>
      <c r="AF795" s="205">
        <f t="shared" si="1599"/>
        <v>0.16253614999999999</v>
      </c>
      <c r="AG795" s="188">
        <f t="shared" si="1584"/>
        <v>2.5000000000000001E-2</v>
      </c>
      <c r="AH795" s="96">
        <f t="shared" si="1585"/>
        <v>0.16253614999999999</v>
      </c>
      <c r="AI795" s="96">
        <f t="shared" si="1586"/>
        <v>0.98799999999999999</v>
      </c>
      <c r="AJ795" s="176">
        <f t="shared" si="1587"/>
        <v>6.7799582647999985</v>
      </c>
      <c r="AK795" s="206"/>
      <c r="AL795" s="176">
        <f t="shared" si="1600"/>
        <v>0</v>
      </c>
      <c r="AM795" s="244"/>
      <c r="AN795" s="176">
        <f t="shared" si="1601"/>
        <v>0</v>
      </c>
      <c r="AO795" s="206">
        <v>1.44</v>
      </c>
      <c r="AP795" s="205">
        <f t="shared" si="1602"/>
        <v>9.5687423999999996</v>
      </c>
      <c r="AQ795" s="188">
        <f t="shared" si="1588"/>
        <v>1.44</v>
      </c>
      <c r="AR795" s="96">
        <f t="shared" si="1589"/>
        <v>9.5687423999999996</v>
      </c>
      <c r="AS795" s="96"/>
      <c r="AT795" s="176">
        <f t="shared" si="1603"/>
        <v>0</v>
      </c>
      <c r="AU795" s="206"/>
      <c r="AV795" s="176">
        <f t="shared" si="1604"/>
        <v>0</v>
      </c>
      <c r="AW795" s="206"/>
      <c r="AX795" s="205">
        <f t="shared" si="1605"/>
        <v>0</v>
      </c>
      <c r="AY795" s="188">
        <f t="shared" si="1590"/>
        <v>0</v>
      </c>
      <c r="AZ795" s="96">
        <f t="shared" si="1591"/>
        <v>0</v>
      </c>
      <c r="BA795" s="96">
        <f t="shared" si="1592"/>
        <v>1.44</v>
      </c>
      <c r="BB795" s="96">
        <f t="shared" si="1593"/>
        <v>9.5687423999999996</v>
      </c>
    </row>
    <row r="796" spans="1:54">
      <c r="A796" s="494">
        <v>508</v>
      </c>
      <c r="B796" s="13"/>
      <c r="C796" s="13"/>
      <c r="D796" s="13"/>
      <c r="E796" s="21" t="s">
        <v>1366</v>
      </c>
      <c r="F796" s="45"/>
      <c r="G796" s="45" t="s">
        <v>1058</v>
      </c>
      <c r="H796" s="266" t="s">
        <v>357</v>
      </c>
      <c r="I796" s="54">
        <v>4.76</v>
      </c>
      <c r="J796" s="162"/>
      <c r="K796" s="54">
        <v>4.76</v>
      </c>
      <c r="L796" s="162"/>
      <c r="M796" s="54">
        <v>4.76</v>
      </c>
      <c r="N796" s="162"/>
      <c r="O796" s="54">
        <v>4.76</v>
      </c>
      <c r="P796" s="162"/>
      <c r="Q796" s="96">
        <f t="shared" si="1580"/>
        <v>0</v>
      </c>
      <c r="R796" s="338">
        <f t="shared" si="1581"/>
        <v>0</v>
      </c>
      <c r="S796" s="96"/>
      <c r="T796" s="96">
        <f t="shared" si="1594"/>
        <v>0</v>
      </c>
      <c r="U796" s="96"/>
      <c r="V796" s="96">
        <f t="shared" si="1595"/>
        <v>0</v>
      </c>
      <c r="W796" s="96"/>
      <c r="X796" s="96">
        <f t="shared" si="1596"/>
        <v>0</v>
      </c>
      <c r="Y796" s="96">
        <f t="shared" si="1582"/>
        <v>0</v>
      </c>
      <c r="Z796" s="96">
        <f t="shared" si="1583"/>
        <v>0</v>
      </c>
      <c r="AA796" s="96"/>
      <c r="AB796" s="96">
        <f t="shared" si="1597"/>
        <v>0</v>
      </c>
      <c r="AC796" s="96"/>
      <c r="AD796" s="96">
        <f t="shared" si="1598"/>
        <v>0</v>
      </c>
      <c r="AE796" s="96"/>
      <c r="AF796" s="96">
        <f t="shared" si="1599"/>
        <v>0</v>
      </c>
      <c r="AG796" s="96">
        <f t="shared" si="1584"/>
        <v>0</v>
      </c>
      <c r="AH796" s="96">
        <f t="shared" si="1585"/>
        <v>0</v>
      </c>
      <c r="AI796" s="96">
        <f t="shared" si="1586"/>
        <v>0</v>
      </c>
      <c r="AJ796" s="96">
        <f t="shared" si="1587"/>
        <v>0</v>
      </c>
      <c r="AK796" s="96"/>
      <c r="AL796" s="96">
        <f t="shared" si="1600"/>
        <v>0</v>
      </c>
      <c r="AM796" s="96"/>
      <c r="AN796" s="96">
        <f t="shared" si="1601"/>
        <v>0</v>
      </c>
      <c r="AO796" s="96"/>
      <c r="AP796" s="96">
        <f t="shared" si="1602"/>
        <v>0</v>
      </c>
      <c r="AQ796" s="96">
        <f t="shared" si="1588"/>
        <v>0</v>
      </c>
      <c r="AR796" s="96">
        <f t="shared" si="1589"/>
        <v>0</v>
      </c>
      <c r="AS796" s="96"/>
      <c r="AT796" s="96">
        <f t="shared" si="1603"/>
        <v>0</v>
      </c>
      <c r="AU796" s="96"/>
      <c r="AV796" s="96">
        <f t="shared" si="1604"/>
        <v>0</v>
      </c>
      <c r="AW796" s="96"/>
      <c r="AX796" s="96">
        <f t="shared" si="1605"/>
        <v>0</v>
      </c>
      <c r="AY796" s="96">
        <f t="shared" si="1590"/>
        <v>0</v>
      </c>
      <c r="AZ796" s="96">
        <f t="shared" si="1591"/>
        <v>0</v>
      </c>
      <c r="BA796" s="96">
        <f t="shared" si="1592"/>
        <v>0</v>
      </c>
      <c r="BB796" s="96">
        <f t="shared" si="1593"/>
        <v>0</v>
      </c>
    </row>
    <row r="797" spans="1:54">
      <c r="A797" s="494">
        <v>508</v>
      </c>
      <c r="B797" s="13"/>
      <c r="C797" s="13"/>
      <c r="D797" s="13"/>
      <c r="E797" s="21" t="s">
        <v>1395</v>
      </c>
      <c r="F797" s="45"/>
      <c r="G797" s="45" t="s">
        <v>1058</v>
      </c>
      <c r="H797" s="266" t="s">
        <v>357</v>
      </c>
      <c r="I797" s="54">
        <v>4.76</v>
      </c>
      <c r="J797" s="162"/>
      <c r="K797" s="54">
        <v>4.76</v>
      </c>
      <c r="L797" s="162"/>
      <c r="M797" s="54">
        <v>4.76</v>
      </c>
      <c r="N797" s="162"/>
      <c r="O797" s="54">
        <v>4.76</v>
      </c>
      <c r="P797" s="162"/>
      <c r="Q797" s="96">
        <f t="shared" si="1580"/>
        <v>0</v>
      </c>
      <c r="R797" s="338">
        <f t="shared" si="1581"/>
        <v>0</v>
      </c>
      <c r="S797" s="96"/>
      <c r="T797" s="96">
        <f t="shared" si="1594"/>
        <v>0</v>
      </c>
      <c r="U797" s="96"/>
      <c r="V797" s="96">
        <f t="shared" si="1595"/>
        <v>0</v>
      </c>
      <c r="W797" s="96"/>
      <c r="X797" s="96">
        <f t="shared" si="1596"/>
        <v>0</v>
      </c>
      <c r="Y797" s="96">
        <f t="shared" si="1582"/>
        <v>0</v>
      </c>
      <c r="Z797" s="96">
        <f t="shared" si="1583"/>
        <v>0</v>
      </c>
      <c r="AA797" s="96"/>
      <c r="AB797" s="96">
        <f t="shared" si="1597"/>
        <v>0</v>
      </c>
      <c r="AC797" s="96"/>
      <c r="AD797" s="96">
        <f t="shared" si="1598"/>
        <v>0</v>
      </c>
      <c r="AE797" s="96"/>
      <c r="AF797" s="96">
        <f t="shared" si="1599"/>
        <v>0</v>
      </c>
      <c r="AG797" s="96">
        <f t="shared" si="1584"/>
        <v>0</v>
      </c>
      <c r="AH797" s="96">
        <f t="shared" si="1585"/>
        <v>0</v>
      </c>
      <c r="AI797" s="96">
        <f t="shared" si="1586"/>
        <v>0</v>
      </c>
      <c r="AJ797" s="96">
        <f t="shared" si="1587"/>
        <v>0</v>
      </c>
      <c r="AK797" s="96"/>
      <c r="AL797" s="96">
        <f t="shared" si="1600"/>
        <v>0</v>
      </c>
      <c r="AM797" s="96"/>
      <c r="AN797" s="96">
        <f t="shared" si="1601"/>
        <v>0</v>
      </c>
      <c r="AO797" s="96"/>
      <c r="AP797" s="96">
        <f t="shared" si="1602"/>
        <v>0</v>
      </c>
      <c r="AQ797" s="96">
        <f t="shared" si="1588"/>
        <v>0</v>
      </c>
      <c r="AR797" s="96">
        <f t="shared" si="1589"/>
        <v>0</v>
      </c>
      <c r="AS797" s="96"/>
      <c r="AT797" s="96">
        <f t="shared" si="1603"/>
        <v>0</v>
      </c>
      <c r="AU797" s="96"/>
      <c r="AV797" s="96">
        <f t="shared" si="1604"/>
        <v>0</v>
      </c>
      <c r="AW797" s="96"/>
      <c r="AX797" s="96">
        <f t="shared" si="1605"/>
        <v>0</v>
      </c>
      <c r="AY797" s="96">
        <f t="shared" si="1590"/>
        <v>0</v>
      </c>
      <c r="AZ797" s="96">
        <f t="shared" si="1591"/>
        <v>0</v>
      </c>
      <c r="BA797" s="96">
        <f t="shared" si="1592"/>
        <v>0</v>
      </c>
      <c r="BB797" s="96">
        <f t="shared" si="1593"/>
        <v>0</v>
      </c>
    </row>
    <row r="798" spans="1:54">
      <c r="A798" s="494">
        <v>509</v>
      </c>
      <c r="B798" s="13"/>
      <c r="C798" s="13"/>
      <c r="D798" s="13"/>
      <c r="E798" s="21" t="s">
        <v>821</v>
      </c>
      <c r="F798" s="45"/>
      <c r="G798" s="45" t="s">
        <v>1061</v>
      </c>
      <c r="H798" s="266" t="s">
        <v>357</v>
      </c>
      <c r="I798" s="54">
        <v>4.76</v>
      </c>
      <c r="J798" s="162"/>
      <c r="K798" s="54">
        <v>4.76</v>
      </c>
      <c r="L798" s="162"/>
      <c r="M798" s="54">
        <v>4.76</v>
      </c>
      <c r="N798" s="162"/>
      <c r="O798" s="54">
        <v>4.76</v>
      </c>
      <c r="P798" s="162"/>
      <c r="Q798" s="96">
        <f t="shared" si="1580"/>
        <v>2.0009999999999999</v>
      </c>
      <c r="R798" s="338">
        <f t="shared" si="1581"/>
        <v>13.379597685999997</v>
      </c>
      <c r="S798" s="96"/>
      <c r="T798" s="96">
        <f t="shared" si="1594"/>
        <v>0</v>
      </c>
      <c r="U798" s="96">
        <v>1</v>
      </c>
      <c r="V798" s="96">
        <f t="shared" si="1595"/>
        <v>6.871535999999999</v>
      </c>
      <c r="W798" s="96"/>
      <c r="X798" s="96">
        <f t="shared" si="1596"/>
        <v>0</v>
      </c>
      <c r="Y798" s="96">
        <f t="shared" si="1582"/>
        <v>1</v>
      </c>
      <c r="Z798" s="96">
        <f t="shared" si="1583"/>
        <v>6.871535999999999</v>
      </c>
      <c r="AA798" s="96"/>
      <c r="AB798" s="96">
        <f t="shared" si="1597"/>
        <v>0</v>
      </c>
      <c r="AC798" s="96"/>
      <c r="AD798" s="96">
        <f t="shared" si="1598"/>
        <v>0</v>
      </c>
      <c r="AE798" s="96">
        <v>1</v>
      </c>
      <c r="AF798" s="96">
        <f t="shared" si="1599"/>
        <v>6.5014459999999987</v>
      </c>
      <c r="AG798" s="96">
        <f t="shared" si="1584"/>
        <v>1</v>
      </c>
      <c r="AH798" s="96">
        <f t="shared" si="1585"/>
        <v>6.5014459999999987</v>
      </c>
      <c r="AI798" s="96">
        <f t="shared" si="1586"/>
        <v>2</v>
      </c>
      <c r="AJ798" s="96">
        <f t="shared" si="1587"/>
        <v>13.372981999999997</v>
      </c>
      <c r="AK798" s="96"/>
      <c r="AL798" s="96">
        <f t="shared" si="1600"/>
        <v>0</v>
      </c>
      <c r="AM798" s="96">
        <v>1E-3</v>
      </c>
      <c r="AN798" s="96">
        <f t="shared" si="1601"/>
        <v>6.6156859999999982E-3</v>
      </c>
      <c r="AO798" s="96"/>
      <c r="AP798" s="96">
        <f t="shared" si="1602"/>
        <v>0</v>
      </c>
      <c r="AQ798" s="96">
        <f t="shared" si="1588"/>
        <v>1E-3</v>
      </c>
      <c r="AR798" s="96">
        <f t="shared" si="1589"/>
        <v>6.6156859999999982E-3</v>
      </c>
      <c r="AS798" s="96"/>
      <c r="AT798" s="96">
        <f t="shared" si="1603"/>
        <v>0</v>
      </c>
      <c r="AU798" s="96"/>
      <c r="AV798" s="96">
        <f t="shared" si="1604"/>
        <v>0</v>
      </c>
      <c r="AW798" s="96"/>
      <c r="AX798" s="96">
        <f t="shared" si="1605"/>
        <v>0</v>
      </c>
      <c r="AY798" s="96">
        <f t="shared" si="1590"/>
        <v>0</v>
      </c>
      <c r="AZ798" s="96">
        <f t="shared" si="1591"/>
        <v>0</v>
      </c>
      <c r="BA798" s="96">
        <f t="shared" si="1592"/>
        <v>1E-3</v>
      </c>
      <c r="BB798" s="96">
        <f t="shared" si="1593"/>
        <v>6.6156859999999982E-3</v>
      </c>
    </row>
    <row r="799" spans="1:54">
      <c r="A799" s="494">
        <v>510</v>
      </c>
      <c r="B799" s="13"/>
      <c r="C799" s="13"/>
      <c r="D799" s="13"/>
      <c r="E799" s="21" t="s">
        <v>1407</v>
      </c>
      <c r="F799" s="45"/>
      <c r="G799" s="45" t="s">
        <v>1061</v>
      </c>
      <c r="H799" s="266" t="s">
        <v>357</v>
      </c>
      <c r="I799" s="54">
        <v>4.76</v>
      </c>
      <c r="J799" s="162"/>
      <c r="K799" s="54">
        <v>4.76</v>
      </c>
      <c r="L799" s="162"/>
      <c r="M799" s="54">
        <v>4.76</v>
      </c>
      <c r="N799" s="162"/>
      <c r="O799" s="54">
        <v>4.76</v>
      </c>
      <c r="P799" s="162"/>
      <c r="Q799" s="96">
        <f t="shared" si="1580"/>
        <v>0</v>
      </c>
      <c r="R799" s="338">
        <f t="shared" si="1581"/>
        <v>0</v>
      </c>
      <c r="S799" s="96"/>
      <c r="T799" s="96">
        <f t="shared" si="1594"/>
        <v>0</v>
      </c>
      <c r="U799" s="96"/>
      <c r="V799" s="96">
        <f t="shared" si="1595"/>
        <v>0</v>
      </c>
      <c r="W799" s="96"/>
      <c r="X799" s="96">
        <f t="shared" si="1596"/>
        <v>0</v>
      </c>
      <c r="Y799" s="96">
        <f t="shared" si="1582"/>
        <v>0</v>
      </c>
      <c r="Z799" s="96">
        <f t="shared" si="1583"/>
        <v>0</v>
      </c>
      <c r="AA799" s="96"/>
      <c r="AB799" s="96">
        <f t="shared" si="1597"/>
        <v>0</v>
      </c>
      <c r="AC799" s="96"/>
      <c r="AD799" s="96">
        <f t="shared" si="1598"/>
        <v>0</v>
      </c>
      <c r="AE799" s="96"/>
      <c r="AF799" s="96">
        <f t="shared" si="1599"/>
        <v>0</v>
      </c>
      <c r="AG799" s="96">
        <f t="shared" si="1584"/>
        <v>0</v>
      </c>
      <c r="AH799" s="96">
        <f t="shared" si="1585"/>
        <v>0</v>
      </c>
      <c r="AI799" s="96">
        <f t="shared" si="1586"/>
        <v>0</v>
      </c>
      <c r="AJ799" s="96">
        <f t="shared" si="1587"/>
        <v>0</v>
      </c>
      <c r="AK799" s="96"/>
      <c r="AL799" s="96">
        <f t="shared" si="1600"/>
        <v>0</v>
      </c>
      <c r="AM799" s="96"/>
      <c r="AN799" s="96">
        <f t="shared" si="1601"/>
        <v>0</v>
      </c>
      <c r="AO799" s="96"/>
      <c r="AP799" s="96">
        <f t="shared" si="1602"/>
        <v>0</v>
      </c>
      <c r="AQ799" s="96">
        <f t="shared" si="1588"/>
        <v>0</v>
      </c>
      <c r="AR799" s="96">
        <f t="shared" si="1589"/>
        <v>0</v>
      </c>
      <c r="AS799" s="96"/>
      <c r="AT799" s="96">
        <f t="shared" si="1603"/>
        <v>0</v>
      </c>
      <c r="AU799" s="96"/>
      <c r="AV799" s="96">
        <f t="shared" si="1604"/>
        <v>0</v>
      </c>
      <c r="AW799" s="96"/>
      <c r="AX799" s="96">
        <f t="shared" si="1605"/>
        <v>0</v>
      </c>
      <c r="AY799" s="96">
        <f t="shared" si="1590"/>
        <v>0</v>
      </c>
      <c r="AZ799" s="96">
        <f t="shared" si="1591"/>
        <v>0</v>
      </c>
      <c r="BA799" s="96">
        <f t="shared" si="1592"/>
        <v>0</v>
      </c>
      <c r="BB799" s="96">
        <f t="shared" si="1593"/>
        <v>0</v>
      </c>
    </row>
    <row r="800" spans="1:54">
      <c r="A800" s="494">
        <v>511</v>
      </c>
      <c r="B800" s="13"/>
      <c r="C800" s="13"/>
      <c r="D800" s="13"/>
      <c r="E800" s="21" t="s">
        <v>860</v>
      </c>
      <c r="F800" s="45"/>
      <c r="G800" s="45" t="s">
        <v>1061</v>
      </c>
      <c r="H800" s="266" t="s">
        <v>357</v>
      </c>
      <c r="I800" s="54">
        <v>4.76</v>
      </c>
      <c r="J800" s="162"/>
      <c r="K800" s="54">
        <v>4.76</v>
      </c>
      <c r="L800" s="162"/>
      <c r="M800" s="54">
        <v>4.76</v>
      </c>
      <c r="N800" s="162"/>
      <c r="O800" s="54">
        <v>4.76</v>
      </c>
      <c r="P800" s="162"/>
      <c r="Q800" s="96">
        <f t="shared" si="1580"/>
        <v>6.8059999999999992</v>
      </c>
      <c r="R800" s="338">
        <f t="shared" si="1581"/>
        <v>46.211235823199999</v>
      </c>
      <c r="S800" s="96">
        <v>0.93200000000000005</v>
      </c>
      <c r="T800" s="96">
        <f t="shared" si="1594"/>
        <v>6.4737443232000009</v>
      </c>
      <c r="U800" s="96"/>
      <c r="V800" s="96">
        <f t="shared" si="1595"/>
        <v>0</v>
      </c>
      <c r="W800" s="96"/>
      <c r="X800" s="96">
        <f t="shared" si="1596"/>
        <v>0</v>
      </c>
      <c r="Y800" s="96">
        <f t="shared" si="1582"/>
        <v>0.93200000000000005</v>
      </c>
      <c r="Z800" s="96">
        <f t="shared" si="1583"/>
        <v>6.4737443232000009</v>
      </c>
      <c r="AA800" s="96">
        <v>1</v>
      </c>
      <c r="AB800" s="96">
        <f t="shared" si="1597"/>
        <v>6.915042399999999</v>
      </c>
      <c r="AC800" s="96"/>
      <c r="AD800" s="96">
        <f t="shared" si="1598"/>
        <v>0</v>
      </c>
      <c r="AE800" s="96"/>
      <c r="AF800" s="96">
        <f t="shared" si="1599"/>
        <v>0</v>
      </c>
      <c r="AG800" s="96">
        <f t="shared" si="1584"/>
        <v>1</v>
      </c>
      <c r="AH800" s="96">
        <f t="shared" si="1585"/>
        <v>6.915042399999999</v>
      </c>
      <c r="AI800" s="96">
        <f t="shared" si="1586"/>
        <v>1.9319999999999999</v>
      </c>
      <c r="AJ800" s="96">
        <f t="shared" si="1587"/>
        <v>13.388786723199999</v>
      </c>
      <c r="AK800" s="96"/>
      <c r="AL800" s="96">
        <f t="shared" si="1600"/>
        <v>0</v>
      </c>
      <c r="AM800" s="96">
        <v>2.734</v>
      </c>
      <c r="AN800" s="96">
        <f t="shared" si="1601"/>
        <v>18.087285523999999</v>
      </c>
      <c r="AO800" s="96"/>
      <c r="AP800" s="96">
        <f t="shared" si="1602"/>
        <v>0</v>
      </c>
      <c r="AQ800" s="96">
        <f t="shared" si="1588"/>
        <v>2.734</v>
      </c>
      <c r="AR800" s="96">
        <f t="shared" si="1589"/>
        <v>18.087285523999999</v>
      </c>
      <c r="AS800" s="96">
        <v>1</v>
      </c>
      <c r="AT800" s="96">
        <f t="shared" si="1603"/>
        <v>6.7849992000000006</v>
      </c>
      <c r="AU800" s="96">
        <v>1.1399999999999999</v>
      </c>
      <c r="AV800" s="96">
        <f t="shared" si="1604"/>
        <v>7.9501643759999991</v>
      </c>
      <c r="AW800" s="96"/>
      <c r="AX800" s="96">
        <f t="shared" si="1605"/>
        <v>0</v>
      </c>
      <c r="AY800" s="96">
        <f t="shared" si="1590"/>
        <v>2.1399999999999997</v>
      </c>
      <c r="AZ800" s="96">
        <f t="shared" si="1591"/>
        <v>14.735163576</v>
      </c>
      <c r="BA800" s="96">
        <f t="shared" si="1592"/>
        <v>4.8739999999999997</v>
      </c>
      <c r="BB800" s="96">
        <f t="shared" si="1593"/>
        <v>32.8224491</v>
      </c>
    </row>
    <row r="801" spans="1:54">
      <c r="B801" s="13"/>
      <c r="C801" s="13"/>
      <c r="D801" s="13"/>
      <c r="E801" s="21" t="s">
        <v>1157</v>
      </c>
      <c r="F801" s="22"/>
      <c r="G801" s="22" t="s">
        <v>1156</v>
      </c>
      <c r="H801" s="266" t="s">
        <v>357</v>
      </c>
      <c r="I801" s="54">
        <v>4.76</v>
      </c>
      <c r="J801" s="101"/>
      <c r="K801" s="54">
        <v>4.76</v>
      </c>
      <c r="L801" s="101"/>
      <c r="M801" s="54">
        <v>4.76</v>
      </c>
      <c r="N801" s="101"/>
      <c r="O801" s="54">
        <v>4.76</v>
      </c>
      <c r="P801" s="101"/>
      <c r="Q801" s="96">
        <f t="shared" si="1580"/>
        <v>0</v>
      </c>
      <c r="R801" s="338">
        <f t="shared" si="1581"/>
        <v>0</v>
      </c>
      <c r="S801" s="96"/>
      <c r="T801" s="96">
        <f t="shared" si="1594"/>
        <v>0</v>
      </c>
      <c r="U801" s="96"/>
      <c r="V801" s="176">
        <f t="shared" si="1595"/>
        <v>0</v>
      </c>
      <c r="W801" s="206"/>
      <c r="X801" s="205">
        <f t="shared" si="1596"/>
        <v>0</v>
      </c>
      <c r="Y801" s="188">
        <f t="shared" si="1582"/>
        <v>0</v>
      </c>
      <c r="Z801" s="176">
        <f t="shared" si="1583"/>
        <v>0</v>
      </c>
      <c r="AA801" s="206"/>
      <c r="AB801" s="205">
        <f t="shared" si="1597"/>
        <v>0</v>
      </c>
      <c r="AC801" s="206"/>
      <c r="AD801" s="176">
        <f t="shared" si="1598"/>
        <v>0</v>
      </c>
      <c r="AE801" s="206"/>
      <c r="AF801" s="205">
        <f t="shared" si="1599"/>
        <v>0</v>
      </c>
      <c r="AG801" s="188">
        <f t="shared" si="1584"/>
        <v>0</v>
      </c>
      <c r="AH801" s="96">
        <f t="shared" si="1585"/>
        <v>0</v>
      </c>
      <c r="AI801" s="96">
        <f t="shared" si="1586"/>
        <v>0</v>
      </c>
      <c r="AJ801" s="176">
        <f t="shared" si="1587"/>
        <v>0</v>
      </c>
      <c r="AK801" s="206"/>
      <c r="AL801" s="176">
        <f t="shared" si="1600"/>
        <v>0</v>
      </c>
      <c r="AM801" s="244"/>
      <c r="AN801" s="176">
        <f t="shared" si="1601"/>
        <v>0</v>
      </c>
      <c r="AO801" s="206"/>
      <c r="AP801" s="205">
        <f t="shared" si="1602"/>
        <v>0</v>
      </c>
      <c r="AQ801" s="188">
        <f t="shared" si="1588"/>
        <v>0</v>
      </c>
      <c r="AR801" s="96">
        <f t="shared" si="1589"/>
        <v>0</v>
      </c>
      <c r="AS801" s="96"/>
      <c r="AT801" s="176">
        <f t="shared" si="1603"/>
        <v>0</v>
      </c>
      <c r="AU801" s="206"/>
      <c r="AV801" s="176">
        <f t="shared" si="1604"/>
        <v>0</v>
      </c>
      <c r="AW801" s="206"/>
      <c r="AX801" s="205">
        <f t="shared" si="1605"/>
        <v>0</v>
      </c>
      <c r="AY801" s="188">
        <f t="shared" si="1590"/>
        <v>0</v>
      </c>
      <c r="AZ801" s="96">
        <f t="shared" si="1591"/>
        <v>0</v>
      </c>
      <c r="BA801" s="96">
        <f t="shared" si="1592"/>
        <v>0</v>
      </c>
      <c r="BB801" s="96">
        <f t="shared" si="1593"/>
        <v>0</v>
      </c>
    </row>
    <row r="802" spans="1:54">
      <c r="B802" s="13"/>
      <c r="C802" s="13"/>
      <c r="D802" s="13"/>
      <c r="E802" s="21" t="s">
        <v>2245</v>
      </c>
      <c r="F802" s="22"/>
      <c r="G802" s="22" t="s">
        <v>1058</v>
      </c>
      <c r="H802" s="266" t="s">
        <v>357</v>
      </c>
      <c r="I802" s="54">
        <v>4.76</v>
      </c>
      <c r="J802" s="101"/>
      <c r="K802" s="54">
        <v>4.76</v>
      </c>
      <c r="L802" s="101"/>
      <c r="M802" s="54">
        <v>4.76</v>
      </c>
      <c r="N802" s="101"/>
      <c r="O802" s="54">
        <v>4.76</v>
      </c>
      <c r="P802" s="101"/>
      <c r="Q802" s="96">
        <f t="shared" si="1580"/>
        <v>3.4990000000000001</v>
      </c>
      <c r="R802" s="338">
        <f t="shared" si="1581"/>
        <v>24.288672738399995</v>
      </c>
      <c r="S802" s="96">
        <v>3.4609999999999999</v>
      </c>
      <c r="T802" s="96">
        <f t="shared" si="1594"/>
        <v>24.040374573599994</v>
      </c>
      <c r="U802" s="96"/>
      <c r="V802" s="176">
        <f t="shared" si="1595"/>
        <v>0</v>
      </c>
      <c r="W802" s="206">
        <v>3.0000000000000001E-3</v>
      </c>
      <c r="X802" s="205">
        <f t="shared" si="1596"/>
        <v>2.0747554799999998E-2</v>
      </c>
      <c r="Y802" s="188">
        <f t="shared" si="1582"/>
        <v>3.464</v>
      </c>
      <c r="Z802" s="176">
        <f t="shared" si="1583"/>
        <v>24.061122128399994</v>
      </c>
      <c r="AA802" s="206"/>
      <c r="AB802" s="205">
        <f t="shared" si="1597"/>
        <v>0</v>
      </c>
      <c r="AC802" s="206"/>
      <c r="AD802" s="176">
        <f t="shared" si="1598"/>
        <v>0</v>
      </c>
      <c r="AE802" s="206">
        <v>3.5000000000000003E-2</v>
      </c>
      <c r="AF802" s="205">
        <f t="shared" si="1599"/>
        <v>0.22755060999999999</v>
      </c>
      <c r="AG802" s="188">
        <f t="shared" si="1584"/>
        <v>3.5000000000000003E-2</v>
      </c>
      <c r="AH802" s="96">
        <f t="shared" si="1585"/>
        <v>0.22755060999999999</v>
      </c>
      <c r="AI802" s="96">
        <f t="shared" si="1586"/>
        <v>3.4990000000000001</v>
      </c>
      <c r="AJ802" s="176">
        <f t="shared" si="1587"/>
        <v>24.288672738399995</v>
      </c>
      <c r="AK802" s="206"/>
      <c r="AL802" s="176">
        <f t="shared" si="1600"/>
        <v>0</v>
      </c>
      <c r="AM802" s="244"/>
      <c r="AN802" s="176">
        <f t="shared" si="1601"/>
        <v>0</v>
      </c>
      <c r="AO802" s="206"/>
      <c r="AP802" s="205">
        <f t="shared" si="1602"/>
        <v>0</v>
      </c>
      <c r="AQ802" s="188">
        <f t="shared" si="1588"/>
        <v>0</v>
      </c>
      <c r="AR802" s="96">
        <f t="shared" si="1589"/>
        <v>0</v>
      </c>
      <c r="AS802" s="96"/>
      <c r="AT802" s="176">
        <f t="shared" si="1603"/>
        <v>0</v>
      </c>
      <c r="AU802" s="206"/>
      <c r="AV802" s="176">
        <f t="shared" si="1604"/>
        <v>0</v>
      </c>
      <c r="AW802" s="206"/>
      <c r="AX802" s="205">
        <f t="shared" si="1605"/>
        <v>0</v>
      </c>
      <c r="AY802" s="188">
        <f t="shared" si="1590"/>
        <v>0</v>
      </c>
      <c r="AZ802" s="96">
        <f t="shared" si="1591"/>
        <v>0</v>
      </c>
      <c r="BA802" s="96">
        <f t="shared" si="1592"/>
        <v>0</v>
      </c>
      <c r="BB802" s="96">
        <f t="shared" si="1593"/>
        <v>0</v>
      </c>
    </row>
    <row r="803" spans="1:54">
      <c r="A803" s="494">
        <v>512</v>
      </c>
      <c r="B803" s="13"/>
      <c r="C803" s="13"/>
      <c r="D803" s="13"/>
      <c r="E803" s="21" t="s">
        <v>822</v>
      </c>
      <c r="F803" s="45"/>
      <c r="G803" s="45" t="s">
        <v>1061</v>
      </c>
      <c r="H803" s="266" t="s">
        <v>357</v>
      </c>
      <c r="I803" s="54">
        <v>4.66</v>
      </c>
      <c r="J803" s="162"/>
      <c r="K803" s="54">
        <v>4.66</v>
      </c>
      <c r="L803" s="162"/>
      <c r="M803" s="54">
        <v>4.66</v>
      </c>
      <c r="N803" s="162"/>
      <c r="O803" s="54">
        <v>4.66</v>
      </c>
      <c r="P803" s="162"/>
      <c r="Q803" s="96">
        <f t="shared" si="1580"/>
        <v>7.8129999999999988</v>
      </c>
      <c r="R803" s="338">
        <f t="shared" si="1581"/>
        <v>51.730646485999998</v>
      </c>
      <c r="S803" s="96">
        <v>0.8</v>
      </c>
      <c r="T803" s="96">
        <f t="shared" si="1594"/>
        <v>5.4401212800000005</v>
      </c>
      <c r="U803" s="96">
        <v>0.48299999999999998</v>
      </c>
      <c r="V803" s="96">
        <f t="shared" si="1595"/>
        <v>3.2492260079999995</v>
      </c>
      <c r="W803" s="96"/>
      <c r="X803" s="96">
        <f t="shared" si="1596"/>
        <v>0</v>
      </c>
      <c r="Y803" s="96">
        <f t="shared" si="1582"/>
        <v>1.2829999999999999</v>
      </c>
      <c r="Z803" s="96">
        <f t="shared" si="1583"/>
        <v>8.6893472880000004</v>
      </c>
      <c r="AA803" s="96">
        <v>1</v>
      </c>
      <c r="AB803" s="96">
        <f t="shared" si="1597"/>
        <v>6.7697684000000002</v>
      </c>
      <c r="AC803" s="96"/>
      <c r="AD803" s="96">
        <f t="shared" si="1598"/>
        <v>0</v>
      </c>
      <c r="AE803" s="96">
        <v>1</v>
      </c>
      <c r="AF803" s="96">
        <f t="shared" si="1599"/>
        <v>6.3648609999999994</v>
      </c>
      <c r="AG803" s="96">
        <f t="shared" si="1584"/>
        <v>2</v>
      </c>
      <c r="AH803" s="96">
        <f t="shared" si="1585"/>
        <v>13.1346294</v>
      </c>
      <c r="AI803" s="96">
        <f t="shared" si="1586"/>
        <v>3.2829999999999999</v>
      </c>
      <c r="AJ803" s="96">
        <f t="shared" si="1587"/>
        <v>21.823976688000002</v>
      </c>
      <c r="AK803" s="96"/>
      <c r="AL803" s="96">
        <f t="shared" si="1600"/>
        <v>0</v>
      </c>
      <c r="AM803" s="96">
        <v>2.3849999999999998</v>
      </c>
      <c r="AN803" s="96">
        <f t="shared" si="1601"/>
        <v>15.446931884999998</v>
      </c>
      <c r="AO803" s="96"/>
      <c r="AP803" s="96">
        <f t="shared" si="1602"/>
        <v>0</v>
      </c>
      <c r="AQ803" s="96">
        <f t="shared" si="1588"/>
        <v>2.3849999999999998</v>
      </c>
      <c r="AR803" s="96">
        <f t="shared" si="1589"/>
        <v>15.446931884999998</v>
      </c>
      <c r="AS803" s="96">
        <v>1</v>
      </c>
      <c r="AT803" s="96">
        <f t="shared" si="1603"/>
        <v>6.6424572000000008</v>
      </c>
      <c r="AU803" s="96">
        <v>1.145</v>
      </c>
      <c r="AV803" s="96">
        <f t="shared" si="1604"/>
        <v>7.8172807129999997</v>
      </c>
      <c r="AW803" s="96"/>
      <c r="AX803" s="96">
        <f t="shared" si="1605"/>
        <v>0</v>
      </c>
      <c r="AY803" s="96">
        <f t="shared" si="1590"/>
        <v>2.145</v>
      </c>
      <c r="AZ803" s="96">
        <f t="shared" si="1591"/>
        <v>14.459737913000001</v>
      </c>
      <c r="BA803" s="96">
        <f t="shared" si="1592"/>
        <v>4.5299999999999994</v>
      </c>
      <c r="BB803" s="96">
        <f t="shared" si="1593"/>
        <v>29.906669797999999</v>
      </c>
    </row>
    <row r="804" spans="1:54">
      <c r="A804" s="494">
        <v>513</v>
      </c>
      <c r="B804" s="13"/>
      <c r="C804" s="13"/>
      <c r="D804" s="13"/>
      <c r="E804" s="62" t="s">
        <v>823</v>
      </c>
      <c r="F804" s="421"/>
      <c r="G804" s="45" t="s">
        <v>1061</v>
      </c>
      <c r="H804" s="266" t="s">
        <v>357</v>
      </c>
      <c r="I804" s="66">
        <v>2.2599999999999998</v>
      </c>
      <c r="J804" s="165"/>
      <c r="K804" s="66">
        <v>2.2599999999999998</v>
      </c>
      <c r="L804" s="165"/>
      <c r="M804" s="66">
        <v>2.2599999999999998</v>
      </c>
      <c r="N804" s="165"/>
      <c r="O804" s="66">
        <v>2.2599999999999998</v>
      </c>
      <c r="P804" s="165"/>
      <c r="Q804" s="128">
        <f t="shared" si="1580"/>
        <v>7.8109999999999999</v>
      </c>
      <c r="R804" s="346">
        <f t="shared" si="1581"/>
        <v>25.089332776799999</v>
      </c>
      <c r="S804" s="128">
        <v>1.008</v>
      </c>
      <c r="T804" s="128">
        <f t="shared" si="1594"/>
        <v>3.3243110207999993</v>
      </c>
      <c r="U804" s="128">
        <v>0.27500000000000002</v>
      </c>
      <c r="V804" s="128">
        <f t="shared" si="1595"/>
        <v>0.89719739999999992</v>
      </c>
      <c r="W804" s="128"/>
      <c r="X804" s="128">
        <f t="shared" si="1596"/>
        <v>0</v>
      </c>
      <c r="Y804" s="128">
        <f t="shared" si="1582"/>
        <v>1.2829999999999999</v>
      </c>
      <c r="Z804" s="128">
        <f t="shared" si="1583"/>
        <v>4.2215084207999993</v>
      </c>
      <c r="AA804" s="128">
        <v>1</v>
      </c>
      <c r="AB804" s="128">
        <f t="shared" si="1597"/>
        <v>3.2831923999999999</v>
      </c>
      <c r="AC804" s="128"/>
      <c r="AD804" s="128">
        <f t="shared" si="1598"/>
        <v>0</v>
      </c>
      <c r="AE804" s="128">
        <v>1</v>
      </c>
      <c r="AF804" s="128">
        <f t="shared" si="1599"/>
        <v>3.0868209999999996</v>
      </c>
      <c r="AG804" s="128">
        <f t="shared" si="1584"/>
        <v>2</v>
      </c>
      <c r="AH804" s="128">
        <f t="shared" si="1585"/>
        <v>6.3700133999999995</v>
      </c>
      <c r="AI804" s="128">
        <f t="shared" si="1586"/>
        <v>3.2829999999999999</v>
      </c>
      <c r="AJ804" s="128">
        <f t="shared" si="1587"/>
        <v>10.591521820799999</v>
      </c>
      <c r="AK804" s="128"/>
      <c r="AL804" s="128">
        <f t="shared" si="1600"/>
        <v>0</v>
      </c>
      <c r="AM804" s="128">
        <v>2.383</v>
      </c>
      <c r="AN804" s="128">
        <f t="shared" si="1601"/>
        <v>7.4851483629999986</v>
      </c>
      <c r="AO804" s="128"/>
      <c r="AP804" s="128">
        <f t="shared" si="1602"/>
        <v>0</v>
      </c>
      <c r="AQ804" s="128">
        <f t="shared" si="1588"/>
        <v>2.383</v>
      </c>
      <c r="AR804" s="128">
        <f t="shared" si="1589"/>
        <v>7.4851483629999986</v>
      </c>
      <c r="AS804" s="128">
        <v>1</v>
      </c>
      <c r="AT804" s="128">
        <f t="shared" si="1603"/>
        <v>3.2214491999999999</v>
      </c>
      <c r="AU804" s="128">
        <v>1.145</v>
      </c>
      <c r="AV804" s="128">
        <f t="shared" si="1604"/>
        <v>3.7912133929999996</v>
      </c>
      <c r="AW804" s="128"/>
      <c r="AX804" s="128">
        <f t="shared" si="1605"/>
        <v>0</v>
      </c>
      <c r="AY804" s="128">
        <f t="shared" si="1590"/>
        <v>2.145</v>
      </c>
      <c r="AZ804" s="128">
        <f t="shared" si="1591"/>
        <v>7.0126625929999999</v>
      </c>
      <c r="BA804" s="128">
        <f t="shared" si="1592"/>
        <v>4.5280000000000005</v>
      </c>
      <c r="BB804" s="128">
        <f t="shared" si="1593"/>
        <v>14.497810955999999</v>
      </c>
    </row>
    <row r="805" spans="1:54">
      <c r="A805" s="494">
        <v>503</v>
      </c>
      <c r="B805" s="13"/>
      <c r="C805" s="13"/>
      <c r="D805" s="13"/>
      <c r="E805" s="21" t="s">
        <v>1282</v>
      </c>
      <c r="F805" s="45"/>
      <c r="G805" s="426" t="s">
        <v>1058</v>
      </c>
      <c r="H805" s="285" t="s">
        <v>358</v>
      </c>
      <c r="I805" s="54">
        <v>5.76</v>
      </c>
      <c r="J805" s="162"/>
      <c r="K805" s="54">
        <v>5.76</v>
      </c>
      <c r="L805" s="162"/>
      <c r="M805" s="54">
        <v>5.76</v>
      </c>
      <c r="N805" s="162"/>
      <c r="O805" s="54">
        <v>5.76</v>
      </c>
      <c r="P805" s="162"/>
      <c r="Q805" s="96">
        <f t="shared" si="1580"/>
        <v>0</v>
      </c>
      <c r="R805" s="338">
        <f t="shared" si="1581"/>
        <v>0</v>
      </c>
      <c r="S805" s="96"/>
      <c r="T805" s="96">
        <f t="shared" si="1594"/>
        <v>0</v>
      </c>
      <c r="U805" s="96"/>
      <c r="V805" s="96">
        <f t="shared" si="1595"/>
        <v>0</v>
      </c>
      <c r="W805" s="96"/>
      <c r="X805" s="96">
        <f t="shared" si="1596"/>
        <v>0</v>
      </c>
      <c r="Y805" s="96">
        <f t="shared" si="1582"/>
        <v>0</v>
      </c>
      <c r="Z805" s="96">
        <f t="shared" si="1583"/>
        <v>0</v>
      </c>
      <c r="AA805" s="96"/>
      <c r="AB805" s="96">
        <f t="shared" si="1597"/>
        <v>0</v>
      </c>
      <c r="AC805" s="96"/>
      <c r="AD805" s="96">
        <f t="shared" si="1598"/>
        <v>0</v>
      </c>
      <c r="AE805" s="96"/>
      <c r="AF805" s="96">
        <f t="shared" si="1599"/>
        <v>0</v>
      </c>
      <c r="AG805" s="96">
        <f t="shared" si="1584"/>
        <v>0</v>
      </c>
      <c r="AH805" s="96">
        <f t="shared" si="1585"/>
        <v>0</v>
      </c>
      <c r="AI805" s="96">
        <f t="shared" si="1586"/>
        <v>0</v>
      </c>
      <c r="AJ805" s="96">
        <f t="shared" si="1587"/>
        <v>0</v>
      </c>
      <c r="AK805" s="96"/>
      <c r="AL805" s="96">
        <f t="shared" si="1600"/>
        <v>0</v>
      </c>
      <c r="AM805" s="96"/>
      <c r="AN805" s="96">
        <f t="shared" si="1601"/>
        <v>0</v>
      </c>
      <c r="AO805" s="96"/>
      <c r="AP805" s="96">
        <f t="shared" si="1602"/>
        <v>0</v>
      </c>
      <c r="AQ805" s="96">
        <f t="shared" si="1588"/>
        <v>0</v>
      </c>
      <c r="AR805" s="96">
        <f t="shared" si="1589"/>
        <v>0</v>
      </c>
      <c r="AS805" s="96"/>
      <c r="AT805" s="96">
        <f t="shared" si="1603"/>
        <v>0</v>
      </c>
      <c r="AU805" s="96"/>
      <c r="AV805" s="96">
        <f t="shared" si="1604"/>
        <v>0</v>
      </c>
      <c r="AW805" s="96"/>
      <c r="AX805" s="96">
        <f t="shared" si="1605"/>
        <v>0</v>
      </c>
      <c r="AY805" s="96">
        <f t="shared" si="1590"/>
        <v>0</v>
      </c>
      <c r="AZ805" s="96">
        <f t="shared" si="1591"/>
        <v>0</v>
      </c>
      <c r="BA805" s="96">
        <f t="shared" si="1592"/>
        <v>0</v>
      </c>
      <c r="BB805" s="96">
        <f t="shared" si="1593"/>
        <v>0</v>
      </c>
    </row>
    <row r="806" spans="1:54">
      <c r="A806" s="494">
        <v>503</v>
      </c>
      <c r="B806" s="13"/>
      <c r="C806" s="13"/>
      <c r="D806" s="13"/>
      <c r="E806" s="21" t="s">
        <v>1283</v>
      </c>
      <c r="F806" s="45"/>
      <c r="G806" s="45" t="s">
        <v>1058</v>
      </c>
      <c r="H806" s="266" t="s">
        <v>359</v>
      </c>
      <c r="I806" s="54">
        <v>5.76</v>
      </c>
      <c r="J806" s="162"/>
      <c r="K806" s="54">
        <v>5.76</v>
      </c>
      <c r="L806" s="162"/>
      <c r="M806" s="54">
        <v>5.76</v>
      </c>
      <c r="N806" s="162"/>
      <c r="O806" s="54">
        <v>5.76</v>
      </c>
      <c r="P806" s="162"/>
      <c r="Q806" s="96">
        <f t="shared" si="1580"/>
        <v>0</v>
      </c>
      <c r="R806" s="338">
        <f t="shared" si="1581"/>
        <v>0</v>
      </c>
      <c r="S806" s="96"/>
      <c r="T806" s="96">
        <f t="shared" si="1594"/>
        <v>0</v>
      </c>
      <c r="U806" s="96"/>
      <c r="V806" s="96">
        <f t="shared" si="1595"/>
        <v>0</v>
      </c>
      <c r="W806" s="96"/>
      <c r="X806" s="96">
        <f t="shared" si="1596"/>
        <v>0</v>
      </c>
      <c r="Y806" s="96">
        <f t="shared" si="1582"/>
        <v>0</v>
      </c>
      <c r="Z806" s="96">
        <f t="shared" si="1583"/>
        <v>0</v>
      </c>
      <c r="AA806" s="96"/>
      <c r="AB806" s="96">
        <f t="shared" si="1597"/>
        <v>0</v>
      </c>
      <c r="AC806" s="96"/>
      <c r="AD806" s="96">
        <f t="shared" si="1598"/>
        <v>0</v>
      </c>
      <c r="AE806" s="96"/>
      <c r="AF806" s="96">
        <f t="shared" si="1599"/>
        <v>0</v>
      </c>
      <c r="AG806" s="96">
        <f t="shared" si="1584"/>
        <v>0</v>
      </c>
      <c r="AH806" s="96">
        <f t="shared" si="1585"/>
        <v>0</v>
      </c>
      <c r="AI806" s="96">
        <f t="shared" si="1586"/>
        <v>0</v>
      </c>
      <c r="AJ806" s="96">
        <f t="shared" si="1587"/>
        <v>0</v>
      </c>
      <c r="AK806" s="96"/>
      <c r="AL806" s="96">
        <f t="shared" si="1600"/>
        <v>0</v>
      </c>
      <c r="AM806" s="96"/>
      <c r="AN806" s="96">
        <f t="shared" si="1601"/>
        <v>0</v>
      </c>
      <c r="AO806" s="96"/>
      <c r="AP806" s="96">
        <f t="shared" si="1602"/>
        <v>0</v>
      </c>
      <c r="AQ806" s="96">
        <f t="shared" si="1588"/>
        <v>0</v>
      </c>
      <c r="AR806" s="96">
        <f t="shared" si="1589"/>
        <v>0</v>
      </c>
      <c r="AS806" s="96"/>
      <c r="AT806" s="96">
        <f t="shared" si="1603"/>
        <v>0</v>
      </c>
      <c r="AU806" s="96"/>
      <c r="AV806" s="96">
        <f t="shared" si="1604"/>
        <v>0</v>
      </c>
      <c r="AW806" s="96"/>
      <c r="AX806" s="96">
        <f t="shared" si="1605"/>
        <v>0</v>
      </c>
      <c r="AY806" s="96">
        <f t="shared" si="1590"/>
        <v>0</v>
      </c>
      <c r="AZ806" s="96">
        <f t="shared" si="1591"/>
        <v>0</v>
      </c>
      <c r="BA806" s="96">
        <f t="shared" si="1592"/>
        <v>0</v>
      </c>
      <c r="BB806" s="96">
        <f t="shared" si="1593"/>
        <v>0</v>
      </c>
    </row>
    <row r="807" spans="1:54">
      <c r="A807" s="494">
        <v>503</v>
      </c>
      <c r="B807" s="13"/>
      <c r="C807" s="13"/>
      <c r="D807" s="13"/>
      <c r="E807" s="21" t="s">
        <v>1600</v>
      </c>
      <c r="F807" s="45"/>
      <c r="G807" s="45" t="s">
        <v>1058</v>
      </c>
      <c r="H807" s="266" t="s">
        <v>359</v>
      </c>
      <c r="I807" s="54">
        <v>4.71</v>
      </c>
      <c r="J807" s="162"/>
      <c r="K807" s="54">
        <v>4.71</v>
      </c>
      <c r="L807" s="162"/>
      <c r="M807" s="54">
        <v>4.71</v>
      </c>
      <c r="N807" s="162"/>
      <c r="O807" s="54">
        <v>4.71</v>
      </c>
      <c r="P807" s="162"/>
      <c r="Q807" s="96">
        <f t="shared" si="1580"/>
        <v>0</v>
      </c>
      <c r="R807" s="338">
        <f t="shared" si="1581"/>
        <v>0</v>
      </c>
      <c r="S807" s="96"/>
      <c r="T807" s="96">
        <f t="shared" si="1594"/>
        <v>0</v>
      </c>
      <c r="U807" s="96"/>
      <c r="V807" s="96">
        <f t="shared" si="1595"/>
        <v>0</v>
      </c>
      <c r="W807" s="96"/>
      <c r="X807" s="96">
        <f t="shared" si="1596"/>
        <v>0</v>
      </c>
      <c r="Y807" s="96">
        <f t="shared" si="1582"/>
        <v>0</v>
      </c>
      <c r="Z807" s="96">
        <f t="shared" si="1583"/>
        <v>0</v>
      </c>
      <c r="AA807" s="96"/>
      <c r="AB807" s="96">
        <f t="shared" si="1597"/>
        <v>0</v>
      </c>
      <c r="AC807" s="96"/>
      <c r="AD807" s="96">
        <f t="shared" si="1598"/>
        <v>0</v>
      </c>
      <c r="AE807" s="96"/>
      <c r="AF807" s="96">
        <f t="shared" si="1599"/>
        <v>0</v>
      </c>
      <c r="AG807" s="96">
        <f t="shared" si="1584"/>
        <v>0</v>
      </c>
      <c r="AH807" s="96">
        <f t="shared" si="1585"/>
        <v>0</v>
      </c>
      <c r="AI807" s="96">
        <f t="shared" si="1586"/>
        <v>0</v>
      </c>
      <c r="AJ807" s="96">
        <f t="shared" si="1587"/>
        <v>0</v>
      </c>
      <c r="AK807" s="96"/>
      <c r="AL807" s="96">
        <f t="shared" si="1600"/>
        <v>0</v>
      </c>
      <c r="AM807" s="96"/>
      <c r="AN807" s="96">
        <f t="shared" si="1601"/>
        <v>0</v>
      </c>
      <c r="AO807" s="96"/>
      <c r="AP807" s="96">
        <f t="shared" si="1602"/>
        <v>0</v>
      </c>
      <c r="AQ807" s="96">
        <f t="shared" si="1588"/>
        <v>0</v>
      </c>
      <c r="AR807" s="96">
        <f t="shared" si="1589"/>
        <v>0</v>
      </c>
      <c r="AS807" s="96"/>
      <c r="AT807" s="96">
        <f t="shared" si="1603"/>
        <v>0</v>
      </c>
      <c r="AU807" s="96"/>
      <c r="AV807" s="96">
        <f t="shared" si="1604"/>
        <v>0</v>
      </c>
      <c r="AW807" s="96"/>
      <c r="AX807" s="96">
        <f t="shared" si="1605"/>
        <v>0</v>
      </c>
      <c r="AY807" s="96">
        <f t="shared" si="1590"/>
        <v>0</v>
      </c>
      <c r="AZ807" s="96">
        <f t="shared" si="1591"/>
        <v>0</v>
      </c>
      <c r="BA807" s="96">
        <f t="shared" si="1592"/>
        <v>0</v>
      </c>
      <c r="BB807" s="96">
        <f t="shared" si="1593"/>
        <v>0</v>
      </c>
    </row>
    <row r="808" spans="1:54">
      <c r="A808" s="494">
        <v>514</v>
      </c>
      <c r="B808" s="13"/>
      <c r="C808" s="13"/>
      <c r="D808" s="13"/>
      <c r="E808" s="21" t="s">
        <v>1091</v>
      </c>
      <c r="F808" s="45"/>
      <c r="G808" s="421" t="s">
        <v>1061</v>
      </c>
      <c r="H808" s="282" t="s">
        <v>357</v>
      </c>
      <c r="I808" s="54"/>
      <c r="J808" s="162">
        <v>9244</v>
      </c>
      <c r="K808" s="54"/>
      <c r="L808" s="162">
        <v>8348</v>
      </c>
      <c r="M808" s="54"/>
      <c r="N808" s="162">
        <v>8348</v>
      </c>
      <c r="O808" s="54"/>
      <c r="P808" s="162">
        <v>8348</v>
      </c>
      <c r="Q808" s="96">
        <f t="shared" si="1580"/>
        <v>0.41500000000000004</v>
      </c>
      <c r="R808" s="338">
        <f t="shared" si="1581"/>
        <v>3.5468519999999999</v>
      </c>
      <c r="S808" s="96"/>
      <c r="T808" s="96">
        <f t="shared" ref="T808:T850" si="1606">J808*S808/1000</f>
        <v>0</v>
      </c>
      <c r="U808" s="96">
        <v>9.1999999999999998E-2</v>
      </c>
      <c r="V808" s="96">
        <f t="shared" ref="V808:V850" si="1607">J808*U808/1000</f>
        <v>0.85044799999999998</v>
      </c>
      <c r="W808" s="96"/>
      <c r="X808" s="96">
        <f t="shared" ref="X808:X850" si="1608">J808*W808/1000</f>
        <v>0</v>
      </c>
      <c r="Y808" s="96">
        <f t="shared" si="1582"/>
        <v>9.1999999999999998E-2</v>
      </c>
      <c r="Z808" s="96">
        <f t="shared" si="1583"/>
        <v>0.85044799999999998</v>
      </c>
      <c r="AA808" s="96">
        <v>0.08</v>
      </c>
      <c r="AB808" s="96">
        <f t="shared" ref="AB808:AB850" si="1609">L808*AA808/1000</f>
        <v>0.66783999999999999</v>
      </c>
      <c r="AC808" s="96">
        <v>0.02</v>
      </c>
      <c r="AD808" s="96">
        <f t="shared" ref="AD808:AD850" si="1610">L808*AC808/1000</f>
        <v>0.16696</v>
      </c>
      <c r="AE808" s="96">
        <v>1.9E-2</v>
      </c>
      <c r="AF808" s="96">
        <f t="shared" ref="AF808:AF850" si="1611">L808*AE808/1000</f>
        <v>0.158612</v>
      </c>
      <c r="AG808" s="96">
        <f t="shared" si="1584"/>
        <v>0.11900000000000001</v>
      </c>
      <c r="AH808" s="96">
        <f t="shared" si="1585"/>
        <v>0.99341199999999996</v>
      </c>
      <c r="AI808" s="96">
        <f t="shared" si="1586"/>
        <v>0.21100000000000002</v>
      </c>
      <c r="AJ808" s="96">
        <f t="shared" si="1587"/>
        <v>1.8438599999999998</v>
      </c>
      <c r="AK808" s="96">
        <v>3.5999999999999997E-2</v>
      </c>
      <c r="AL808" s="96">
        <f t="shared" ref="AL808:AL850" si="1612">N808*AK808/1000</f>
        <v>0.30052799999999996</v>
      </c>
      <c r="AM808" s="96">
        <v>4.1000000000000002E-2</v>
      </c>
      <c r="AN808" s="96">
        <f t="shared" ref="AN808:AN850" si="1613">N808*AM808/1000</f>
        <v>0.34226800000000002</v>
      </c>
      <c r="AO808" s="96">
        <v>5.6000000000000001E-2</v>
      </c>
      <c r="AP808" s="96">
        <f t="shared" ref="AP808:AP850" si="1614">N808*AO808/1000</f>
        <v>0.46748800000000001</v>
      </c>
      <c r="AQ808" s="96">
        <f t="shared" si="1588"/>
        <v>0.13300000000000001</v>
      </c>
      <c r="AR808" s="96">
        <f t="shared" si="1589"/>
        <v>1.110284</v>
      </c>
      <c r="AS808" s="96"/>
      <c r="AT808" s="96">
        <f t="shared" ref="AT808:AT850" si="1615">P808*AS808/1000</f>
        <v>0</v>
      </c>
      <c r="AU808" s="96">
        <v>2.8000000000000001E-2</v>
      </c>
      <c r="AV808" s="96">
        <f t="shared" ref="AV808:AV850" si="1616">P808*AU808/1000</f>
        <v>0.23374400000000001</v>
      </c>
      <c r="AW808" s="96">
        <v>4.2999999999999997E-2</v>
      </c>
      <c r="AX808" s="96">
        <f t="shared" ref="AX808:AX850" si="1617">P808*AW808/1000</f>
        <v>0.35896400000000001</v>
      </c>
      <c r="AY808" s="96">
        <f t="shared" si="1590"/>
        <v>7.0999999999999994E-2</v>
      </c>
      <c r="AZ808" s="96">
        <f t="shared" si="1591"/>
        <v>0.59270800000000001</v>
      </c>
      <c r="BA808" s="96">
        <f t="shared" si="1592"/>
        <v>0.20400000000000001</v>
      </c>
      <c r="BB808" s="96">
        <f t="shared" si="1593"/>
        <v>1.7029920000000001</v>
      </c>
    </row>
    <row r="809" spans="1:54">
      <c r="A809" s="494">
        <v>516</v>
      </c>
      <c r="B809" s="13"/>
      <c r="C809" s="13"/>
      <c r="D809" s="13"/>
      <c r="E809" s="62" t="s">
        <v>1482</v>
      </c>
      <c r="F809" s="421"/>
      <c r="G809" s="421" t="s">
        <v>1061</v>
      </c>
      <c r="H809" s="282" t="s">
        <v>357</v>
      </c>
      <c r="I809" s="66"/>
      <c r="J809" s="165">
        <v>9247</v>
      </c>
      <c r="K809" s="66"/>
      <c r="L809" s="165">
        <v>8351</v>
      </c>
      <c r="M809" s="66"/>
      <c r="N809" s="165">
        <v>8351</v>
      </c>
      <c r="O809" s="66"/>
      <c r="P809" s="165">
        <v>8351</v>
      </c>
      <c r="Q809" s="128">
        <f t="shared" si="1580"/>
        <v>67.329000000000008</v>
      </c>
      <c r="R809" s="346">
        <f t="shared" si="1581"/>
        <v>586.460959</v>
      </c>
      <c r="S809" s="128">
        <v>8.5</v>
      </c>
      <c r="T809" s="128">
        <f t="shared" si="1606"/>
        <v>78.599500000000006</v>
      </c>
      <c r="U809" s="128">
        <v>9.5</v>
      </c>
      <c r="V809" s="128">
        <f t="shared" si="1607"/>
        <v>87.846500000000006</v>
      </c>
      <c r="W809" s="128">
        <v>9.0050000000000008</v>
      </c>
      <c r="X809" s="128">
        <f t="shared" si="1608"/>
        <v>83.269234999999995</v>
      </c>
      <c r="Y809" s="128">
        <f t="shared" si="1582"/>
        <v>27.005000000000003</v>
      </c>
      <c r="Z809" s="128">
        <f t="shared" si="1583"/>
        <v>249.71523500000001</v>
      </c>
      <c r="AA809" s="128">
        <v>10.119999999999999</v>
      </c>
      <c r="AB809" s="128">
        <f t="shared" si="1609"/>
        <v>84.512119999999996</v>
      </c>
      <c r="AC809" s="128">
        <v>8.56</v>
      </c>
      <c r="AD809" s="128">
        <f t="shared" si="1610"/>
        <v>71.484560000000002</v>
      </c>
      <c r="AE809" s="128">
        <v>5.33</v>
      </c>
      <c r="AF809" s="128">
        <f t="shared" si="1611"/>
        <v>44.510829999999999</v>
      </c>
      <c r="AG809" s="128">
        <f t="shared" si="1584"/>
        <v>24.009999999999998</v>
      </c>
      <c r="AH809" s="128">
        <f t="shared" si="1585"/>
        <v>200.50751</v>
      </c>
      <c r="AI809" s="128">
        <f t="shared" si="1586"/>
        <v>51.015000000000001</v>
      </c>
      <c r="AJ809" s="128">
        <f t="shared" si="1587"/>
        <v>450.22274500000003</v>
      </c>
      <c r="AK809" s="128">
        <v>6.5</v>
      </c>
      <c r="AL809" s="128">
        <f t="shared" si="1612"/>
        <v>54.281500000000001</v>
      </c>
      <c r="AM809" s="128"/>
      <c r="AN809" s="128">
        <f t="shared" si="1613"/>
        <v>0</v>
      </c>
      <c r="AO809" s="128">
        <v>5.0250000000000004</v>
      </c>
      <c r="AP809" s="128">
        <f t="shared" si="1614"/>
        <v>41.963774999999998</v>
      </c>
      <c r="AQ809" s="128">
        <f t="shared" si="1588"/>
        <v>11.525</v>
      </c>
      <c r="AR809" s="128">
        <f t="shared" si="1589"/>
        <v>96.245274999999992</v>
      </c>
      <c r="AS809" s="128">
        <v>0.55400000000000005</v>
      </c>
      <c r="AT809" s="128">
        <f t="shared" si="1615"/>
        <v>4.6264540000000007</v>
      </c>
      <c r="AU809" s="128">
        <v>2.625</v>
      </c>
      <c r="AV809" s="128">
        <f t="shared" si="1616"/>
        <v>21.921375000000001</v>
      </c>
      <c r="AW809" s="128">
        <v>1.61</v>
      </c>
      <c r="AX809" s="128">
        <f t="shared" si="1617"/>
        <v>13.445110000000001</v>
      </c>
      <c r="AY809" s="128">
        <f t="shared" si="1590"/>
        <v>4.7890000000000006</v>
      </c>
      <c r="AZ809" s="128">
        <f t="shared" si="1591"/>
        <v>39.992939</v>
      </c>
      <c r="BA809" s="128">
        <f t="shared" si="1592"/>
        <v>16.314</v>
      </c>
      <c r="BB809" s="128">
        <f t="shared" si="1593"/>
        <v>136.238214</v>
      </c>
    </row>
    <row r="810" spans="1:54">
      <c r="A810" s="494">
        <v>515</v>
      </c>
      <c r="B810" s="13"/>
      <c r="C810" s="13"/>
      <c r="D810" s="13"/>
      <c r="E810" s="21" t="s">
        <v>1087</v>
      </c>
      <c r="F810" s="45"/>
      <c r="G810" s="45" t="s">
        <v>1088</v>
      </c>
      <c r="H810" s="266" t="s">
        <v>357</v>
      </c>
      <c r="I810" s="54"/>
      <c r="J810" s="162">
        <v>8768</v>
      </c>
      <c r="K810" s="54"/>
      <c r="L810" s="162">
        <v>7872</v>
      </c>
      <c r="M810" s="54"/>
      <c r="N810" s="162">
        <v>7872</v>
      </c>
      <c r="O810" s="54"/>
      <c r="P810" s="162">
        <v>7872</v>
      </c>
      <c r="Q810" s="96">
        <f t="shared" si="1580"/>
        <v>0</v>
      </c>
      <c r="R810" s="338">
        <f t="shared" si="1581"/>
        <v>0</v>
      </c>
      <c r="S810" s="96"/>
      <c r="T810" s="96">
        <f t="shared" si="1606"/>
        <v>0</v>
      </c>
      <c r="U810" s="96"/>
      <c r="V810" s="96">
        <f t="shared" si="1607"/>
        <v>0</v>
      </c>
      <c r="W810" s="96"/>
      <c r="X810" s="96">
        <f t="shared" si="1608"/>
        <v>0</v>
      </c>
      <c r="Y810" s="96">
        <f t="shared" si="1582"/>
        <v>0</v>
      </c>
      <c r="Z810" s="96">
        <f t="shared" si="1583"/>
        <v>0</v>
      </c>
      <c r="AA810" s="96"/>
      <c r="AB810" s="96">
        <f t="shared" si="1609"/>
        <v>0</v>
      </c>
      <c r="AC810" s="96"/>
      <c r="AD810" s="96">
        <f t="shared" si="1610"/>
        <v>0</v>
      </c>
      <c r="AE810" s="96"/>
      <c r="AF810" s="96">
        <f t="shared" si="1611"/>
        <v>0</v>
      </c>
      <c r="AG810" s="96">
        <f t="shared" si="1584"/>
        <v>0</v>
      </c>
      <c r="AH810" s="96">
        <f t="shared" si="1585"/>
        <v>0</v>
      </c>
      <c r="AI810" s="96">
        <f t="shared" si="1586"/>
        <v>0</v>
      </c>
      <c r="AJ810" s="96">
        <f t="shared" si="1587"/>
        <v>0</v>
      </c>
      <c r="AK810" s="96"/>
      <c r="AL810" s="96">
        <f t="shared" si="1612"/>
        <v>0</v>
      </c>
      <c r="AM810" s="96"/>
      <c r="AN810" s="96">
        <f t="shared" si="1613"/>
        <v>0</v>
      </c>
      <c r="AO810" s="96"/>
      <c r="AP810" s="96">
        <f t="shared" si="1614"/>
        <v>0</v>
      </c>
      <c r="AQ810" s="96">
        <f t="shared" si="1588"/>
        <v>0</v>
      </c>
      <c r="AR810" s="96">
        <f t="shared" si="1589"/>
        <v>0</v>
      </c>
      <c r="AS810" s="96"/>
      <c r="AT810" s="96">
        <f t="shared" si="1615"/>
        <v>0</v>
      </c>
      <c r="AU810" s="96"/>
      <c r="AV810" s="96">
        <f t="shared" si="1616"/>
        <v>0</v>
      </c>
      <c r="AW810" s="96"/>
      <c r="AX810" s="96">
        <f t="shared" si="1617"/>
        <v>0</v>
      </c>
      <c r="AY810" s="96">
        <f t="shared" si="1590"/>
        <v>0</v>
      </c>
      <c r="AZ810" s="96">
        <f t="shared" si="1591"/>
        <v>0</v>
      </c>
      <c r="BA810" s="96">
        <f t="shared" si="1592"/>
        <v>0</v>
      </c>
      <c r="BB810" s="96">
        <f t="shared" si="1593"/>
        <v>0</v>
      </c>
    </row>
    <row r="811" spans="1:54">
      <c r="A811" s="494">
        <v>516</v>
      </c>
      <c r="B811" s="13"/>
      <c r="C811" s="13"/>
      <c r="D811" s="13"/>
      <c r="E811" s="62" t="s">
        <v>1092</v>
      </c>
      <c r="F811" s="421"/>
      <c r="G811" s="421" t="s">
        <v>1061</v>
      </c>
      <c r="H811" s="282" t="s">
        <v>357</v>
      </c>
      <c r="I811" s="66"/>
      <c r="J811" s="165">
        <v>9285</v>
      </c>
      <c r="K811" s="66"/>
      <c r="L811" s="165">
        <v>8389</v>
      </c>
      <c r="M811" s="66"/>
      <c r="N811" s="165">
        <v>8389</v>
      </c>
      <c r="O811" s="66"/>
      <c r="P811" s="165">
        <v>8389</v>
      </c>
      <c r="Q811" s="128">
        <f t="shared" si="1580"/>
        <v>8.0000000000000002E-3</v>
      </c>
      <c r="R811" s="346">
        <f t="shared" si="1581"/>
        <v>6.7111999999999991E-2</v>
      </c>
      <c r="S811" s="128"/>
      <c r="T811" s="128">
        <f t="shared" si="1606"/>
        <v>0</v>
      </c>
      <c r="U811" s="128"/>
      <c r="V811" s="128">
        <f t="shared" si="1607"/>
        <v>0</v>
      </c>
      <c r="W811" s="128"/>
      <c r="X811" s="128">
        <f t="shared" si="1608"/>
        <v>0</v>
      </c>
      <c r="Y811" s="128">
        <f t="shared" si="1582"/>
        <v>0</v>
      </c>
      <c r="Z811" s="128">
        <f t="shared" si="1583"/>
        <v>0</v>
      </c>
      <c r="AA811" s="128">
        <v>8.0000000000000002E-3</v>
      </c>
      <c r="AB811" s="128">
        <f t="shared" si="1609"/>
        <v>6.7111999999999991E-2</v>
      </c>
      <c r="AC811" s="128"/>
      <c r="AD811" s="128">
        <f t="shared" si="1610"/>
        <v>0</v>
      </c>
      <c r="AE811" s="128"/>
      <c r="AF811" s="128">
        <f t="shared" si="1611"/>
        <v>0</v>
      </c>
      <c r="AG811" s="128">
        <f t="shared" si="1584"/>
        <v>8.0000000000000002E-3</v>
      </c>
      <c r="AH811" s="128">
        <f t="shared" si="1585"/>
        <v>6.7111999999999991E-2</v>
      </c>
      <c r="AI811" s="128">
        <f t="shared" si="1586"/>
        <v>8.0000000000000002E-3</v>
      </c>
      <c r="AJ811" s="128">
        <f t="shared" si="1587"/>
        <v>6.7111999999999991E-2</v>
      </c>
      <c r="AK811" s="128"/>
      <c r="AL811" s="128">
        <f t="shared" si="1612"/>
        <v>0</v>
      </c>
      <c r="AM811" s="128"/>
      <c r="AN811" s="128">
        <f t="shared" si="1613"/>
        <v>0</v>
      </c>
      <c r="AO811" s="128"/>
      <c r="AP811" s="128">
        <f t="shared" si="1614"/>
        <v>0</v>
      </c>
      <c r="AQ811" s="128">
        <f t="shared" si="1588"/>
        <v>0</v>
      </c>
      <c r="AR811" s="128">
        <f t="shared" si="1589"/>
        <v>0</v>
      </c>
      <c r="AS811" s="128"/>
      <c r="AT811" s="128">
        <f t="shared" si="1615"/>
        <v>0</v>
      </c>
      <c r="AU811" s="128"/>
      <c r="AV811" s="128">
        <f t="shared" si="1616"/>
        <v>0</v>
      </c>
      <c r="AW811" s="128"/>
      <c r="AX811" s="128">
        <f t="shared" si="1617"/>
        <v>0</v>
      </c>
      <c r="AY811" s="128">
        <f t="shared" si="1590"/>
        <v>0</v>
      </c>
      <c r="AZ811" s="128">
        <f t="shared" si="1591"/>
        <v>0</v>
      </c>
      <c r="BA811" s="128">
        <f t="shared" si="1592"/>
        <v>0</v>
      </c>
      <c r="BB811" s="128">
        <f t="shared" si="1593"/>
        <v>0</v>
      </c>
    </row>
    <row r="812" spans="1:54">
      <c r="A812" s="494">
        <v>517</v>
      </c>
      <c r="B812" s="13"/>
      <c r="C812" s="13"/>
      <c r="D812" s="13"/>
      <c r="E812" s="62" t="s">
        <v>1100</v>
      </c>
      <c r="F812" s="421"/>
      <c r="G812" s="421" t="s">
        <v>1061</v>
      </c>
      <c r="H812" s="282" t="s">
        <v>357</v>
      </c>
      <c r="I812" s="66"/>
      <c r="J812" s="165">
        <v>9425</v>
      </c>
      <c r="K812" s="66"/>
      <c r="L812" s="165">
        <v>8529</v>
      </c>
      <c r="M812" s="66"/>
      <c r="N812" s="165">
        <v>8529</v>
      </c>
      <c r="O812" s="66"/>
      <c r="P812" s="165">
        <v>8529</v>
      </c>
      <c r="Q812" s="128">
        <f t="shared" ref="Q812:Q850" si="1618">SUM(AI812+BA812)</f>
        <v>4.8000000000000001E-2</v>
      </c>
      <c r="R812" s="346">
        <f t="shared" ref="R812:R850" si="1619">SUM(AJ812+BB812)</f>
        <v>0.42014399999999996</v>
      </c>
      <c r="S812" s="128"/>
      <c r="T812" s="128">
        <f t="shared" si="1606"/>
        <v>0</v>
      </c>
      <c r="U812" s="128">
        <v>1.2E-2</v>
      </c>
      <c r="V812" s="128">
        <f t="shared" si="1607"/>
        <v>0.11310000000000001</v>
      </c>
      <c r="W812" s="128"/>
      <c r="X812" s="128">
        <f t="shared" si="1608"/>
        <v>0</v>
      </c>
      <c r="Y812" s="128">
        <f t="shared" ref="Y812:Y850" si="1620">SUM(S812+U812+W812)</f>
        <v>1.2E-2</v>
      </c>
      <c r="Z812" s="128">
        <f t="shared" ref="Z812:Z850" si="1621">SUM(T812+V812+X812)</f>
        <v>0.11310000000000001</v>
      </c>
      <c r="AA812" s="128"/>
      <c r="AB812" s="128">
        <f t="shared" si="1609"/>
        <v>0</v>
      </c>
      <c r="AC812" s="128">
        <v>1.2E-2</v>
      </c>
      <c r="AD812" s="128">
        <f t="shared" si="1610"/>
        <v>0.10234799999999999</v>
      </c>
      <c r="AE812" s="128"/>
      <c r="AF812" s="128">
        <f t="shared" si="1611"/>
        <v>0</v>
      </c>
      <c r="AG812" s="128">
        <f t="shared" ref="AG812:AG850" si="1622">SUM(AA812+AC812+AE812)</f>
        <v>1.2E-2</v>
      </c>
      <c r="AH812" s="128">
        <f t="shared" ref="AH812:AH850" si="1623">SUM(AB812+AD812+AF812)</f>
        <v>0.10234799999999999</v>
      </c>
      <c r="AI812" s="128">
        <f t="shared" ref="AI812:AI850" si="1624">SUM(Y812+AG812)</f>
        <v>2.4E-2</v>
      </c>
      <c r="AJ812" s="128">
        <f t="shared" ref="AJ812:AJ850" si="1625">SUM(Z812,AH812)</f>
        <v>0.215448</v>
      </c>
      <c r="AK812" s="128"/>
      <c r="AL812" s="128">
        <f t="shared" si="1612"/>
        <v>0</v>
      </c>
      <c r="AM812" s="128">
        <v>2.4E-2</v>
      </c>
      <c r="AN812" s="128">
        <f t="shared" si="1613"/>
        <v>0.20469599999999999</v>
      </c>
      <c r="AO812" s="128"/>
      <c r="AP812" s="128">
        <f t="shared" si="1614"/>
        <v>0</v>
      </c>
      <c r="AQ812" s="128">
        <f t="shared" ref="AQ812:AQ850" si="1626">SUM(AK812+AM812+AO812)</f>
        <v>2.4E-2</v>
      </c>
      <c r="AR812" s="128">
        <f t="shared" ref="AR812:AR850" si="1627">SUM(AL812+AN812+AP812)</f>
        <v>0.20469599999999999</v>
      </c>
      <c r="AS812" s="128"/>
      <c r="AT812" s="128">
        <f t="shared" si="1615"/>
        <v>0</v>
      </c>
      <c r="AU812" s="128"/>
      <c r="AV812" s="128">
        <f t="shared" si="1616"/>
        <v>0</v>
      </c>
      <c r="AW812" s="128"/>
      <c r="AX812" s="128">
        <f t="shared" si="1617"/>
        <v>0</v>
      </c>
      <c r="AY812" s="128">
        <f t="shared" ref="AY812:AY850" si="1628">SUM(AS812+AU812+AW812)</f>
        <v>0</v>
      </c>
      <c r="AZ812" s="128">
        <f t="shared" ref="AZ812:AZ850" si="1629">SUM(AT812+AV812+AX812)</f>
        <v>0</v>
      </c>
      <c r="BA812" s="128">
        <f t="shared" ref="BA812:BA850" si="1630">SUM(AQ812+AY812)</f>
        <v>2.4E-2</v>
      </c>
      <c r="BB812" s="128">
        <f t="shared" ref="BB812:BB850" si="1631">SUM(AR812,AZ812)</f>
        <v>0.20469599999999999</v>
      </c>
    </row>
    <row r="813" spans="1:54">
      <c r="A813" s="494">
        <v>517</v>
      </c>
      <c r="B813" s="13"/>
      <c r="C813" s="13"/>
      <c r="D813" s="13"/>
      <c r="E813" s="62" t="s">
        <v>1473</v>
      </c>
      <c r="F813" s="421"/>
      <c r="G813" s="421" t="s">
        <v>1061</v>
      </c>
      <c r="H813" s="282" t="s">
        <v>357</v>
      </c>
      <c r="I813" s="66"/>
      <c r="J813" s="165">
        <v>8900</v>
      </c>
      <c r="K813" s="66"/>
      <c r="L813" s="165">
        <v>8004</v>
      </c>
      <c r="M813" s="66"/>
      <c r="N813" s="165">
        <v>8004</v>
      </c>
      <c r="O813" s="66"/>
      <c r="P813" s="165">
        <v>8004</v>
      </c>
      <c r="Q813" s="128">
        <f t="shared" si="1618"/>
        <v>0</v>
      </c>
      <c r="R813" s="346">
        <f t="shared" si="1619"/>
        <v>0</v>
      </c>
      <c r="S813" s="128"/>
      <c r="T813" s="128">
        <f t="shared" si="1606"/>
        <v>0</v>
      </c>
      <c r="U813" s="128"/>
      <c r="V813" s="128">
        <f t="shared" si="1607"/>
        <v>0</v>
      </c>
      <c r="W813" s="128"/>
      <c r="X813" s="128">
        <f t="shared" si="1608"/>
        <v>0</v>
      </c>
      <c r="Y813" s="128">
        <f t="shared" si="1620"/>
        <v>0</v>
      </c>
      <c r="Z813" s="128">
        <f t="shared" si="1621"/>
        <v>0</v>
      </c>
      <c r="AA813" s="128"/>
      <c r="AB813" s="128">
        <f t="shared" si="1609"/>
        <v>0</v>
      </c>
      <c r="AC813" s="128"/>
      <c r="AD813" s="128">
        <f t="shared" si="1610"/>
        <v>0</v>
      </c>
      <c r="AE813" s="128"/>
      <c r="AF813" s="128">
        <f t="shared" si="1611"/>
        <v>0</v>
      </c>
      <c r="AG813" s="128">
        <f t="shared" si="1622"/>
        <v>0</v>
      </c>
      <c r="AH813" s="128">
        <f t="shared" si="1623"/>
        <v>0</v>
      </c>
      <c r="AI813" s="128">
        <f t="shared" si="1624"/>
        <v>0</v>
      </c>
      <c r="AJ813" s="128">
        <f t="shared" si="1625"/>
        <v>0</v>
      </c>
      <c r="AK813" s="128"/>
      <c r="AL813" s="128">
        <f t="shared" si="1612"/>
        <v>0</v>
      </c>
      <c r="AM813" s="128"/>
      <c r="AN813" s="128">
        <f t="shared" si="1613"/>
        <v>0</v>
      </c>
      <c r="AO813" s="128"/>
      <c r="AP813" s="128">
        <f t="shared" si="1614"/>
        <v>0</v>
      </c>
      <c r="AQ813" s="128">
        <f t="shared" si="1626"/>
        <v>0</v>
      </c>
      <c r="AR813" s="128">
        <f t="shared" si="1627"/>
        <v>0</v>
      </c>
      <c r="AS813" s="128"/>
      <c r="AT813" s="128">
        <f t="shared" si="1615"/>
        <v>0</v>
      </c>
      <c r="AU813" s="128"/>
      <c r="AV813" s="128">
        <f t="shared" si="1616"/>
        <v>0</v>
      </c>
      <c r="AW813" s="128"/>
      <c r="AX813" s="128">
        <f t="shared" si="1617"/>
        <v>0</v>
      </c>
      <c r="AY813" s="128">
        <f t="shared" si="1628"/>
        <v>0</v>
      </c>
      <c r="AZ813" s="128">
        <f t="shared" si="1629"/>
        <v>0</v>
      </c>
      <c r="BA813" s="128">
        <f t="shared" si="1630"/>
        <v>0</v>
      </c>
      <c r="BB813" s="128">
        <f t="shared" si="1631"/>
        <v>0</v>
      </c>
    </row>
    <row r="814" spans="1:54">
      <c r="B814" s="13"/>
      <c r="C814" s="13"/>
      <c r="D814" s="13"/>
      <c r="E814" s="21" t="s">
        <v>1167</v>
      </c>
      <c r="F814" s="45"/>
      <c r="G814" s="45" t="s">
        <v>1061</v>
      </c>
      <c r="H814" s="266" t="s">
        <v>357</v>
      </c>
      <c r="I814" s="54"/>
      <c r="J814" s="162">
        <v>9285</v>
      </c>
      <c r="K814" s="54"/>
      <c r="L814" s="162">
        <v>8389</v>
      </c>
      <c r="M814" s="54"/>
      <c r="N814" s="162">
        <v>8389</v>
      </c>
      <c r="O814" s="54"/>
      <c r="P814" s="162">
        <v>8389</v>
      </c>
      <c r="Q814" s="96">
        <f t="shared" si="1618"/>
        <v>5.8720000000000008</v>
      </c>
      <c r="R814" s="338">
        <f t="shared" si="1619"/>
        <v>50.247600000000006</v>
      </c>
      <c r="S814" s="96">
        <v>2.3E-2</v>
      </c>
      <c r="T814" s="96">
        <f t="shared" si="1606"/>
        <v>0.21355499999999999</v>
      </c>
      <c r="U814" s="96">
        <v>0.29799999999999999</v>
      </c>
      <c r="V814" s="96">
        <f t="shared" si="1607"/>
        <v>2.7669299999999999</v>
      </c>
      <c r="W814" s="96">
        <v>0.78100000000000003</v>
      </c>
      <c r="X814" s="96">
        <f t="shared" si="1608"/>
        <v>7.2515850000000004</v>
      </c>
      <c r="Y814" s="96">
        <f t="shared" si="1620"/>
        <v>1.1020000000000001</v>
      </c>
      <c r="Z814" s="96">
        <f t="shared" si="1621"/>
        <v>10.23207</v>
      </c>
      <c r="AA814" s="96">
        <v>0.40200000000000002</v>
      </c>
      <c r="AB814" s="96">
        <f t="shared" si="1609"/>
        <v>3.3723780000000003</v>
      </c>
      <c r="AC814" s="96">
        <v>1.3660000000000001</v>
      </c>
      <c r="AD814" s="96">
        <f t="shared" si="1610"/>
        <v>11.459374000000002</v>
      </c>
      <c r="AE814" s="96">
        <v>1.48</v>
      </c>
      <c r="AF814" s="96">
        <f t="shared" si="1611"/>
        <v>12.415719999999999</v>
      </c>
      <c r="AG814" s="96">
        <f t="shared" si="1622"/>
        <v>3.2480000000000002</v>
      </c>
      <c r="AH814" s="96">
        <f t="shared" si="1623"/>
        <v>27.247472000000002</v>
      </c>
      <c r="AI814" s="96">
        <f t="shared" si="1624"/>
        <v>4.3500000000000005</v>
      </c>
      <c r="AJ814" s="96">
        <f t="shared" si="1625"/>
        <v>37.479542000000002</v>
      </c>
      <c r="AK814" s="96">
        <v>0.3</v>
      </c>
      <c r="AL814" s="96">
        <f t="shared" si="1612"/>
        <v>2.5166999999999997</v>
      </c>
      <c r="AM814" s="96"/>
      <c r="AN814" s="96">
        <f t="shared" si="1613"/>
        <v>0</v>
      </c>
      <c r="AO814" s="96">
        <v>2E-3</v>
      </c>
      <c r="AP814" s="96">
        <f t="shared" si="1614"/>
        <v>1.6777999999999998E-2</v>
      </c>
      <c r="AQ814" s="96">
        <f t="shared" si="1626"/>
        <v>0.30199999999999999</v>
      </c>
      <c r="AR814" s="96">
        <f t="shared" si="1627"/>
        <v>2.5334779999999997</v>
      </c>
      <c r="AS814" s="96">
        <v>0.2</v>
      </c>
      <c r="AT814" s="96">
        <f t="shared" si="1615"/>
        <v>1.6778000000000002</v>
      </c>
      <c r="AU814" s="96">
        <v>1.02</v>
      </c>
      <c r="AV814" s="96">
        <f t="shared" si="1616"/>
        <v>8.5567799999999998</v>
      </c>
      <c r="AW814" s="96"/>
      <c r="AX814" s="96">
        <f t="shared" si="1617"/>
        <v>0</v>
      </c>
      <c r="AY814" s="96">
        <f t="shared" si="1628"/>
        <v>1.22</v>
      </c>
      <c r="AZ814" s="96">
        <f t="shared" si="1629"/>
        <v>10.234579999999999</v>
      </c>
      <c r="BA814" s="96">
        <f t="shared" si="1630"/>
        <v>1.522</v>
      </c>
      <c r="BB814" s="96">
        <f t="shared" si="1631"/>
        <v>12.768058</v>
      </c>
    </row>
    <row r="815" spans="1:54">
      <c r="A815" s="494">
        <v>518</v>
      </c>
      <c r="B815" s="13"/>
      <c r="C815" s="13"/>
      <c r="D815" s="13"/>
      <c r="E815" s="89" t="s">
        <v>1140</v>
      </c>
      <c r="F815" s="426"/>
      <c r="G815" s="426" t="s">
        <v>1061</v>
      </c>
      <c r="H815" s="285" t="s">
        <v>358</v>
      </c>
      <c r="I815" s="75"/>
      <c r="J815" s="167">
        <v>11755</v>
      </c>
      <c r="K815" s="75"/>
      <c r="L815" s="167">
        <v>11755</v>
      </c>
      <c r="M815" s="75"/>
      <c r="N815" s="167">
        <v>11755</v>
      </c>
      <c r="O815" s="75"/>
      <c r="P815" s="167">
        <v>11755</v>
      </c>
      <c r="Q815" s="130">
        <f t="shared" si="1618"/>
        <v>0</v>
      </c>
      <c r="R815" s="348">
        <f t="shared" si="1619"/>
        <v>0</v>
      </c>
      <c r="S815" s="130"/>
      <c r="T815" s="130">
        <f t="shared" si="1606"/>
        <v>0</v>
      </c>
      <c r="U815" s="130"/>
      <c r="V815" s="130">
        <f t="shared" si="1607"/>
        <v>0</v>
      </c>
      <c r="W815" s="130"/>
      <c r="X815" s="130">
        <f t="shared" si="1608"/>
        <v>0</v>
      </c>
      <c r="Y815" s="130">
        <f t="shared" si="1620"/>
        <v>0</v>
      </c>
      <c r="Z815" s="130">
        <f t="shared" si="1621"/>
        <v>0</v>
      </c>
      <c r="AA815" s="130"/>
      <c r="AB815" s="130">
        <f t="shared" si="1609"/>
        <v>0</v>
      </c>
      <c r="AC815" s="130"/>
      <c r="AD815" s="130">
        <f t="shared" si="1610"/>
        <v>0</v>
      </c>
      <c r="AE815" s="130"/>
      <c r="AF815" s="130">
        <f t="shared" si="1611"/>
        <v>0</v>
      </c>
      <c r="AG815" s="130">
        <f t="shared" si="1622"/>
        <v>0</v>
      </c>
      <c r="AH815" s="130">
        <f t="shared" si="1623"/>
        <v>0</v>
      </c>
      <c r="AI815" s="130">
        <f t="shared" si="1624"/>
        <v>0</v>
      </c>
      <c r="AJ815" s="130">
        <f t="shared" si="1625"/>
        <v>0</v>
      </c>
      <c r="AK815" s="130"/>
      <c r="AL815" s="130">
        <f t="shared" si="1612"/>
        <v>0</v>
      </c>
      <c r="AM815" s="130"/>
      <c r="AN815" s="130">
        <f t="shared" si="1613"/>
        <v>0</v>
      </c>
      <c r="AO815" s="130"/>
      <c r="AP815" s="130">
        <f t="shared" si="1614"/>
        <v>0</v>
      </c>
      <c r="AQ815" s="130">
        <f t="shared" si="1626"/>
        <v>0</v>
      </c>
      <c r="AR815" s="130">
        <f t="shared" si="1627"/>
        <v>0</v>
      </c>
      <c r="AS815" s="130"/>
      <c r="AT815" s="130">
        <f t="shared" si="1615"/>
        <v>0</v>
      </c>
      <c r="AU815" s="130"/>
      <c r="AV815" s="130">
        <f t="shared" si="1616"/>
        <v>0</v>
      </c>
      <c r="AW815" s="130"/>
      <c r="AX815" s="130">
        <f t="shared" si="1617"/>
        <v>0</v>
      </c>
      <c r="AY815" s="130">
        <f t="shared" si="1628"/>
        <v>0</v>
      </c>
      <c r="AZ815" s="130">
        <f t="shared" si="1629"/>
        <v>0</v>
      </c>
      <c r="BA815" s="130">
        <f t="shared" si="1630"/>
        <v>0</v>
      </c>
      <c r="BB815" s="130">
        <f t="shared" si="1631"/>
        <v>0</v>
      </c>
    </row>
    <row r="816" spans="1:54">
      <c r="A816" s="494">
        <v>519</v>
      </c>
      <c r="B816" s="13"/>
      <c r="C816" s="13"/>
      <c r="D816" s="13"/>
      <c r="E816" s="21" t="s">
        <v>792</v>
      </c>
      <c r="F816" s="45"/>
      <c r="G816" s="45" t="s">
        <v>1061</v>
      </c>
      <c r="H816" s="266" t="s">
        <v>358</v>
      </c>
      <c r="I816" s="54"/>
      <c r="J816" s="162">
        <v>11137</v>
      </c>
      <c r="K816" s="54"/>
      <c r="L816" s="162">
        <v>11137</v>
      </c>
      <c r="M816" s="54"/>
      <c r="N816" s="162">
        <v>11137</v>
      </c>
      <c r="O816" s="54"/>
      <c r="P816" s="162">
        <v>11137</v>
      </c>
      <c r="Q816" s="96">
        <f t="shared" si="1618"/>
        <v>0</v>
      </c>
      <c r="R816" s="338">
        <f t="shared" si="1619"/>
        <v>0</v>
      </c>
      <c r="S816" s="96"/>
      <c r="T816" s="96">
        <f t="shared" si="1606"/>
        <v>0</v>
      </c>
      <c r="U816" s="96"/>
      <c r="V816" s="96">
        <f t="shared" si="1607"/>
        <v>0</v>
      </c>
      <c r="W816" s="96"/>
      <c r="X816" s="96">
        <f t="shared" si="1608"/>
        <v>0</v>
      </c>
      <c r="Y816" s="96">
        <f t="shared" si="1620"/>
        <v>0</v>
      </c>
      <c r="Z816" s="96">
        <f t="shared" si="1621"/>
        <v>0</v>
      </c>
      <c r="AA816" s="96"/>
      <c r="AB816" s="96">
        <f t="shared" si="1609"/>
        <v>0</v>
      </c>
      <c r="AC816" s="96"/>
      <c r="AD816" s="96">
        <f t="shared" si="1610"/>
        <v>0</v>
      </c>
      <c r="AE816" s="96"/>
      <c r="AF816" s="96">
        <f t="shared" si="1611"/>
        <v>0</v>
      </c>
      <c r="AG816" s="96">
        <f t="shared" si="1622"/>
        <v>0</v>
      </c>
      <c r="AH816" s="96">
        <f t="shared" si="1623"/>
        <v>0</v>
      </c>
      <c r="AI816" s="96">
        <f t="shared" si="1624"/>
        <v>0</v>
      </c>
      <c r="AJ816" s="96">
        <f t="shared" si="1625"/>
        <v>0</v>
      </c>
      <c r="AK816" s="96"/>
      <c r="AL816" s="96">
        <f t="shared" si="1612"/>
        <v>0</v>
      </c>
      <c r="AM816" s="96"/>
      <c r="AN816" s="96">
        <f t="shared" si="1613"/>
        <v>0</v>
      </c>
      <c r="AO816" s="96"/>
      <c r="AP816" s="96">
        <f t="shared" si="1614"/>
        <v>0</v>
      </c>
      <c r="AQ816" s="96">
        <f t="shared" si="1626"/>
        <v>0</v>
      </c>
      <c r="AR816" s="96">
        <f t="shared" si="1627"/>
        <v>0</v>
      </c>
      <c r="AS816" s="96"/>
      <c r="AT816" s="96">
        <f t="shared" si="1615"/>
        <v>0</v>
      </c>
      <c r="AU816" s="96"/>
      <c r="AV816" s="96">
        <f t="shared" si="1616"/>
        <v>0</v>
      </c>
      <c r="AW816" s="96"/>
      <c r="AX816" s="96">
        <f t="shared" si="1617"/>
        <v>0</v>
      </c>
      <c r="AY816" s="96">
        <f t="shared" si="1628"/>
        <v>0</v>
      </c>
      <c r="AZ816" s="96">
        <f t="shared" si="1629"/>
        <v>0</v>
      </c>
      <c r="BA816" s="96">
        <f t="shared" si="1630"/>
        <v>0</v>
      </c>
      <c r="BB816" s="96">
        <f t="shared" si="1631"/>
        <v>0</v>
      </c>
    </row>
    <row r="817" spans="1:54">
      <c r="A817" s="494">
        <v>520</v>
      </c>
      <c r="B817" s="13"/>
      <c r="C817" s="13"/>
      <c r="D817" s="13"/>
      <c r="E817" s="62" t="s">
        <v>793</v>
      </c>
      <c r="F817" s="421"/>
      <c r="G817" s="421" t="s">
        <v>1061</v>
      </c>
      <c r="H817" s="282" t="s">
        <v>358</v>
      </c>
      <c r="I817" s="66"/>
      <c r="J817" s="165">
        <v>8250</v>
      </c>
      <c r="K817" s="66"/>
      <c r="L817" s="165">
        <v>8250</v>
      </c>
      <c r="M817" s="66"/>
      <c r="N817" s="165">
        <v>8250</v>
      </c>
      <c r="O817" s="66"/>
      <c r="P817" s="165">
        <v>8250</v>
      </c>
      <c r="Q817" s="128">
        <f t="shared" si="1618"/>
        <v>0</v>
      </c>
      <c r="R817" s="346">
        <f t="shared" si="1619"/>
        <v>0</v>
      </c>
      <c r="S817" s="128"/>
      <c r="T817" s="128">
        <f t="shared" si="1606"/>
        <v>0</v>
      </c>
      <c r="U817" s="128"/>
      <c r="V817" s="128">
        <f t="shared" si="1607"/>
        <v>0</v>
      </c>
      <c r="W817" s="128"/>
      <c r="X817" s="128">
        <f t="shared" si="1608"/>
        <v>0</v>
      </c>
      <c r="Y817" s="128">
        <f t="shared" si="1620"/>
        <v>0</v>
      </c>
      <c r="Z817" s="128">
        <f t="shared" si="1621"/>
        <v>0</v>
      </c>
      <c r="AA817" s="128"/>
      <c r="AB817" s="128">
        <f t="shared" si="1609"/>
        <v>0</v>
      </c>
      <c r="AC817" s="128"/>
      <c r="AD817" s="128">
        <f t="shared" si="1610"/>
        <v>0</v>
      </c>
      <c r="AE817" s="128"/>
      <c r="AF817" s="128">
        <f t="shared" si="1611"/>
        <v>0</v>
      </c>
      <c r="AG817" s="128">
        <f t="shared" si="1622"/>
        <v>0</v>
      </c>
      <c r="AH817" s="128">
        <f t="shared" si="1623"/>
        <v>0</v>
      </c>
      <c r="AI817" s="128">
        <f t="shared" si="1624"/>
        <v>0</v>
      </c>
      <c r="AJ817" s="128">
        <f t="shared" si="1625"/>
        <v>0</v>
      </c>
      <c r="AK817" s="128"/>
      <c r="AL817" s="128">
        <f t="shared" si="1612"/>
        <v>0</v>
      </c>
      <c r="AM817" s="128"/>
      <c r="AN817" s="128">
        <f t="shared" si="1613"/>
        <v>0</v>
      </c>
      <c r="AO817" s="128"/>
      <c r="AP817" s="128">
        <f t="shared" si="1614"/>
        <v>0</v>
      </c>
      <c r="AQ817" s="128">
        <f t="shared" si="1626"/>
        <v>0</v>
      </c>
      <c r="AR817" s="128">
        <f t="shared" si="1627"/>
        <v>0</v>
      </c>
      <c r="AS817" s="128"/>
      <c r="AT817" s="128">
        <f t="shared" si="1615"/>
        <v>0</v>
      </c>
      <c r="AU817" s="128"/>
      <c r="AV817" s="128">
        <f t="shared" si="1616"/>
        <v>0</v>
      </c>
      <c r="AW817" s="128"/>
      <c r="AX817" s="128">
        <f t="shared" si="1617"/>
        <v>0</v>
      </c>
      <c r="AY817" s="128">
        <f t="shared" si="1628"/>
        <v>0</v>
      </c>
      <c r="AZ817" s="128">
        <f t="shared" si="1629"/>
        <v>0</v>
      </c>
      <c r="BA817" s="128">
        <f t="shared" si="1630"/>
        <v>0</v>
      </c>
      <c r="BB817" s="128">
        <f t="shared" si="1631"/>
        <v>0</v>
      </c>
    </row>
    <row r="818" spans="1:54">
      <c r="B818" s="13"/>
      <c r="C818" s="13"/>
      <c r="D818" s="13"/>
      <c r="E818" s="21" t="s">
        <v>1280</v>
      </c>
      <c r="F818" s="45"/>
      <c r="G818" s="45" t="s">
        <v>1284</v>
      </c>
      <c r="H818" s="266" t="s">
        <v>358</v>
      </c>
      <c r="I818" s="54"/>
      <c r="J818" s="162">
        <v>10488</v>
      </c>
      <c r="K818" s="54"/>
      <c r="L818" s="162">
        <v>10488</v>
      </c>
      <c r="M818" s="54"/>
      <c r="N818" s="162">
        <v>10488</v>
      </c>
      <c r="O818" s="54"/>
      <c r="P818" s="162">
        <v>10488</v>
      </c>
      <c r="Q818" s="96">
        <f t="shared" si="1618"/>
        <v>5.8000000000000003E-2</v>
      </c>
      <c r="R818" s="338">
        <f t="shared" si="1619"/>
        <v>0.60830399999999996</v>
      </c>
      <c r="S818" s="96">
        <v>3.0000000000000001E-3</v>
      </c>
      <c r="T818" s="96">
        <f t="shared" si="1606"/>
        <v>3.1463999999999999E-2</v>
      </c>
      <c r="U818" s="96">
        <v>6.0000000000000001E-3</v>
      </c>
      <c r="V818" s="96">
        <f t="shared" si="1607"/>
        <v>6.2927999999999998E-2</v>
      </c>
      <c r="W818" s="96">
        <v>0.01</v>
      </c>
      <c r="X818" s="96">
        <f t="shared" si="1608"/>
        <v>0.10488</v>
      </c>
      <c r="Y818" s="96">
        <f t="shared" si="1620"/>
        <v>1.9000000000000003E-2</v>
      </c>
      <c r="Z818" s="96">
        <f t="shared" si="1621"/>
        <v>0.199272</v>
      </c>
      <c r="AA818" s="96">
        <v>1.4999999999999999E-2</v>
      </c>
      <c r="AB818" s="96">
        <f t="shared" si="1609"/>
        <v>0.15731999999999999</v>
      </c>
      <c r="AC818" s="96"/>
      <c r="AD818" s="96">
        <f t="shared" si="1610"/>
        <v>0</v>
      </c>
      <c r="AE818" s="96"/>
      <c r="AF818" s="96">
        <f t="shared" si="1611"/>
        <v>0</v>
      </c>
      <c r="AG818" s="96">
        <f t="shared" si="1622"/>
        <v>1.4999999999999999E-2</v>
      </c>
      <c r="AH818" s="96">
        <f t="shared" si="1623"/>
        <v>0.15731999999999999</v>
      </c>
      <c r="AI818" s="96">
        <f t="shared" si="1624"/>
        <v>3.4000000000000002E-2</v>
      </c>
      <c r="AJ818" s="96">
        <f t="shared" si="1625"/>
        <v>0.35659200000000002</v>
      </c>
      <c r="AK818" s="96"/>
      <c r="AL818" s="96">
        <f t="shared" si="1612"/>
        <v>0</v>
      </c>
      <c r="AM818" s="96"/>
      <c r="AN818" s="96">
        <f t="shared" si="1613"/>
        <v>0</v>
      </c>
      <c r="AO818" s="96">
        <v>1.2E-2</v>
      </c>
      <c r="AP818" s="96">
        <f t="shared" si="1614"/>
        <v>0.125856</v>
      </c>
      <c r="AQ818" s="96">
        <f t="shared" si="1626"/>
        <v>1.2E-2</v>
      </c>
      <c r="AR818" s="96">
        <f t="shared" si="1627"/>
        <v>0.125856</v>
      </c>
      <c r="AS818" s="96">
        <v>1.2E-2</v>
      </c>
      <c r="AT818" s="96">
        <f t="shared" si="1615"/>
        <v>0.125856</v>
      </c>
      <c r="AU818" s="96"/>
      <c r="AV818" s="96">
        <f t="shared" si="1616"/>
        <v>0</v>
      </c>
      <c r="AW818" s="96"/>
      <c r="AX818" s="96">
        <f t="shared" si="1617"/>
        <v>0</v>
      </c>
      <c r="AY818" s="96">
        <f t="shared" si="1628"/>
        <v>1.2E-2</v>
      </c>
      <c r="AZ818" s="96">
        <f t="shared" si="1629"/>
        <v>0.125856</v>
      </c>
      <c r="BA818" s="96">
        <f t="shared" si="1630"/>
        <v>2.4E-2</v>
      </c>
      <c r="BB818" s="96">
        <f t="shared" si="1631"/>
        <v>0.25171199999999999</v>
      </c>
    </row>
    <row r="819" spans="1:54">
      <c r="A819" s="494">
        <v>520</v>
      </c>
      <c r="B819" s="13"/>
      <c r="C819" s="13"/>
      <c r="D819" s="13"/>
      <c r="E819" s="21" t="s">
        <v>1369</v>
      </c>
      <c r="F819" s="45"/>
      <c r="G819" s="45" t="s">
        <v>1061</v>
      </c>
      <c r="H819" s="266" t="s">
        <v>358</v>
      </c>
      <c r="I819" s="54"/>
      <c r="J819" s="162">
        <v>11054</v>
      </c>
      <c r="K819" s="54"/>
      <c r="L819" s="162">
        <v>11054</v>
      </c>
      <c r="M819" s="54"/>
      <c r="N819" s="162">
        <v>11054</v>
      </c>
      <c r="O819" s="54"/>
      <c r="P819" s="162">
        <v>11054</v>
      </c>
      <c r="Q819" s="96">
        <f t="shared" si="1618"/>
        <v>0.69699999999999995</v>
      </c>
      <c r="R819" s="338">
        <f t="shared" si="1619"/>
        <v>7.7046380000000001</v>
      </c>
      <c r="S819" s="96"/>
      <c r="T819" s="96">
        <f t="shared" si="1606"/>
        <v>0</v>
      </c>
      <c r="U819" s="96"/>
      <c r="V819" s="96">
        <f t="shared" si="1607"/>
        <v>0</v>
      </c>
      <c r="W819" s="96"/>
      <c r="X819" s="96">
        <f t="shared" si="1608"/>
        <v>0</v>
      </c>
      <c r="Y819" s="96">
        <f t="shared" si="1620"/>
        <v>0</v>
      </c>
      <c r="Z819" s="96">
        <f t="shared" si="1621"/>
        <v>0</v>
      </c>
      <c r="AA819" s="96"/>
      <c r="AB819" s="96">
        <f t="shared" si="1609"/>
        <v>0</v>
      </c>
      <c r="AC819" s="96"/>
      <c r="AD819" s="96">
        <f t="shared" si="1610"/>
        <v>0</v>
      </c>
      <c r="AE819" s="96"/>
      <c r="AF819" s="96">
        <f t="shared" si="1611"/>
        <v>0</v>
      </c>
      <c r="AG819" s="96">
        <f t="shared" si="1622"/>
        <v>0</v>
      </c>
      <c r="AH819" s="96">
        <f t="shared" si="1623"/>
        <v>0</v>
      </c>
      <c r="AI819" s="96">
        <f t="shared" si="1624"/>
        <v>0</v>
      </c>
      <c r="AJ819" s="96">
        <f t="shared" si="1625"/>
        <v>0</v>
      </c>
      <c r="AK819" s="96"/>
      <c r="AL819" s="96">
        <f t="shared" si="1612"/>
        <v>0</v>
      </c>
      <c r="AM819" s="96"/>
      <c r="AN819" s="96">
        <f t="shared" si="1613"/>
        <v>0</v>
      </c>
      <c r="AO819" s="96"/>
      <c r="AP819" s="96">
        <f t="shared" si="1614"/>
        <v>0</v>
      </c>
      <c r="AQ819" s="96">
        <f t="shared" si="1626"/>
        <v>0</v>
      </c>
      <c r="AR819" s="96">
        <f t="shared" si="1627"/>
        <v>0</v>
      </c>
      <c r="AS819" s="96"/>
      <c r="AT819" s="96">
        <f t="shared" si="1615"/>
        <v>0</v>
      </c>
      <c r="AU819" s="96">
        <v>0.69699999999999995</v>
      </c>
      <c r="AV819" s="96">
        <f t="shared" si="1616"/>
        <v>7.7046380000000001</v>
      </c>
      <c r="AW819" s="96"/>
      <c r="AX819" s="96">
        <f t="shared" si="1617"/>
        <v>0</v>
      </c>
      <c r="AY819" s="96">
        <f t="shared" si="1628"/>
        <v>0.69699999999999995</v>
      </c>
      <c r="AZ819" s="96">
        <f t="shared" si="1629"/>
        <v>7.7046380000000001</v>
      </c>
      <c r="BA819" s="96">
        <f t="shared" si="1630"/>
        <v>0.69699999999999995</v>
      </c>
      <c r="BB819" s="96">
        <f t="shared" si="1631"/>
        <v>7.7046380000000001</v>
      </c>
    </row>
    <row r="820" spans="1:54">
      <c r="B820" s="13"/>
      <c r="C820" s="13"/>
      <c r="D820" s="13"/>
      <c r="E820" s="89" t="s">
        <v>1227</v>
      </c>
      <c r="F820" s="426"/>
      <c r="G820" s="426" t="s">
        <v>1058</v>
      </c>
      <c r="H820" s="285" t="s">
        <v>358</v>
      </c>
      <c r="I820" s="75"/>
      <c r="J820" s="167">
        <v>7754</v>
      </c>
      <c r="K820" s="75"/>
      <c r="L820" s="167">
        <v>7754</v>
      </c>
      <c r="M820" s="75"/>
      <c r="N820" s="167">
        <v>7754</v>
      </c>
      <c r="O820" s="75"/>
      <c r="P820" s="167">
        <v>7754</v>
      </c>
      <c r="Q820" s="130">
        <f t="shared" si="1618"/>
        <v>20.071999999999999</v>
      </c>
      <c r="R820" s="348">
        <f t="shared" si="1619"/>
        <v>155.63828799999999</v>
      </c>
      <c r="S820" s="130">
        <v>0.86399999999999999</v>
      </c>
      <c r="T820" s="130">
        <f t="shared" si="1606"/>
        <v>6.6994560000000005</v>
      </c>
      <c r="U820" s="130">
        <v>1.8</v>
      </c>
      <c r="V820" s="130">
        <f t="shared" si="1607"/>
        <v>13.9572</v>
      </c>
      <c r="W820" s="130">
        <v>2.556</v>
      </c>
      <c r="X820" s="130">
        <f t="shared" si="1608"/>
        <v>19.819224000000002</v>
      </c>
      <c r="Y820" s="130">
        <f t="shared" si="1620"/>
        <v>5.2200000000000006</v>
      </c>
      <c r="Z820" s="130">
        <f t="shared" si="1621"/>
        <v>40.475880000000004</v>
      </c>
      <c r="AA820" s="130">
        <v>2.718</v>
      </c>
      <c r="AB820" s="130">
        <f t="shared" si="1609"/>
        <v>21.075371999999998</v>
      </c>
      <c r="AC820" s="130">
        <v>2.5680000000000001</v>
      </c>
      <c r="AD820" s="130">
        <f t="shared" si="1610"/>
        <v>19.912272000000002</v>
      </c>
      <c r="AE820" s="130">
        <v>1.58</v>
      </c>
      <c r="AF820" s="130">
        <f t="shared" si="1611"/>
        <v>12.25132</v>
      </c>
      <c r="AG820" s="130">
        <f t="shared" si="1622"/>
        <v>6.8659999999999997</v>
      </c>
      <c r="AH820" s="130">
        <f t="shared" si="1623"/>
        <v>53.238964000000003</v>
      </c>
      <c r="AI820" s="130">
        <f t="shared" si="1624"/>
        <v>12.086</v>
      </c>
      <c r="AJ820" s="130">
        <f t="shared" si="1625"/>
        <v>93.714843999999999</v>
      </c>
      <c r="AK820" s="130">
        <v>1.206</v>
      </c>
      <c r="AL820" s="130">
        <f t="shared" si="1612"/>
        <v>9.351324</v>
      </c>
      <c r="AM820" s="130">
        <v>0.252</v>
      </c>
      <c r="AN820" s="130">
        <f t="shared" si="1613"/>
        <v>1.954008</v>
      </c>
      <c r="AO820" s="130">
        <v>0.108</v>
      </c>
      <c r="AP820" s="130">
        <f t="shared" si="1614"/>
        <v>0.83743200000000007</v>
      </c>
      <c r="AQ820" s="130">
        <f t="shared" si="1626"/>
        <v>1.5660000000000001</v>
      </c>
      <c r="AR820" s="130">
        <f t="shared" si="1627"/>
        <v>12.142764</v>
      </c>
      <c r="AS820" s="130"/>
      <c r="AT820" s="130">
        <f t="shared" si="1615"/>
        <v>0</v>
      </c>
      <c r="AU820" s="130">
        <v>2.7669999999999999</v>
      </c>
      <c r="AV820" s="130">
        <f t="shared" si="1616"/>
        <v>21.455317999999998</v>
      </c>
      <c r="AW820" s="130">
        <v>3.653</v>
      </c>
      <c r="AX820" s="130">
        <f t="shared" si="1617"/>
        <v>28.325362000000002</v>
      </c>
      <c r="AY820" s="130">
        <f t="shared" si="1628"/>
        <v>6.42</v>
      </c>
      <c r="AZ820" s="130">
        <f t="shared" si="1629"/>
        <v>49.780680000000004</v>
      </c>
      <c r="BA820" s="130">
        <f t="shared" si="1630"/>
        <v>7.9859999999999998</v>
      </c>
      <c r="BB820" s="130">
        <f t="shared" si="1631"/>
        <v>61.923444000000003</v>
      </c>
    </row>
    <row r="821" spans="1:54">
      <c r="A821" s="494">
        <v>520</v>
      </c>
      <c r="B821" s="13"/>
      <c r="C821" s="13"/>
      <c r="D821" s="13"/>
      <c r="E821" s="62" t="s">
        <v>1382</v>
      </c>
      <c r="F821" s="421"/>
      <c r="G821" s="421" t="s">
        <v>1061</v>
      </c>
      <c r="H821" s="282" t="s">
        <v>358</v>
      </c>
      <c r="I821" s="66"/>
      <c r="J821" s="165">
        <v>7433</v>
      </c>
      <c r="K821" s="66"/>
      <c r="L821" s="165">
        <v>7433</v>
      </c>
      <c r="M821" s="66"/>
      <c r="N821" s="165">
        <v>7433</v>
      </c>
      <c r="O821" s="66"/>
      <c r="P821" s="165">
        <v>7433</v>
      </c>
      <c r="Q821" s="128">
        <f t="shared" si="1618"/>
        <v>0</v>
      </c>
      <c r="R821" s="346">
        <f t="shared" si="1619"/>
        <v>0</v>
      </c>
      <c r="S821" s="128"/>
      <c r="T821" s="128">
        <f t="shared" si="1606"/>
        <v>0</v>
      </c>
      <c r="U821" s="128"/>
      <c r="V821" s="128">
        <f t="shared" si="1607"/>
        <v>0</v>
      </c>
      <c r="W821" s="128"/>
      <c r="X821" s="128">
        <f t="shared" si="1608"/>
        <v>0</v>
      </c>
      <c r="Y821" s="128">
        <f t="shared" si="1620"/>
        <v>0</v>
      </c>
      <c r="Z821" s="128">
        <f t="shared" si="1621"/>
        <v>0</v>
      </c>
      <c r="AA821" s="128"/>
      <c r="AB821" s="128">
        <f t="shared" si="1609"/>
        <v>0</v>
      </c>
      <c r="AC821" s="128"/>
      <c r="AD821" s="128">
        <f t="shared" si="1610"/>
        <v>0</v>
      </c>
      <c r="AE821" s="128"/>
      <c r="AF821" s="128">
        <f t="shared" si="1611"/>
        <v>0</v>
      </c>
      <c r="AG821" s="128">
        <f t="shared" si="1622"/>
        <v>0</v>
      </c>
      <c r="AH821" s="128">
        <f t="shared" si="1623"/>
        <v>0</v>
      </c>
      <c r="AI821" s="128">
        <f t="shared" si="1624"/>
        <v>0</v>
      </c>
      <c r="AJ821" s="128">
        <f t="shared" si="1625"/>
        <v>0</v>
      </c>
      <c r="AK821" s="128"/>
      <c r="AL821" s="128">
        <f t="shared" si="1612"/>
        <v>0</v>
      </c>
      <c r="AM821" s="128"/>
      <c r="AN821" s="128">
        <f t="shared" si="1613"/>
        <v>0</v>
      </c>
      <c r="AO821" s="128"/>
      <c r="AP821" s="128">
        <f t="shared" si="1614"/>
        <v>0</v>
      </c>
      <c r="AQ821" s="128">
        <f t="shared" si="1626"/>
        <v>0</v>
      </c>
      <c r="AR821" s="128">
        <f t="shared" si="1627"/>
        <v>0</v>
      </c>
      <c r="AS821" s="128"/>
      <c r="AT821" s="128">
        <f t="shared" si="1615"/>
        <v>0</v>
      </c>
      <c r="AU821" s="128"/>
      <c r="AV821" s="128">
        <f t="shared" si="1616"/>
        <v>0</v>
      </c>
      <c r="AW821" s="128"/>
      <c r="AX821" s="128">
        <f t="shared" si="1617"/>
        <v>0</v>
      </c>
      <c r="AY821" s="128">
        <f t="shared" si="1628"/>
        <v>0</v>
      </c>
      <c r="AZ821" s="128">
        <f t="shared" si="1629"/>
        <v>0</v>
      </c>
      <c r="BA821" s="128">
        <f t="shared" si="1630"/>
        <v>0</v>
      </c>
      <c r="BB821" s="128">
        <f t="shared" si="1631"/>
        <v>0</v>
      </c>
    </row>
    <row r="822" spans="1:54" ht="12" customHeight="1">
      <c r="A822" s="494"/>
      <c r="B822" s="13"/>
      <c r="C822" s="13"/>
      <c r="D822" s="13"/>
      <c r="E822" s="21" t="s">
        <v>1242</v>
      </c>
      <c r="F822" s="45"/>
      <c r="G822" s="45" t="s">
        <v>1058</v>
      </c>
      <c r="H822" s="266" t="s">
        <v>359</v>
      </c>
      <c r="I822" s="54"/>
      <c r="J822" s="162">
        <v>8862</v>
      </c>
      <c r="K822" s="54"/>
      <c r="L822" s="162">
        <v>8862</v>
      </c>
      <c r="M822" s="54"/>
      <c r="N822" s="162">
        <v>8862</v>
      </c>
      <c r="O822" s="54"/>
      <c r="P822" s="162">
        <v>8862</v>
      </c>
      <c r="Q822" s="96">
        <f t="shared" si="1618"/>
        <v>1.76</v>
      </c>
      <c r="R822" s="338">
        <f t="shared" si="1619"/>
        <v>15.59712</v>
      </c>
      <c r="S822" s="96">
        <v>0.17699999999999999</v>
      </c>
      <c r="T822" s="96">
        <f t="shared" si="1606"/>
        <v>1.5685739999999999</v>
      </c>
      <c r="U822" s="96">
        <v>0.33700000000000002</v>
      </c>
      <c r="V822" s="96">
        <f t="shared" si="1607"/>
        <v>2.986494</v>
      </c>
      <c r="W822" s="96"/>
      <c r="X822" s="96">
        <f t="shared" si="1608"/>
        <v>0</v>
      </c>
      <c r="Y822" s="96">
        <f t="shared" si="1620"/>
        <v>0.51400000000000001</v>
      </c>
      <c r="Z822" s="96">
        <f t="shared" si="1621"/>
        <v>4.5550680000000003</v>
      </c>
      <c r="AA822" s="96">
        <v>0.51200000000000001</v>
      </c>
      <c r="AB822" s="96">
        <f t="shared" si="1609"/>
        <v>4.537344</v>
      </c>
      <c r="AC822" s="96"/>
      <c r="AD822" s="96">
        <f t="shared" si="1610"/>
        <v>0</v>
      </c>
      <c r="AE822" s="96"/>
      <c r="AF822" s="96">
        <f t="shared" si="1611"/>
        <v>0</v>
      </c>
      <c r="AG822" s="96">
        <f t="shared" si="1622"/>
        <v>0.51200000000000001</v>
      </c>
      <c r="AH822" s="96">
        <f t="shared" si="1623"/>
        <v>4.537344</v>
      </c>
      <c r="AI822" s="96">
        <f t="shared" si="1624"/>
        <v>1.026</v>
      </c>
      <c r="AJ822" s="96">
        <f t="shared" si="1625"/>
        <v>9.0924119999999995</v>
      </c>
      <c r="AK822" s="96"/>
      <c r="AL822" s="96">
        <f t="shared" si="1612"/>
        <v>0</v>
      </c>
      <c r="AM822" s="96"/>
      <c r="AN822" s="96">
        <f t="shared" si="1613"/>
        <v>0</v>
      </c>
      <c r="AO822" s="96"/>
      <c r="AP822" s="96">
        <f t="shared" si="1614"/>
        <v>0</v>
      </c>
      <c r="AQ822" s="96">
        <f t="shared" si="1626"/>
        <v>0</v>
      </c>
      <c r="AR822" s="96">
        <f t="shared" si="1627"/>
        <v>0</v>
      </c>
      <c r="AS822" s="96">
        <v>0.504</v>
      </c>
      <c r="AT822" s="96">
        <f t="shared" si="1615"/>
        <v>4.4664480000000006</v>
      </c>
      <c r="AU822" s="96">
        <v>0.23</v>
      </c>
      <c r="AV822" s="96">
        <f t="shared" si="1616"/>
        <v>2.0382600000000002</v>
      </c>
      <c r="AW822" s="96"/>
      <c r="AX822" s="96">
        <f t="shared" si="1617"/>
        <v>0</v>
      </c>
      <c r="AY822" s="96">
        <f t="shared" si="1628"/>
        <v>0.73399999999999999</v>
      </c>
      <c r="AZ822" s="96">
        <f t="shared" si="1629"/>
        <v>6.5047080000000008</v>
      </c>
      <c r="BA822" s="96">
        <f t="shared" si="1630"/>
        <v>0.73399999999999999</v>
      </c>
      <c r="BB822" s="96">
        <f t="shared" si="1631"/>
        <v>6.5047080000000008</v>
      </c>
    </row>
    <row r="823" spans="1:54" ht="12" customHeight="1">
      <c r="A823" s="494"/>
      <c r="B823" s="13"/>
      <c r="C823" s="13"/>
      <c r="D823" s="13"/>
      <c r="E823" s="21" t="s">
        <v>1243</v>
      </c>
      <c r="F823" s="45"/>
      <c r="G823" s="45" t="s">
        <v>1058</v>
      </c>
      <c r="H823" s="266" t="s">
        <v>359</v>
      </c>
      <c r="I823" s="54"/>
      <c r="J823" s="162">
        <v>6999</v>
      </c>
      <c r="K823" s="54"/>
      <c r="L823" s="162">
        <v>6999</v>
      </c>
      <c r="M823" s="54"/>
      <c r="N823" s="162">
        <v>6999</v>
      </c>
      <c r="O823" s="54"/>
      <c r="P823" s="162">
        <v>6999</v>
      </c>
      <c r="Q823" s="96">
        <f t="shared" si="1618"/>
        <v>0</v>
      </c>
      <c r="R823" s="338">
        <f t="shared" si="1619"/>
        <v>0</v>
      </c>
      <c r="S823" s="96"/>
      <c r="T823" s="96">
        <f t="shared" si="1606"/>
        <v>0</v>
      </c>
      <c r="U823" s="96"/>
      <c r="V823" s="96">
        <f t="shared" si="1607"/>
        <v>0</v>
      </c>
      <c r="W823" s="96"/>
      <c r="X823" s="96">
        <f t="shared" si="1608"/>
        <v>0</v>
      </c>
      <c r="Y823" s="96">
        <f t="shared" si="1620"/>
        <v>0</v>
      </c>
      <c r="Z823" s="96">
        <f t="shared" si="1621"/>
        <v>0</v>
      </c>
      <c r="AA823" s="96"/>
      <c r="AB823" s="96">
        <f t="shared" si="1609"/>
        <v>0</v>
      </c>
      <c r="AC823" s="96"/>
      <c r="AD823" s="96">
        <f t="shared" si="1610"/>
        <v>0</v>
      </c>
      <c r="AE823" s="96"/>
      <c r="AF823" s="96">
        <f t="shared" si="1611"/>
        <v>0</v>
      </c>
      <c r="AG823" s="96">
        <f t="shared" si="1622"/>
        <v>0</v>
      </c>
      <c r="AH823" s="96">
        <f t="shared" si="1623"/>
        <v>0</v>
      </c>
      <c r="AI823" s="96">
        <f t="shared" si="1624"/>
        <v>0</v>
      </c>
      <c r="AJ823" s="96">
        <f t="shared" si="1625"/>
        <v>0</v>
      </c>
      <c r="AK823" s="96"/>
      <c r="AL823" s="96">
        <f t="shared" si="1612"/>
        <v>0</v>
      </c>
      <c r="AM823" s="96"/>
      <c r="AN823" s="96">
        <f t="shared" si="1613"/>
        <v>0</v>
      </c>
      <c r="AO823" s="96"/>
      <c r="AP823" s="96">
        <f t="shared" si="1614"/>
        <v>0</v>
      </c>
      <c r="AQ823" s="96">
        <f t="shared" si="1626"/>
        <v>0</v>
      </c>
      <c r="AR823" s="96">
        <f t="shared" si="1627"/>
        <v>0</v>
      </c>
      <c r="AS823" s="96"/>
      <c r="AT823" s="96">
        <f t="shared" si="1615"/>
        <v>0</v>
      </c>
      <c r="AU823" s="96"/>
      <c r="AV823" s="96">
        <f t="shared" si="1616"/>
        <v>0</v>
      </c>
      <c r="AW823" s="96"/>
      <c r="AX823" s="96">
        <f t="shared" si="1617"/>
        <v>0</v>
      </c>
      <c r="AY823" s="96">
        <f t="shared" si="1628"/>
        <v>0</v>
      </c>
      <c r="AZ823" s="96">
        <f t="shared" si="1629"/>
        <v>0</v>
      </c>
      <c r="BA823" s="96">
        <f t="shared" si="1630"/>
        <v>0</v>
      </c>
      <c r="BB823" s="96">
        <f t="shared" si="1631"/>
        <v>0</v>
      </c>
    </row>
    <row r="824" spans="1:54">
      <c r="B824" s="13"/>
      <c r="C824" s="13"/>
      <c r="D824" s="13"/>
      <c r="E824" s="62" t="s">
        <v>1228</v>
      </c>
      <c r="F824" s="421"/>
      <c r="G824" s="421" t="s">
        <v>1058</v>
      </c>
      <c r="H824" s="282" t="s">
        <v>358</v>
      </c>
      <c r="I824" s="66"/>
      <c r="J824" s="165">
        <v>7612</v>
      </c>
      <c r="K824" s="66"/>
      <c r="L824" s="165">
        <v>7612</v>
      </c>
      <c r="M824" s="66"/>
      <c r="N824" s="165">
        <v>7612</v>
      </c>
      <c r="O824" s="66"/>
      <c r="P824" s="165">
        <v>7612</v>
      </c>
      <c r="Q824" s="128">
        <f t="shared" si="1618"/>
        <v>31.350999999999999</v>
      </c>
      <c r="R824" s="346">
        <f t="shared" si="1619"/>
        <v>238.64381199999997</v>
      </c>
      <c r="S824" s="128">
        <v>0.126</v>
      </c>
      <c r="T824" s="128">
        <f t="shared" si="1606"/>
        <v>0.95911199999999996</v>
      </c>
      <c r="U824" s="128">
        <v>3.125</v>
      </c>
      <c r="V824" s="128">
        <f t="shared" si="1607"/>
        <v>23.787500000000001</v>
      </c>
      <c r="W824" s="128">
        <v>1.25</v>
      </c>
      <c r="X824" s="128">
        <f t="shared" si="1608"/>
        <v>9.5150000000000006</v>
      </c>
      <c r="Y824" s="128">
        <f t="shared" si="1620"/>
        <v>4.5009999999999994</v>
      </c>
      <c r="Z824" s="128">
        <f t="shared" si="1621"/>
        <v>34.261612</v>
      </c>
      <c r="AA824" s="128">
        <v>4.2949999999999999</v>
      </c>
      <c r="AB824" s="128">
        <f t="shared" si="1609"/>
        <v>32.693539999999999</v>
      </c>
      <c r="AC824" s="128">
        <v>1.8720000000000001</v>
      </c>
      <c r="AD824" s="128">
        <f t="shared" si="1610"/>
        <v>14.249664000000001</v>
      </c>
      <c r="AE824" s="128">
        <v>2.36</v>
      </c>
      <c r="AF824" s="128">
        <f t="shared" si="1611"/>
        <v>17.964320000000001</v>
      </c>
      <c r="AG824" s="128">
        <f t="shared" si="1622"/>
        <v>8.5269999999999992</v>
      </c>
      <c r="AH824" s="128">
        <f t="shared" si="1623"/>
        <v>64.907523999999995</v>
      </c>
      <c r="AI824" s="128">
        <f t="shared" si="1624"/>
        <v>13.027999999999999</v>
      </c>
      <c r="AJ824" s="128">
        <f t="shared" si="1625"/>
        <v>99.169135999999995</v>
      </c>
      <c r="AK824" s="128">
        <v>2.1320000000000001</v>
      </c>
      <c r="AL824" s="128">
        <f t="shared" si="1612"/>
        <v>16.228784000000001</v>
      </c>
      <c r="AM824" s="128">
        <v>4.5019999999999998</v>
      </c>
      <c r="AN824" s="128">
        <f t="shared" si="1613"/>
        <v>34.269223999999994</v>
      </c>
      <c r="AO824" s="128">
        <v>4.3120000000000003</v>
      </c>
      <c r="AP824" s="128">
        <f t="shared" si="1614"/>
        <v>32.822944</v>
      </c>
      <c r="AQ824" s="128">
        <f t="shared" si="1626"/>
        <v>10.946000000000002</v>
      </c>
      <c r="AR824" s="128">
        <f t="shared" si="1627"/>
        <v>83.320952000000005</v>
      </c>
      <c r="AS824" s="128">
        <v>2.7639999999999998</v>
      </c>
      <c r="AT824" s="128">
        <f t="shared" si="1615"/>
        <v>21.039567999999999</v>
      </c>
      <c r="AU824" s="128">
        <v>2.7490000000000001</v>
      </c>
      <c r="AV824" s="128">
        <f t="shared" si="1616"/>
        <v>20.925388000000002</v>
      </c>
      <c r="AW824" s="128">
        <v>1.8640000000000001</v>
      </c>
      <c r="AX824" s="128">
        <f t="shared" si="1617"/>
        <v>14.188768</v>
      </c>
      <c r="AY824" s="128">
        <f t="shared" si="1628"/>
        <v>7.3769999999999998</v>
      </c>
      <c r="AZ824" s="128">
        <f t="shared" si="1629"/>
        <v>56.153723999999997</v>
      </c>
      <c r="BA824" s="128">
        <f t="shared" si="1630"/>
        <v>18.323</v>
      </c>
      <c r="BB824" s="128">
        <f t="shared" si="1631"/>
        <v>139.47467599999999</v>
      </c>
    </row>
    <row r="825" spans="1:54">
      <c r="B825" s="13"/>
      <c r="C825" s="13"/>
      <c r="D825" s="13"/>
      <c r="E825" s="487" t="s">
        <v>1329</v>
      </c>
      <c r="F825" s="488"/>
      <c r="G825" s="488" t="s">
        <v>1057</v>
      </c>
      <c r="H825" s="489" t="s">
        <v>358</v>
      </c>
      <c r="I825" s="490"/>
      <c r="J825" s="491">
        <v>5798</v>
      </c>
      <c r="K825" s="490"/>
      <c r="L825" s="491">
        <v>5798</v>
      </c>
      <c r="M825" s="490"/>
      <c r="N825" s="491">
        <v>5798</v>
      </c>
      <c r="O825" s="490"/>
      <c r="P825" s="491">
        <v>5798</v>
      </c>
      <c r="Q825" s="492">
        <f t="shared" si="1618"/>
        <v>0</v>
      </c>
      <c r="R825" s="493">
        <f t="shared" si="1619"/>
        <v>0</v>
      </c>
      <c r="S825" s="492"/>
      <c r="T825" s="492">
        <f t="shared" si="1606"/>
        <v>0</v>
      </c>
      <c r="U825" s="492"/>
      <c r="V825" s="492">
        <f t="shared" si="1607"/>
        <v>0</v>
      </c>
      <c r="W825" s="492"/>
      <c r="X825" s="492">
        <f t="shared" si="1608"/>
        <v>0</v>
      </c>
      <c r="Y825" s="492">
        <f t="shared" si="1620"/>
        <v>0</v>
      </c>
      <c r="Z825" s="492">
        <f t="shared" si="1621"/>
        <v>0</v>
      </c>
      <c r="AA825" s="492"/>
      <c r="AB825" s="492">
        <f t="shared" si="1609"/>
        <v>0</v>
      </c>
      <c r="AC825" s="492"/>
      <c r="AD825" s="492">
        <f t="shared" si="1610"/>
        <v>0</v>
      </c>
      <c r="AE825" s="492"/>
      <c r="AF825" s="492">
        <f t="shared" si="1611"/>
        <v>0</v>
      </c>
      <c r="AG825" s="492">
        <f t="shared" si="1622"/>
        <v>0</v>
      </c>
      <c r="AH825" s="492">
        <f t="shared" si="1623"/>
        <v>0</v>
      </c>
      <c r="AI825" s="492">
        <f t="shared" si="1624"/>
        <v>0</v>
      </c>
      <c r="AJ825" s="492">
        <f t="shared" si="1625"/>
        <v>0</v>
      </c>
      <c r="AK825" s="492"/>
      <c r="AL825" s="492">
        <f t="shared" si="1612"/>
        <v>0</v>
      </c>
      <c r="AM825" s="492"/>
      <c r="AN825" s="492">
        <f t="shared" si="1613"/>
        <v>0</v>
      </c>
      <c r="AO825" s="492"/>
      <c r="AP825" s="492">
        <f t="shared" si="1614"/>
        <v>0</v>
      </c>
      <c r="AQ825" s="492">
        <f t="shared" si="1626"/>
        <v>0</v>
      </c>
      <c r="AR825" s="492">
        <f t="shared" si="1627"/>
        <v>0</v>
      </c>
      <c r="AS825" s="492"/>
      <c r="AT825" s="492">
        <f t="shared" si="1615"/>
        <v>0</v>
      </c>
      <c r="AU825" s="492"/>
      <c r="AV825" s="492">
        <f t="shared" si="1616"/>
        <v>0</v>
      </c>
      <c r="AW825" s="492"/>
      <c r="AX825" s="492">
        <f t="shared" si="1617"/>
        <v>0</v>
      </c>
      <c r="AY825" s="492">
        <f t="shared" si="1628"/>
        <v>0</v>
      </c>
      <c r="AZ825" s="492">
        <f t="shared" si="1629"/>
        <v>0</v>
      </c>
      <c r="BA825" s="492">
        <f t="shared" si="1630"/>
        <v>0</v>
      </c>
      <c r="BB825" s="492">
        <f t="shared" si="1631"/>
        <v>0</v>
      </c>
    </row>
    <row r="826" spans="1:54">
      <c r="B826" s="13"/>
      <c r="C826" s="13"/>
      <c r="D826" s="13"/>
      <c r="E826" s="487" t="s">
        <v>2574</v>
      </c>
      <c r="F826" s="488"/>
      <c r="G826" s="488" t="s">
        <v>1057</v>
      </c>
      <c r="H826" s="489" t="s">
        <v>358</v>
      </c>
      <c r="I826" s="490"/>
      <c r="J826" s="491"/>
      <c r="K826" s="490"/>
      <c r="L826" s="491"/>
      <c r="M826" s="490"/>
      <c r="N826" s="491"/>
      <c r="O826" s="490"/>
      <c r="P826" s="491">
        <v>6726</v>
      </c>
      <c r="Q826" s="492">
        <f>SUM(AI826+BA826)</f>
        <v>0.60199999999999998</v>
      </c>
      <c r="R826" s="493">
        <f t="shared" ref="R826" si="1632">SUM(AJ826+BB826)</f>
        <v>4.0490519999999997</v>
      </c>
      <c r="S826" s="492"/>
      <c r="T826" s="492">
        <f t="shared" ref="T826" si="1633">J826*S826/1000</f>
        <v>0</v>
      </c>
      <c r="U826" s="492"/>
      <c r="V826" s="492">
        <f t="shared" ref="V826" si="1634">J826*U826/1000</f>
        <v>0</v>
      </c>
      <c r="W826" s="492"/>
      <c r="X826" s="492">
        <f t="shared" ref="X826" si="1635">J826*W826/1000</f>
        <v>0</v>
      </c>
      <c r="Y826" s="492">
        <f t="shared" ref="Y826" si="1636">SUM(S826+U826+W826)</f>
        <v>0</v>
      </c>
      <c r="Z826" s="492">
        <f t="shared" ref="Z826" si="1637">SUM(T826+V826+X826)</f>
        <v>0</v>
      </c>
      <c r="AA826" s="492"/>
      <c r="AB826" s="492">
        <f t="shared" ref="AB826" si="1638">L826*AA826/1000</f>
        <v>0</v>
      </c>
      <c r="AC826" s="492"/>
      <c r="AD826" s="492">
        <f t="shared" ref="AD826" si="1639">L826*AC826/1000</f>
        <v>0</v>
      </c>
      <c r="AE826" s="492"/>
      <c r="AF826" s="492">
        <f t="shared" ref="AF826" si="1640">L826*AE826/1000</f>
        <v>0</v>
      </c>
      <c r="AG826" s="492">
        <f t="shared" ref="AG826" si="1641">SUM(AA826+AC826+AE826)</f>
        <v>0</v>
      </c>
      <c r="AH826" s="492">
        <f t="shared" ref="AH826" si="1642">SUM(AB826+AD826+AF826)</f>
        <v>0</v>
      </c>
      <c r="AI826" s="492">
        <f t="shared" ref="AI826" si="1643">SUM(Y826+AG826)</f>
        <v>0</v>
      </c>
      <c r="AJ826" s="492">
        <f t="shared" ref="AJ826" si="1644">SUM(Z826,AH826)</f>
        <v>0</v>
      </c>
      <c r="AK826" s="492"/>
      <c r="AL826" s="492">
        <f t="shared" ref="AL826" si="1645">N826*AK826/1000</f>
        <v>0</v>
      </c>
      <c r="AM826" s="492"/>
      <c r="AN826" s="492">
        <f t="shared" ref="AN826" si="1646">N826*AM826/1000</f>
        <v>0</v>
      </c>
      <c r="AO826" s="492"/>
      <c r="AP826" s="492">
        <f t="shared" ref="AP826" si="1647">N826*AO826/1000</f>
        <v>0</v>
      </c>
      <c r="AQ826" s="492">
        <f t="shared" ref="AQ826" si="1648">SUM(AK826+AM826+AO826)</f>
        <v>0</v>
      </c>
      <c r="AR826" s="492">
        <f t="shared" ref="AR826" si="1649">SUM(AL826+AN826+AP826)</f>
        <v>0</v>
      </c>
      <c r="AS826" s="492">
        <v>0.60199999999999998</v>
      </c>
      <c r="AT826" s="492">
        <f t="shared" ref="AT826" si="1650">P826*AS826/1000</f>
        <v>4.0490519999999997</v>
      </c>
      <c r="AU826" s="492"/>
      <c r="AV826" s="492">
        <f t="shared" ref="AV826" si="1651">P826*AU826/1000</f>
        <v>0</v>
      </c>
      <c r="AW826" s="492"/>
      <c r="AX826" s="492">
        <f t="shared" ref="AX826" si="1652">P826*AW826/1000</f>
        <v>0</v>
      </c>
      <c r="AY826" s="492">
        <f t="shared" ref="AY826" si="1653">SUM(AS826+AU826+AW826)</f>
        <v>0.60199999999999998</v>
      </c>
      <c r="AZ826" s="492">
        <f t="shared" ref="AZ826" si="1654">SUM(AT826+AV826+AX826)</f>
        <v>4.0490519999999997</v>
      </c>
      <c r="BA826" s="492">
        <f t="shared" ref="BA826" si="1655">SUM(AQ826+AY826)</f>
        <v>0.60199999999999998</v>
      </c>
      <c r="BB826" s="492">
        <f t="shared" ref="BB826" si="1656">SUM(AR826,AZ826)</f>
        <v>4.0490519999999997</v>
      </c>
    </row>
    <row r="827" spans="1:54">
      <c r="B827" s="13"/>
      <c r="C827" s="13"/>
      <c r="D827" s="13"/>
      <c r="E827" s="487" t="s">
        <v>1281</v>
      </c>
      <c r="F827" s="488"/>
      <c r="G827" s="488" t="s">
        <v>1057</v>
      </c>
      <c r="H827" s="489" t="s">
        <v>358</v>
      </c>
      <c r="I827" s="490"/>
      <c r="J827" s="491">
        <v>8420</v>
      </c>
      <c r="K827" s="490"/>
      <c r="L827" s="491">
        <v>8420</v>
      </c>
      <c r="M827" s="490"/>
      <c r="N827" s="491">
        <v>8420</v>
      </c>
      <c r="O827" s="490"/>
      <c r="P827" s="491">
        <v>8420</v>
      </c>
      <c r="Q827" s="492">
        <f t="shared" si="1618"/>
        <v>1.8120000000000001</v>
      </c>
      <c r="R827" s="493">
        <f t="shared" si="1619"/>
        <v>15.25704</v>
      </c>
      <c r="S827" s="492">
        <v>0.23799999999999999</v>
      </c>
      <c r="T827" s="492">
        <f t="shared" si="1606"/>
        <v>2.0039599999999997</v>
      </c>
      <c r="U827" s="492">
        <v>0.2</v>
      </c>
      <c r="V827" s="492">
        <f t="shared" si="1607"/>
        <v>1.6839999999999999</v>
      </c>
      <c r="W827" s="492">
        <v>0.122</v>
      </c>
      <c r="X827" s="492">
        <f t="shared" si="1608"/>
        <v>1.0272399999999999</v>
      </c>
      <c r="Y827" s="492">
        <f t="shared" si="1620"/>
        <v>0.56000000000000005</v>
      </c>
      <c r="Z827" s="492">
        <f t="shared" si="1621"/>
        <v>4.7151999999999994</v>
      </c>
      <c r="AA827" s="492">
        <v>0.28000000000000003</v>
      </c>
      <c r="AB827" s="492">
        <f t="shared" si="1609"/>
        <v>2.3576000000000006</v>
      </c>
      <c r="AC827" s="492"/>
      <c r="AD827" s="492">
        <f t="shared" si="1610"/>
        <v>0</v>
      </c>
      <c r="AE827" s="492">
        <v>0.33500000000000002</v>
      </c>
      <c r="AF827" s="492">
        <f t="shared" si="1611"/>
        <v>2.8207000000000004</v>
      </c>
      <c r="AG827" s="492">
        <f t="shared" si="1622"/>
        <v>0.61499999999999999</v>
      </c>
      <c r="AH827" s="492">
        <f t="shared" si="1623"/>
        <v>5.178300000000001</v>
      </c>
      <c r="AI827" s="492">
        <f t="shared" si="1624"/>
        <v>1.175</v>
      </c>
      <c r="AJ827" s="492">
        <f t="shared" si="1625"/>
        <v>9.8934999999999995</v>
      </c>
      <c r="AK827" s="492"/>
      <c r="AL827" s="492">
        <f t="shared" si="1612"/>
        <v>0</v>
      </c>
      <c r="AM827" s="492">
        <v>7.2999999999999995E-2</v>
      </c>
      <c r="AN827" s="492">
        <f t="shared" si="1613"/>
        <v>0.61465999999999998</v>
      </c>
      <c r="AO827" s="492">
        <v>0.01</v>
      </c>
      <c r="AP827" s="492">
        <f t="shared" si="1614"/>
        <v>8.4199999999999997E-2</v>
      </c>
      <c r="AQ827" s="492">
        <f t="shared" si="1626"/>
        <v>8.299999999999999E-2</v>
      </c>
      <c r="AR827" s="492">
        <f t="shared" si="1627"/>
        <v>0.69886000000000004</v>
      </c>
      <c r="AS827" s="492">
        <v>0.25600000000000001</v>
      </c>
      <c r="AT827" s="492">
        <f t="shared" si="1615"/>
        <v>2.1555200000000001</v>
      </c>
      <c r="AU827" s="492">
        <v>5.5E-2</v>
      </c>
      <c r="AV827" s="492">
        <f t="shared" si="1616"/>
        <v>0.46310000000000001</v>
      </c>
      <c r="AW827" s="492">
        <v>0.24299999999999999</v>
      </c>
      <c r="AX827" s="492">
        <f t="shared" si="1617"/>
        <v>2.0460599999999998</v>
      </c>
      <c r="AY827" s="492">
        <f t="shared" si="1628"/>
        <v>0.55400000000000005</v>
      </c>
      <c r="AZ827" s="492">
        <f t="shared" si="1629"/>
        <v>4.6646799999999997</v>
      </c>
      <c r="BA827" s="492">
        <f t="shared" si="1630"/>
        <v>0.63700000000000001</v>
      </c>
      <c r="BB827" s="492">
        <f t="shared" si="1631"/>
        <v>5.3635399999999995</v>
      </c>
    </row>
    <row r="828" spans="1:54">
      <c r="B828" s="13"/>
      <c r="C828" s="13"/>
      <c r="D828" s="13"/>
      <c r="E828" s="487" t="s">
        <v>2498</v>
      </c>
      <c r="F828" s="488"/>
      <c r="G828" s="488" t="s">
        <v>1057</v>
      </c>
      <c r="H828" s="489" t="s">
        <v>358</v>
      </c>
      <c r="I828" s="490"/>
      <c r="J828" s="491"/>
      <c r="K828" s="490"/>
      <c r="L828" s="491"/>
      <c r="M828" s="490"/>
      <c r="N828" s="491">
        <v>5543</v>
      </c>
      <c r="O828" s="490"/>
      <c r="P828" s="491">
        <v>5543</v>
      </c>
      <c r="Q828" s="492">
        <f>SUM(AI828+BA828)</f>
        <v>35.116</v>
      </c>
      <c r="R828" s="493">
        <f t="shared" ref="R828" si="1657">SUM(AJ828+BB828)</f>
        <v>194.647988</v>
      </c>
      <c r="S828" s="492"/>
      <c r="T828" s="492">
        <f t="shared" ref="T828" si="1658">J828*S828/1000</f>
        <v>0</v>
      </c>
      <c r="U828" s="492"/>
      <c r="V828" s="492">
        <f t="shared" ref="V828" si="1659">J828*U828/1000</f>
        <v>0</v>
      </c>
      <c r="W828" s="492"/>
      <c r="X828" s="492">
        <f t="shared" ref="X828" si="1660">J828*W828/1000</f>
        <v>0</v>
      </c>
      <c r="Y828" s="492">
        <f t="shared" ref="Y828" si="1661">SUM(S828+U828+W828)</f>
        <v>0</v>
      </c>
      <c r="Z828" s="492">
        <f t="shared" ref="Z828" si="1662">SUM(T828+V828+X828)</f>
        <v>0</v>
      </c>
      <c r="AA828" s="492"/>
      <c r="AB828" s="492">
        <f t="shared" ref="AB828" si="1663">L828*AA828/1000</f>
        <v>0</v>
      </c>
      <c r="AC828" s="492"/>
      <c r="AD828" s="492">
        <f t="shared" ref="AD828" si="1664">L828*AC828/1000</f>
        <v>0</v>
      </c>
      <c r="AE828" s="492"/>
      <c r="AF828" s="492">
        <f t="shared" ref="AF828" si="1665">L828*AE828/1000</f>
        <v>0</v>
      </c>
      <c r="AG828" s="492">
        <f t="shared" ref="AG828" si="1666">SUM(AA828+AC828+AE828)</f>
        <v>0</v>
      </c>
      <c r="AH828" s="492">
        <f t="shared" ref="AH828" si="1667">SUM(AB828+AD828+AF828)</f>
        <v>0</v>
      </c>
      <c r="AI828" s="492">
        <f t="shared" ref="AI828" si="1668">SUM(Y828+AG828)</f>
        <v>0</v>
      </c>
      <c r="AJ828" s="492">
        <f t="shared" ref="AJ828" si="1669">SUM(Z828,AH828)</f>
        <v>0</v>
      </c>
      <c r="AK828" s="492"/>
      <c r="AL828" s="492">
        <f t="shared" ref="AL828" si="1670">N828*AK828/1000</f>
        <v>0</v>
      </c>
      <c r="AM828" s="492">
        <v>11.664</v>
      </c>
      <c r="AN828" s="492">
        <f t="shared" ref="AN828" si="1671">N828*AM828/1000</f>
        <v>64.653551999999991</v>
      </c>
      <c r="AO828" s="492">
        <v>7.7759999999999998</v>
      </c>
      <c r="AP828" s="492">
        <f t="shared" ref="AP828" si="1672">N828*AO828/1000</f>
        <v>43.102368000000006</v>
      </c>
      <c r="AQ828" s="492">
        <f t="shared" ref="AQ828" si="1673">SUM(AK828+AM828+AO828)</f>
        <v>19.439999999999998</v>
      </c>
      <c r="AR828" s="492">
        <f t="shared" ref="AR828" si="1674">SUM(AL828+AN828+AP828)</f>
        <v>107.75592</v>
      </c>
      <c r="AS828" s="492">
        <v>2.5920000000000001</v>
      </c>
      <c r="AT828" s="492">
        <f t="shared" ref="AT828" si="1675">P828*AS828/1000</f>
        <v>14.367456000000001</v>
      </c>
      <c r="AU828" s="492">
        <v>4.2119999999999997</v>
      </c>
      <c r="AV828" s="492">
        <f t="shared" ref="AV828" si="1676">P828*AU828/1000</f>
        <v>23.347116</v>
      </c>
      <c r="AW828" s="492">
        <v>8.8719999999999999</v>
      </c>
      <c r="AX828" s="492">
        <f t="shared" ref="AX828" si="1677">P828*AW828/1000</f>
        <v>49.177495999999998</v>
      </c>
      <c r="AY828" s="492">
        <f t="shared" ref="AY828" si="1678">SUM(AS828+AU828+AW828)</f>
        <v>15.676</v>
      </c>
      <c r="AZ828" s="492">
        <f t="shared" ref="AZ828" si="1679">SUM(AT828+AV828+AX828)</f>
        <v>86.892067999999995</v>
      </c>
      <c r="BA828" s="492">
        <f t="shared" ref="BA828" si="1680">SUM(AQ828+AY828)</f>
        <v>35.116</v>
      </c>
      <c r="BB828" s="492">
        <f t="shared" ref="BB828" si="1681">SUM(AR828,AZ828)</f>
        <v>194.647988</v>
      </c>
    </row>
    <row r="829" spans="1:54">
      <c r="A829" s="494">
        <v>521</v>
      </c>
      <c r="B829" s="13"/>
      <c r="C829" s="13"/>
      <c r="D829" s="13"/>
      <c r="E829" s="13" t="s">
        <v>1141</v>
      </c>
      <c r="F829" s="23"/>
      <c r="G829" s="23" t="s">
        <v>1061</v>
      </c>
      <c r="H829" s="267" t="s">
        <v>359</v>
      </c>
      <c r="I829" s="73"/>
      <c r="J829" s="170">
        <v>14342</v>
      </c>
      <c r="K829" s="73"/>
      <c r="L829" s="170">
        <v>14342</v>
      </c>
      <c r="M829" s="73"/>
      <c r="N829" s="170">
        <v>14342</v>
      </c>
      <c r="O829" s="73"/>
      <c r="P829" s="170">
        <v>14342</v>
      </c>
      <c r="Q829" s="118">
        <f t="shared" si="1618"/>
        <v>0</v>
      </c>
      <c r="R829" s="345">
        <f t="shared" si="1619"/>
        <v>0</v>
      </c>
      <c r="S829" s="118"/>
      <c r="T829" s="118">
        <f t="shared" si="1606"/>
        <v>0</v>
      </c>
      <c r="U829" s="118"/>
      <c r="V829" s="118">
        <f t="shared" si="1607"/>
        <v>0</v>
      </c>
      <c r="W829" s="118"/>
      <c r="X829" s="118">
        <f t="shared" si="1608"/>
        <v>0</v>
      </c>
      <c r="Y829" s="118">
        <f t="shared" si="1620"/>
        <v>0</v>
      </c>
      <c r="Z829" s="118">
        <f t="shared" si="1621"/>
        <v>0</v>
      </c>
      <c r="AA829" s="118"/>
      <c r="AB829" s="118">
        <f t="shared" si="1609"/>
        <v>0</v>
      </c>
      <c r="AC829" s="118"/>
      <c r="AD829" s="118">
        <f t="shared" si="1610"/>
        <v>0</v>
      </c>
      <c r="AE829" s="118"/>
      <c r="AF829" s="118">
        <f t="shared" si="1611"/>
        <v>0</v>
      </c>
      <c r="AG829" s="118">
        <f t="shared" si="1622"/>
        <v>0</v>
      </c>
      <c r="AH829" s="118">
        <f t="shared" si="1623"/>
        <v>0</v>
      </c>
      <c r="AI829" s="118">
        <f t="shared" si="1624"/>
        <v>0</v>
      </c>
      <c r="AJ829" s="118">
        <f t="shared" si="1625"/>
        <v>0</v>
      </c>
      <c r="AK829" s="118"/>
      <c r="AL829" s="118">
        <f t="shared" si="1612"/>
        <v>0</v>
      </c>
      <c r="AM829" s="118"/>
      <c r="AN829" s="118">
        <f t="shared" si="1613"/>
        <v>0</v>
      </c>
      <c r="AO829" s="118"/>
      <c r="AP829" s="118">
        <f t="shared" si="1614"/>
        <v>0</v>
      </c>
      <c r="AQ829" s="118">
        <f t="shared" si="1626"/>
        <v>0</v>
      </c>
      <c r="AR829" s="118">
        <f t="shared" si="1627"/>
        <v>0</v>
      </c>
      <c r="AS829" s="118"/>
      <c r="AT829" s="118">
        <f t="shared" si="1615"/>
        <v>0</v>
      </c>
      <c r="AU829" s="118"/>
      <c r="AV829" s="118">
        <f t="shared" si="1616"/>
        <v>0</v>
      </c>
      <c r="AW829" s="118"/>
      <c r="AX829" s="118">
        <f t="shared" si="1617"/>
        <v>0</v>
      </c>
      <c r="AY829" s="118">
        <f t="shared" si="1628"/>
        <v>0</v>
      </c>
      <c r="AZ829" s="118">
        <f t="shared" si="1629"/>
        <v>0</v>
      </c>
      <c r="BA829" s="118">
        <f t="shared" si="1630"/>
        <v>0</v>
      </c>
      <c r="BB829" s="118">
        <f t="shared" si="1631"/>
        <v>0</v>
      </c>
    </row>
    <row r="830" spans="1:54">
      <c r="A830" s="494">
        <v>522</v>
      </c>
      <c r="B830" s="13"/>
      <c r="C830" s="13"/>
      <c r="D830" s="13"/>
      <c r="E830" s="487" t="s">
        <v>1101</v>
      </c>
      <c r="F830" s="488"/>
      <c r="G830" s="421" t="s">
        <v>1061</v>
      </c>
      <c r="H830" s="489" t="s">
        <v>359</v>
      </c>
      <c r="I830" s="490"/>
      <c r="J830" s="491">
        <v>15573</v>
      </c>
      <c r="K830" s="490"/>
      <c r="L830" s="491">
        <v>15573</v>
      </c>
      <c r="M830" s="490"/>
      <c r="N830" s="491">
        <v>15573</v>
      </c>
      <c r="O830" s="490"/>
      <c r="P830" s="491">
        <v>15573</v>
      </c>
      <c r="Q830" s="492">
        <f t="shared" si="1618"/>
        <v>25.686</v>
      </c>
      <c r="R830" s="493">
        <f t="shared" si="1619"/>
        <v>400.00807800000001</v>
      </c>
      <c r="S830" s="492">
        <v>1.2</v>
      </c>
      <c r="T830" s="492">
        <f t="shared" si="1606"/>
        <v>18.6876</v>
      </c>
      <c r="U830" s="492">
        <v>0.73599999999999999</v>
      </c>
      <c r="V830" s="492">
        <f t="shared" si="1607"/>
        <v>11.461727999999999</v>
      </c>
      <c r="W830" s="492">
        <v>1E-3</v>
      </c>
      <c r="X830" s="492">
        <f t="shared" si="1608"/>
        <v>1.5573E-2</v>
      </c>
      <c r="Y830" s="492">
        <f t="shared" si="1620"/>
        <v>1.9369999999999998</v>
      </c>
      <c r="Z830" s="492">
        <f t="shared" si="1621"/>
        <v>30.164900999999997</v>
      </c>
      <c r="AA830" s="492">
        <v>0.6</v>
      </c>
      <c r="AB830" s="492">
        <f t="shared" si="1609"/>
        <v>9.3437999999999999</v>
      </c>
      <c r="AC830" s="492">
        <v>0.1</v>
      </c>
      <c r="AD830" s="492">
        <f t="shared" si="1610"/>
        <v>1.5573000000000001</v>
      </c>
      <c r="AE830" s="492">
        <v>1</v>
      </c>
      <c r="AF830" s="492">
        <f t="shared" si="1611"/>
        <v>15.573</v>
      </c>
      <c r="AG830" s="492">
        <f t="shared" si="1622"/>
        <v>1.7</v>
      </c>
      <c r="AH830" s="492">
        <f t="shared" si="1623"/>
        <v>26.4741</v>
      </c>
      <c r="AI830" s="492">
        <f t="shared" si="1624"/>
        <v>3.6369999999999996</v>
      </c>
      <c r="AJ830" s="492">
        <f t="shared" si="1625"/>
        <v>56.639000999999993</v>
      </c>
      <c r="AK830" s="492">
        <v>1.1299999999999999</v>
      </c>
      <c r="AL830" s="492">
        <f t="shared" si="1612"/>
        <v>17.597489999999997</v>
      </c>
      <c r="AM830" s="492">
        <v>2.976</v>
      </c>
      <c r="AN830" s="492">
        <f t="shared" si="1613"/>
        <v>46.345247999999998</v>
      </c>
      <c r="AO830" s="492">
        <v>4.8760000000000003</v>
      </c>
      <c r="AP830" s="492">
        <f t="shared" si="1614"/>
        <v>75.933948000000001</v>
      </c>
      <c r="AQ830" s="492">
        <f t="shared" si="1626"/>
        <v>8.9819999999999993</v>
      </c>
      <c r="AR830" s="492">
        <f t="shared" si="1627"/>
        <v>139.87668600000001</v>
      </c>
      <c r="AS830" s="492">
        <v>6.1920000000000002</v>
      </c>
      <c r="AT830" s="492">
        <f t="shared" si="1615"/>
        <v>96.428016</v>
      </c>
      <c r="AU830" s="492">
        <v>3.79</v>
      </c>
      <c r="AV830" s="492">
        <f t="shared" si="1616"/>
        <v>59.02167</v>
      </c>
      <c r="AW830" s="492">
        <v>3.085</v>
      </c>
      <c r="AX830" s="492">
        <f t="shared" si="1617"/>
        <v>48.042705000000005</v>
      </c>
      <c r="AY830" s="492">
        <f t="shared" si="1628"/>
        <v>13.067</v>
      </c>
      <c r="AZ830" s="492">
        <f t="shared" si="1629"/>
        <v>203.492391</v>
      </c>
      <c r="BA830" s="492">
        <f t="shared" si="1630"/>
        <v>22.048999999999999</v>
      </c>
      <c r="BB830" s="492">
        <f t="shared" si="1631"/>
        <v>343.369077</v>
      </c>
    </row>
    <row r="831" spans="1:54">
      <c r="A831" s="494">
        <v>523</v>
      </c>
      <c r="B831" s="13"/>
      <c r="C831" s="13"/>
      <c r="D831" s="13"/>
      <c r="E831" s="487" t="s">
        <v>1102</v>
      </c>
      <c r="F831" s="488"/>
      <c r="G831" s="421" t="s">
        <v>1061</v>
      </c>
      <c r="H831" s="489" t="s">
        <v>359</v>
      </c>
      <c r="I831" s="490"/>
      <c r="J831" s="491">
        <v>9290</v>
      </c>
      <c r="K831" s="490"/>
      <c r="L831" s="491">
        <v>9290</v>
      </c>
      <c r="M831" s="490"/>
      <c r="N831" s="491">
        <v>9290</v>
      </c>
      <c r="O831" s="490"/>
      <c r="P831" s="491">
        <v>9290</v>
      </c>
      <c r="Q831" s="492">
        <f t="shared" si="1618"/>
        <v>19.949000000000002</v>
      </c>
      <c r="R831" s="493">
        <f t="shared" si="1619"/>
        <v>185.32621</v>
      </c>
      <c r="S831" s="492"/>
      <c r="T831" s="492">
        <f t="shared" si="1606"/>
        <v>0</v>
      </c>
      <c r="U831" s="492">
        <v>0.33600000000000002</v>
      </c>
      <c r="V831" s="492">
        <f t="shared" si="1607"/>
        <v>3.1214400000000002</v>
      </c>
      <c r="W831" s="492"/>
      <c r="X831" s="492">
        <f t="shared" si="1608"/>
        <v>0</v>
      </c>
      <c r="Y831" s="492">
        <f t="shared" si="1620"/>
        <v>0.33600000000000002</v>
      </c>
      <c r="Z831" s="492">
        <f t="shared" si="1621"/>
        <v>3.1214400000000002</v>
      </c>
      <c r="AA831" s="492"/>
      <c r="AB831" s="492">
        <f t="shared" si="1609"/>
        <v>0</v>
      </c>
      <c r="AC831" s="492">
        <v>0.2</v>
      </c>
      <c r="AD831" s="492">
        <f t="shared" si="1610"/>
        <v>1.8580000000000001</v>
      </c>
      <c r="AE831" s="492"/>
      <c r="AF831" s="492">
        <f t="shared" si="1611"/>
        <v>0</v>
      </c>
      <c r="AG831" s="492">
        <f t="shared" si="1622"/>
        <v>0.2</v>
      </c>
      <c r="AH831" s="492">
        <f t="shared" si="1623"/>
        <v>1.8580000000000001</v>
      </c>
      <c r="AI831" s="492">
        <f t="shared" si="1624"/>
        <v>0.53600000000000003</v>
      </c>
      <c r="AJ831" s="492">
        <f t="shared" si="1625"/>
        <v>4.9794400000000003</v>
      </c>
      <c r="AK831" s="492">
        <v>0.55400000000000005</v>
      </c>
      <c r="AL831" s="492">
        <f t="shared" si="1612"/>
        <v>5.1466600000000007</v>
      </c>
      <c r="AM831" s="492">
        <v>2.5259999999999998</v>
      </c>
      <c r="AN831" s="492">
        <f t="shared" si="1613"/>
        <v>23.466539999999998</v>
      </c>
      <c r="AO831" s="492">
        <v>4.1459999999999999</v>
      </c>
      <c r="AP831" s="492">
        <f t="shared" si="1614"/>
        <v>38.51634</v>
      </c>
      <c r="AQ831" s="492">
        <f t="shared" si="1626"/>
        <v>7.226</v>
      </c>
      <c r="AR831" s="492">
        <f t="shared" si="1627"/>
        <v>67.129539999999992</v>
      </c>
      <c r="AS831" s="492">
        <v>6.1920000000000002</v>
      </c>
      <c r="AT831" s="492">
        <f t="shared" si="1615"/>
        <v>57.523679999999999</v>
      </c>
      <c r="AU831" s="492">
        <v>3.79</v>
      </c>
      <c r="AV831" s="492">
        <f t="shared" si="1616"/>
        <v>35.209099999999999</v>
      </c>
      <c r="AW831" s="492">
        <v>2.2050000000000001</v>
      </c>
      <c r="AX831" s="492">
        <f t="shared" si="1617"/>
        <v>20.484450000000002</v>
      </c>
      <c r="AY831" s="492">
        <f t="shared" si="1628"/>
        <v>12.186999999999999</v>
      </c>
      <c r="AZ831" s="492">
        <f t="shared" si="1629"/>
        <v>113.21723</v>
      </c>
      <c r="BA831" s="492">
        <f t="shared" si="1630"/>
        <v>19.413</v>
      </c>
      <c r="BB831" s="492">
        <f t="shared" si="1631"/>
        <v>180.34676999999999</v>
      </c>
    </row>
    <row r="832" spans="1:54">
      <c r="B832" s="13"/>
      <c r="C832" s="13"/>
      <c r="D832" s="13"/>
      <c r="E832" s="487" t="s">
        <v>2655</v>
      </c>
      <c r="F832" s="488"/>
      <c r="G832" s="488" t="s">
        <v>1057</v>
      </c>
      <c r="H832" s="489" t="s">
        <v>358</v>
      </c>
      <c r="I832" s="490"/>
      <c r="J832" s="491"/>
      <c r="K832" s="490"/>
      <c r="L832" s="491"/>
      <c r="M832" s="490"/>
      <c r="N832" s="491"/>
      <c r="O832" s="490"/>
      <c r="P832" s="491">
        <v>4613</v>
      </c>
      <c r="Q832" s="492">
        <f t="shared" ref="Q832" si="1682">SUM(AI832+BA832)</f>
        <v>0.19800000000000001</v>
      </c>
      <c r="R832" s="493">
        <f t="shared" ref="R832" si="1683">SUM(AJ832+BB832)</f>
        <v>0.91337400000000002</v>
      </c>
      <c r="S832" s="492"/>
      <c r="T832" s="492">
        <f t="shared" ref="T832" si="1684">J832*S832/1000</f>
        <v>0</v>
      </c>
      <c r="U832" s="492"/>
      <c r="V832" s="492">
        <f t="shared" ref="V832" si="1685">J832*U832/1000</f>
        <v>0</v>
      </c>
      <c r="W832" s="492"/>
      <c r="X832" s="492">
        <f t="shared" ref="X832" si="1686">J832*W832/1000</f>
        <v>0</v>
      </c>
      <c r="Y832" s="492">
        <f t="shared" ref="Y832" si="1687">SUM(S832+U832+W832)</f>
        <v>0</v>
      </c>
      <c r="Z832" s="492">
        <f t="shared" ref="Z832" si="1688">SUM(T832+V832+X832)</f>
        <v>0</v>
      </c>
      <c r="AA832" s="492"/>
      <c r="AB832" s="492">
        <f t="shared" ref="AB832" si="1689">L832*AA832/1000</f>
        <v>0</v>
      </c>
      <c r="AC832" s="492"/>
      <c r="AD832" s="492">
        <f t="shared" ref="AD832" si="1690">L832*AC832/1000</f>
        <v>0</v>
      </c>
      <c r="AE832" s="492"/>
      <c r="AF832" s="492">
        <f t="shared" ref="AF832" si="1691">L832*AE832/1000</f>
        <v>0</v>
      </c>
      <c r="AG832" s="492">
        <f t="shared" ref="AG832" si="1692">SUM(AA832+AC832+AE832)</f>
        <v>0</v>
      </c>
      <c r="AH832" s="492">
        <f t="shared" ref="AH832" si="1693">SUM(AB832+AD832+AF832)</f>
        <v>0</v>
      </c>
      <c r="AI832" s="492">
        <f t="shared" ref="AI832" si="1694">SUM(Y832+AG832)</f>
        <v>0</v>
      </c>
      <c r="AJ832" s="492">
        <f t="shared" ref="AJ832" si="1695">SUM(Z832,AH832)</f>
        <v>0</v>
      </c>
      <c r="AK832" s="492"/>
      <c r="AL832" s="492">
        <f t="shared" ref="AL832" si="1696">N832*AK832/1000</f>
        <v>0</v>
      </c>
      <c r="AM832" s="492"/>
      <c r="AN832" s="492">
        <f t="shared" ref="AN832" si="1697">N832*AM832/1000</f>
        <v>0</v>
      </c>
      <c r="AO832" s="492"/>
      <c r="AP832" s="492">
        <f t="shared" ref="AP832" si="1698">N832*AO832/1000</f>
        <v>0</v>
      </c>
      <c r="AQ832" s="492">
        <f t="shared" ref="AQ832" si="1699">SUM(AK832+AM832+AO832)</f>
        <v>0</v>
      </c>
      <c r="AR832" s="492">
        <f t="shared" ref="AR832" si="1700">SUM(AL832+AN832+AP832)</f>
        <v>0</v>
      </c>
      <c r="AS832" s="492"/>
      <c r="AT832" s="492">
        <f t="shared" ref="AT832" si="1701">P832*AS832/1000</f>
        <v>0</v>
      </c>
      <c r="AU832" s="492"/>
      <c r="AV832" s="492">
        <f t="shared" ref="AV832" si="1702">P832*AU832/1000</f>
        <v>0</v>
      </c>
      <c r="AW832" s="492">
        <v>0.19800000000000001</v>
      </c>
      <c r="AX832" s="492">
        <f t="shared" ref="AX832" si="1703">P832*AW832/1000</f>
        <v>0.91337400000000002</v>
      </c>
      <c r="AY832" s="492">
        <f t="shared" ref="AY832" si="1704">SUM(AS832+AU832+AW832)</f>
        <v>0.19800000000000001</v>
      </c>
      <c r="AZ832" s="492">
        <f t="shared" ref="AZ832" si="1705">SUM(AT832+AV832+AX832)</f>
        <v>0.91337400000000002</v>
      </c>
      <c r="BA832" s="492">
        <f t="shared" ref="BA832" si="1706">SUM(AQ832+AY832)</f>
        <v>0.19800000000000001</v>
      </c>
      <c r="BB832" s="492">
        <f t="shared" ref="BB832" si="1707">SUM(AR832,AZ832)</f>
        <v>0.91337400000000002</v>
      </c>
    </row>
    <row r="833" spans="1:54">
      <c r="A833" s="494">
        <v>524</v>
      </c>
      <c r="B833" s="13"/>
      <c r="C833" s="13"/>
      <c r="D833" s="13"/>
      <c r="E833" s="89" t="s">
        <v>598</v>
      </c>
      <c r="F833" s="426"/>
      <c r="G833" s="426" t="s">
        <v>1061</v>
      </c>
      <c r="H833" s="285" t="s">
        <v>359</v>
      </c>
      <c r="I833" s="75"/>
      <c r="J833" s="167">
        <v>11131</v>
      </c>
      <c r="K833" s="75"/>
      <c r="L833" s="167">
        <v>11131</v>
      </c>
      <c r="M833" s="75"/>
      <c r="N833" s="167">
        <v>11131</v>
      </c>
      <c r="O833" s="75"/>
      <c r="P833" s="167">
        <v>11131</v>
      </c>
      <c r="Q833" s="130">
        <f t="shared" si="1618"/>
        <v>0.03</v>
      </c>
      <c r="R833" s="348">
        <f t="shared" si="1619"/>
        <v>0.33393</v>
      </c>
      <c r="S833" s="130"/>
      <c r="T833" s="130">
        <f t="shared" si="1606"/>
        <v>0</v>
      </c>
      <c r="U833" s="130">
        <v>0.01</v>
      </c>
      <c r="V833" s="130">
        <f t="shared" si="1607"/>
        <v>0.11131000000000001</v>
      </c>
      <c r="W833" s="130"/>
      <c r="X833" s="130">
        <f t="shared" si="1608"/>
        <v>0</v>
      </c>
      <c r="Y833" s="130">
        <f t="shared" si="1620"/>
        <v>0.01</v>
      </c>
      <c r="Z833" s="130">
        <f t="shared" si="1621"/>
        <v>0.11131000000000001</v>
      </c>
      <c r="AA833" s="130">
        <v>0.02</v>
      </c>
      <c r="AB833" s="130">
        <f t="shared" si="1609"/>
        <v>0.22262000000000001</v>
      </c>
      <c r="AC833" s="130"/>
      <c r="AD833" s="130">
        <f t="shared" si="1610"/>
        <v>0</v>
      </c>
      <c r="AE833" s="130"/>
      <c r="AF833" s="130">
        <f t="shared" si="1611"/>
        <v>0</v>
      </c>
      <c r="AG833" s="130">
        <f t="shared" si="1622"/>
        <v>0.02</v>
      </c>
      <c r="AH833" s="130">
        <f t="shared" si="1623"/>
        <v>0.22262000000000001</v>
      </c>
      <c r="AI833" s="130">
        <f t="shared" si="1624"/>
        <v>0.03</v>
      </c>
      <c r="AJ833" s="130">
        <f t="shared" si="1625"/>
        <v>0.33393</v>
      </c>
      <c r="AK833" s="130"/>
      <c r="AL833" s="130">
        <f t="shared" si="1612"/>
        <v>0</v>
      </c>
      <c r="AM833" s="130"/>
      <c r="AN833" s="130">
        <f t="shared" si="1613"/>
        <v>0</v>
      </c>
      <c r="AO833" s="130"/>
      <c r="AP833" s="130">
        <f t="shared" si="1614"/>
        <v>0</v>
      </c>
      <c r="AQ833" s="130">
        <f t="shared" si="1626"/>
        <v>0</v>
      </c>
      <c r="AR833" s="130">
        <f t="shared" si="1627"/>
        <v>0</v>
      </c>
      <c r="AS833" s="130"/>
      <c r="AT833" s="130">
        <f t="shared" si="1615"/>
        <v>0</v>
      </c>
      <c r="AU833" s="130"/>
      <c r="AV833" s="130">
        <f t="shared" si="1616"/>
        <v>0</v>
      </c>
      <c r="AW833" s="130"/>
      <c r="AX833" s="130">
        <f t="shared" si="1617"/>
        <v>0</v>
      </c>
      <c r="AY833" s="130">
        <f t="shared" si="1628"/>
        <v>0</v>
      </c>
      <c r="AZ833" s="130">
        <f t="shared" si="1629"/>
        <v>0</v>
      </c>
      <c r="BA833" s="130">
        <f t="shared" si="1630"/>
        <v>0</v>
      </c>
      <c r="BB833" s="130">
        <f t="shared" si="1631"/>
        <v>0</v>
      </c>
    </row>
    <row r="834" spans="1:54">
      <c r="A834" s="494">
        <v>525</v>
      </c>
      <c r="B834" s="13"/>
      <c r="C834" s="13"/>
      <c r="D834" s="13"/>
      <c r="E834" s="21" t="s">
        <v>692</v>
      </c>
      <c r="F834" s="45"/>
      <c r="G834" s="45" t="s">
        <v>1061</v>
      </c>
      <c r="H834" s="266" t="s">
        <v>359</v>
      </c>
      <c r="I834" s="54"/>
      <c r="J834" s="162">
        <v>12587</v>
      </c>
      <c r="K834" s="54"/>
      <c r="L834" s="162">
        <v>12587</v>
      </c>
      <c r="M834" s="54"/>
      <c r="N834" s="162">
        <v>12587</v>
      </c>
      <c r="O834" s="54"/>
      <c r="P834" s="162">
        <v>12587</v>
      </c>
      <c r="Q834" s="96">
        <f t="shared" si="1618"/>
        <v>6.3959999999999999</v>
      </c>
      <c r="R834" s="338">
        <f t="shared" si="1619"/>
        <v>80.506451999999996</v>
      </c>
      <c r="S834" s="96">
        <v>1.236</v>
      </c>
      <c r="T834" s="96">
        <f t="shared" si="1606"/>
        <v>15.557531999999998</v>
      </c>
      <c r="U834" s="96">
        <v>0.47</v>
      </c>
      <c r="V834" s="96">
        <f t="shared" si="1607"/>
        <v>5.9158899999999992</v>
      </c>
      <c r="W834" s="96">
        <v>0.41</v>
      </c>
      <c r="X834" s="96">
        <f t="shared" si="1608"/>
        <v>5.1606699999999996</v>
      </c>
      <c r="Y834" s="96">
        <f t="shared" si="1620"/>
        <v>2.1160000000000001</v>
      </c>
      <c r="Z834" s="96">
        <f t="shared" si="1621"/>
        <v>26.634091999999999</v>
      </c>
      <c r="AA834" s="96">
        <v>0.92</v>
      </c>
      <c r="AB834" s="96">
        <f t="shared" si="1609"/>
        <v>11.58004</v>
      </c>
      <c r="AC834" s="96"/>
      <c r="AD834" s="96">
        <f t="shared" si="1610"/>
        <v>0</v>
      </c>
      <c r="AE834" s="96">
        <v>0.222</v>
      </c>
      <c r="AF834" s="96">
        <f t="shared" si="1611"/>
        <v>2.794314</v>
      </c>
      <c r="AG834" s="96">
        <f t="shared" si="1622"/>
        <v>1.1420000000000001</v>
      </c>
      <c r="AH834" s="96">
        <f t="shared" si="1623"/>
        <v>14.374354</v>
      </c>
      <c r="AI834" s="96">
        <f t="shared" si="1624"/>
        <v>3.258</v>
      </c>
      <c r="AJ834" s="96">
        <f t="shared" si="1625"/>
        <v>41.008445999999999</v>
      </c>
      <c r="AK834" s="96">
        <v>0.502</v>
      </c>
      <c r="AL834" s="96">
        <f t="shared" si="1612"/>
        <v>6.3186739999999997</v>
      </c>
      <c r="AM834" s="96">
        <v>0.3</v>
      </c>
      <c r="AN834" s="96">
        <f t="shared" si="1613"/>
        <v>3.7761</v>
      </c>
      <c r="AO834" s="96">
        <v>1.1240000000000001</v>
      </c>
      <c r="AP834" s="96">
        <f t="shared" si="1614"/>
        <v>14.147788000000002</v>
      </c>
      <c r="AQ834" s="96">
        <f t="shared" si="1626"/>
        <v>1.9260000000000002</v>
      </c>
      <c r="AR834" s="96">
        <f t="shared" si="1627"/>
        <v>24.242562</v>
      </c>
      <c r="AS834" s="96">
        <v>0.36199999999999999</v>
      </c>
      <c r="AT834" s="96">
        <f t="shared" si="1615"/>
        <v>4.5564939999999998</v>
      </c>
      <c r="AU834" s="96">
        <v>0.3</v>
      </c>
      <c r="AV834" s="96">
        <f t="shared" si="1616"/>
        <v>3.7761</v>
      </c>
      <c r="AW834" s="96">
        <v>0.55000000000000004</v>
      </c>
      <c r="AX834" s="96">
        <f t="shared" si="1617"/>
        <v>6.9228500000000004</v>
      </c>
      <c r="AY834" s="96">
        <f t="shared" si="1628"/>
        <v>1.212</v>
      </c>
      <c r="AZ834" s="96">
        <f t="shared" si="1629"/>
        <v>15.255444000000001</v>
      </c>
      <c r="BA834" s="96">
        <f t="shared" si="1630"/>
        <v>3.1379999999999999</v>
      </c>
      <c r="BB834" s="96">
        <f t="shared" si="1631"/>
        <v>39.498006000000004</v>
      </c>
    </row>
    <row r="835" spans="1:54">
      <c r="A835" s="494">
        <v>526</v>
      </c>
      <c r="B835" s="13"/>
      <c r="C835" s="13"/>
      <c r="D835" s="13"/>
      <c r="E835" s="21" t="s">
        <v>718</v>
      </c>
      <c r="F835" s="426"/>
      <c r="G835" s="426" t="s">
        <v>1061</v>
      </c>
      <c r="H835" s="285" t="s">
        <v>358</v>
      </c>
      <c r="I835" s="75"/>
      <c r="J835" s="167">
        <v>13594</v>
      </c>
      <c r="K835" s="75"/>
      <c r="L835" s="167">
        <v>13594</v>
      </c>
      <c r="M835" s="75"/>
      <c r="N835" s="167">
        <v>13594</v>
      </c>
      <c r="O835" s="75"/>
      <c r="P835" s="167">
        <v>13594</v>
      </c>
      <c r="Q835" s="130">
        <f t="shared" si="1618"/>
        <v>0.87199999999999989</v>
      </c>
      <c r="R835" s="348">
        <f t="shared" si="1619"/>
        <v>11.853968</v>
      </c>
      <c r="S835" s="130"/>
      <c r="T835" s="130">
        <f t="shared" si="1606"/>
        <v>0</v>
      </c>
      <c r="U835" s="130">
        <v>0.31</v>
      </c>
      <c r="V835" s="130">
        <f t="shared" si="1607"/>
        <v>4.2141400000000004</v>
      </c>
      <c r="W835" s="130">
        <v>0.35</v>
      </c>
      <c r="X835" s="130">
        <f t="shared" si="1608"/>
        <v>4.7578999999999994</v>
      </c>
      <c r="Y835" s="130">
        <f t="shared" si="1620"/>
        <v>0.65999999999999992</v>
      </c>
      <c r="Z835" s="130">
        <f t="shared" si="1621"/>
        <v>8.9720399999999998</v>
      </c>
      <c r="AA835" s="130"/>
      <c r="AB835" s="130">
        <f t="shared" si="1609"/>
        <v>0</v>
      </c>
      <c r="AC835" s="130"/>
      <c r="AD835" s="130">
        <f t="shared" si="1610"/>
        <v>0</v>
      </c>
      <c r="AE835" s="130"/>
      <c r="AF835" s="130">
        <f t="shared" si="1611"/>
        <v>0</v>
      </c>
      <c r="AG835" s="130">
        <f t="shared" si="1622"/>
        <v>0</v>
      </c>
      <c r="AH835" s="130">
        <f t="shared" si="1623"/>
        <v>0</v>
      </c>
      <c r="AI835" s="130">
        <f t="shared" si="1624"/>
        <v>0.65999999999999992</v>
      </c>
      <c r="AJ835" s="130">
        <f t="shared" si="1625"/>
        <v>8.9720399999999998</v>
      </c>
      <c r="AK835" s="130"/>
      <c r="AL835" s="130">
        <f t="shared" si="1612"/>
        <v>0</v>
      </c>
      <c r="AM835" s="130"/>
      <c r="AN835" s="130">
        <f t="shared" si="1613"/>
        <v>0</v>
      </c>
      <c r="AO835" s="130"/>
      <c r="AP835" s="130">
        <f t="shared" si="1614"/>
        <v>0</v>
      </c>
      <c r="AQ835" s="130">
        <f t="shared" si="1626"/>
        <v>0</v>
      </c>
      <c r="AR835" s="130">
        <f t="shared" si="1627"/>
        <v>0</v>
      </c>
      <c r="AS835" s="130">
        <v>0.2</v>
      </c>
      <c r="AT835" s="130">
        <f t="shared" si="1615"/>
        <v>2.7188000000000003</v>
      </c>
      <c r="AU835" s="130"/>
      <c r="AV835" s="130">
        <f t="shared" si="1616"/>
        <v>0</v>
      </c>
      <c r="AW835" s="130">
        <v>1.2E-2</v>
      </c>
      <c r="AX835" s="130">
        <f t="shared" si="1617"/>
        <v>0.16312800000000002</v>
      </c>
      <c r="AY835" s="130">
        <f t="shared" si="1628"/>
        <v>0.21200000000000002</v>
      </c>
      <c r="AZ835" s="130">
        <f t="shared" si="1629"/>
        <v>2.8819280000000003</v>
      </c>
      <c r="BA835" s="130">
        <f t="shared" si="1630"/>
        <v>0.21200000000000002</v>
      </c>
      <c r="BB835" s="130">
        <f t="shared" si="1631"/>
        <v>2.8819280000000003</v>
      </c>
    </row>
    <row r="836" spans="1:54">
      <c r="A836" s="494">
        <v>527</v>
      </c>
      <c r="B836" s="13"/>
      <c r="C836" s="13"/>
      <c r="D836" s="13"/>
      <c r="E836" s="62" t="s">
        <v>1045</v>
      </c>
      <c r="F836" s="23"/>
      <c r="G836" s="421" t="s">
        <v>1058</v>
      </c>
      <c r="H836" s="267" t="s">
        <v>358</v>
      </c>
      <c r="I836" s="73"/>
      <c r="J836" s="170">
        <v>11872</v>
      </c>
      <c r="K836" s="73"/>
      <c r="L836" s="170">
        <v>11872</v>
      </c>
      <c r="M836" s="73"/>
      <c r="N836" s="170">
        <v>11872</v>
      </c>
      <c r="O836" s="73"/>
      <c r="P836" s="170">
        <v>11872</v>
      </c>
      <c r="Q836" s="118">
        <f t="shared" si="1618"/>
        <v>74.699000000000012</v>
      </c>
      <c r="R836" s="345">
        <f t="shared" si="1619"/>
        <v>886.82652800000005</v>
      </c>
      <c r="S836" s="118">
        <v>5.3540000000000001</v>
      </c>
      <c r="T836" s="118">
        <f t="shared" si="1606"/>
        <v>63.562688000000001</v>
      </c>
      <c r="U836" s="118">
        <v>7.1909999999999998</v>
      </c>
      <c r="V836" s="118">
        <f t="shared" si="1607"/>
        <v>85.371551999999994</v>
      </c>
      <c r="W836" s="118">
        <v>6.4059999999999997</v>
      </c>
      <c r="X836" s="118">
        <f t="shared" si="1608"/>
        <v>76.052031999999997</v>
      </c>
      <c r="Y836" s="118">
        <f t="shared" si="1620"/>
        <v>18.951000000000001</v>
      </c>
      <c r="Z836" s="118">
        <f t="shared" si="1621"/>
        <v>224.98627199999999</v>
      </c>
      <c r="AA836" s="118">
        <v>10.396000000000001</v>
      </c>
      <c r="AB836" s="118">
        <f t="shared" si="1609"/>
        <v>123.421312</v>
      </c>
      <c r="AC836" s="118">
        <v>6.8449999999999998</v>
      </c>
      <c r="AD836" s="118">
        <f t="shared" si="1610"/>
        <v>81.263840000000002</v>
      </c>
      <c r="AE836" s="118">
        <v>5.7889999999999997</v>
      </c>
      <c r="AF836" s="118">
        <f t="shared" si="1611"/>
        <v>68.727007999999998</v>
      </c>
      <c r="AG836" s="118">
        <f t="shared" si="1622"/>
        <v>23.03</v>
      </c>
      <c r="AH836" s="118">
        <f t="shared" si="1623"/>
        <v>273.41216000000003</v>
      </c>
      <c r="AI836" s="118">
        <f t="shared" si="1624"/>
        <v>41.981000000000002</v>
      </c>
      <c r="AJ836" s="118">
        <f t="shared" si="1625"/>
        <v>498.39843200000001</v>
      </c>
      <c r="AK836" s="118">
        <v>5.3360000000000003</v>
      </c>
      <c r="AL836" s="118">
        <f t="shared" si="1612"/>
        <v>63.348992000000003</v>
      </c>
      <c r="AM836" s="118">
        <v>6.6669999999999998</v>
      </c>
      <c r="AN836" s="118">
        <f t="shared" si="1613"/>
        <v>79.150623999999993</v>
      </c>
      <c r="AO836" s="118">
        <v>5.5430000000000001</v>
      </c>
      <c r="AP836" s="118">
        <f t="shared" si="1614"/>
        <v>65.806495999999996</v>
      </c>
      <c r="AQ836" s="118">
        <f t="shared" si="1626"/>
        <v>17.545999999999999</v>
      </c>
      <c r="AR836" s="118">
        <f t="shared" si="1627"/>
        <v>208.30611199999998</v>
      </c>
      <c r="AS836" s="118">
        <v>6.5739999999999998</v>
      </c>
      <c r="AT836" s="118">
        <f t="shared" si="1615"/>
        <v>78.046527999999995</v>
      </c>
      <c r="AU836" s="118">
        <v>5.5579999999999998</v>
      </c>
      <c r="AV836" s="118">
        <f t="shared" si="1616"/>
        <v>65.984576000000004</v>
      </c>
      <c r="AW836" s="118">
        <v>3.04</v>
      </c>
      <c r="AX836" s="118">
        <f t="shared" si="1617"/>
        <v>36.090879999999999</v>
      </c>
      <c r="AY836" s="118">
        <f t="shared" si="1628"/>
        <v>15.172000000000001</v>
      </c>
      <c r="AZ836" s="118">
        <f t="shared" si="1629"/>
        <v>180.121984</v>
      </c>
      <c r="BA836" s="118">
        <f t="shared" si="1630"/>
        <v>32.718000000000004</v>
      </c>
      <c r="BB836" s="118">
        <f t="shared" si="1631"/>
        <v>388.42809599999998</v>
      </c>
    </row>
    <row r="837" spans="1:54">
      <c r="A837" s="494">
        <v>528</v>
      </c>
      <c r="B837" s="13"/>
      <c r="C837" s="13"/>
      <c r="D837" s="13"/>
      <c r="E837" s="21" t="s">
        <v>1074</v>
      </c>
      <c r="F837" s="45"/>
      <c r="G837" s="45" t="s">
        <v>1071</v>
      </c>
      <c r="H837" s="266" t="s">
        <v>1075</v>
      </c>
      <c r="I837" s="54"/>
      <c r="J837" s="162">
        <v>19178</v>
      </c>
      <c r="K837" s="54"/>
      <c r="L837" s="162">
        <v>19178</v>
      </c>
      <c r="M837" s="54"/>
      <c r="N837" s="162">
        <v>19178</v>
      </c>
      <c r="O837" s="54"/>
      <c r="P837" s="162">
        <v>19178</v>
      </c>
      <c r="Q837" s="96">
        <f t="shared" si="1618"/>
        <v>3.117</v>
      </c>
      <c r="R837" s="338">
        <f t="shared" si="1619"/>
        <v>59.777826000000005</v>
      </c>
      <c r="S837" s="96">
        <v>1.0740000000000001</v>
      </c>
      <c r="T837" s="96">
        <f t="shared" si="1606"/>
        <v>20.597172000000004</v>
      </c>
      <c r="U837" s="96">
        <v>1.071</v>
      </c>
      <c r="V837" s="96">
        <f t="shared" si="1607"/>
        <v>20.539638</v>
      </c>
      <c r="W837" s="96"/>
      <c r="X837" s="96">
        <f t="shared" si="1608"/>
        <v>0</v>
      </c>
      <c r="Y837" s="96">
        <f t="shared" si="1620"/>
        <v>2.145</v>
      </c>
      <c r="Z837" s="96">
        <f t="shared" si="1621"/>
        <v>41.136810000000004</v>
      </c>
      <c r="AA837" s="96"/>
      <c r="AB837" s="96">
        <f t="shared" si="1609"/>
        <v>0</v>
      </c>
      <c r="AC837" s="96"/>
      <c r="AD837" s="96">
        <f t="shared" si="1610"/>
        <v>0</v>
      </c>
      <c r="AE837" s="96">
        <v>0.1</v>
      </c>
      <c r="AF837" s="96">
        <f t="shared" si="1611"/>
        <v>1.9178000000000002</v>
      </c>
      <c r="AG837" s="96">
        <f t="shared" si="1622"/>
        <v>0.1</v>
      </c>
      <c r="AH837" s="96">
        <f t="shared" si="1623"/>
        <v>1.9178000000000002</v>
      </c>
      <c r="AI837" s="96">
        <f t="shared" si="1624"/>
        <v>2.2450000000000001</v>
      </c>
      <c r="AJ837" s="96">
        <f t="shared" si="1625"/>
        <v>43.054610000000004</v>
      </c>
      <c r="AK837" s="96"/>
      <c r="AL837" s="96">
        <f t="shared" si="1612"/>
        <v>0</v>
      </c>
      <c r="AM837" s="96">
        <v>2.4E-2</v>
      </c>
      <c r="AN837" s="96">
        <f t="shared" si="1613"/>
        <v>0.46027200000000001</v>
      </c>
      <c r="AO837" s="96">
        <v>0.28000000000000003</v>
      </c>
      <c r="AP837" s="96">
        <f t="shared" si="1614"/>
        <v>5.3698399999999999</v>
      </c>
      <c r="AQ837" s="96">
        <f t="shared" si="1626"/>
        <v>0.30400000000000005</v>
      </c>
      <c r="AR837" s="96">
        <f t="shared" si="1627"/>
        <v>5.8301119999999997</v>
      </c>
      <c r="AS837" s="96"/>
      <c r="AT837" s="96">
        <f t="shared" si="1615"/>
        <v>0</v>
      </c>
      <c r="AU837" s="96">
        <v>0.4</v>
      </c>
      <c r="AV837" s="96">
        <f t="shared" si="1616"/>
        <v>7.6712000000000007</v>
      </c>
      <c r="AW837" s="96">
        <v>0.16800000000000001</v>
      </c>
      <c r="AX837" s="96">
        <f t="shared" si="1617"/>
        <v>3.2219039999999999</v>
      </c>
      <c r="AY837" s="96">
        <f t="shared" si="1628"/>
        <v>0.56800000000000006</v>
      </c>
      <c r="AZ837" s="96">
        <f t="shared" si="1629"/>
        <v>10.893104000000001</v>
      </c>
      <c r="BA837" s="96">
        <f t="shared" si="1630"/>
        <v>0.87200000000000011</v>
      </c>
      <c r="BB837" s="96">
        <f t="shared" si="1631"/>
        <v>16.723216000000001</v>
      </c>
    </row>
    <row r="838" spans="1:54">
      <c r="B838" s="13"/>
      <c r="C838" s="13"/>
      <c r="D838" s="13"/>
      <c r="E838" s="487" t="s">
        <v>2155</v>
      </c>
      <c r="F838" s="488"/>
      <c r="G838" s="488" t="s">
        <v>1057</v>
      </c>
      <c r="H838" s="489" t="s">
        <v>358</v>
      </c>
      <c r="I838" s="490"/>
      <c r="J838" s="491">
        <v>17395</v>
      </c>
      <c r="K838" s="490"/>
      <c r="L838" s="491">
        <v>17395</v>
      </c>
      <c r="M838" s="490"/>
      <c r="N838" s="491">
        <v>17395</v>
      </c>
      <c r="O838" s="490"/>
      <c r="P838" s="491">
        <v>17395</v>
      </c>
      <c r="Q838" s="492">
        <f t="shared" si="1618"/>
        <v>9.7219999999999995</v>
      </c>
      <c r="R838" s="493">
        <f t="shared" si="1619"/>
        <v>169.11419000000001</v>
      </c>
      <c r="S838" s="492">
        <v>0.93400000000000005</v>
      </c>
      <c r="T838" s="492">
        <f t="shared" si="1606"/>
        <v>16.246929999999999</v>
      </c>
      <c r="U838" s="492">
        <v>0.25</v>
      </c>
      <c r="V838" s="492">
        <f t="shared" si="1607"/>
        <v>4.3487499999999999</v>
      </c>
      <c r="W838" s="492">
        <v>1.1000000000000001</v>
      </c>
      <c r="X838" s="492">
        <f t="shared" si="1608"/>
        <v>19.134499999999999</v>
      </c>
      <c r="Y838" s="492">
        <f t="shared" si="1620"/>
        <v>2.2840000000000003</v>
      </c>
      <c r="Z838" s="492">
        <f t="shared" si="1621"/>
        <v>39.730179999999997</v>
      </c>
      <c r="AA838" s="492">
        <v>0.69199999999999995</v>
      </c>
      <c r="AB838" s="492">
        <f t="shared" si="1609"/>
        <v>12.037339999999999</v>
      </c>
      <c r="AC838" s="492">
        <v>1.2989999999999999</v>
      </c>
      <c r="AD838" s="492">
        <f t="shared" si="1610"/>
        <v>22.596104999999998</v>
      </c>
      <c r="AE838" s="492">
        <v>1.3089999999999999</v>
      </c>
      <c r="AF838" s="492">
        <f t="shared" si="1611"/>
        <v>22.770054999999999</v>
      </c>
      <c r="AG838" s="492">
        <f t="shared" si="1622"/>
        <v>3.3</v>
      </c>
      <c r="AH838" s="492">
        <f t="shared" si="1623"/>
        <v>57.403499999999994</v>
      </c>
      <c r="AI838" s="492">
        <f t="shared" si="1624"/>
        <v>5.5839999999999996</v>
      </c>
      <c r="AJ838" s="492">
        <f t="shared" si="1625"/>
        <v>97.133679999999998</v>
      </c>
      <c r="AK838" s="492">
        <v>0.72</v>
      </c>
      <c r="AL838" s="492">
        <f t="shared" si="1612"/>
        <v>12.5244</v>
      </c>
      <c r="AM838" s="492">
        <v>1.004</v>
      </c>
      <c r="AN838" s="492">
        <f t="shared" si="1613"/>
        <v>17.464580000000002</v>
      </c>
      <c r="AO838" s="492">
        <v>1.552</v>
      </c>
      <c r="AP838" s="492">
        <f t="shared" si="1614"/>
        <v>26.997040000000002</v>
      </c>
      <c r="AQ838" s="492">
        <f t="shared" si="1626"/>
        <v>3.2759999999999998</v>
      </c>
      <c r="AR838" s="492">
        <f t="shared" si="1627"/>
        <v>56.986020000000003</v>
      </c>
      <c r="AS838" s="492"/>
      <c r="AT838" s="492">
        <f t="shared" si="1615"/>
        <v>0</v>
      </c>
      <c r="AU838" s="492">
        <v>0.30399999999999999</v>
      </c>
      <c r="AV838" s="492">
        <f t="shared" si="1616"/>
        <v>5.2880799999999999</v>
      </c>
      <c r="AW838" s="492">
        <v>0.55800000000000005</v>
      </c>
      <c r="AX838" s="492">
        <f t="shared" si="1617"/>
        <v>9.7064100000000018</v>
      </c>
      <c r="AY838" s="492">
        <f t="shared" si="1628"/>
        <v>0.8620000000000001</v>
      </c>
      <c r="AZ838" s="492">
        <f t="shared" si="1629"/>
        <v>14.994490000000003</v>
      </c>
      <c r="BA838" s="492">
        <f t="shared" si="1630"/>
        <v>4.1379999999999999</v>
      </c>
      <c r="BB838" s="492">
        <f t="shared" si="1631"/>
        <v>71.98051000000001</v>
      </c>
    </row>
    <row r="839" spans="1:54">
      <c r="A839" s="494">
        <v>529</v>
      </c>
      <c r="B839" s="13"/>
      <c r="C839" s="13"/>
      <c r="D839" s="13"/>
      <c r="E839" s="13" t="s">
        <v>1046</v>
      </c>
      <c r="F839" s="23"/>
      <c r="G839" s="23" t="s">
        <v>1058</v>
      </c>
      <c r="H839" s="267" t="s">
        <v>358</v>
      </c>
      <c r="I839" s="73"/>
      <c r="J839" s="170">
        <v>2733</v>
      </c>
      <c r="K839" s="73"/>
      <c r="L839" s="170">
        <v>2894</v>
      </c>
      <c r="M839" s="73"/>
      <c r="N839" s="170">
        <v>2894</v>
      </c>
      <c r="O839" s="73"/>
      <c r="P839" s="170">
        <v>2894</v>
      </c>
      <c r="Q839" s="118">
        <f t="shared" si="1618"/>
        <v>2.8600000000000003</v>
      </c>
      <c r="R839" s="345">
        <f t="shared" si="1619"/>
        <v>7.8163800000000005</v>
      </c>
      <c r="S839" s="118"/>
      <c r="T839" s="118">
        <f t="shared" si="1606"/>
        <v>0</v>
      </c>
      <c r="U839" s="118">
        <v>1.5</v>
      </c>
      <c r="V839" s="118">
        <f t="shared" si="1607"/>
        <v>4.0994999999999999</v>
      </c>
      <c r="W839" s="118">
        <v>1.36</v>
      </c>
      <c r="X839" s="118">
        <f t="shared" si="1608"/>
        <v>3.7168800000000002</v>
      </c>
      <c r="Y839" s="118">
        <f t="shared" si="1620"/>
        <v>2.8600000000000003</v>
      </c>
      <c r="Z839" s="118">
        <f t="shared" si="1621"/>
        <v>7.8163800000000005</v>
      </c>
      <c r="AA839" s="118"/>
      <c r="AB839" s="118">
        <f t="shared" si="1609"/>
        <v>0</v>
      </c>
      <c r="AC839" s="118"/>
      <c r="AD839" s="118">
        <f t="shared" si="1610"/>
        <v>0</v>
      </c>
      <c r="AE839" s="118"/>
      <c r="AF839" s="118">
        <f t="shared" si="1611"/>
        <v>0</v>
      </c>
      <c r="AG839" s="118">
        <f t="shared" si="1622"/>
        <v>0</v>
      </c>
      <c r="AH839" s="118">
        <f t="shared" si="1623"/>
        <v>0</v>
      </c>
      <c r="AI839" s="118">
        <f t="shared" si="1624"/>
        <v>2.8600000000000003</v>
      </c>
      <c r="AJ839" s="118">
        <f t="shared" si="1625"/>
        <v>7.8163800000000005</v>
      </c>
      <c r="AK839" s="118"/>
      <c r="AL839" s="118">
        <f t="shared" si="1612"/>
        <v>0</v>
      </c>
      <c r="AM839" s="118"/>
      <c r="AN839" s="118">
        <f t="shared" si="1613"/>
        <v>0</v>
      </c>
      <c r="AO839" s="118"/>
      <c r="AP839" s="118">
        <f t="shared" si="1614"/>
        <v>0</v>
      </c>
      <c r="AQ839" s="118">
        <f t="shared" si="1626"/>
        <v>0</v>
      </c>
      <c r="AR839" s="118">
        <f t="shared" si="1627"/>
        <v>0</v>
      </c>
      <c r="AS839" s="118"/>
      <c r="AT839" s="118">
        <f t="shared" si="1615"/>
        <v>0</v>
      </c>
      <c r="AU839" s="118"/>
      <c r="AV839" s="118">
        <f t="shared" si="1616"/>
        <v>0</v>
      </c>
      <c r="AW839" s="118"/>
      <c r="AX839" s="118">
        <f t="shared" si="1617"/>
        <v>0</v>
      </c>
      <c r="AY839" s="118">
        <f t="shared" si="1628"/>
        <v>0</v>
      </c>
      <c r="AZ839" s="118">
        <f t="shared" si="1629"/>
        <v>0</v>
      </c>
      <c r="BA839" s="118">
        <f t="shared" si="1630"/>
        <v>0</v>
      </c>
      <c r="BB839" s="118">
        <f t="shared" si="1631"/>
        <v>0</v>
      </c>
    </row>
    <row r="840" spans="1:54">
      <c r="B840" s="13"/>
      <c r="C840" s="13"/>
      <c r="D840" s="13"/>
      <c r="E840" s="21" t="s">
        <v>1494</v>
      </c>
      <c r="F840" s="45"/>
      <c r="G840" s="45" t="s">
        <v>1058</v>
      </c>
      <c r="H840" s="266" t="s">
        <v>358</v>
      </c>
      <c r="I840" s="54"/>
      <c r="J840" s="162">
        <v>2733</v>
      </c>
      <c r="K840" s="54"/>
      <c r="L840" s="162">
        <v>2894</v>
      </c>
      <c r="M840" s="54"/>
      <c r="N840" s="162">
        <v>2894</v>
      </c>
      <c r="O840" s="54"/>
      <c r="P840" s="162">
        <v>2894</v>
      </c>
      <c r="Q840" s="96">
        <f t="shared" si="1618"/>
        <v>93.983000000000004</v>
      </c>
      <c r="R840" s="338">
        <f t="shared" si="1619"/>
        <v>268.17754200000002</v>
      </c>
      <c r="S840" s="96">
        <v>8.06</v>
      </c>
      <c r="T840" s="96">
        <f t="shared" si="1606"/>
        <v>22.027979999999999</v>
      </c>
      <c r="U840" s="96">
        <v>7.8</v>
      </c>
      <c r="V840" s="96">
        <f t="shared" si="1607"/>
        <v>21.317399999999999</v>
      </c>
      <c r="W840" s="96">
        <v>7.8</v>
      </c>
      <c r="X840" s="96">
        <f t="shared" si="1608"/>
        <v>21.317399999999999</v>
      </c>
      <c r="Y840" s="96">
        <f t="shared" si="1620"/>
        <v>23.66</v>
      </c>
      <c r="Z840" s="96">
        <f t="shared" si="1621"/>
        <v>64.662779999999998</v>
      </c>
      <c r="AA840" s="96">
        <v>7.532</v>
      </c>
      <c r="AB840" s="96">
        <f t="shared" si="1609"/>
        <v>21.797608</v>
      </c>
      <c r="AC840" s="96">
        <v>7.8</v>
      </c>
      <c r="AD840" s="96">
        <f t="shared" si="1610"/>
        <v>22.5732</v>
      </c>
      <c r="AE840" s="96">
        <v>9.8789999999999996</v>
      </c>
      <c r="AF840" s="96">
        <f t="shared" si="1611"/>
        <v>28.589825999999999</v>
      </c>
      <c r="AG840" s="96">
        <f t="shared" si="1622"/>
        <v>25.210999999999999</v>
      </c>
      <c r="AH840" s="96">
        <f t="shared" si="1623"/>
        <v>72.960633999999999</v>
      </c>
      <c r="AI840" s="96">
        <f t="shared" si="1624"/>
        <v>48.870999999999995</v>
      </c>
      <c r="AJ840" s="96">
        <f t="shared" si="1625"/>
        <v>137.623414</v>
      </c>
      <c r="AK840" s="96">
        <v>11.9</v>
      </c>
      <c r="AL840" s="96">
        <f t="shared" si="1612"/>
        <v>34.438600000000001</v>
      </c>
      <c r="AM840" s="96">
        <v>5.46</v>
      </c>
      <c r="AN840" s="96">
        <f t="shared" si="1613"/>
        <v>15.80124</v>
      </c>
      <c r="AO840" s="96">
        <v>12.672000000000001</v>
      </c>
      <c r="AP840" s="96">
        <f t="shared" si="1614"/>
        <v>36.672768000000005</v>
      </c>
      <c r="AQ840" s="96">
        <f t="shared" si="1626"/>
        <v>30.032</v>
      </c>
      <c r="AR840" s="96">
        <f t="shared" si="1627"/>
        <v>86.912608000000006</v>
      </c>
      <c r="AS840" s="96">
        <v>5.2</v>
      </c>
      <c r="AT840" s="96">
        <f t="shared" si="1615"/>
        <v>15.048800000000002</v>
      </c>
      <c r="AU840" s="96">
        <v>6.24</v>
      </c>
      <c r="AV840" s="96">
        <f t="shared" si="1616"/>
        <v>18.05856</v>
      </c>
      <c r="AW840" s="96">
        <v>3.64</v>
      </c>
      <c r="AX840" s="96">
        <f t="shared" si="1617"/>
        <v>10.53416</v>
      </c>
      <c r="AY840" s="96">
        <f t="shared" si="1628"/>
        <v>15.080000000000002</v>
      </c>
      <c r="AZ840" s="96">
        <f t="shared" si="1629"/>
        <v>43.64152</v>
      </c>
      <c r="BA840" s="96">
        <f t="shared" si="1630"/>
        <v>45.112000000000002</v>
      </c>
      <c r="BB840" s="96">
        <f t="shared" si="1631"/>
        <v>130.55412799999999</v>
      </c>
    </row>
    <row r="841" spans="1:54">
      <c r="B841" s="13"/>
      <c r="C841" s="13"/>
      <c r="D841" s="13"/>
      <c r="E841" s="21" t="s">
        <v>1142</v>
      </c>
      <c r="F841" s="45"/>
      <c r="G841" s="45" t="s">
        <v>1058</v>
      </c>
      <c r="H841" s="266" t="s">
        <v>358</v>
      </c>
      <c r="I841" s="54"/>
      <c r="J841" s="162">
        <v>25219</v>
      </c>
      <c r="K841" s="54"/>
      <c r="L841" s="162">
        <v>25219</v>
      </c>
      <c r="M841" s="54"/>
      <c r="N841" s="162">
        <v>25219</v>
      </c>
      <c r="O841" s="54"/>
      <c r="P841" s="162">
        <v>25219</v>
      </c>
      <c r="Q841" s="96">
        <f t="shared" si="1618"/>
        <v>16.070999999999998</v>
      </c>
      <c r="R841" s="338">
        <f t="shared" si="1619"/>
        <v>405.29454899999996</v>
      </c>
      <c r="S841" s="96"/>
      <c r="T841" s="96">
        <f t="shared" si="1606"/>
        <v>0</v>
      </c>
      <c r="U841" s="96"/>
      <c r="V841" s="96">
        <f t="shared" si="1607"/>
        <v>0</v>
      </c>
      <c r="W841" s="96">
        <v>0.1</v>
      </c>
      <c r="X841" s="96">
        <f t="shared" si="1608"/>
        <v>2.5219</v>
      </c>
      <c r="Y841" s="96">
        <f t="shared" si="1620"/>
        <v>0.1</v>
      </c>
      <c r="Z841" s="96">
        <f t="shared" si="1621"/>
        <v>2.5219</v>
      </c>
      <c r="AA841" s="96">
        <v>1.272</v>
      </c>
      <c r="AB841" s="96">
        <f t="shared" si="1609"/>
        <v>32.078567999999997</v>
      </c>
      <c r="AC841" s="96">
        <v>3.238</v>
      </c>
      <c r="AD841" s="96">
        <f t="shared" si="1610"/>
        <v>81.659121999999996</v>
      </c>
      <c r="AE841" s="96">
        <v>6.5549999999999997</v>
      </c>
      <c r="AF841" s="96">
        <f t="shared" si="1611"/>
        <v>165.31054499999999</v>
      </c>
      <c r="AG841" s="96">
        <f t="shared" si="1622"/>
        <v>11.065</v>
      </c>
      <c r="AH841" s="96">
        <f t="shared" si="1623"/>
        <v>279.04823499999998</v>
      </c>
      <c r="AI841" s="96">
        <f t="shared" si="1624"/>
        <v>11.164999999999999</v>
      </c>
      <c r="AJ841" s="96">
        <f t="shared" si="1625"/>
        <v>281.57013499999999</v>
      </c>
      <c r="AK841" s="96">
        <v>3.746</v>
      </c>
      <c r="AL841" s="96">
        <f t="shared" si="1612"/>
        <v>94.470373999999993</v>
      </c>
      <c r="AM841" s="96">
        <v>1.1479999999999999</v>
      </c>
      <c r="AN841" s="96">
        <f t="shared" si="1613"/>
        <v>28.951411999999998</v>
      </c>
      <c r="AO841" s="96"/>
      <c r="AP841" s="96">
        <f t="shared" si="1614"/>
        <v>0</v>
      </c>
      <c r="AQ841" s="96">
        <f t="shared" si="1626"/>
        <v>4.8940000000000001</v>
      </c>
      <c r="AR841" s="96">
        <f t="shared" si="1627"/>
        <v>123.421786</v>
      </c>
      <c r="AS841" s="96">
        <v>1.2E-2</v>
      </c>
      <c r="AT841" s="96">
        <f t="shared" si="1615"/>
        <v>0.30262800000000001</v>
      </c>
      <c r="AU841" s="96"/>
      <c r="AV841" s="96">
        <f t="shared" si="1616"/>
        <v>0</v>
      </c>
      <c r="AW841" s="96"/>
      <c r="AX841" s="96">
        <f t="shared" si="1617"/>
        <v>0</v>
      </c>
      <c r="AY841" s="96">
        <f t="shared" si="1628"/>
        <v>1.2E-2</v>
      </c>
      <c r="AZ841" s="96">
        <f t="shared" si="1629"/>
        <v>0.30262800000000001</v>
      </c>
      <c r="BA841" s="96">
        <f t="shared" si="1630"/>
        <v>4.9059999999999997</v>
      </c>
      <c r="BB841" s="96">
        <f t="shared" si="1631"/>
        <v>123.724414</v>
      </c>
    </row>
    <row r="842" spans="1:54">
      <c r="B842" s="13"/>
      <c r="C842" s="13"/>
      <c r="D842" s="13"/>
      <c r="E842" s="21" t="s">
        <v>1143</v>
      </c>
      <c r="F842" s="45"/>
      <c r="G842" s="45" t="s">
        <v>1058</v>
      </c>
      <c r="H842" s="266" t="s">
        <v>358</v>
      </c>
      <c r="I842" s="54"/>
      <c r="J842" s="162">
        <v>12963</v>
      </c>
      <c r="K842" s="54"/>
      <c r="L842" s="162">
        <v>12963</v>
      </c>
      <c r="M842" s="54"/>
      <c r="N842" s="162">
        <v>12963</v>
      </c>
      <c r="O842" s="54"/>
      <c r="P842" s="162">
        <v>12963</v>
      </c>
      <c r="Q842" s="96">
        <f t="shared" si="1618"/>
        <v>16.040999999999997</v>
      </c>
      <c r="R842" s="338">
        <f t="shared" si="1619"/>
        <v>207.939483</v>
      </c>
      <c r="S842" s="96"/>
      <c r="T842" s="96">
        <f t="shared" si="1606"/>
        <v>0</v>
      </c>
      <c r="U842" s="96"/>
      <c r="V842" s="96">
        <f t="shared" si="1607"/>
        <v>0</v>
      </c>
      <c r="W842" s="96">
        <v>0.1</v>
      </c>
      <c r="X842" s="96">
        <f t="shared" si="1608"/>
        <v>1.2963000000000002</v>
      </c>
      <c r="Y842" s="96">
        <f t="shared" si="1620"/>
        <v>0.1</v>
      </c>
      <c r="Z842" s="96">
        <f t="shared" si="1621"/>
        <v>1.2963000000000002</v>
      </c>
      <c r="AA842" s="96">
        <v>1.272</v>
      </c>
      <c r="AB842" s="96">
        <f t="shared" si="1609"/>
        <v>16.488936000000002</v>
      </c>
      <c r="AC842" s="96">
        <v>3.238</v>
      </c>
      <c r="AD842" s="96">
        <f t="shared" si="1610"/>
        <v>41.974194000000004</v>
      </c>
      <c r="AE842" s="96">
        <v>6.5549999999999997</v>
      </c>
      <c r="AF842" s="96">
        <f t="shared" si="1611"/>
        <v>84.972465</v>
      </c>
      <c r="AG842" s="96">
        <f t="shared" si="1622"/>
        <v>11.065</v>
      </c>
      <c r="AH842" s="96">
        <f t="shared" si="1623"/>
        <v>143.43559500000001</v>
      </c>
      <c r="AI842" s="96">
        <f t="shared" si="1624"/>
        <v>11.164999999999999</v>
      </c>
      <c r="AJ842" s="96">
        <f t="shared" si="1625"/>
        <v>144.73189500000001</v>
      </c>
      <c r="AK842" s="96">
        <v>3.734</v>
      </c>
      <c r="AL842" s="96">
        <f t="shared" si="1612"/>
        <v>48.403841999999997</v>
      </c>
      <c r="AM842" s="96">
        <v>1.1220000000000001</v>
      </c>
      <c r="AN842" s="96">
        <f t="shared" si="1613"/>
        <v>14.544486000000001</v>
      </c>
      <c r="AO842" s="96">
        <v>0.01</v>
      </c>
      <c r="AP842" s="96">
        <f t="shared" si="1614"/>
        <v>0.12963</v>
      </c>
      <c r="AQ842" s="96">
        <f t="shared" si="1626"/>
        <v>4.8659999999999997</v>
      </c>
      <c r="AR842" s="96">
        <f t="shared" si="1627"/>
        <v>63.077957999999995</v>
      </c>
      <c r="AS842" s="96">
        <v>0.01</v>
      </c>
      <c r="AT842" s="96">
        <f t="shared" si="1615"/>
        <v>0.12963</v>
      </c>
      <c r="AU842" s="96"/>
      <c r="AV842" s="96">
        <f t="shared" si="1616"/>
        <v>0</v>
      </c>
      <c r="AW842" s="96"/>
      <c r="AX842" s="96">
        <f t="shared" si="1617"/>
        <v>0</v>
      </c>
      <c r="AY842" s="96">
        <f t="shared" si="1628"/>
        <v>0.01</v>
      </c>
      <c r="AZ842" s="96">
        <f t="shared" si="1629"/>
        <v>0.12963</v>
      </c>
      <c r="BA842" s="96">
        <f t="shared" si="1630"/>
        <v>4.8759999999999994</v>
      </c>
      <c r="BB842" s="96">
        <f t="shared" si="1631"/>
        <v>63.207587999999994</v>
      </c>
    </row>
    <row r="843" spans="1:54">
      <c r="B843" s="13"/>
      <c r="C843" s="13"/>
      <c r="D843" s="13"/>
      <c r="E843" s="21" t="s">
        <v>1144</v>
      </c>
      <c r="F843" s="45"/>
      <c r="G843" s="45" t="s">
        <v>1058</v>
      </c>
      <c r="H843" s="266" t="s">
        <v>358</v>
      </c>
      <c r="I843" s="54"/>
      <c r="J843" s="162">
        <v>2180</v>
      </c>
      <c r="K843" s="54"/>
      <c r="L843" s="162">
        <v>2180</v>
      </c>
      <c r="M843" s="54"/>
      <c r="N843" s="162">
        <v>2180</v>
      </c>
      <c r="O843" s="54"/>
      <c r="P843" s="162">
        <v>2180</v>
      </c>
      <c r="Q843" s="96">
        <f t="shared" si="1618"/>
        <v>15.99</v>
      </c>
      <c r="R843" s="338">
        <f t="shared" si="1619"/>
        <v>34.858199999999997</v>
      </c>
      <c r="S843" s="96"/>
      <c r="T843" s="96">
        <f t="shared" si="1606"/>
        <v>0</v>
      </c>
      <c r="U843" s="96"/>
      <c r="V843" s="96">
        <f t="shared" si="1607"/>
        <v>0</v>
      </c>
      <c r="W843" s="96">
        <v>0.1</v>
      </c>
      <c r="X843" s="96">
        <f t="shared" si="1608"/>
        <v>0.218</v>
      </c>
      <c r="Y843" s="96">
        <f t="shared" si="1620"/>
        <v>0.1</v>
      </c>
      <c r="Z843" s="96">
        <f t="shared" si="1621"/>
        <v>0.218</v>
      </c>
      <c r="AA843" s="96">
        <v>1.272</v>
      </c>
      <c r="AB843" s="96">
        <f t="shared" si="1609"/>
        <v>2.7729599999999999</v>
      </c>
      <c r="AC843" s="96">
        <v>3.2280000000000002</v>
      </c>
      <c r="AD843" s="96">
        <f t="shared" si="1610"/>
        <v>7.0370400000000011</v>
      </c>
      <c r="AE843" s="96">
        <v>6.5439999999999996</v>
      </c>
      <c r="AF843" s="96">
        <f t="shared" si="1611"/>
        <v>14.265919999999998</v>
      </c>
      <c r="AG843" s="96">
        <f t="shared" si="1622"/>
        <v>11.044</v>
      </c>
      <c r="AH843" s="96">
        <f t="shared" si="1623"/>
        <v>24.075919999999996</v>
      </c>
      <c r="AI843" s="96">
        <f t="shared" si="1624"/>
        <v>11.144</v>
      </c>
      <c r="AJ843" s="96">
        <f t="shared" si="1625"/>
        <v>24.293919999999996</v>
      </c>
      <c r="AK843" s="96">
        <v>3.734</v>
      </c>
      <c r="AL843" s="96">
        <f t="shared" si="1612"/>
        <v>8.1401199999999996</v>
      </c>
      <c r="AM843" s="96">
        <v>1.1120000000000001</v>
      </c>
      <c r="AN843" s="96">
        <f t="shared" si="1613"/>
        <v>2.4241600000000001</v>
      </c>
      <c r="AO843" s="96"/>
      <c r="AP843" s="96">
        <f t="shared" si="1614"/>
        <v>0</v>
      </c>
      <c r="AQ843" s="96">
        <f t="shared" si="1626"/>
        <v>4.8460000000000001</v>
      </c>
      <c r="AR843" s="96">
        <f t="shared" si="1627"/>
        <v>10.56428</v>
      </c>
      <c r="AS843" s="96"/>
      <c r="AT843" s="96">
        <f t="shared" si="1615"/>
        <v>0</v>
      </c>
      <c r="AU843" s="96"/>
      <c r="AV843" s="96">
        <f t="shared" si="1616"/>
        <v>0</v>
      </c>
      <c r="AW843" s="96"/>
      <c r="AX843" s="96">
        <f t="shared" si="1617"/>
        <v>0</v>
      </c>
      <c r="AY843" s="96">
        <f t="shared" si="1628"/>
        <v>0</v>
      </c>
      <c r="AZ843" s="96">
        <f t="shared" si="1629"/>
        <v>0</v>
      </c>
      <c r="BA843" s="96">
        <f t="shared" si="1630"/>
        <v>4.8460000000000001</v>
      </c>
      <c r="BB843" s="96">
        <f t="shared" si="1631"/>
        <v>10.56428</v>
      </c>
    </row>
    <row r="844" spans="1:54">
      <c r="A844" s="494">
        <v>521</v>
      </c>
      <c r="B844" s="13"/>
      <c r="C844" s="13"/>
      <c r="D844" s="13"/>
      <c r="E844" s="13" t="s">
        <v>2466</v>
      </c>
      <c r="F844" s="23"/>
      <c r="G844" s="23" t="s">
        <v>1061</v>
      </c>
      <c r="H844" s="267" t="s">
        <v>359</v>
      </c>
      <c r="I844" s="73"/>
      <c r="J844" s="170"/>
      <c r="K844" s="73"/>
      <c r="L844" s="170"/>
      <c r="M844" s="73"/>
      <c r="N844" s="170">
        <v>14526</v>
      </c>
      <c r="O844" s="73"/>
      <c r="P844" s="170">
        <v>14526</v>
      </c>
      <c r="Q844" s="118">
        <f t="shared" si="1618"/>
        <v>7.3569999999999993</v>
      </c>
      <c r="R844" s="345">
        <f t="shared" si="1619"/>
        <v>106.86778199999998</v>
      </c>
      <c r="S844" s="118"/>
      <c r="T844" s="118">
        <f t="shared" si="1606"/>
        <v>0</v>
      </c>
      <c r="U844" s="118"/>
      <c r="V844" s="118">
        <f t="shared" si="1607"/>
        <v>0</v>
      </c>
      <c r="W844" s="118"/>
      <c r="X844" s="118">
        <f t="shared" si="1608"/>
        <v>0</v>
      </c>
      <c r="Y844" s="118">
        <f t="shared" si="1620"/>
        <v>0</v>
      </c>
      <c r="Z844" s="118">
        <f t="shared" si="1621"/>
        <v>0</v>
      </c>
      <c r="AA844" s="118"/>
      <c r="AB844" s="118">
        <f t="shared" si="1609"/>
        <v>0</v>
      </c>
      <c r="AC844" s="118"/>
      <c r="AD844" s="118">
        <f t="shared" si="1610"/>
        <v>0</v>
      </c>
      <c r="AE844" s="118"/>
      <c r="AF844" s="118">
        <f t="shared" si="1611"/>
        <v>0</v>
      </c>
      <c r="AG844" s="118">
        <f t="shared" si="1622"/>
        <v>0</v>
      </c>
      <c r="AH844" s="118">
        <f t="shared" si="1623"/>
        <v>0</v>
      </c>
      <c r="AI844" s="118">
        <f t="shared" si="1624"/>
        <v>0</v>
      </c>
      <c r="AJ844" s="118">
        <f t="shared" si="1625"/>
        <v>0</v>
      </c>
      <c r="AK844" s="118">
        <v>0.08</v>
      </c>
      <c r="AL844" s="118">
        <f t="shared" si="1612"/>
        <v>1.16208</v>
      </c>
      <c r="AM844" s="118"/>
      <c r="AN844" s="118">
        <f t="shared" si="1613"/>
        <v>0</v>
      </c>
      <c r="AO844" s="118"/>
      <c r="AP844" s="118">
        <f t="shared" si="1614"/>
        <v>0</v>
      </c>
      <c r="AQ844" s="118">
        <f t="shared" si="1626"/>
        <v>0.08</v>
      </c>
      <c r="AR844" s="118">
        <f t="shared" si="1627"/>
        <v>1.16208</v>
      </c>
      <c r="AS844" s="118">
        <v>0.13</v>
      </c>
      <c r="AT844" s="118">
        <f t="shared" si="1615"/>
        <v>1.8883800000000002</v>
      </c>
      <c r="AU844" s="118">
        <v>2.2519999999999998</v>
      </c>
      <c r="AV844" s="118">
        <f t="shared" si="1616"/>
        <v>32.712551999999995</v>
      </c>
      <c r="AW844" s="118">
        <v>4.8949999999999996</v>
      </c>
      <c r="AX844" s="118">
        <f t="shared" si="1617"/>
        <v>71.104769999999988</v>
      </c>
      <c r="AY844" s="118">
        <f t="shared" si="1628"/>
        <v>7.2769999999999992</v>
      </c>
      <c r="AZ844" s="118">
        <f t="shared" si="1629"/>
        <v>105.70570199999997</v>
      </c>
      <c r="BA844" s="118">
        <f t="shared" si="1630"/>
        <v>7.3569999999999993</v>
      </c>
      <c r="BB844" s="118">
        <f t="shared" si="1631"/>
        <v>106.86778199999998</v>
      </c>
    </row>
    <row r="845" spans="1:54">
      <c r="A845" s="494">
        <v>521</v>
      </c>
      <c r="B845" s="13"/>
      <c r="C845" s="13"/>
      <c r="D845" s="13"/>
      <c r="E845" s="21" t="s">
        <v>2467</v>
      </c>
      <c r="F845" s="45"/>
      <c r="G845" s="45" t="s">
        <v>1061</v>
      </c>
      <c r="H845" s="266" t="s">
        <v>359</v>
      </c>
      <c r="I845" s="54"/>
      <c r="J845" s="162"/>
      <c r="K845" s="54"/>
      <c r="L845" s="162"/>
      <c r="M845" s="54"/>
      <c r="N845" s="162">
        <v>21110</v>
      </c>
      <c r="O845" s="54"/>
      <c r="P845" s="162">
        <v>21110</v>
      </c>
      <c r="Q845" s="96">
        <f>SUM(AI845+BA845)</f>
        <v>7.2080000000000002</v>
      </c>
      <c r="R845" s="338">
        <f t="shared" ref="R845" si="1708">SUM(AJ845+BB845)</f>
        <v>152.16087999999999</v>
      </c>
      <c r="S845" s="96"/>
      <c r="T845" s="96">
        <f t="shared" ref="T845" si="1709">J845*S845/1000</f>
        <v>0</v>
      </c>
      <c r="U845" s="96"/>
      <c r="V845" s="96">
        <f t="shared" ref="V845" si="1710">J845*U845/1000</f>
        <v>0</v>
      </c>
      <c r="W845" s="96"/>
      <c r="X845" s="96">
        <f t="shared" ref="X845" si="1711">J845*W845/1000</f>
        <v>0</v>
      </c>
      <c r="Y845" s="96">
        <f t="shared" ref="Y845" si="1712">SUM(S845+U845+W845)</f>
        <v>0</v>
      </c>
      <c r="Z845" s="96">
        <f t="shared" ref="Z845" si="1713">SUM(T845+V845+X845)</f>
        <v>0</v>
      </c>
      <c r="AA845" s="96"/>
      <c r="AB845" s="96">
        <f t="shared" ref="AB845" si="1714">L845*AA845/1000</f>
        <v>0</v>
      </c>
      <c r="AC845" s="96"/>
      <c r="AD845" s="96">
        <f t="shared" ref="AD845" si="1715">L845*AC845/1000</f>
        <v>0</v>
      </c>
      <c r="AE845" s="96"/>
      <c r="AF845" s="96">
        <f t="shared" ref="AF845" si="1716">L845*AE845/1000</f>
        <v>0</v>
      </c>
      <c r="AG845" s="96">
        <f t="shared" ref="AG845" si="1717">SUM(AA845+AC845+AE845)</f>
        <v>0</v>
      </c>
      <c r="AH845" s="96">
        <f t="shared" ref="AH845" si="1718">SUM(AB845+AD845+AF845)</f>
        <v>0</v>
      </c>
      <c r="AI845" s="96">
        <f t="shared" ref="AI845" si="1719">SUM(Y845+AG845)</f>
        <v>0</v>
      </c>
      <c r="AJ845" s="96">
        <f t="shared" ref="AJ845" si="1720">SUM(Z845,AH845)</f>
        <v>0</v>
      </c>
      <c r="AK845" s="96">
        <v>0.08</v>
      </c>
      <c r="AL845" s="96">
        <f t="shared" ref="AL845" si="1721">N845*AK845/1000</f>
        <v>1.6887999999999999</v>
      </c>
      <c r="AM845" s="96"/>
      <c r="AN845" s="96">
        <f t="shared" ref="AN845" si="1722">N845*AM845/1000</f>
        <v>0</v>
      </c>
      <c r="AO845" s="96"/>
      <c r="AP845" s="96">
        <f t="shared" ref="AP845" si="1723">N845*AO845/1000</f>
        <v>0</v>
      </c>
      <c r="AQ845" s="96">
        <f t="shared" ref="AQ845" si="1724">SUM(AK845+AM845+AO845)</f>
        <v>0.08</v>
      </c>
      <c r="AR845" s="96">
        <f t="shared" ref="AR845" si="1725">SUM(AL845+AN845+AP845)</f>
        <v>1.6887999999999999</v>
      </c>
      <c r="AS845" s="96">
        <v>0.152</v>
      </c>
      <c r="AT845" s="96">
        <f t="shared" ref="AT845" si="1726">P845*AS845/1000</f>
        <v>3.20872</v>
      </c>
      <c r="AU845" s="96">
        <v>2.2530000000000001</v>
      </c>
      <c r="AV845" s="96">
        <f t="shared" ref="AV845" si="1727">P845*AU845/1000</f>
        <v>47.560830000000003</v>
      </c>
      <c r="AW845" s="96">
        <v>4.7229999999999999</v>
      </c>
      <c r="AX845" s="96">
        <f t="shared" ref="AX845" si="1728">P845*AW845/1000</f>
        <v>99.702529999999996</v>
      </c>
      <c r="AY845" s="96">
        <f t="shared" ref="AY845" si="1729">SUM(AS845+AU845+AW845)</f>
        <v>7.1280000000000001</v>
      </c>
      <c r="AZ845" s="96">
        <f t="shared" ref="AZ845" si="1730">SUM(AT845+AV845+AX845)</f>
        <v>150.47208000000001</v>
      </c>
      <c r="BA845" s="96">
        <f t="shared" ref="BA845" si="1731">SUM(AQ845+AY845)</f>
        <v>7.2080000000000002</v>
      </c>
      <c r="BB845" s="96">
        <f t="shared" ref="BB845" si="1732">SUM(AR845,AZ845)</f>
        <v>152.16087999999999</v>
      </c>
    </row>
    <row r="846" spans="1:54">
      <c r="A846" s="494">
        <v>530</v>
      </c>
      <c r="B846" s="13"/>
      <c r="C846" s="13"/>
      <c r="D846" s="13"/>
      <c r="E846" s="13" t="s">
        <v>475</v>
      </c>
      <c r="F846" s="23"/>
      <c r="G846" s="23" t="s">
        <v>1061</v>
      </c>
      <c r="H846" s="267" t="s">
        <v>359</v>
      </c>
      <c r="I846" s="73"/>
      <c r="J846" s="170">
        <v>9491</v>
      </c>
      <c r="K846" s="73"/>
      <c r="L846" s="170">
        <v>9491</v>
      </c>
      <c r="M846" s="73"/>
      <c r="N846" s="170">
        <v>9491</v>
      </c>
      <c r="O846" s="73"/>
      <c r="P846" s="170">
        <v>9491</v>
      </c>
      <c r="Q846" s="118">
        <f t="shared" si="1618"/>
        <v>0.01</v>
      </c>
      <c r="R846" s="345">
        <f t="shared" si="1619"/>
        <v>9.4909999999999994E-2</v>
      </c>
      <c r="S846" s="118"/>
      <c r="T846" s="118">
        <f t="shared" si="1606"/>
        <v>0</v>
      </c>
      <c r="U846" s="118"/>
      <c r="V846" s="118">
        <f t="shared" si="1607"/>
        <v>0</v>
      </c>
      <c r="W846" s="118"/>
      <c r="X846" s="118">
        <f t="shared" si="1608"/>
        <v>0</v>
      </c>
      <c r="Y846" s="118">
        <f t="shared" si="1620"/>
        <v>0</v>
      </c>
      <c r="Z846" s="118">
        <f t="shared" si="1621"/>
        <v>0</v>
      </c>
      <c r="AA846" s="118"/>
      <c r="AB846" s="118">
        <f t="shared" si="1609"/>
        <v>0</v>
      </c>
      <c r="AC846" s="118">
        <v>0.01</v>
      </c>
      <c r="AD846" s="118">
        <f t="shared" si="1610"/>
        <v>9.4909999999999994E-2</v>
      </c>
      <c r="AE846" s="118"/>
      <c r="AF846" s="118">
        <f t="shared" si="1611"/>
        <v>0</v>
      </c>
      <c r="AG846" s="118">
        <f t="shared" si="1622"/>
        <v>0.01</v>
      </c>
      <c r="AH846" s="118">
        <f t="shared" si="1623"/>
        <v>9.4909999999999994E-2</v>
      </c>
      <c r="AI846" s="118">
        <f t="shared" si="1624"/>
        <v>0.01</v>
      </c>
      <c r="AJ846" s="118">
        <f t="shared" si="1625"/>
        <v>9.4909999999999994E-2</v>
      </c>
      <c r="AK846" s="118"/>
      <c r="AL846" s="118">
        <f t="shared" si="1612"/>
        <v>0</v>
      </c>
      <c r="AM846" s="118"/>
      <c r="AN846" s="118">
        <f t="shared" si="1613"/>
        <v>0</v>
      </c>
      <c r="AO846" s="118"/>
      <c r="AP846" s="118">
        <f t="shared" si="1614"/>
        <v>0</v>
      </c>
      <c r="AQ846" s="118">
        <f t="shared" si="1626"/>
        <v>0</v>
      </c>
      <c r="AR846" s="118">
        <f t="shared" si="1627"/>
        <v>0</v>
      </c>
      <c r="AS846" s="118"/>
      <c r="AT846" s="118">
        <f t="shared" si="1615"/>
        <v>0</v>
      </c>
      <c r="AU846" s="118"/>
      <c r="AV846" s="118">
        <f t="shared" si="1616"/>
        <v>0</v>
      </c>
      <c r="AW846" s="118"/>
      <c r="AX846" s="118">
        <f t="shared" si="1617"/>
        <v>0</v>
      </c>
      <c r="AY846" s="118">
        <f t="shared" si="1628"/>
        <v>0</v>
      </c>
      <c r="AZ846" s="118">
        <f t="shared" si="1629"/>
        <v>0</v>
      </c>
      <c r="BA846" s="118">
        <f t="shared" si="1630"/>
        <v>0</v>
      </c>
      <c r="BB846" s="118">
        <f t="shared" si="1631"/>
        <v>0</v>
      </c>
    </row>
    <row r="847" spans="1:54">
      <c r="B847" s="13"/>
      <c r="C847" s="13"/>
      <c r="D847" s="13"/>
      <c r="E847" s="21" t="s">
        <v>1224</v>
      </c>
      <c r="F847" s="45"/>
      <c r="G847" s="45" t="s">
        <v>1058</v>
      </c>
      <c r="H847" s="266" t="s">
        <v>358</v>
      </c>
      <c r="I847" s="54"/>
      <c r="J847" s="162">
        <v>16263</v>
      </c>
      <c r="K847" s="54"/>
      <c r="L847" s="162">
        <v>16263</v>
      </c>
      <c r="M847" s="54"/>
      <c r="N847" s="162">
        <v>16263</v>
      </c>
      <c r="O847" s="54"/>
      <c r="P847" s="162">
        <v>16263</v>
      </c>
      <c r="Q847" s="96">
        <f t="shared" si="1618"/>
        <v>1.4900000000000002</v>
      </c>
      <c r="R847" s="338">
        <f t="shared" si="1619"/>
        <v>24.231870000000001</v>
      </c>
      <c r="S847" s="96"/>
      <c r="T847" s="96">
        <f t="shared" si="1606"/>
        <v>0</v>
      </c>
      <c r="U847" s="96"/>
      <c r="V847" s="96">
        <f t="shared" si="1607"/>
        <v>0</v>
      </c>
      <c r="W847" s="96"/>
      <c r="X847" s="96">
        <f t="shared" si="1608"/>
        <v>0</v>
      </c>
      <c r="Y847" s="96">
        <f t="shared" si="1620"/>
        <v>0</v>
      </c>
      <c r="Z847" s="96">
        <f t="shared" si="1621"/>
        <v>0</v>
      </c>
      <c r="AA847" s="96">
        <v>0.02</v>
      </c>
      <c r="AB847" s="96">
        <f t="shared" si="1609"/>
        <v>0.32525999999999999</v>
      </c>
      <c r="AC847" s="96"/>
      <c r="AD847" s="96">
        <f t="shared" si="1610"/>
        <v>0</v>
      </c>
      <c r="AE847" s="96"/>
      <c r="AF847" s="96">
        <f t="shared" si="1611"/>
        <v>0</v>
      </c>
      <c r="AG847" s="96">
        <f t="shared" si="1622"/>
        <v>0.02</v>
      </c>
      <c r="AH847" s="96">
        <f t="shared" si="1623"/>
        <v>0.32525999999999999</v>
      </c>
      <c r="AI847" s="96">
        <f t="shared" si="1624"/>
        <v>0.02</v>
      </c>
      <c r="AJ847" s="96">
        <f t="shared" si="1625"/>
        <v>0.32525999999999999</v>
      </c>
      <c r="AK847" s="96"/>
      <c r="AL847" s="96">
        <f t="shared" si="1612"/>
        <v>0</v>
      </c>
      <c r="AM847" s="96">
        <v>0.63</v>
      </c>
      <c r="AN847" s="96">
        <f t="shared" si="1613"/>
        <v>10.24569</v>
      </c>
      <c r="AO847" s="96"/>
      <c r="AP847" s="96">
        <f t="shared" si="1614"/>
        <v>0</v>
      </c>
      <c r="AQ847" s="96">
        <f t="shared" si="1626"/>
        <v>0.63</v>
      </c>
      <c r="AR847" s="96">
        <f t="shared" si="1627"/>
        <v>10.24569</v>
      </c>
      <c r="AS847" s="96">
        <v>0.63</v>
      </c>
      <c r="AT847" s="96">
        <f t="shared" si="1615"/>
        <v>10.24569</v>
      </c>
      <c r="AU847" s="96">
        <v>0.16</v>
      </c>
      <c r="AV847" s="96">
        <f t="shared" si="1616"/>
        <v>2.6020799999999999</v>
      </c>
      <c r="AW847" s="96">
        <v>0.05</v>
      </c>
      <c r="AX847" s="96">
        <f t="shared" si="1617"/>
        <v>0.81315000000000004</v>
      </c>
      <c r="AY847" s="96">
        <f t="shared" si="1628"/>
        <v>0.84000000000000008</v>
      </c>
      <c r="AZ847" s="96">
        <f t="shared" si="1629"/>
        <v>13.660920000000001</v>
      </c>
      <c r="BA847" s="96">
        <f t="shared" si="1630"/>
        <v>1.4700000000000002</v>
      </c>
      <c r="BB847" s="96">
        <f t="shared" si="1631"/>
        <v>23.906610000000001</v>
      </c>
    </row>
    <row r="848" spans="1:54">
      <c r="A848" s="494">
        <v>531</v>
      </c>
      <c r="B848" s="13"/>
      <c r="C848" s="13"/>
      <c r="D848" s="13"/>
      <c r="E848" s="89" t="s">
        <v>520</v>
      </c>
      <c r="F848" s="426"/>
      <c r="G848" s="426" t="s">
        <v>1061</v>
      </c>
      <c r="H848" s="285" t="s">
        <v>359</v>
      </c>
      <c r="I848" s="75"/>
      <c r="J848" s="167">
        <v>17150</v>
      </c>
      <c r="K848" s="75"/>
      <c r="L848" s="167">
        <v>17980</v>
      </c>
      <c r="M848" s="75"/>
      <c r="N848" s="167">
        <v>17980</v>
      </c>
      <c r="O848" s="75"/>
      <c r="P848" s="167">
        <v>17980</v>
      </c>
      <c r="Q848" s="130">
        <f t="shared" si="1618"/>
        <v>4.4350000000000005</v>
      </c>
      <c r="R848" s="348">
        <f t="shared" si="1619"/>
        <v>78.944500000000005</v>
      </c>
      <c r="S848" s="130"/>
      <c r="T848" s="130">
        <f t="shared" si="1606"/>
        <v>0</v>
      </c>
      <c r="U848" s="130">
        <v>0.16</v>
      </c>
      <c r="V848" s="130">
        <f t="shared" si="1607"/>
        <v>2.7440000000000002</v>
      </c>
      <c r="W848" s="130">
        <v>0.8</v>
      </c>
      <c r="X848" s="130">
        <f t="shared" si="1608"/>
        <v>13.72</v>
      </c>
      <c r="Y848" s="130">
        <f t="shared" si="1620"/>
        <v>0.96000000000000008</v>
      </c>
      <c r="Z848" s="130">
        <f t="shared" si="1621"/>
        <v>16.464000000000002</v>
      </c>
      <c r="AA848" s="130">
        <v>0.79200000000000004</v>
      </c>
      <c r="AB848" s="130">
        <f t="shared" si="1609"/>
        <v>14.240159999999999</v>
      </c>
      <c r="AC848" s="130"/>
      <c r="AD848" s="130">
        <f t="shared" si="1610"/>
        <v>0</v>
      </c>
      <c r="AE848" s="130">
        <v>0.90700000000000003</v>
      </c>
      <c r="AF848" s="130">
        <f t="shared" si="1611"/>
        <v>16.307860000000002</v>
      </c>
      <c r="AG848" s="130">
        <f t="shared" si="1622"/>
        <v>1.6990000000000001</v>
      </c>
      <c r="AH848" s="130">
        <f t="shared" si="1623"/>
        <v>30.548020000000001</v>
      </c>
      <c r="AI848" s="130">
        <f t="shared" si="1624"/>
        <v>2.6590000000000003</v>
      </c>
      <c r="AJ848" s="130">
        <f t="shared" si="1625"/>
        <v>47.012020000000007</v>
      </c>
      <c r="AK848" s="130"/>
      <c r="AL848" s="130">
        <f t="shared" si="1612"/>
        <v>0</v>
      </c>
      <c r="AM848" s="130"/>
      <c r="AN848" s="130">
        <f t="shared" si="1613"/>
        <v>0</v>
      </c>
      <c r="AO848" s="130">
        <v>1.2</v>
      </c>
      <c r="AP848" s="130">
        <f t="shared" si="1614"/>
        <v>21.576000000000001</v>
      </c>
      <c r="AQ848" s="130">
        <f t="shared" si="1626"/>
        <v>1.2</v>
      </c>
      <c r="AR848" s="130">
        <f t="shared" si="1627"/>
        <v>21.576000000000001</v>
      </c>
      <c r="AS848" s="130"/>
      <c r="AT848" s="130">
        <f t="shared" si="1615"/>
        <v>0</v>
      </c>
      <c r="AU848" s="130">
        <v>0.57599999999999996</v>
      </c>
      <c r="AV848" s="130">
        <f t="shared" si="1616"/>
        <v>10.356479999999999</v>
      </c>
      <c r="AW848" s="130"/>
      <c r="AX848" s="130">
        <f t="shared" si="1617"/>
        <v>0</v>
      </c>
      <c r="AY848" s="130">
        <f t="shared" si="1628"/>
        <v>0.57599999999999996</v>
      </c>
      <c r="AZ848" s="130">
        <f t="shared" si="1629"/>
        <v>10.356479999999999</v>
      </c>
      <c r="BA848" s="130">
        <f t="shared" si="1630"/>
        <v>1.7759999999999998</v>
      </c>
      <c r="BB848" s="130">
        <f t="shared" si="1631"/>
        <v>31.932479999999998</v>
      </c>
    </row>
    <row r="849" spans="1:54">
      <c r="A849" s="494">
        <v>532</v>
      </c>
      <c r="B849" s="13"/>
      <c r="C849" s="13"/>
      <c r="D849" s="13"/>
      <c r="E849" s="21" t="s">
        <v>519</v>
      </c>
      <c r="F849" s="45"/>
      <c r="G849" s="45" t="s">
        <v>1061</v>
      </c>
      <c r="H849" s="266" t="s">
        <v>360</v>
      </c>
      <c r="I849" s="54"/>
      <c r="J849" s="162">
        <v>20367</v>
      </c>
      <c r="K849" s="54"/>
      <c r="L849" s="162">
        <v>20367</v>
      </c>
      <c r="M849" s="54"/>
      <c r="N849" s="162">
        <v>20367</v>
      </c>
      <c r="O849" s="54"/>
      <c r="P849" s="162">
        <v>20367</v>
      </c>
      <c r="Q849" s="96">
        <f t="shared" si="1618"/>
        <v>5.6970000000000001</v>
      </c>
      <c r="R849" s="338">
        <f t="shared" si="1619"/>
        <v>116.030799</v>
      </c>
      <c r="S849" s="96">
        <v>0.2</v>
      </c>
      <c r="T849" s="96">
        <f t="shared" si="1606"/>
        <v>4.0734000000000004</v>
      </c>
      <c r="U849" s="96">
        <v>1.331</v>
      </c>
      <c r="V849" s="96">
        <f t="shared" si="1607"/>
        <v>27.108477000000001</v>
      </c>
      <c r="W849" s="96">
        <v>1.3839999999999999</v>
      </c>
      <c r="X849" s="96">
        <f t="shared" si="1608"/>
        <v>28.187927999999996</v>
      </c>
      <c r="Y849" s="96">
        <f t="shared" si="1620"/>
        <v>2.915</v>
      </c>
      <c r="Z849" s="96">
        <f t="shared" si="1621"/>
        <v>59.369804999999999</v>
      </c>
      <c r="AA849" s="96">
        <v>0.79</v>
      </c>
      <c r="AB849" s="96">
        <f t="shared" si="1609"/>
        <v>16.089929999999999</v>
      </c>
      <c r="AC849" s="96">
        <v>0.05</v>
      </c>
      <c r="AD849" s="96">
        <f t="shared" si="1610"/>
        <v>1.0183500000000001</v>
      </c>
      <c r="AE849" s="96">
        <v>1E-3</v>
      </c>
      <c r="AF849" s="96">
        <f t="shared" si="1611"/>
        <v>2.0367E-2</v>
      </c>
      <c r="AG849" s="96">
        <f t="shared" si="1622"/>
        <v>0.84100000000000008</v>
      </c>
      <c r="AH849" s="96">
        <f t="shared" si="1623"/>
        <v>17.128647000000001</v>
      </c>
      <c r="AI849" s="96">
        <f t="shared" si="1624"/>
        <v>3.7560000000000002</v>
      </c>
      <c r="AJ849" s="96">
        <f t="shared" si="1625"/>
        <v>76.498452</v>
      </c>
      <c r="AK849" s="96">
        <v>0.15</v>
      </c>
      <c r="AL849" s="96">
        <f t="shared" si="1612"/>
        <v>3.0550499999999996</v>
      </c>
      <c r="AM849" s="96">
        <v>0.33</v>
      </c>
      <c r="AN849" s="96">
        <f t="shared" si="1613"/>
        <v>6.7211100000000004</v>
      </c>
      <c r="AO849" s="96">
        <v>1.7000000000000001E-2</v>
      </c>
      <c r="AP849" s="121">
        <f t="shared" si="1614"/>
        <v>0.34623900000000002</v>
      </c>
      <c r="AQ849" s="96">
        <f t="shared" si="1626"/>
        <v>0.497</v>
      </c>
      <c r="AR849" s="96">
        <f t="shared" si="1627"/>
        <v>10.122399000000001</v>
      </c>
      <c r="AS849" s="96">
        <v>0.94399999999999995</v>
      </c>
      <c r="AT849" s="96">
        <f t="shared" si="1615"/>
        <v>19.226448000000001</v>
      </c>
      <c r="AU849" s="96"/>
      <c r="AV849" s="96">
        <f t="shared" si="1616"/>
        <v>0</v>
      </c>
      <c r="AW849" s="96">
        <v>0.5</v>
      </c>
      <c r="AX849" s="96">
        <f t="shared" si="1617"/>
        <v>10.1835</v>
      </c>
      <c r="AY849" s="96">
        <f t="shared" si="1628"/>
        <v>1.444</v>
      </c>
      <c r="AZ849" s="96">
        <f t="shared" si="1629"/>
        <v>29.409948</v>
      </c>
      <c r="BA849" s="96">
        <f t="shared" si="1630"/>
        <v>1.9409999999999998</v>
      </c>
      <c r="BB849" s="96">
        <f t="shared" si="1631"/>
        <v>39.532347000000001</v>
      </c>
    </row>
    <row r="850" spans="1:54">
      <c r="A850" s="494">
        <v>533</v>
      </c>
      <c r="B850" s="13"/>
      <c r="C850" s="13"/>
      <c r="D850" s="13"/>
      <c r="E850" s="24" t="s">
        <v>836</v>
      </c>
      <c r="F850" s="367"/>
      <c r="G850" s="367" t="s">
        <v>1061</v>
      </c>
      <c r="H850" s="283" t="s">
        <v>360</v>
      </c>
      <c r="I850" s="79"/>
      <c r="J850" s="171">
        <v>20756</v>
      </c>
      <c r="K850" s="79"/>
      <c r="L850" s="171">
        <v>20756</v>
      </c>
      <c r="M850" s="79"/>
      <c r="N850" s="171">
        <v>20756</v>
      </c>
      <c r="O850" s="79"/>
      <c r="P850" s="171">
        <v>20756</v>
      </c>
      <c r="Q850" s="133">
        <f t="shared" si="1618"/>
        <v>1.5339999999999998</v>
      </c>
      <c r="R850" s="343">
        <f t="shared" si="1619"/>
        <v>31.839704000000005</v>
      </c>
      <c r="S850" s="133">
        <v>0.15</v>
      </c>
      <c r="T850" s="133">
        <f t="shared" si="1606"/>
        <v>3.1133999999999999</v>
      </c>
      <c r="U850" s="133">
        <v>0.154</v>
      </c>
      <c r="V850" s="133">
        <f t="shared" si="1607"/>
        <v>3.1964239999999999</v>
      </c>
      <c r="W850" s="133">
        <v>0.23</v>
      </c>
      <c r="X850" s="133">
        <f t="shared" si="1608"/>
        <v>4.7738800000000001</v>
      </c>
      <c r="Y850" s="133">
        <f t="shared" si="1620"/>
        <v>0.53400000000000003</v>
      </c>
      <c r="Z850" s="133">
        <f t="shared" si="1621"/>
        <v>11.083704000000001</v>
      </c>
      <c r="AA850" s="133">
        <v>7.1999999999999995E-2</v>
      </c>
      <c r="AB850" s="133">
        <f t="shared" si="1609"/>
        <v>1.4944319999999998</v>
      </c>
      <c r="AC850" s="133">
        <v>0.48799999999999999</v>
      </c>
      <c r="AD850" s="133">
        <f t="shared" si="1610"/>
        <v>10.128928</v>
      </c>
      <c r="AE850" s="133"/>
      <c r="AF850" s="133">
        <f t="shared" si="1611"/>
        <v>0</v>
      </c>
      <c r="AG850" s="133">
        <f t="shared" si="1622"/>
        <v>0.55999999999999994</v>
      </c>
      <c r="AH850" s="133">
        <f t="shared" si="1623"/>
        <v>11.62336</v>
      </c>
      <c r="AI850" s="133">
        <f t="shared" si="1624"/>
        <v>1.0939999999999999</v>
      </c>
      <c r="AJ850" s="133">
        <f t="shared" si="1625"/>
        <v>22.707064000000003</v>
      </c>
      <c r="AK850" s="133"/>
      <c r="AL850" s="133">
        <f t="shared" si="1612"/>
        <v>0</v>
      </c>
      <c r="AM850" s="133"/>
      <c r="AN850" s="133">
        <f t="shared" si="1613"/>
        <v>0</v>
      </c>
      <c r="AO850" s="133"/>
      <c r="AP850" s="130">
        <f t="shared" si="1614"/>
        <v>0</v>
      </c>
      <c r="AQ850" s="133">
        <f t="shared" si="1626"/>
        <v>0</v>
      </c>
      <c r="AR850" s="133">
        <f t="shared" si="1627"/>
        <v>0</v>
      </c>
      <c r="AS850" s="133">
        <v>0.23200000000000001</v>
      </c>
      <c r="AT850" s="133">
        <f t="shared" si="1615"/>
        <v>4.8153920000000001</v>
      </c>
      <c r="AU850" s="133">
        <v>0.106</v>
      </c>
      <c r="AV850" s="133">
        <f t="shared" si="1616"/>
        <v>2.2001360000000001</v>
      </c>
      <c r="AW850" s="133">
        <v>0.10199999999999999</v>
      </c>
      <c r="AX850" s="133">
        <f t="shared" si="1617"/>
        <v>2.1171120000000001</v>
      </c>
      <c r="AY850" s="133">
        <f t="shared" si="1628"/>
        <v>0.44</v>
      </c>
      <c r="AZ850" s="133">
        <f t="shared" si="1629"/>
        <v>9.1326400000000003</v>
      </c>
      <c r="BA850" s="133">
        <f t="shared" si="1630"/>
        <v>0.44</v>
      </c>
      <c r="BB850" s="133">
        <f t="shared" si="1631"/>
        <v>9.1326400000000003</v>
      </c>
    </row>
    <row r="851" spans="1:54">
      <c r="A851" s="494">
        <v>534</v>
      </c>
      <c r="B851" s="13"/>
      <c r="C851" s="23"/>
      <c r="D851" s="70"/>
      <c r="E851" s="553" t="s">
        <v>330</v>
      </c>
      <c r="F851" s="235"/>
      <c r="G851" s="235"/>
      <c r="H851" s="267"/>
      <c r="I851" s="151"/>
      <c r="J851" s="170"/>
      <c r="K851" s="73"/>
      <c r="L851" s="170"/>
      <c r="M851" s="73"/>
      <c r="N851" s="170"/>
      <c r="O851" s="151"/>
      <c r="P851" s="170"/>
      <c r="Q851" s="122">
        <f t="shared" ref="Q851:BB851" si="1733">SUM(Q748:Q850)</f>
        <v>713.8839999999999</v>
      </c>
      <c r="R851" s="122">
        <f t="shared" si="1733"/>
        <v>6119.0953222488006</v>
      </c>
      <c r="S851" s="122">
        <f t="shared" si="1733"/>
        <v>73.51700000000001</v>
      </c>
      <c r="T851" s="122">
        <f t="shared" si="1733"/>
        <v>571.58583856259997</v>
      </c>
      <c r="U851" s="122">
        <f t="shared" si="1733"/>
        <v>83.667999999999978</v>
      </c>
      <c r="V851" s="122">
        <f t="shared" si="1733"/>
        <v>658.58962348399984</v>
      </c>
      <c r="W851" s="122">
        <f t="shared" si="1733"/>
        <v>51.743000000000002</v>
      </c>
      <c r="X851" s="122">
        <f t="shared" si="1733"/>
        <v>426.67926499650008</v>
      </c>
      <c r="Y851" s="122">
        <f t="shared" si="1733"/>
        <v>208.92800000000003</v>
      </c>
      <c r="Z851" s="122">
        <f t="shared" si="1733"/>
        <v>1656.8547270431</v>
      </c>
      <c r="AA851" s="122">
        <f t="shared" si="1733"/>
        <v>58.002000000000017</v>
      </c>
      <c r="AB851" s="122">
        <f t="shared" si="1733"/>
        <v>511.85478962600001</v>
      </c>
      <c r="AC851" s="122">
        <f t="shared" si="1733"/>
        <v>51.49799999999999</v>
      </c>
      <c r="AD851" s="122">
        <f t="shared" si="1733"/>
        <v>460.15485219840002</v>
      </c>
      <c r="AE851" s="122">
        <f t="shared" si="1733"/>
        <v>59.083999999999996</v>
      </c>
      <c r="AF851" s="122">
        <f t="shared" si="1733"/>
        <v>566.26249391200008</v>
      </c>
      <c r="AG851" s="122">
        <f t="shared" si="1733"/>
        <v>168.584</v>
      </c>
      <c r="AH851" s="122">
        <f t="shared" si="1733"/>
        <v>1538.2721357364003</v>
      </c>
      <c r="AI851" s="122">
        <f t="shared" si="1733"/>
        <v>377.512</v>
      </c>
      <c r="AJ851" s="122">
        <f t="shared" si="1733"/>
        <v>3195.1268627795007</v>
      </c>
      <c r="AK851" s="122">
        <f t="shared" si="1733"/>
        <v>48.901999999999994</v>
      </c>
      <c r="AL851" s="122">
        <f t="shared" si="1733"/>
        <v>425.93134737000003</v>
      </c>
      <c r="AM851" s="122">
        <f t="shared" si="1733"/>
        <v>57.707000000000001</v>
      </c>
      <c r="AN851" s="122">
        <f t="shared" si="1733"/>
        <v>462.41165159549996</v>
      </c>
      <c r="AO851" s="122">
        <f t="shared" si="1733"/>
        <v>65.652000000000001</v>
      </c>
      <c r="AP851" s="122">
        <f t="shared" si="1733"/>
        <v>524.56461048000006</v>
      </c>
      <c r="AQ851" s="122">
        <f t="shared" si="1733"/>
        <v>172.26100000000002</v>
      </c>
      <c r="AR851" s="122">
        <f t="shared" si="1733"/>
        <v>1412.9076094455006</v>
      </c>
      <c r="AS851" s="122">
        <f t="shared" si="1733"/>
        <v>45.462000000000003</v>
      </c>
      <c r="AT851" s="122">
        <f t="shared" si="1733"/>
        <v>418.7854252620001</v>
      </c>
      <c r="AU851" s="122">
        <f t="shared" si="1733"/>
        <v>53.558999999999997</v>
      </c>
      <c r="AV851" s="122">
        <f t="shared" si="1733"/>
        <v>490.50961182339995</v>
      </c>
      <c r="AW851" s="122">
        <f t="shared" si="1733"/>
        <v>65.089999999999989</v>
      </c>
      <c r="AX851" s="122">
        <f t="shared" si="1733"/>
        <v>601.7658129383999</v>
      </c>
      <c r="AY851" s="122">
        <f t="shared" si="1733"/>
        <v>164.11100000000002</v>
      </c>
      <c r="AZ851" s="122">
        <f t="shared" si="1733"/>
        <v>1511.0608500237997</v>
      </c>
      <c r="BA851" s="122">
        <f t="shared" si="1733"/>
        <v>336.37200000000007</v>
      </c>
      <c r="BB851" s="122">
        <f t="shared" si="1733"/>
        <v>2923.968459469299</v>
      </c>
    </row>
    <row r="852" spans="1:54">
      <c r="A852" s="494">
        <v>535</v>
      </c>
      <c r="B852" s="13"/>
      <c r="C852" s="13"/>
      <c r="D852" s="52" t="s">
        <v>223</v>
      </c>
      <c r="E852" s="31" t="s">
        <v>1024</v>
      </c>
      <c r="F852" s="311"/>
      <c r="G852" s="311" t="s">
        <v>1061</v>
      </c>
      <c r="H852" s="272" t="s">
        <v>358</v>
      </c>
      <c r="I852" s="61"/>
      <c r="J852" s="163">
        <v>4310</v>
      </c>
      <c r="K852" s="61"/>
      <c r="L852" s="163">
        <v>4310</v>
      </c>
      <c r="M852" s="61"/>
      <c r="N852" s="163">
        <v>4310</v>
      </c>
      <c r="O852" s="61"/>
      <c r="P852" s="163">
        <v>4310</v>
      </c>
      <c r="Q852" s="121">
        <f t="shared" ref="Q852:R854" si="1734">SUM(AI852+BA852)</f>
        <v>0</v>
      </c>
      <c r="R852" s="342">
        <f t="shared" si="1734"/>
        <v>0</v>
      </c>
      <c r="S852" s="121"/>
      <c r="T852" s="121">
        <f>J852*S852/1000</f>
        <v>0</v>
      </c>
      <c r="U852" s="121"/>
      <c r="V852" s="121">
        <f>J852*U852/1000</f>
        <v>0</v>
      </c>
      <c r="W852" s="121"/>
      <c r="X852" s="121">
        <f>J852*W852/1000</f>
        <v>0</v>
      </c>
      <c r="Y852" s="121">
        <f t="shared" ref="Y852:Z854" si="1735">SUM(S852+U852+W852)</f>
        <v>0</v>
      </c>
      <c r="Z852" s="121">
        <f t="shared" si="1735"/>
        <v>0</v>
      </c>
      <c r="AA852" s="121"/>
      <c r="AB852" s="121">
        <f>L852*AA852/1000</f>
        <v>0</v>
      </c>
      <c r="AC852" s="121"/>
      <c r="AD852" s="121">
        <f>L852*AC852/1000</f>
        <v>0</v>
      </c>
      <c r="AE852" s="121"/>
      <c r="AF852" s="121">
        <f>L852*AE852/1000</f>
        <v>0</v>
      </c>
      <c r="AG852" s="121">
        <f t="shared" ref="AG852:AH854" si="1736">SUM(AA852+AC852+AE852)</f>
        <v>0</v>
      </c>
      <c r="AH852" s="121">
        <f t="shared" si="1736"/>
        <v>0</v>
      </c>
      <c r="AI852" s="121">
        <f>SUM(Y852+AG852)</f>
        <v>0</v>
      </c>
      <c r="AJ852" s="121">
        <f>SUM(Z852,AH852)</f>
        <v>0</v>
      </c>
      <c r="AK852" s="121"/>
      <c r="AL852" s="121">
        <f>N852*AK852/1000</f>
        <v>0</v>
      </c>
      <c r="AM852" s="121"/>
      <c r="AN852" s="121">
        <f>N852*AM852/1000</f>
        <v>0</v>
      </c>
      <c r="AO852" s="121"/>
      <c r="AP852" s="121">
        <f>N852*AO852/1000</f>
        <v>0</v>
      </c>
      <c r="AQ852" s="121">
        <f t="shared" ref="AQ852:AR854" si="1737">SUM(AK852+AM852+AO852)</f>
        <v>0</v>
      </c>
      <c r="AR852" s="121">
        <f t="shared" si="1737"/>
        <v>0</v>
      </c>
      <c r="AS852" s="121"/>
      <c r="AT852" s="121">
        <f>P852*AS852/1000</f>
        <v>0</v>
      </c>
      <c r="AU852" s="121"/>
      <c r="AV852" s="121">
        <f>P852*AU852/1000</f>
        <v>0</v>
      </c>
      <c r="AW852" s="121"/>
      <c r="AX852" s="121">
        <f>P852*AW852/1000</f>
        <v>0</v>
      </c>
      <c r="AY852" s="121">
        <f t="shared" ref="AY852:AZ854" si="1738">SUM(AS852+AU852+AW852)</f>
        <v>0</v>
      </c>
      <c r="AZ852" s="121">
        <f t="shared" si="1738"/>
        <v>0</v>
      </c>
      <c r="BA852" s="121">
        <f>SUM(AQ852+AY852)</f>
        <v>0</v>
      </c>
      <c r="BB852" s="121">
        <f>SUM(AR852,AZ852)</f>
        <v>0</v>
      </c>
    </row>
    <row r="853" spans="1:54">
      <c r="A853" s="494">
        <v>536</v>
      </c>
      <c r="B853" s="13"/>
      <c r="C853" s="13"/>
      <c r="D853" s="13"/>
      <c r="E853" s="21" t="s">
        <v>277</v>
      </c>
      <c r="F853" s="45"/>
      <c r="G853" s="45" t="s">
        <v>1061</v>
      </c>
      <c r="H853" s="266" t="s">
        <v>358</v>
      </c>
      <c r="I853" s="54"/>
      <c r="J853" s="162">
        <v>3824</v>
      </c>
      <c r="K853" s="54"/>
      <c r="L853" s="162">
        <v>3824</v>
      </c>
      <c r="M853" s="54"/>
      <c r="N853" s="162">
        <v>3824</v>
      </c>
      <c r="O853" s="54"/>
      <c r="P853" s="162">
        <v>3824</v>
      </c>
      <c r="Q853" s="96">
        <f t="shared" si="1734"/>
        <v>0</v>
      </c>
      <c r="R853" s="338">
        <f t="shared" si="1734"/>
        <v>0</v>
      </c>
      <c r="S853" s="96"/>
      <c r="T853" s="96">
        <f>J853*S853/1000</f>
        <v>0</v>
      </c>
      <c r="U853" s="96"/>
      <c r="V853" s="96">
        <f>J853*U853/1000</f>
        <v>0</v>
      </c>
      <c r="W853" s="96"/>
      <c r="X853" s="96">
        <f>J853*W853/1000</f>
        <v>0</v>
      </c>
      <c r="Y853" s="96">
        <f t="shared" si="1735"/>
        <v>0</v>
      </c>
      <c r="Z853" s="96">
        <f t="shared" si="1735"/>
        <v>0</v>
      </c>
      <c r="AA853" s="96"/>
      <c r="AB853" s="96">
        <f>L853*AA853/1000</f>
        <v>0</v>
      </c>
      <c r="AC853" s="96"/>
      <c r="AD853" s="96">
        <f>L853*AC853/1000</f>
        <v>0</v>
      </c>
      <c r="AE853" s="96"/>
      <c r="AF853" s="96">
        <f>L853*AE853/1000</f>
        <v>0</v>
      </c>
      <c r="AG853" s="96">
        <f t="shared" si="1736"/>
        <v>0</v>
      </c>
      <c r="AH853" s="96">
        <f t="shared" si="1736"/>
        <v>0</v>
      </c>
      <c r="AI853" s="96">
        <f>SUM(Y853+AG853)</f>
        <v>0</v>
      </c>
      <c r="AJ853" s="96">
        <f>SUM(Z853,AH853)</f>
        <v>0</v>
      </c>
      <c r="AK853" s="96"/>
      <c r="AL853" s="96">
        <f>N853*AK853/1000</f>
        <v>0</v>
      </c>
      <c r="AM853" s="96"/>
      <c r="AN853" s="96">
        <f>N853*AM853/1000</f>
        <v>0</v>
      </c>
      <c r="AO853" s="96"/>
      <c r="AP853" s="96">
        <f>N853*AO853/1000</f>
        <v>0</v>
      </c>
      <c r="AQ853" s="96">
        <f t="shared" si="1737"/>
        <v>0</v>
      </c>
      <c r="AR853" s="96">
        <f t="shared" si="1737"/>
        <v>0</v>
      </c>
      <c r="AS853" s="96"/>
      <c r="AT853" s="96">
        <f>P853*AS853/1000</f>
        <v>0</v>
      </c>
      <c r="AU853" s="96"/>
      <c r="AV853" s="96">
        <f>P853*AU853/1000</f>
        <v>0</v>
      </c>
      <c r="AW853" s="96"/>
      <c r="AX853" s="96">
        <f>P853*AW853/1000</f>
        <v>0</v>
      </c>
      <c r="AY853" s="96">
        <f t="shared" si="1738"/>
        <v>0</v>
      </c>
      <c r="AZ853" s="96">
        <f t="shared" si="1738"/>
        <v>0</v>
      </c>
      <c r="BA853" s="96">
        <f>SUM(AQ853+AY853)</f>
        <v>0</v>
      </c>
      <c r="BB853" s="96">
        <f>SUM(AR853,AZ853)</f>
        <v>0</v>
      </c>
    </row>
    <row r="854" spans="1:54">
      <c r="A854" s="494">
        <v>537</v>
      </c>
      <c r="B854" s="13"/>
      <c r="C854" s="13"/>
      <c r="D854" s="13"/>
      <c r="E854" s="50" t="s">
        <v>278</v>
      </c>
      <c r="F854" s="64"/>
      <c r="G854" s="64" t="s">
        <v>1061</v>
      </c>
      <c r="H854" s="273" t="s">
        <v>358</v>
      </c>
      <c r="I854" s="57"/>
      <c r="J854" s="166">
        <v>4810</v>
      </c>
      <c r="K854" s="57"/>
      <c r="L854" s="166">
        <v>4810</v>
      </c>
      <c r="M854" s="57"/>
      <c r="N854" s="166">
        <v>4810</v>
      </c>
      <c r="O854" s="57"/>
      <c r="P854" s="166">
        <v>4810</v>
      </c>
      <c r="Q854" s="94">
        <f t="shared" si="1734"/>
        <v>0</v>
      </c>
      <c r="R854" s="339">
        <f t="shared" si="1734"/>
        <v>0</v>
      </c>
      <c r="S854" s="94"/>
      <c r="T854" s="94">
        <f>J854*S854/1000</f>
        <v>0</v>
      </c>
      <c r="U854" s="94"/>
      <c r="V854" s="94">
        <f>J854*U854/1000</f>
        <v>0</v>
      </c>
      <c r="W854" s="94"/>
      <c r="X854" s="94">
        <f>J854*W854/1000</f>
        <v>0</v>
      </c>
      <c r="Y854" s="94">
        <f t="shared" si="1735"/>
        <v>0</v>
      </c>
      <c r="Z854" s="94">
        <f t="shared" si="1735"/>
        <v>0</v>
      </c>
      <c r="AA854" s="94"/>
      <c r="AB854" s="94">
        <f>L854*AA854/1000</f>
        <v>0</v>
      </c>
      <c r="AC854" s="94"/>
      <c r="AD854" s="94">
        <f>L854*AC854/1000</f>
        <v>0</v>
      </c>
      <c r="AE854" s="94"/>
      <c r="AF854" s="94">
        <f>L854*AE854/1000</f>
        <v>0</v>
      </c>
      <c r="AG854" s="94">
        <f t="shared" si="1736"/>
        <v>0</v>
      </c>
      <c r="AH854" s="94">
        <f t="shared" si="1736"/>
        <v>0</v>
      </c>
      <c r="AI854" s="94">
        <f>SUM(Y854+AG854)</f>
        <v>0</v>
      </c>
      <c r="AJ854" s="94">
        <f>SUM(Z854,AH854)</f>
        <v>0</v>
      </c>
      <c r="AK854" s="94"/>
      <c r="AL854" s="94">
        <f>N854*AK854/1000</f>
        <v>0</v>
      </c>
      <c r="AM854" s="94"/>
      <c r="AN854" s="94">
        <f>N854*AM854/1000</f>
        <v>0</v>
      </c>
      <c r="AO854" s="94"/>
      <c r="AP854" s="94">
        <f>N854*AO854/1000</f>
        <v>0</v>
      </c>
      <c r="AQ854" s="94">
        <f t="shared" si="1737"/>
        <v>0</v>
      </c>
      <c r="AR854" s="94">
        <f t="shared" si="1737"/>
        <v>0</v>
      </c>
      <c r="AS854" s="94"/>
      <c r="AT854" s="94">
        <f>P854*AS854/1000</f>
        <v>0</v>
      </c>
      <c r="AU854" s="94"/>
      <c r="AV854" s="94">
        <f>P854*AU854/1000</f>
        <v>0</v>
      </c>
      <c r="AW854" s="94"/>
      <c r="AX854" s="94">
        <f>P854*AW854/1000</f>
        <v>0</v>
      </c>
      <c r="AY854" s="94">
        <f t="shared" si="1738"/>
        <v>0</v>
      </c>
      <c r="AZ854" s="94">
        <f t="shared" si="1738"/>
        <v>0</v>
      </c>
      <c r="BA854" s="94">
        <f>SUM(AQ854+AY854)</f>
        <v>0</v>
      </c>
      <c r="BB854" s="94">
        <f>SUM(AR854,AZ854)</f>
        <v>0</v>
      </c>
    </row>
    <row r="855" spans="1:54">
      <c r="A855" s="494">
        <v>538</v>
      </c>
      <c r="B855" s="13"/>
      <c r="C855" s="23"/>
      <c r="D855" s="70"/>
      <c r="E855" s="325" t="s">
        <v>330</v>
      </c>
      <c r="F855" s="235"/>
      <c r="G855" s="235"/>
      <c r="H855" s="267"/>
      <c r="I855" s="151"/>
      <c r="J855" s="170"/>
      <c r="K855" s="73"/>
      <c r="L855" s="170"/>
      <c r="M855" s="73"/>
      <c r="N855" s="170"/>
      <c r="O855" s="151"/>
      <c r="P855" s="170"/>
      <c r="Q855" s="122">
        <f t="shared" ref="Q855:BB855" si="1739">SUM(Q852:Q854)</f>
        <v>0</v>
      </c>
      <c r="R855" s="122">
        <f t="shared" si="1739"/>
        <v>0</v>
      </c>
      <c r="S855" s="122">
        <f t="shared" si="1739"/>
        <v>0</v>
      </c>
      <c r="T855" s="122">
        <f t="shared" si="1739"/>
        <v>0</v>
      </c>
      <c r="U855" s="122">
        <f t="shared" si="1739"/>
        <v>0</v>
      </c>
      <c r="V855" s="122">
        <f t="shared" si="1739"/>
        <v>0</v>
      </c>
      <c r="W855" s="122">
        <f t="shared" si="1739"/>
        <v>0</v>
      </c>
      <c r="X855" s="122">
        <f t="shared" si="1739"/>
        <v>0</v>
      </c>
      <c r="Y855" s="122">
        <f t="shared" si="1739"/>
        <v>0</v>
      </c>
      <c r="Z855" s="122">
        <f t="shared" si="1739"/>
        <v>0</v>
      </c>
      <c r="AA855" s="122">
        <f t="shared" si="1739"/>
        <v>0</v>
      </c>
      <c r="AB855" s="122">
        <f t="shared" si="1739"/>
        <v>0</v>
      </c>
      <c r="AC855" s="122">
        <f t="shared" si="1739"/>
        <v>0</v>
      </c>
      <c r="AD855" s="122">
        <f t="shared" si="1739"/>
        <v>0</v>
      </c>
      <c r="AE855" s="122">
        <f t="shared" si="1739"/>
        <v>0</v>
      </c>
      <c r="AF855" s="122">
        <f t="shared" si="1739"/>
        <v>0</v>
      </c>
      <c r="AG855" s="122">
        <f t="shared" si="1739"/>
        <v>0</v>
      </c>
      <c r="AH855" s="122">
        <f t="shared" si="1739"/>
        <v>0</v>
      </c>
      <c r="AI855" s="122">
        <f t="shared" si="1739"/>
        <v>0</v>
      </c>
      <c r="AJ855" s="122">
        <f t="shared" si="1739"/>
        <v>0</v>
      </c>
      <c r="AK855" s="122">
        <f t="shared" si="1739"/>
        <v>0</v>
      </c>
      <c r="AL855" s="122">
        <f t="shared" si="1739"/>
        <v>0</v>
      </c>
      <c r="AM855" s="122">
        <f t="shared" si="1739"/>
        <v>0</v>
      </c>
      <c r="AN855" s="122">
        <f t="shared" si="1739"/>
        <v>0</v>
      </c>
      <c r="AO855" s="122">
        <f t="shared" si="1739"/>
        <v>0</v>
      </c>
      <c r="AP855" s="122">
        <f t="shared" si="1739"/>
        <v>0</v>
      </c>
      <c r="AQ855" s="122">
        <f t="shared" si="1739"/>
        <v>0</v>
      </c>
      <c r="AR855" s="122">
        <f t="shared" si="1739"/>
        <v>0</v>
      </c>
      <c r="AS855" s="122">
        <f t="shared" si="1739"/>
        <v>0</v>
      </c>
      <c r="AT855" s="122">
        <f t="shared" si="1739"/>
        <v>0</v>
      </c>
      <c r="AU855" s="122">
        <f t="shared" si="1739"/>
        <v>0</v>
      </c>
      <c r="AV855" s="122">
        <f t="shared" si="1739"/>
        <v>0</v>
      </c>
      <c r="AW855" s="122">
        <f t="shared" si="1739"/>
        <v>0</v>
      </c>
      <c r="AX855" s="122">
        <f t="shared" si="1739"/>
        <v>0</v>
      </c>
      <c r="AY855" s="122">
        <f t="shared" si="1739"/>
        <v>0</v>
      </c>
      <c r="AZ855" s="122">
        <f t="shared" si="1739"/>
        <v>0</v>
      </c>
      <c r="BA855" s="122">
        <f t="shared" si="1739"/>
        <v>0</v>
      </c>
      <c r="BB855" s="122">
        <f t="shared" si="1739"/>
        <v>0</v>
      </c>
    </row>
    <row r="856" spans="1:54" ht="12.75" customHeight="1">
      <c r="A856" s="494">
        <v>539</v>
      </c>
      <c r="B856" s="26"/>
      <c r="C856" s="27" t="s">
        <v>134</v>
      </c>
      <c r="D856" s="28"/>
      <c r="E856" s="552"/>
      <c r="F856" s="88"/>
      <c r="G856" s="88"/>
      <c r="H856" s="278"/>
      <c r="I856" s="74"/>
      <c r="J856" s="30"/>
      <c r="K856" s="74"/>
      <c r="L856" s="30"/>
      <c r="M856" s="74"/>
      <c r="N856" s="30"/>
      <c r="O856" s="74"/>
      <c r="P856" s="30"/>
      <c r="Q856" s="125">
        <f t="shared" ref="Q856:BB856" si="1740">Q855+Q851+Q747+Q720</f>
        <v>2733.6210000000001</v>
      </c>
      <c r="R856" s="125">
        <f t="shared" si="1740"/>
        <v>37756.488277669603</v>
      </c>
      <c r="S856" s="125">
        <f t="shared" si="1740"/>
        <v>222.99800000000005</v>
      </c>
      <c r="T856" s="125">
        <f t="shared" si="1740"/>
        <v>2943.2432045626001</v>
      </c>
      <c r="U856" s="125">
        <f t="shared" si="1740"/>
        <v>254.87799999999999</v>
      </c>
      <c r="V856" s="125">
        <f t="shared" si="1740"/>
        <v>3436.3281024839998</v>
      </c>
      <c r="W856" s="125">
        <f t="shared" si="1740"/>
        <v>231.04400000000001</v>
      </c>
      <c r="X856" s="125">
        <f t="shared" si="1740"/>
        <v>3326.6495939964998</v>
      </c>
      <c r="Y856" s="125">
        <f t="shared" si="1740"/>
        <v>708.91999999999985</v>
      </c>
      <c r="Z856" s="125">
        <f t="shared" si="1740"/>
        <v>9706.2209010430997</v>
      </c>
      <c r="AA856" s="125">
        <f t="shared" si="1740"/>
        <v>241.86700000000005</v>
      </c>
      <c r="AB856" s="125">
        <f t="shared" si="1740"/>
        <v>3562.4475656260001</v>
      </c>
      <c r="AC856" s="125">
        <f t="shared" si="1740"/>
        <v>216.32100000000003</v>
      </c>
      <c r="AD856" s="125">
        <f t="shared" si="1740"/>
        <v>3275.8246981984003</v>
      </c>
      <c r="AE856" s="125">
        <f t="shared" si="1740"/>
        <v>178.24000000000007</v>
      </c>
      <c r="AF856" s="125">
        <f t="shared" si="1740"/>
        <v>2310.294965912</v>
      </c>
      <c r="AG856" s="125">
        <f t="shared" si="1740"/>
        <v>636.42799999999988</v>
      </c>
      <c r="AH856" s="125">
        <f t="shared" si="1740"/>
        <v>9148.5672297363999</v>
      </c>
      <c r="AI856" s="125">
        <f t="shared" si="1740"/>
        <v>1345.348</v>
      </c>
      <c r="AJ856" s="125">
        <f t="shared" si="1740"/>
        <v>18854.788130779496</v>
      </c>
      <c r="AK856" s="125">
        <f t="shared" si="1740"/>
        <v>212.423</v>
      </c>
      <c r="AL856" s="125">
        <f t="shared" si="1740"/>
        <v>3014.2698283700001</v>
      </c>
      <c r="AM856" s="125">
        <f t="shared" si="1740"/>
        <v>245.03500000000005</v>
      </c>
      <c r="AN856" s="125">
        <f t="shared" si="1740"/>
        <v>3356.4945335954999</v>
      </c>
      <c r="AO856" s="125">
        <f t="shared" si="1740"/>
        <v>273.04800000000006</v>
      </c>
      <c r="AP856" s="125">
        <f t="shared" si="1740"/>
        <v>3656.3403904800007</v>
      </c>
      <c r="AQ856" s="125">
        <f t="shared" si="1740"/>
        <v>730.50600000000009</v>
      </c>
      <c r="AR856" s="125">
        <f t="shared" si="1740"/>
        <v>10027.104752445499</v>
      </c>
      <c r="AS856" s="125">
        <f t="shared" si="1740"/>
        <v>202.77699999999999</v>
      </c>
      <c r="AT856" s="125">
        <f t="shared" si="1740"/>
        <v>2857.6391729820002</v>
      </c>
      <c r="AU856" s="125">
        <f t="shared" si="1740"/>
        <v>214.00099999999998</v>
      </c>
      <c r="AV856" s="125">
        <f t="shared" si="1740"/>
        <v>2982.3068156922</v>
      </c>
      <c r="AW856" s="125">
        <f t="shared" si="1740"/>
        <v>240.98900000000003</v>
      </c>
      <c r="AX856" s="125">
        <f t="shared" si="1740"/>
        <v>3034.6494057704003</v>
      </c>
      <c r="AY856" s="125">
        <f t="shared" si="1740"/>
        <v>657.76700000000017</v>
      </c>
      <c r="AZ856" s="125">
        <f t="shared" si="1740"/>
        <v>8874.595394444601</v>
      </c>
      <c r="BA856" s="125">
        <f t="shared" si="1740"/>
        <v>1388.2729999999999</v>
      </c>
      <c r="BB856" s="125">
        <f t="shared" si="1740"/>
        <v>18901.7001468901</v>
      </c>
    </row>
    <row r="857" spans="1:54">
      <c r="A857" s="494">
        <v>540</v>
      </c>
      <c r="B857" s="13"/>
      <c r="C857" s="13" t="s">
        <v>135</v>
      </c>
      <c r="D857" s="13" t="s">
        <v>280</v>
      </c>
      <c r="E857" s="31" t="s">
        <v>1241</v>
      </c>
      <c r="F857" s="311"/>
      <c r="G857" s="311" t="s">
        <v>1062</v>
      </c>
      <c r="H857" s="272" t="s">
        <v>358</v>
      </c>
      <c r="I857" s="61"/>
      <c r="J857" s="163">
        <v>5559</v>
      </c>
      <c r="K857" s="61"/>
      <c r="L857" s="163">
        <v>5559</v>
      </c>
      <c r="M857" s="61"/>
      <c r="N857" s="163">
        <v>5559</v>
      </c>
      <c r="O857" s="61"/>
      <c r="P857" s="163">
        <v>5559</v>
      </c>
      <c r="Q857" s="121">
        <f t="shared" ref="Q857:Q870" si="1741">SUM(AI857+BA857)</f>
        <v>0</v>
      </c>
      <c r="R857" s="342">
        <f t="shared" ref="R857:R870" si="1742">SUM(AJ857+BB857)</f>
        <v>0</v>
      </c>
      <c r="S857" s="121"/>
      <c r="T857" s="121">
        <f t="shared" ref="T857:T870" si="1743">J857*S857/1000</f>
        <v>0</v>
      </c>
      <c r="U857" s="121"/>
      <c r="V857" s="121">
        <f t="shared" ref="V857:V870" si="1744">J857*U857/1000</f>
        <v>0</v>
      </c>
      <c r="W857" s="121"/>
      <c r="X857" s="121">
        <f t="shared" ref="X857:X870" si="1745">J857*W857/1000</f>
        <v>0</v>
      </c>
      <c r="Y857" s="121">
        <f t="shared" ref="Y857:Y870" si="1746">SUM(S857+U857+W857)</f>
        <v>0</v>
      </c>
      <c r="Z857" s="121">
        <f t="shared" ref="Z857:Z870" si="1747">SUM(T857+V857+X857)</f>
        <v>0</v>
      </c>
      <c r="AA857" s="121"/>
      <c r="AB857" s="121">
        <f t="shared" ref="AB857:AB870" si="1748">L857*AA857/1000</f>
        <v>0</v>
      </c>
      <c r="AC857" s="121"/>
      <c r="AD857" s="121">
        <f t="shared" ref="AD857:AD870" si="1749">L857*AC857/1000</f>
        <v>0</v>
      </c>
      <c r="AE857" s="121"/>
      <c r="AF857" s="121">
        <f t="shared" ref="AF857:AF870" si="1750">L857*AE857/1000</f>
        <v>0</v>
      </c>
      <c r="AG857" s="121">
        <f t="shared" ref="AG857:AG870" si="1751">SUM(AA857+AC857+AE857)</f>
        <v>0</v>
      </c>
      <c r="AH857" s="121">
        <f t="shared" ref="AH857:AH870" si="1752">SUM(AB857+AD857+AF857)</f>
        <v>0</v>
      </c>
      <c r="AI857" s="121">
        <f t="shared" ref="AI857:AI870" si="1753">SUM(Y857+AG857)</f>
        <v>0</v>
      </c>
      <c r="AJ857" s="121">
        <f t="shared" ref="AJ857:AJ870" si="1754">SUM(Z857,AH857)</f>
        <v>0</v>
      </c>
      <c r="AK857" s="121"/>
      <c r="AL857" s="121">
        <f t="shared" ref="AL857:AL870" si="1755">N857*AK857/1000</f>
        <v>0</v>
      </c>
      <c r="AM857" s="121"/>
      <c r="AN857" s="121">
        <f t="shared" ref="AN857:AN870" si="1756">N857*AM857/1000</f>
        <v>0</v>
      </c>
      <c r="AO857" s="121"/>
      <c r="AP857" s="121">
        <f t="shared" ref="AP857:AP870" si="1757">N857*AO857/1000</f>
        <v>0</v>
      </c>
      <c r="AQ857" s="121">
        <f t="shared" ref="AQ857:AQ870" si="1758">SUM(AK857+AM857+AO857)</f>
        <v>0</v>
      </c>
      <c r="AR857" s="121">
        <f t="shared" ref="AR857:AR870" si="1759">SUM(AL857+AN857+AP857)</f>
        <v>0</v>
      </c>
      <c r="AS857" s="121"/>
      <c r="AT857" s="121">
        <f t="shared" ref="AT857:AT870" si="1760">P857*AS857/1000</f>
        <v>0</v>
      </c>
      <c r="AU857" s="121"/>
      <c r="AV857" s="121">
        <f t="shared" ref="AV857:AV870" si="1761">P857*AU857/1000</f>
        <v>0</v>
      </c>
      <c r="AW857" s="121"/>
      <c r="AX857" s="121">
        <f t="shared" ref="AX857:AX870" si="1762">P857*AW857/1000</f>
        <v>0</v>
      </c>
      <c r="AY857" s="121">
        <f t="shared" ref="AY857:AY870" si="1763">SUM(AS857+AU857+AW857)</f>
        <v>0</v>
      </c>
      <c r="AZ857" s="121">
        <f t="shared" ref="AZ857:AZ870" si="1764">SUM(AT857+AV857+AX857)</f>
        <v>0</v>
      </c>
      <c r="BA857" s="121">
        <f t="shared" ref="BA857:BA870" si="1765">SUM(AQ857+AY857)</f>
        <v>0</v>
      </c>
      <c r="BB857" s="121">
        <f t="shared" ref="BB857:BB870" si="1766">SUM(AR857,AZ857)</f>
        <v>0</v>
      </c>
    </row>
    <row r="858" spans="1:54">
      <c r="A858" s="494">
        <v>541</v>
      </c>
      <c r="B858" s="13"/>
      <c r="C858" s="13"/>
      <c r="D858" s="13"/>
      <c r="E858" s="21" t="s">
        <v>1025</v>
      </c>
      <c r="F858" s="45"/>
      <c r="G858" s="45" t="s">
        <v>1062</v>
      </c>
      <c r="H858" s="266" t="s">
        <v>358</v>
      </c>
      <c r="I858" s="54"/>
      <c r="J858" s="162">
        <v>5887</v>
      </c>
      <c r="K858" s="54"/>
      <c r="L858" s="162">
        <v>5887</v>
      </c>
      <c r="M858" s="54"/>
      <c r="N858" s="162">
        <v>5887</v>
      </c>
      <c r="O858" s="54"/>
      <c r="P858" s="162">
        <v>5887</v>
      </c>
      <c r="Q858" s="96">
        <f t="shared" si="1741"/>
        <v>0.43200000000000005</v>
      </c>
      <c r="R858" s="338">
        <f t="shared" si="1742"/>
        <v>2.5431839999999997</v>
      </c>
      <c r="S858" s="96"/>
      <c r="T858" s="96">
        <f t="shared" si="1743"/>
        <v>0</v>
      </c>
      <c r="U858" s="96"/>
      <c r="V858" s="96">
        <f t="shared" si="1744"/>
        <v>0</v>
      </c>
      <c r="W858" s="96"/>
      <c r="X858" s="96">
        <f t="shared" si="1745"/>
        <v>0</v>
      </c>
      <c r="Y858" s="96">
        <f t="shared" si="1746"/>
        <v>0</v>
      </c>
      <c r="Z858" s="96">
        <f t="shared" si="1747"/>
        <v>0</v>
      </c>
      <c r="AA858" s="96"/>
      <c r="AB858" s="96">
        <f t="shared" si="1748"/>
        <v>0</v>
      </c>
      <c r="AC858" s="96">
        <v>2.4E-2</v>
      </c>
      <c r="AD858" s="96">
        <f t="shared" si="1749"/>
        <v>0.14128800000000002</v>
      </c>
      <c r="AE858" s="96"/>
      <c r="AF858" s="96">
        <f t="shared" si="1750"/>
        <v>0</v>
      </c>
      <c r="AG858" s="96">
        <f t="shared" si="1751"/>
        <v>2.4E-2</v>
      </c>
      <c r="AH858" s="96">
        <f t="shared" si="1752"/>
        <v>0.14128800000000002</v>
      </c>
      <c r="AI858" s="96">
        <f t="shared" si="1753"/>
        <v>2.4E-2</v>
      </c>
      <c r="AJ858" s="96">
        <f t="shared" si="1754"/>
        <v>0.14128800000000002</v>
      </c>
      <c r="AK858" s="96">
        <v>9.6000000000000002E-2</v>
      </c>
      <c r="AL858" s="96">
        <f t="shared" si="1755"/>
        <v>0.5651520000000001</v>
      </c>
      <c r="AM858" s="96">
        <v>4.8000000000000001E-2</v>
      </c>
      <c r="AN858" s="96">
        <f t="shared" si="1756"/>
        <v>0.28257600000000005</v>
      </c>
      <c r="AO858" s="96"/>
      <c r="AP858" s="96">
        <f t="shared" si="1757"/>
        <v>0</v>
      </c>
      <c r="AQ858" s="96">
        <f t="shared" si="1758"/>
        <v>0.14400000000000002</v>
      </c>
      <c r="AR858" s="96">
        <f t="shared" si="1759"/>
        <v>0.84772800000000015</v>
      </c>
      <c r="AS858" s="96">
        <v>4.8000000000000001E-2</v>
      </c>
      <c r="AT858" s="96">
        <f t="shared" si="1760"/>
        <v>0.28257600000000005</v>
      </c>
      <c r="AU858" s="96">
        <v>7.1999999999999995E-2</v>
      </c>
      <c r="AV858" s="96">
        <f t="shared" si="1761"/>
        <v>0.42386399999999996</v>
      </c>
      <c r="AW858" s="96">
        <v>0.14399999999999999</v>
      </c>
      <c r="AX858" s="96">
        <f t="shared" si="1762"/>
        <v>0.84772799999999993</v>
      </c>
      <c r="AY858" s="96">
        <f t="shared" si="1763"/>
        <v>0.26400000000000001</v>
      </c>
      <c r="AZ858" s="96">
        <f t="shared" si="1764"/>
        <v>1.5541679999999998</v>
      </c>
      <c r="BA858" s="96">
        <f t="shared" si="1765"/>
        <v>0.40800000000000003</v>
      </c>
      <c r="BB858" s="96">
        <f t="shared" si="1766"/>
        <v>2.4018959999999998</v>
      </c>
    </row>
    <row r="859" spans="1:54">
      <c r="A859" s="494">
        <v>542</v>
      </c>
      <c r="B859" s="13"/>
      <c r="C859" s="13"/>
      <c r="D859" s="13"/>
      <c r="E859" s="62" t="s">
        <v>1026</v>
      </c>
      <c r="F859" s="421"/>
      <c r="G859" s="421" t="s">
        <v>1062</v>
      </c>
      <c r="H859" s="282" t="s">
        <v>358</v>
      </c>
      <c r="I859" s="66"/>
      <c r="J859" s="165">
        <v>4850</v>
      </c>
      <c r="K859" s="66"/>
      <c r="L859" s="165">
        <v>4850</v>
      </c>
      <c r="M859" s="66"/>
      <c r="N859" s="165">
        <v>4850</v>
      </c>
      <c r="O859" s="66"/>
      <c r="P859" s="165">
        <v>4850</v>
      </c>
      <c r="Q859" s="128">
        <f t="shared" si="1741"/>
        <v>0</v>
      </c>
      <c r="R859" s="346">
        <f t="shared" si="1742"/>
        <v>0</v>
      </c>
      <c r="S859" s="128"/>
      <c r="T859" s="128">
        <f t="shared" si="1743"/>
        <v>0</v>
      </c>
      <c r="U859" s="128"/>
      <c r="V859" s="128">
        <f t="shared" si="1744"/>
        <v>0</v>
      </c>
      <c r="W859" s="128"/>
      <c r="X859" s="128">
        <f t="shared" si="1745"/>
        <v>0</v>
      </c>
      <c r="Y859" s="128">
        <f t="shared" si="1746"/>
        <v>0</v>
      </c>
      <c r="Z859" s="128">
        <f t="shared" si="1747"/>
        <v>0</v>
      </c>
      <c r="AA859" s="128"/>
      <c r="AB859" s="128">
        <f t="shared" si="1748"/>
        <v>0</v>
      </c>
      <c r="AC859" s="128"/>
      <c r="AD859" s="128">
        <f t="shared" si="1749"/>
        <v>0</v>
      </c>
      <c r="AE859" s="128"/>
      <c r="AF859" s="128">
        <f t="shared" si="1750"/>
        <v>0</v>
      </c>
      <c r="AG859" s="128">
        <f t="shared" si="1751"/>
        <v>0</v>
      </c>
      <c r="AH859" s="128">
        <f t="shared" si="1752"/>
        <v>0</v>
      </c>
      <c r="AI859" s="128">
        <f t="shared" si="1753"/>
        <v>0</v>
      </c>
      <c r="AJ859" s="128">
        <f t="shared" si="1754"/>
        <v>0</v>
      </c>
      <c r="AK859" s="128"/>
      <c r="AL859" s="128">
        <f t="shared" si="1755"/>
        <v>0</v>
      </c>
      <c r="AM859" s="128"/>
      <c r="AN859" s="128">
        <f t="shared" si="1756"/>
        <v>0</v>
      </c>
      <c r="AO859" s="128"/>
      <c r="AP859" s="128">
        <f t="shared" si="1757"/>
        <v>0</v>
      </c>
      <c r="AQ859" s="128">
        <f t="shared" si="1758"/>
        <v>0</v>
      </c>
      <c r="AR859" s="128">
        <f t="shared" si="1759"/>
        <v>0</v>
      </c>
      <c r="AS859" s="128"/>
      <c r="AT859" s="128">
        <f t="shared" si="1760"/>
        <v>0</v>
      </c>
      <c r="AU859" s="128"/>
      <c r="AV859" s="128">
        <f t="shared" si="1761"/>
        <v>0</v>
      </c>
      <c r="AW859" s="128"/>
      <c r="AX859" s="128">
        <f t="shared" si="1762"/>
        <v>0</v>
      </c>
      <c r="AY859" s="128">
        <f t="shared" si="1763"/>
        <v>0</v>
      </c>
      <c r="AZ859" s="128">
        <f t="shared" si="1764"/>
        <v>0</v>
      </c>
      <c r="BA859" s="128">
        <f t="shared" si="1765"/>
        <v>0</v>
      </c>
      <c r="BB859" s="128">
        <f t="shared" si="1766"/>
        <v>0</v>
      </c>
    </row>
    <row r="860" spans="1:54">
      <c r="A860" s="494">
        <v>543</v>
      </c>
      <c r="B860" s="13"/>
      <c r="C860" s="13"/>
      <c r="D860" s="13"/>
      <c r="E860" s="21" t="s">
        <v>1095</v>
      </c>
      <c r="F860" s="45"/>
      <c r="G860" s="45" t="s">
        <v>1062</v>
      </c>
      <c r="H860" s="266" t="s">
        <v>358</v>
      </c>
      <c r="I860" s="54"/>
      <c r="J860" s="162">
        <v>5935</v>
      </c>
      <c r="K860" s="54"/>
      <c r="L860" s="162">
        <v>5935</v>
      </c>
      <c r="M860" s="54"/>
      <c r="N860" s="162">
        <v>5935</v>
      </c>
      <c r="O860" s="54"/>
      <c r="P860" s="162">
        <v>5935</v>
      </c>
      <c r="Q860" s="96">
        <f t="shared" si="1741"/>
        <v>19.085999999999999</v>
      </c>
      <c r="R860" s="338">
        <f t="shared" si="1742"/>
        <v>113.27540999999999</v>
      </c>
      <c r="S860" s="96">
        <v>3.5000000000000003E-2</v>
      </c>
      <c r="T860" s="96">
        <f t="shared" si="1743"/>
        <v>0.20772500000000002</v>
      </c>
      <c r="U860" s="96">
        <v>1.901</v>
      </c>
      <c r="V860" s="96">
        <f t="shared" si="1744"/>
        <v>11.282435</v>
      </c>
      <c r="W860" s="96">
        <v>2.411</v>
      </c>
      <c r="X860" s="96">
        <f t="shared" si="1745"/>
        <v>14.309284999999999</v>
      </c>
      <c r="Y860" s="96">
        <f t="shared" si="1746"/>
        <v>4.3469999999999995</v>
      </c>
      <c r="Z860" s="96">
        <f t="shared" si="1747"/>
        <v>25.799444999999999</v>
      </c>
      <c r="AA860" s="96">
        <v>2.2730000000000001</v>
      </c>
      <c r="AB860" s="96">
        <f t="shared" si="1748"/>
        <v>13.490255000000001</v>
      </c>
      <c r="AC860" s="96">
        <v>1.5720000000000001</v>
      </c>
      <c r="AD860" s="96">
        <f t="shared" si="1749"/>
        <v>9.3298199999999998</v>
      </c>
      <c r="AE860" s="96">
        <v>1.575</v>
      </c>
      <c r="AF860" s="96">
        <f t="shared" si="1750"/>
        <v>9.3476250000000007</v>
      </c>
      <c r="AG860" s="96">
        <f t="shared" si="1751"/>
        <v>5.42</v>
      </c>
      <c r="AH860" s="96">
        <f t="shared" si="1752"/>
        <v>32.167700000000004</v>
      </c>
      <c r="AI860" s="96">
        <f t="shared" si="1753"/>
        <v>9.7669999999999995</v>
      </c>
      <c r="AJ860" s="96">
        <f t="shared" si="1754"/>
        <v>57.967145000000002</v>
      </c>
      <c r="AK860" s="96">
        <v>0.92400000000000004</v>
      </c>
      <c r="AL860" s="96">
        <f t="shared" si="1755"/>
        <v>5.4839400000000005</v>
      </c>
      <c r="AM860" s="96">
        <v>3.37</v>
      </c>
      <c r="AN860" s="96">
        <f t="shared" si="1756"/>
        <v>20.00095</v>
      </c>
      <c r="AO860" s="96">
        <v>1.9159999999999999</v>
      </c>
      <c r="AP860" s="96">
        <f t="shared" si="1757"/>
        <v>11.371459999999999</v>
      </c>
      <c r="AQ860" s="96">
        <f t="shared" si="1758"/>
        <v>6.2100000000000009</v>
      </c>
      <c r="AR860" s="96">
        <f t="shared" si="1759"/>
        <v>36.856349999999999</v>
      </c>
      <c r="AS860" s="96">
        <v>0.68799999999999994</v>
      </c>
      <c r="AT860" s="96">
        <f t="shared" si="1760"/>
        <v>4.0832799999999994</v>
      </c>
      <c r="AU860" s="96">
        <v>1.052</v>
      </c>
      <c r="AV860" s="96">
        <f t="shared" si="1761"/>
        <v>6.2436199999999999</v>
      </c>
      <c r="AW860" s="96">
        <v>1.369</v>
      </c>
      <c r="AX860" s="96">
        <f t="shared" si="1762"/>
        <v>8.1250150000000012</v>
      </c>
      <c r="AY860" s="96">
        <f t="shared" si="1763"/>
        <v>3.109</v>
      </c>
      <c r="AZ860" s="96">
        <f t="shared" si="1764"/>
        <v>18.451915</v>
      </c>
      <c r="BA860" s="96">
        <f t="shared" si="1765"/>
        <v>9.3190000000000008</v>
      </c>
      <c r="BB860" s="96">
        <f t="shared" si="1766"/>
        <v>55.308264999999999</v>
      </c>
    </row>
    <row r="861" spans="1:54">
      <c r="A861" s="494">
        <v>542</v>
      </c>
      <c r="B861" s="13"/>
      <c r="C861" s="13"/>
      <c r="D861" s="13"/>
      <c r="E861" s="21" t="s">
        <v>1172</v>
      </c>
      <c r="F861" s="45"/>
      <c r="G861" s="45" t="s">
        <v>1062</v>
      </c>
      <c r="H861" s="266" t="s">
        <v>358</v>
      </c>
      <c r="I861" s="54"/>
      <c r="J861" s="162">
        <v>6006</v>
      </c>
      <c r="K861" s="54"/>
      <c r="L861" s="162">
        <v>6006</v>
      </c>
      <c r="M861" s="54"/>
      <c r="N861" s="162">
        <v>6006</v>
      </c>
      <c r="O861" s="54"/>
      <c r="P861" s="162">
        <v>6006</v>
      </c>
      <c r="Q861" s="96">
        <f t="shared" si="1741"/>
        <v>3.1550000000000002</v>
      </c>
      <c r="R861" s="338">
        <f t="shared" si="1742"/>
        <v>18.948930000000001</v>
      </c>
      <c r="S861" s="96">
        <v>0.04</v>
      </c>
      <c r="T861" s="96">
        <f t="shared" si="1743"/>
        <v>0.24024000000000001</v>
      </c>
      <c r="U861" s="96">
        <v>0.314</v>
      </c>
      <c r="V861" s="96">
        <f t="shared" si="1744"/>
        <v>1.8858840000000001</v>
      </c>
      <c r="W861" s="96">
        <v>0.40300000000000002</v>
      </c>
      <c r="X861" s="96">
        <f t="shared" si="1745"/>
        <v>2.4204180000000002</v>
      </c>
      <c r="Y861" s="96">
        <f t="shared" si="1746"/>
        <v>0.75700000000000001</v>
      </c>
      <c r="Z861" s="96">
        <f t="shared" si="1747"/>
        <v>4.5465420000000005</v>
      </c>
      <c r="AA861" s="96">
        <v>0.71699999999999997</v>
      </c>
      <c r="AB861" s="96">
        <f t="shared" si="1748"/>
        <v>4.3063019999999996</v>
      </c>
      <c r="AC861" s="96"/>
      <c r="AD861" s="96">
        <f t="shared" si="1749"/>
        <v>0</v>
      </c>
      <c r="AE861" s="96"/>
      <c r="AF861" s="96">
        <f t="shared" si="1750"/>
        <v>0</v>
      </c>
      <c r="AG861" s="96">
        <f t="shared" si="1751"/>
        <v>0.71699999999999997</v>
      </c>
      <c r="AH861" s="96">
        <f t="shared" si="1752"/>
        <v>4.3063019999999996</v>
      </c>
      <c r="AI861" s="96">
        <f t="shared" si="1753"/>
        <v>1.474</v>
      </c>
      <c r="AJ861" s="96">
        <f t="shared" si="1754"/>
        <v>8.852844000000001</v>
      </c>
      <c r="AK861" s="96">
        <v>0.68300000000000005</v>
      </c>
      <c r="AL861" s="96">
        <f t="shared" si="1755"/>
        <v>4.1020979999999998</v>
      </c>
      <c r="AM861" s="96">
        <v>0.109</v>
      </c>
      <c r="AN861" s="96">
        <f t="shared" si="1756"/>
        <v>0.65465399999999996</v>
      </c>
      <c r="AO861" s="96">
        <v>0.252</v>
      </c>
      <c r="AP861" s="96">
        <f t="shared" si="1757"/>
        <v>1.513512</v>
      </c>
      <c r="AQ861" s="96">
        <f t="shared" si="1758"/>
        <v>1.044</v>
      </c>
      <c r="AR861" s="96">
        <f t="shared" si="1759"/>
        <v>6.2702639999999992</v>
      </c>
      <c r="AS861" s="96">
        <v>0.24199999999999999</v>
      </c>
      <c r="AT861" s="96">
        <f t="shared" si="1760"/>
        <v>1.453452</v>
      </c>
      <c r="AU861" s="96">
        <v>0.21</v>
      </c>
      <c r="AV861" s="96">
        <f t="shared" si="1761"/>
        <v>1.26126</v>
      </c>
      <c r="AW861" s="96">
        <v>0.185</v>
      </c>
      <c r="AX861" s="96">
        <f t="shared" si="1762"/>
        <v>1.1111099999999998</v>
      </c>
      <c r="AY861" s="96">
        <f t="shared" si="1763"/>
        <v>0.63700000000000001</v>
      </c>
      <c r="AZ861" s="96">
        <f t="shared" si="1764"/>
        <v>3.8258219999999996</v>
      </c>
      <c r="BA861" s="96">
        <f t="shared" si="1765"/>
        <v>1.681</v>
      </c>
      <c r="BB861" s="96">
        <f t="shared" si="1766"/>
        <v>10.096086</v>
      </c>
    </row>
    <row r="862" spans="1:54">
      <c r="A862" s="494">
        <v>544</v>
      </c>
      <c r="B862" s="13"/>
      <c r="C862" s="13"/>
      <c r="D862" s="13"/>
      <c r="E862" s="13" t="s">
        <v>1027</v>
      </c>
      <c r="F862" s="23"/>
      <c r="G862" s="23" t="s">
        <v>1062</v>
      </c>
      <c r="H862" s="267" t="s">
        <v>358</v>
      </c>
      <c r="I862" s="73"/>
      <c r="J862" s="170">
        <v>1700</v>
      </c>
      <c r="K862" s="73"/>
      <c r="L862" s="170">
        <v>1700</v>
      </c>
      <c r="M862" s="73"/>
      <c r="N862" s="170">
        <v>1700</v>
      </c>
      <c r="O862" s="73"/>
      <c r="P862" s="170">
        <v>1700</v>
      </c>
      <c r="Q862" s="118">
        <f t="shared" si="1741"/>
        <v>0.68399999999999994</v>
      </c>
      <c r="R862" s="345">
        <f t="shared" si="1742"/>
        <v>1.1627999999999998</v>
      </c>
      <c r="S862" s="118"/>
      <c r="T862" s="118">
        <f t="shared" si="1743"/>
        <v>0</v>
      </c>
      <c r="U862" s="118">
        <v>7.1999999999999995E-2</v>
      </c>
      <c r="V862" s="118">
        <f t="shared" si="1744"/>
        <v>0.12239999999999999</v>
      </c>
      <c r="W862" s="118"/>
      <c r="X862" s="118">
        <f t="shared" si="1745"/>
        <v>0</v>
      </c>
      <c r="Y862" s="118">
        <f t="shared" si="1746"/>
        <v>7.1999999999999995E-2</v>
      </c>
      <c r="Z862" s="118">
        <f t="shared" si="1747"/>
        <v>0.12239999999999999</v>
      </c>
      <c r="AA862" s="118">
        <v>3.5999999999999997E-2</v>
      </c>
      <c r="AB862" s="118">
        <f t="shared" si="1748"/>
        <v>6.1199999999999997E-2</v>
      </c>
      <c r="AC862" s="118"/>
      <c r="AD862" s="118">
        <f t="shared" si="1749"/>
        <v>0</v>
      </c>
      <c r="AE862" s="118"/>
      <c r="AF862" s="118">
        <f t="shared" si="1750"/>
        <v>0</v>
      </c>
      <c r="AG862" s="118">
        <f t="shared" si="1751"/>
        <v>3.5999999999999997E-2</v>
      </c>
      <c r="AH862" s="118">
        <f t="shared" si="1752"/>
        <v>6.1199999999999997E-2</v>
      </c>
      <c r="AI862" s="118">
        <f t="shared" si="1753"/>
        <v>0.10799999999999998</v>
      </c>
      <c r="AJ862" s="118">
        <f t="shared" si="1754"/>
        <v>0.18359999999999999</v>
      </c>
      <c r="AK862" s="118">
        <v>0.14399999999999999</v>
      </c>
      <c r="AL862" s="118">
        <f t="shared" si="1755"/>
        <v>0.24479999999999999</v>
      </c>
      <c r="AM862" s="118">
        <v>3.5999999999999997E-2</v>
      </c>
      <c r="AN862" s="118">
        <f t="shared" si="1756"/>
        <v>6.1199999999999997E-2</v>
      </c>
      <c r="AO862" s="118">
        <v>3.3000000000000002E-2</v>
      </c>
      <c r="AP862" s="118">
        <f t="shared" si="1757"/>
        <v>5.6100000000000004E-2</v>
      </c>
      <c r="AQ862" s="118">
        <f t="shared" si="1758"/>
        <v>0.21299999999999999</v>
      </c>
      <c r="AR862" s="118">
        <f t="shared" si="1759"/>
        <v>0.36209999999999998</v>
      </c>
      <c r="AS862" s="118"/>
      <c r="AT862" s="118">
        <f t="shared" si="1760"/>
        <v>0</v>
      </c>
      <c r="AU862" s="118">
        <v>0.219</v>
      </c>
      <c r="AV862" s="118">
        <f t="shared" si="1761"/>
        <v>0.37230000000000002</v>
      </c>
      <c r="AW862" s="118">
        <v>0.14399999999999999</v>
      </c>
      <c r="AX862" s="118">
        <f t="shared" si="1762"/>
        <v>0.24479999999999999</v>
      </c>
      <c r="AY862" s="118">
        <f t="shared" si="1763"/>
        <v>0.36299999999999999</v>
      </c>
      <c r="AZ862" s="118">
        <f t="shared" si="1764"/>
        <v>0.61709999999999998</v>
      </c>
      <c r="BA862" s="118">
        <f t="shared" si="1765"/>
        <v>0.57599999999999996</v>
      </c>
      <c r="BB862" s="118">
        <f t="shared" si="1766"/>
        <v>0.97919999999999996</v>
      </c>
    </row>
    <row r="863" spans="1:54">
      <c r="A863" s="494">
        <v>545</v>
      </c>
      <c r="B863" s="13"/>
      <c r="C863" s="13"/>
      <c r="D863" s="13"/>
      <c r="E863" s="487" t="s">
        <v>1108</v>
      </c>
      <c r="F863" s="488"/>
      <c r="G863" s="488" t="s">
        <v>1145</v>
      </c>
      <c r="H863" s="489" t="s">
        <v>358</v>
      </c>
      <c r="I863" s="490"/>
      <c r="J863" s="491">
        <v>6036</v>
      </c>
      <c r="K863" s="490"/>
      <c r="L863" s="491">
        <v>6036</v>
      </c>
      <c r="M863" s="490"/>
      <c r="N863" s="491">
        <v>6036</v>
      </c>
      <c r="O863" s="490"/>
      <c r="P863" s="491">
        <v>6036</v>
      </c>
      <c r="Q863" s="492">
        <f t="shared" si="1741"/>
        <v>3.5819999999999999</v>
      </c>
      <c r="R863" s="493">
        <f t="shared" si="1742"/>
        <v>21.620952000000003</v>
      </c>
      <c r="S863" s="492">
        <v>0.33100000000000002</v>
      </c>
      <c r="T863" s="492">
        <f t="shared" si="1743"/>
        <v>1.9979160000000002</v>
      </c>
      <c r="U863" s="492">
        <v>0.504</v>
      </c>
      <c r="V863" s="492">
        <f t="shared" si="1744"/>
        <v>3.0421440000000004</v>
      </c>
      <c r="W863" s="492">
        <v>0.57599999999999996</v>
      </c>
      <c r="X863" s="492">
        <f t="shared" si="1745"/>
        <v>3.4767359999999998</v>
      </c>
      <c r="Y863" s="492">
        <f t="shared" si="1746"/>
        <v>1.411</v>
      </c>
      <c r="Z863" s="492">
        <f t="shared" si="1747"/>
        <v>8.5167959999999994</v>
      </c>
      <c r="AA863" s="492"/>
      <c r="AB863" s="492">
        <f t="shared" si="1748"/>
        <v>0</v>
      </c>
      <c r="AC863" s="492">
        <v>1E-3</v>
      </c>
      <c r="AD863" s="492">
        <f t="shared" si="1749"/>
        <v>6.0360000000000006E-3</v>
      </c>
      <c r="AE863" s="492">
        <v>1.44</v>
      </c>
      <c r="AF863" s="492">
        <f t="shared" si="1750"/>
        <v>8.6918400000000009</v>
      </c>
      <c r="AG863" s="492">
        <f t="shared" si="1751"/>
        <v>1.4409999999999998</v>
      </c>
      <c r="AH863" s="492">
        <f t="shared" si="1752"/>
        <v>8.6978760000000008</v>
      </c>
      <c r="AI863" s="492">
        <f t="shared" si="1753"/>
        <v>2.8519999999999999</v>
      </c>
      <c r="AJ863" s="492">
        <f t="shared" si="1754"/>
        <v>17.214672</v>
      </c>
      <c r="AK863" s="492">
        <v>1E-3</v>
      </c>
      <c r="AL863" s="492">
        <f t="shared" si="1755"/>
        <v>6.0360000000000006E-3</v>
      </c>
      <c r="AM863" s="492">
        <v>0.16200000000000001</v>
      </c>
      <c r="AN863" s="492">
        <f t="shared" si="1756"/>
        <v>0.97783200000000003</v>
      </c>
      <c r="AO863" s="492"/>
      <c r="AP863" s="492">
        <f t="shared" si="1757"/>
        <v>0</v>
      </c>
      <c r="AQ863" s="492">
        <f t="shared" si="1758"/>
        <v>0.16300000000000001</v>
      </c>
      <c r="AR863" s="492">
        <f t="shared" si="1759"/>
        <v>0.98386800000000008</v>
      </c>
      <c r="AS863" s="492"/>
      <c r="AT863" s="492">
        <f t="shared" si="1760"/>
        <v>0</v>
      </c>
      <c r="AU863" s="492">
        <v>0.112</v>
      </c>
      <c r="AV863" s="492">
        <f t="shared" si="1761"/>
        <v>0.67603200000000008</v>
      </c>
      <c r="AW863" s="492">
        <v>0.45500000000000002</v>
      </c>
      <c r="AX863" s="492">
        <f t="shared" si="1762"/>
        <v>2.7463800000000003</v>
      </c>
      <c r="AY863" s="492">
        <f t="shared" si="1763"/>
        <v>0.56700000000000006</v>
      </c>
      <c r="AZ863" s="492">
        <f t="shared" si="1764"/>
        <v>3.4224120000000005</v>
      </c>
      <c r="BA863" s="492">
        <f t="shared" si="1765"/>
        <v>0.73000000000000009</v>
      </c>
      <c r="BB863" s="492">
        <f t="shared" si="1766"/>
        <v>4.4062800000000006</v>
      </c>
    </row>
    <row r="864" spans="1:54">
      <c r="A864" s="494">
        <v>546</v>
      </c>
      <c r="B864" s="13"/>
      <c r="C864" s="13"/>
      <c r="D864" s="13"/>
      <c r="E864" s="13" t="s">
        <v>225</v>
      </c>
      <c r="F864" s="23"/>
      <c r="G864" s="23" t="s">
        <v>1062</v>
      </c>
      <c r="H864" s="267" t="s">
        <v>358</v>
      </c>
      <c r="I864" s="73"/>
      <c r="J864" s="170">
        <v>6472</v>
      </c>
      <c r="K864" s="73"/>
      <c r="L864" s="170">
        <v>6472</v>
      </c>
      <c r="M864" s="73"/>
      <c r="N864" s="170">
        <v>6472</v>
      </c>
      <c r="O864" s="73"/>
      <c r="P864" s="170">
        <v>6472</v>
      </c>
      <c r="Q864" s="118">
        <f t="shared" si="1741"/>
        <v>0.629</v>
      </c>
      <c r="R864" s="345">
        <f t="shared" si="1742"/>
        <v>4.0708880000000001</v>
      </c>
      <c r="S864" s="118">
        <v>0.01</v>
      </c>
      <c r="T864" s="118">
        <f t="shared" si="1743"/>
        <v>6.472E-2</v>
      </c>
      <c r="U864" s="118"/>
      <c r="V864" s="118">
        <f t="shared" si="1744"/>
        <v>0</v>
      </c>
      <c r="W864" s="118"/>
      <c r="X864" s="118">
        <f t="shared" si="1745"/>
        <v>0</v>
      </c>
      <c r="Y864" s="118">
        <f t="shared" si="1746"/>
        <v>0.01</v>
      </c>
      <c r="Z864" s="118">
        <f t="shared" si="1747"/>
        <v>6.472E-2</v>
      </c>
      <c r="AA864" s="118"/>
      <c r="AB864" s="118">
        <f t="shared" si="1748"/>
        <v>0</v>
      </c>
      <c r="AC864" s="118"/>
      <c r="AD864" s="118">
        <f t="shared" si="1749"/>
        <v>0</v>
      </c>
      <c r="AE864" s="118"/>
      <c r="AF864" s="118">
        <f t="shared" si="1750"/>
        <v>0</v>
      </c>
      <c r="AG864" s="118">
        <f t="shared" si="1751"/>
        <v>0</v>
      </c>
      <c r="AH864" s="118">
        <f t="shared" si="1752"/>
        <v>0</v>
      </c>
      <c r="AI864" s="118">
        <f t="shared" si="1753"/>
        <v>0.01</v>
      </c>
      <c r="AJ864" s="118">
        <f t="shared" si="1754"/>
        <v>6.472E-2</v>
      </c>
      <c r="AK864" s="118">
        <v>0.44</v>
      </c>
      <c r="AL864" s="118">
        <f t="shared" si="1755"/>
        <v>2.84768</v>
      </c>
      <c r="AM864" s="118"/>
      <c r="AN864" s="118">
        <f t="shared" si="1756"/>
        <v>0</v>
      </c>
      <c r="AO864" s="118">
        <v>0.06</v>
      </c>
      <c r="AP864" s="118">
        <f t="shared" si="1757"/>
        <v>0.38832</v>
      </c>
      <c r="AQ864" s="118">
        <f t="shared" si="1758"/>
        <v>0.5</v>
      </c>
      <c r="AR864" s="118">
        <f t="shared" si="1759"/>
        <v>3.2359999999999998</v>
      </c>
      <c r="AS864" s="118"/>
      <c r="AT864" s="118">
        <f t="shared" si="1760"/>
        <v>0</v>
      </c>
      <c r="AU864" s="118"/>
      <c r="AV864" s="118">
        <f t="shared" si="1761"/>
        <v>0</v>
      </c>
      <c r="AW864" s="118">
        <v>0.11899999999999999</v>
      </c>
      <c r="AX864" s="118">
        <f t="shared" si="1762"/>
        <v>0.77016799999999996</v>
      </c>
      <c r="AY864" s="118">
        <f t="shared" si="1763"/>
        <v>0.11899999999999999</v>
      </c>
      <c r="AZ864" s="118">
        <f t="shared" si="1764"/>
        <v>0.77016799999999996</v>
      </c>
      <c r="BA864" s="118">
        <f t="shared" si="1765"/>
        <v>0.61899999999999999</v>
      </c>
      <c r="BB864" s="118">
        <f t="shared" si="1766"/>
        <v>4.0061679999999997</v>
      </c>
    </row>
    <row r="865" spans="1:54">
      <c r="A865" s="494">
        <v>547</v>
      </c>
      <c r="B865" s="13"/>
      <c r="C865" s="13"/>
      <c r="D865" s="13"/>
      <c r="E865" s="487" t="s">
        <v>1028</v>
      </c>
      <c r="F865" s="488"/>
      <c r="G865" s="488" t="s">
        <v>1062</v>
      </c>
      <c r="H865" s="489" t="s">
        <v>358</v>
      </c>
      <c r="I865" s="490"/>
      <c r="J865" s="491">
        <v>5402</v>
      </c>
      <c r="K865" s="490"/>
      <c r="L865" s="491">
        <v>5721</v>
      </c>
      <c r="M865" s="490"/>
      <c r="N865" s="491">
        <v>5721</v>
      </c>
      <c r="O865" s="490"/>
      <c r="P865" s="491">
        <v>5721</v>
      </c>
      <c r="Q865" s="492">
        <f t="shared" si="1741"/>
        <v>91.44</v>
      </c>
      <c r="R865" s="493">
        <f t="shared" si="1742"/>
        <v>511.87392</v>
      </c>
      <c r="S865" s="492">
        <v>3.6</v>
      </c>
      <c r="T865" s="492">
        <f t="shared" si="1743"/>
        <v>19.447200000000002</v>
      </c>
      <c r="U865" s="492">
        <v>10.08</v>
      </c>
      <c r="V865" s="492">
        <f t="shared" si="1744"/>
        <v>54.452160000000006</v>
      </c>
      <c r="W865" s="492">
        <v>21.6</v>
      </c>
      <c r="X865" s="492">
        <f t="shared" si="1745"/>
        <v>116.68320000000001</v>
      </c>
      <c r="Y865" s="492">
        <f t="shared" si="1746"/>
        <v>35.28</v>
      </c>
      <c r="Z865" s="492">
        <f t="shared" si="1747"/>
        <v>190.58256</v>
      </c>
      <c r="AA865" s="492">
        <v>8.64</v>
      </c>
      <c r="AB865" s="492">
        <f t="shared" si="1748"/>
        <v>49.42944</v>
      </c>
      <c r="AC865" s="492"/>
      <c r="AD865" s="492">
        <f t="shared" si="1749"/>
        <v>0</v>
      </c>
      <c r="AE865" s="492"/>
      <c r="AF865" s="492">
        <f t="shared" si="1750"/>
        <v>0</v>
      </c>
      <c r="AG865" s="492">
        <f t="shared" si="1751"/>
        <v>8.64</v>
      </c>
      <c r="AH865" s="492">
        <f t="shared" si="1752"/>
        <v>49.42944</v>
      </c>
      <c r="AI865" s="492">
        <f t="shared" si="1753"/>
        <v>43.92</v>
      </c>
      <c r="AJ865" s="492">
        <f t="shared" si="1754"/>
        <v>240.012</v>
      </c>
      <c r="AK865" s="492">
        <v>9.36</v>
      </c>
      <c r="AL865" s="492">
        <f t="shared" si="1755"/>
        <v>53.548559999999995</v>
      </c>
      <c r="AM865" s="492">
        <v>6.48</v>
      </c>
      <c r="AN865" s="492">
        <f t="shared" si="1756"/>
        <v>37.07208</v>
      </c>
      <c r="AO865" s="492">
        <v>5.76</v>
      </c>
      <c r="AP865" s="492">
        <f t="shared" si="1757"/>
        <v>32.952959999999997</v>
      </c>
      <c r="AQ865" s="492">
        <f t="shared" si="1758"/>
        <v>21.6</v>
      </c>
      <c r="AR865" s="492">
        <f t="shared" si="1759"/>
        <v>123.5736</v>
      </c>
      <c r="AS865" s="492">
        <v>4.32</v>
      </c>
      <c r="AT865" s="492">
        <f t="shared" si="1760"/>
        <v>24.71472</v>
      </c>
      <c r="AU865" s="492">
        <v>11.52</v>
      </c>
      <c r="AV865" s="492">
        <f t="shared" si="1761"/>
        <v>65.905919999999995</v>
      </c>
      <c r="AW865" s="492">
        <v>10.08</v>
      </c>
      <c r="AX865" s="492">
        <f t="shared" si="1762"/>
        <v>57.667679999999997</v>
      </c>
      <c r="AY865" s="492">
        <f t="shared" si="1763"/>
        <v>25.92</v>
      </c>
      <c r="AZ865" s="492">
        <f t="shared" si="1764"/>
        <v>148.28832</v>
      </c>
      <c r="BA865" s="492">
        <f t="shared" si="1765"/>
        <v>47.52</v>
      </c>
      <c r="BB865" s="492">
        <f t="shared" si="1766"/>
        <v>271.86192</v>
      </c>
    </row>
    <row r="866" spans="1:54">
      <c r="A866" s="494">
        <v>542</v>
      </c>
      <c r="B866" s="13"/>
      <c r="C866" s="13"/>
      <c r="D866" s="13"/>
      <c r="E866" s="487" t="s">
        <v>1173</v>
      </c>
      <c r="F866" s="488"/>
      <c r="G866" s="488" t="s">
        <v>1062</v>
      </c>
      <c r="H866" s="489" t="s">
        <v>358</v>
      </c>
      <c r="I866" s="490"/>
      <c r="J866" s="491">
        <v>6602</v>
      </c>
      <c r="K866" s="490"/>
      <c r="L866" s="491">
        <v>6602</v>
      </c>
      <c r="M866" s="490"/>
      <c r="N866" s="491">
        <v>6602</v>
      </c>
      <c r="O866" s="490"/>
      <c r="P866" s="491">
        <v>6602</v>
      </c>
      <c r="Q866" s="492">
        <f t="shared" si="1741"/>
        <v>2.0750000000000002</v>
      </c>
      <c r="R866" s="493">
        <f t="shared" si="1742"/>
        <v>13.699150000000001</v>
      </c>
      <c r="S866" s="492">
        <v>2.5000000000000001E-2</v>
      </c>
      <c r="T866" s="492">
        <f t="shared" si="1743"/>
        <v>0.16505</v>
      </c>
      <c r="U866" s="492">
        <v>3.4000000000000002E-2</v>
      </c>
      <c r="V866" s="492">
        <f t="shared" si="1744"/>
        <v>0.22446800000000003</v>
      </c>
      <c r="W866" s="492">
        <v>9.6000000000000002E-2</v>
      </c>
      <c r="X866" s="492">
        <f t="shared" si="1745"/>
        <v>0.63379200000000002</v>
      </c>
      <c r="Y866" s="492">
        <f t="shared" si="1746"/>
        <v>0.155</v>
      </c>
      <c r="Z866" s="492">
        <f t="shared" si="1747"/>
        <v>1.0233099999999999</v>
      </c>
      <c r="AA866" s="492"/>
      <c r="AB866" s="492">
        <f t="shared" si="1748"/>
        <v>0</v>
      </c>
      <c r="AC866" s="492"/>
      <c r="AD866" s="492">
        <f t="shared" si="1749"/>
        <v>0</v>
      </c>
      <c r="AE866" s="492">
        <v>0.192</v>
      </c>
      <c r="AF866" s="492">
        <f t="shared" si="1750"/>
        <v>1.267584</v>
      </c>
      <c r="AG866" s="492">
        <f t="shared" si="1751"/>
        <v>0.192</v>
      </c>
      <c r="AH866" s="492">
        <f t="shared" si="1752"/>
        <v>1.267584</v>
      </c>
      <c r="AI866" s="492">
        <f t="shared" si="1753"/>
        <v>0.34699999999999998</v>
      </c>
      <c r="AJ866" s="492">
        <f t="shared" si="1754"/>
        <v>2.2908939999999998</v>
      </c>
      <c r="AK866" s="492">
        <v>0.192</v>
      </c>
      <c r="AL866" s="492">
        <f t="shared" si="1755"/>
        <v>1.267584</v>
      </c>
      <c r="AM866" s="492"/>
      <c r="AN866" s="492">
        <f t="shared" si="1756"/>
        <v>0</v>
      </c>
      <c r="AO866" s="492">
        <v>0.64800000000000002</v>
      </c>
      <c r="AP866" s="492">
        <f t="shared" si="1757"/>
        <v>4.2780960000000006</v>
      </c>
      <c r="AQ866" s="492">
        <f t="shared" si="1758"/>
        <v>0.84000000000000008</v>
      </c>
      <c r="AR866" s="492">
        <f t="shared" si="1759"/>
        <v>5.5456800000000008</v>
      </c>
      <c r="AS866" s="492">
        <v>0.24</v>
      </c>
      <c r="AT866" s="492">
        <f t="shared" si="1760"/>
        <v>1.5844800000000001</v>
      </c>
      <c r="AU866" s="492">
        <v>0.28799999999999998</v>
      </c>
      <c r="AV866" s="492">
        <f t="shared" si="1761"/>
        <v>1.9013759999999997</v>
      </c>
      <c r="AW866" s="492">
        <v>0.36</v>
      </c>
      <c r="AX866" s="492">
        <f t="shared" si="1762"/>
        <v>2.3767199999999997</v>
      </c>
      <c r="AY866" s="492">
        <f t="shared" si="1763"/>
        <v>0.88800000000000001</v>
      </c>
      <c r="AZ866" s="492">
        <f t="shared" si="1764"/>
        <v>5.8625759999999998</v>
      </c>
      <c r="BA866" s="492">
        <f t="shared" si="1765"/>
        <v>1.7280000000000002</v>
      </c>
      <c r="BB866" s="492">
        <f t="shared" si="1766"/>
        <v>11.408256000000002</v>
      </c>
    </row>
    <row r="867" spans="1:54">
      <c r="A867" s="494">
        <v>548</v>
      </c>
      <c r="B867" s="13"/>
      <c r="C867" s="13"/>
      <c r="D867" s="13"/>
      <c r="E867" s="13" t="s">
        <v>1029</v>
      </c>
      <c r="F867" s="23"/>
      <c r="G867" s="23" t="s">
        <v>1062</v>
      </c>
      <c r="H867" s="267" t="s">
        <v>358</v>
      </c>
      <c r="I867" s="73"/>
      <c r="J867" s="170">
        <v>5402</v>
      </c>
      <c r="K867" s="73"/>
      <c r="L867" s="170">
        <v>5721</v>
      </c>
      <c r="M867" s="73"/>
      <c r="N867" s="170">
        <v>5721</v>
      </c>
      <c r="O867" s="73"/>
      <c r="P867" s="170">
        <v>5721</v>
      </c>
      <c r="Q867" s="118">
        <f t="shared" si="1741"/>
        <v>29.160000000000004</v>
      </c>
      <c r="R867" s="345">
        <f t="shared" si="1742"/>
        <v>164.75724</v>
      </c>
      <c r="S867" s="118">
        <v>3.24</v>
      </c>
      <c r="T867" s="118">
        <f t="shared" si="1743"/>
        <v>17.502479999999998</v>
      </c>
      <c r="U867" s="118">
        <v>3.24</v>
      </c>
      <c r="V867" s="118">
        <f t="shared" si="1744"/>
        <v>17.502479999999998</v>
      </c>
      <c r="W867" s="118"/>
      <c r="X867" s="118">
        <f t="shared" si="1745"/>
        <v>0</v>
      </c>
      <c r="Y867" s="118">
        <f t="shared" si="1746"/>
        <v>6.48</v>
      </c>
      <c r="Z867" s="118">
        <f t="shared" si="1747"/>
        <v>35.004959999999997</v>
      </c>
      <c r="AA867" s="118">
        <v>3.24</v>
      </c>
      <c r="AB867" s="118">
        <f t="shared" si="1748"/>
        <v>18.53604</v>
      </c>
      <c r="AC867" s="118">
        <v>2.52</v>
      </c>
      <c r="AD867" s="118">
        <f t="shared" si="1749"/>
        <v>14.416919999999999</v>
      </c>
      <c r="AE867" s="118">
        <v>0.72</v>
      </c>
      <c r="AF867" s="118">
        <f t="shared" si="1750"/>
        <v>4.1191199999999997</v>
      </c>
      <c r="AG867" s="118">
        <f t="shared" si="1751"/>
        <v>6.4799999999999995</v>
      </c>
      <c r="AH867" s="118">
        <f t="shared" si="1752"/>
        <v>37.07208</v>
      </c>
      <c r="AI867" s="118">
        <f t="shared" si="1753"/>
        <v>12.96</v>
      </c>
      <c r="AJ867" s="118">
        <f t="shared" si="1754"/>
        <v>72.077039999999997</v>
      </c>
      <c r="AK867" s="118"/>
      <c r="AL867" s="118">
        <f t="shared" si="1755"/>
        <v>0</v>
      </c>
      <c r="AM867" s="118">
        <v>6.48</v>
      </c>
      <c r="AN867" s="118">
        <f t="shared" si="1756"/>
        <v>37.07208</v>
      </c>
      <c r="AO867" s="118"/>
      <c r="AP867" s="118">
        <f t="shared" si="1757"/>
        <v>0</v>
      </c>
      <c r="AQ867" s="118">
        <f t="shared" si="1758"/>
        <v>6.48</v>
      </c>
      <c r="AR867" s="118">
        <f t="shared" si="1759"/>
        <v>37.07208</v>
      </c>
      <c r="AS867" s="118">
        <v>3.24</v>
      </c>
      <c r="AT867" s="118">
        <f t="shared" si="1760"/>
        <v>18.53604</v>
      </c>
      <c r="AU867" s="118">
        <v>3.24</v>
      </c>
      <c r="AV867" s="118">
        <f t="shared" si="1761"/>
        <v>18.53604</v>
      </c>
      <c r="AW867" s="118">
        <v>3.24</v>
      </c>
      <c r="AX867" s="118">
        <f t="shared" si="1762"/>
        <v>18.53604</v>
      </c>
      <c r="AY867" s="118">
        <f t="shared" si="1763"/>
        <v>9.7200000000000006</v>
      </c>
      <c r="AZ867" s="118">
        <f t="shared" si="1764"/>
        <v>55.60812</v>
      </c>
      <c r="BA867" s="118">
        <f t="shared" si="1765"/>
        <v>16.200000000000003</v>
      </c>
      <c r="BB867" s="118">
        <f t="shared" si="1766"/>
        <v>92.680199999999999</v>
      </c>
    </row>
    <row r="868" spans="1:54">
      <c r="A868" s="494">
        <v>549</v>
      </c>
      <c r="B868" s="13"/>
      <c r="C868" s="13"/>
      <c r="D868" s="13"/>
      <c r="E868" s="487" t="s">
        <v>1109</v>
      </c>
      <c r="F868" s="488"/>
      <c r="G868" s="488" t="s">
        <v>1057</v>
      </c>
      <c r="H868" s="489" t="s">
        <v>358</v>
      </c>
      <c r="I868" s="490"/>
      <c r="J868" s="491">
        <v>6148</v>
      </c>
      <c r="K868" s="490"/>
      <c r="L868" s="491">
        <v>6148</v>
      </c>
      <c r="M868" s="490"/>
      <c r="N868" s="491">
        <v>6148</v>
      </c>
      <c r="O868" s="490"/>
      <c r="P868" s="491">
        <v>6148</v>
      </c>
      <c r="Q868" s="492">
        <f t="shared" si="1741"/>
        <v>4.0200000000000005</v>
      </c>
      <c r="R868" s="493">
        <f t="shared" si="1742"/>
        <v>24.714960000000001</v>
      </c>
      <c r="S868" s="492"/>
      <c r="T868" s="492">
        <f t="shared" si="1743"/>
        <v>0</v>
      </c>
      <c r="U868" s="492"/>
      <c r="V868" s="492">
        <f t="shared" si="1744"/>
        <v>0</v>
      </c>
      <c r="W868" s="492">
        <v>0.54</v>
      </c>
      <c r="X868" s="492">
        <f t="shared" si="1745"/>
        <v>3.3199200000000002</v>
      </c>
      <c r="Y868" s="492">
        <f t="shared" si="1746"/>
        <v>0.54</v>
      </c>
      <c r="Z868" s="492">
        <f t="shared" si="1747"/>
        <v>3.3199200000000002</v>
      </c>
      <c r="AA868" s="492">
        <v>1.4</v>
      </c>
      <c r="AB868" s="492">
        <f t="shared" si="1748"/>
        <v>8.6071999999999989</v>
      </c>
      <c r="AC868" s="492">
        <v>0.8</v>
      </c>
      <c r="AD868" s="492">
        <f t="shared" si="1749"/>
        <v>4.9184000000000001</v>
      </c>
      <c r="AE868" s="492"/>
      <c r="AF868" s="492">
        <f t="shared" si="1750"/>
        <v>0</v>
      </c>
      <c r="AG868" s="492">
        <f t="shared" si="1751"/>
        <v>2.2000000000000002</v>
      </c>
      <c r="AH868" s="492">
        <f t="shared" si="1752"/>
        <v>13.525599999999999</v>
      </c>
      <c r="AI868" s="492">
        <f t="shared" si="1753"/>
        <v>2.74</v>
      </c>
      <c r="AJ868" s="492">
        <f t="shared" si="1754"/>
        <v>16.84552</v>
      </c>
      <c r="AK868" s="492"/>
      <c r="AL868" s="492">
        <f t="shared" si="1755"/>
        <v>0</v>
      </c>
      <c r="AM868" s="492">
        <v>1.28</v>
      </c>
      <c r="AN868" s="492">
        <f t="shared" si="1756"/>
        <v>7.8694400000000009</v>
      </c>
      <c r="AO868" s="492"/>
      <c r="AP868" s="492">
        <f t="shared" si="1757"/>
        <v>0</v>
      </c>
      <c r="AQ868" s="492">
        <f t="shared" si="1758"/>
        <v>1.28</v>
      </c>
      <c r="AR868" s="492">
        <f t="shared" si="1759"/>
        <v>7.8694400000000009</v>
      </c>
      <c r="AS868" s="492"/>
      <c r="AT868" s="492">
        <f t="shared" si="1760"/>
        <v>0</v>
      </c>
      <c r="AU868" s="492"/>
      <c r="AV868" s="492">
        <f t="shared" si="1761"/>
        <v>0</v>
      </c>
      <c r="AW868" s="492"/>
      <c r="AX868" s="492">
        <f t="shared" si="1762"/>
        <v>0</v>
      </c>
      <c r="AY868" s="492">
        <f t="shared" si="1763"/>
        <v>0</v>
      </c>
      <c r="AZ868" s="492">
        <f t="shared" si="1764"/>
        <v>0</v>
      </c>
      <c r="BA868" s="492">
        <f t="shared" si="1765"/>
        <v>1.28</v>
      </c>
      <c r="BB868" s="492">
        <f t="shared" si="1766"/>
        <v>7.8694400000000009</v>
      </c>
    </row>
    <row r="869" spans="1:54">
      <c r="A869" s="494">
        <v>550</v>
      </c>
      <c r="B869" s="13"/>
      <c r="C869" s="13"/>
      <c r="D869" s="13"/>
      <c r="E869" s="487" t="s">
        <v>1030</v>
      </c>
      <c r="F869" s="488"/>
      <c r="G869" s="488" t="s">
        <v>1062</v>
      </c>
      <c r="H869" s="489" t="s">
        <v>358</v>
      </c>
      <c r="I869" s="490"/>
      <c r="J869" s="491">
        <v>4850</v>
      </c>
      <c r="K869" s="490"/>
      <c r="L869" s="491">
        <v>5136</v>
      </c>
      <c r="M869" s="490"/>
      <c r="N869" s="491">
        <v>5136</v>
      </c>
      <c r="O869" s="490"/>
      <c r="P869" s="491">
        <v>5136</v>
      </c>
      <c r="Q869" s="492">
        <f t="shared" si="1741"/>
        <v>12.96</v>
      </c>
      <c r="R869" s="493">
        <f t="shared" si="1742"/>
        <v>65.635919999999999</v>
      </c>
      <c r="S869" s="492"/>
      <c r="T869" s="492">
        <f t="shared" si="1743"/>
        <v>0</v>
      </c>
      <c r="U869" s="492"/>
      <c r="V869" s="492">
        <f t="shared" si="1744"/>
        <v>0</v>
      </c>
      <c r="W869" s="492">
        <v>3.24</v>
      </c>
      <c r="X869" s="492">
        <f t="shared" si="1745"/>
        <v>15.714000000000002</v>
      </c>
      <c r="Y869" s="492">
        <f t="shared" si="1746"/>
        <v>3.24</v>
      </c>
      <c r="Z869" s="492">
        <f t="shared" si="1747"/>
        <v>15.714000000000002</v>
      </c>
      <c r="AA869" s="492"/>
      <c r="AB869" s="492">
        <f t="shared" si="1748"/>
        <v>0</v>
      </c>
      <c r="AC869" s="492"/>
      <c r="AD869" s="492">
        <f t="shared" si="1749"/>
        <v>0</v>
      </c>
      <c r="AE869" s="492">
        <v>2.31</v>
      </c>
      <c r="AF869" s="492">
        <f t="shared" si="1750"/>
        <v>11.86416</v>
      </c>
      <c r="AG869" s="492">
        <f t="shared" si="1751"/>
        <v>2.31</v>
      </c>
      <c r="AH869" s="492">
        <f t="shared" si="1752"/>
        <v>11.86416</v>
      </c>
      <c r="AI869" s="492">
        <f t="shared" si="1753"/>
        <v>5.5500000000000007</v>
      </c>
      <c r="AJ869" s="492">
        <f t="shared" si="1754"/>
        <v>27.578160000000004</v>
      </c>
      <c r="AK869" s="492">
        <v>0.93</v>
      </c>
      <c r="AL869" s="492">
        <f t="shared" si="1755"/>
        <v>4.7764800000000003</v>
      </c>
      <c r="AM869" s="492"/>
      <c r="AN869" s="492">
        <f t="shared" si="1756"/>
        <v>0</v>
      </c>
      <c r="AO869" s="492">
        <v>3.24</v>
      </c>
      <c r="AP869" s="492">
        <f t="shared" si="1757"/>
        <v>16.640639999999998</v>
      </c>
      <c r="AQ869" s="492">
        <f t="shared" si="1758"/>
        <v>4.17</v>
      </c>
      <c r="AR869" s="492">
        <f t="shared" si="1759"/>
        <v>21.417119999999997</v>
      </c>
      <c r="AS869" s="492"/>
      <c r="AT869" s="492">
        <f t="shared" si="1760"/>
        <v>0</v>
      </c>
      <c r="AU869" s="492">
        <v>3.24</v>
      </c>
      <c r="AV869" s="492">
        <f t="shared" si="1761"/>
        <v>16.640639999999998</v>
      </c>
      <c r="AW869" s="492"/>
      <c r="AX869" s="492">
        <f t="shared" si="1762"/>
        <v>0</v>
      </c>
      <c r="AY869" s="492">
        <f t="shared" si="1763"/>
        <v>3.24</v>
      </c>
      <c r="AZ869" s="492">
        <f t="shared" si="1764"/>
        <v>16.640639999999998</v>
      </c>
      <c r="BA869" s="492">
        <f t="shared" si="1765"/>
        <v>7.41</v>
      </c>
      <c r="BB869" s="492">
        <f t="shared" si="1766"/>
        <v>38.057759999999995</v>
      </c>
    </row>
    <row r="870" spans="1:54">
      <c r="A870" s="494">
        <v>551</v>
      </c>
      <c r="B870" s="13"/>
      <c r="C870" s="13"/>
      <c r="D870" s="24"/>
      <c r="E870" s="24" t="s">
        <v>1031</v>
      </c>
      <c r="F870" s="367"/>
      <c r="G870" s="367" t="s">
        <v>1062</v>
      </c>
      <c r="H870" s="283" t="s">
        <v>358</v>
      </c>
      <c r="I870" s="79"/>
      <c r="J870" s="171">
        <v>1477</v>
      </c>
      <c r="K870" s="79"/>
      <c r="L870" s="171">
        <v>1477</v>
      </c>
      <c r="M870" s="79"/>
      <c r="N870" s="171">
        <v>1477</v>
      </c>
      <c r="O870" s="79"/>
      <c r="P870" s="171">
        <v>1477</v>
      </c>
      <c r="Q870" s="133">
        <f t="shared" si="1741"/>
        <v>128.06399999999999</v>
      </c>
      <c r="R870" s="343">
        <f t="shared" si="1742"/>
        <v>189.15052800000001</v>
      </c>
      <c r="S870" s="133">
        <v>4.4160000000000004</v>
      </c>
      <c r="T870" s="133">
        <f t="shared" si="1743"/>
        <v>6.5224320000000011</v>
      </c>
      <c r="U870" s="133">
        <v>9.6959999999999997</v>
      </c>
      <c r="V870" s="133">
        <f t="shared" si="1744"/>
        <v>14.320992</v>
      </c>
      <c r="W870" s="133">
        <v>27.648</v>
      </c>
      <c r="X870" s="133">
        <f t="shared" si="1745"/>
        <v>40.836095999999998</v>
      </c>
      <c r="Y870" s="133">
        <f t="shared" si="1746"/>
        <v>41.76</v>
      </c>
      <c r="Z870" s="133">
        <f t="shared" si="1747"/>
        <v>61.679519999999997</v>
      </c>
      <c r="AA870" s="133">
        <v>10.368</v>
      </c>
      <c r="AB870" s="133">
        <f t="shared" si="1748"/>
        <v>15.313536000000001</v>
      </c>
      <c r="AC870" s="133">
        <v>3.456</v>
      </c>
      <c r="AD870" s="133">
        <f t="shared" si="1749"/>
        <v>5.1045119999999997</v>
      </c>
      <c r="AE870" s="133">
        <v>3.456</v>
      </c>
      <c r="AF870" s="133">
        <f t="shared" si="1750"/>
        <v>5.1045119999999997</v>
      </c>
      <c r="AG870" s="133">
        <f t="shared" si="1751"/>
        <v>17.28</v>
      </c>
      <c r="AH870" s="133">
        <f t="shared" si="1752"/>
        <v>25.522559999999999</v>
      </c>
      <c r="AI870" s="133">
        <f t="shared" si="1753"/>
        <v>59.04</v>
      </c>
      <c r="AJ870" s="133">
        <f t="shared" si="1754"/>
        <v>87.202079999999995</v>
      </c>
      <c r="AK870" s="133">
        <v>6.9119999999999999</v>
      </c>
      <c r="AL870" s="133">
        <f t="shared" si="1755"/>
        <v>10.209023999999999</v>
      </c>
      <c r="AM870" s="133">
        <v>10.272</v>
      </c>
      <c r="AN870" s="133">
        <f t="shared" si="1756"/>
        <v>15.171744</v>
      </c>
      <c r="AO870" s="133">
        <v>13.824</v>
      </c>
      <c r="AP870" s="133">
        <f t="shared" si="1757"/>
        <v>20.418047999999999</v>
      </c>
      <c r="AQ870" s="133">
        <f t="shared" si="1758"/>
        <v>31.008000000000003</v>
      </c>
      <c r="AR870" s="133">
        <f t="shared" si="1759"/>
        <v>45.798816000000002</v>
      </c>
      <c r="AS870" s="133">
        <v>10.368</v>
      </c>
      <c r="AT870" s="133">
        <f t="shared" si="1760"/>
        <v>15.313536000000001</v>
      </c>
      <c r="AU870" s="133">
        <v>20.736000000000001</v>
      </c>
      <c r="AV870" s="133">
        <f t="shared" si="1761"/>
        <v>30.627072000000002</v>
      </c>
      <c r="AW870" s="133">
        <v>6.9119999999999999</v>
      </c>
      <c r="AX870" s="133">
        <f t="shared" si="1762"/>
        <v>10.209023999999999</v>
      </c>
      <c r="AY870" s="133">
        <f t="shared" si="1763"/>
        <v>38.015999999999998</v>
      </c>
      <c r="AZ870" s="133">
        <f t="shared" si="1764"/>
        <v>56.149632000000004</v>
      </c>
      <c r="BA870" s="133">
        <f t="shared" si="1765"/>
        <v>69.024000000000001</v>
      </c>
      <c r="BB870" s="133">
        <f t="shared" si="1766"/>
        <v>101.94844800000001</v>
      </c>
    </row>
    <row r="871" spans="1:54">
      <c r="A871" s="494">
        <v>552</v>
      </c>
      <c r="B871" s="26"/>
      <c r="C871" s="27" t="s">
        <v>134</v>
      </c>
      <c r="D871" s="28"/>
      <c r="E871" s="28"/>
      <c r="F871" s="91"/>
      <c r="G871" s="91"/>
      <c r="H871" s="270"/>
      <c r="I871" s="150"/>
      <c r="J871" s="117"/>
      <c r="K871" s="72"/>
      <c r="L871" s="173"/>
      <c r="M871" s="72"/>
      <c r="N871" s="173"/>
      <c r="O871" s="150"/>
      <c r="P871" s="117"/>
      <c r="Q871" s="120">
        <f t="shared" ref="Q871:BB871" si="1767">SUM(Q857:Q870)</f>
        <v>295.28700000000003</v>
      </c>
      <c r="R871" s="120">
        <f t="shared" si="1767"/>
        <v>1131.4538820000002</v>
      </c>
      <c r="S871" s="120">
        <f t="shared" si="1767"/>
        <v>11.697000000000001</v>
      </c>
      <c r="T871" s="120">
        <f t="shared" si="1767"/>
        <v>46.147763000000005</v>
      </c>
      <c r="U871" s="120">
        <f t="shared" si="1767"/>
        <v>25.841000000000001</v>
      </c>
      <c r="V871" s="120">
        <f t="shared" si="1767"/>
        <v>102.83296300000002</v>
      </c>
      <c r="W871" s="120">
        <f t="shared" si="1767"/>
        <v>56.513999999999996</v>
      </c>
      <c r="X871" s="120">
        <f t="shared" si="1767"/>
        <v>197.39344700000001</v>
      </c>
      <c r="Y871" s="120">
        <f t="shared" si="1767"/>
        <v>94.051999999999992</v>
      </c>
      <c r="Z871" s="120">
        <f t="shared" si="1767"/>
        <v>346.37417300000004</v>
      </c>
      <c r="AA871" s="120">
        <f t="shared" si="1767"/>
        <v>26.673999999999999</v>
      </c>
      <c r="AB871" s="120">
        <f t="shared" si="1767"/>
        <v>109.74397299999998</v>
      </c>
      <c r="AC871" s="120">
        <f t="shared" si="1767"/>
        <v>8.3729999999999993</v>
      </c>
      <c r="AD871" s="120">
        <f t="shared" si="1767"/>
        <v>33.916975999999998</v>
      </c>
      <c r="AE871" s="120">
        <f t="shared" si="1767"/>
        <v>9.6929999999999996</v>
      </c>
      <c r="AF871" s="120">
        <f t="shared" si="1767"/>
        <v>40.394841</v>
      </c>
      <c r="AG871" s="120">
        <f t="shared" si="1767"/>
        <v>44.739999999999995</v>
      </c>
      <c r="AH871" s="120">
        <f t="shared" si="1767"/>
        <v>184.05579</v>
      </c>
      <c r="AI871" s="120">
        <f t="shared" si="1767"/>
        <v>138.792</v>
      </c>
      <c r="AJ871" s="120">
        <f t="shared" si="1767"/>
        <v>530.42996300000004</v>
      </c>
      <c r="AK871" s="120">
        <f t="shared" si="1767"/>
        <v>19.681999999999999</v>
      </c>
      <c r="AL871" s="120">
        <f t="shared" si="1767"/>
        <v>83.051354000000003</v>
      </c>
      <c r="AM871" s="120">
        <f t="shared" si="1767"/>
        <v>28.237000000000002</v>
      </c>
      <c r="AN871" s="120">
        <f t="shared" si="1767"/>
        <v>119.162556</v>
      </c>
      <c r="AO871" s="120">
        <f t="shared" si="1767"/>
        <v>25.733000000000001</v>
      </c>
      <c r="AP871" s="120">
        <f t="shared" si="1767"/>
        <v>87.619135999999997</v>
      </c>
      <c r="AQ871" s="120">
        <f t="shared" si="1767"/>
        <v>73.652000000000015</v>
      </c>
      <c r="AR871" s="120">
        <f t="shared" si="1767"/>
        <v>289.83304599999997</v>
      </c>
      <c r="AS871" s="120">
        <f t="shared" si="1767"/>
        <v>19.146000000000001</v>
      </c>
      <c r="AT871" s="120">
        <f t="shared" si="1767"/>
        <v>65.968084000000005</v>
      </c>
      <c r="AU871" s="120">
        <f t="shared" si="1767"/>
        <v>40.689000000000007</v>
      </c>
      <c r="AV871" s="120">
        <f t="shared" si="1767"/>
        <v>142.58812399999999</v>
      </c>
      <c r="AW871" s="120">
        <f t="shared" si="1767"/>
        <v>23.007999999999996</v>
      </c>
      <c r="AX871" s="120">
        <f t="shared" si="1767"/>
        <v>102.634665</v>
      </c>
      <c r="AY871" s="120">
        <f t="shared" si="1767"/>
        <v>82.843000000000004</v>
      </c>
      <c r="AZ871" s="120">
        <f t="shared" si="1767"/>
        <v>311.19087300000001</v>
      </c>
      <c r="BA871" s="120">
        <f t="shared" si="1767"/>
        <v>156.495</v>
      </c>
      <c r="BB871" s="120">
        <f t="shared" si="1767"/>
        <v>601.02391899999998</v>
      </c>
    </row>
    <row r="872" spans="1:54" ht="12" customHeight="1">
      <c r="A872" s="494">
        <v>555</v>
      </c>
      <c r="B872" s="13"/>
      <c r="C872" s="13" t="s">
        <v>1640</v>
      </c>
      <c r="D872" s="13" t="s">
        <v>1641</v>
      </c>
      <c r="E872" s="556" t="s">
        <v>2255</v>
      </c>
      <c r="F872" s="560"/>
      <c r="G872" s="22" t="s">
        <v>1062</v>
      </c>
      <c r="H872" s="266" t="s">
        <v>864</v>
      </c>
      <c r="I872" s="54">
        <v>57.79</v>
      </c>
      <c r="J872" s="162"/>
      <c r="K872" s="54">
        <v>57.42</v>
      </c>
      <c r="L872" s="101"/>
      <c r="M872" s="54">
        <v>57.42</v>
      </c>
      <c r="N872" s="101"/>
      <c r="O872" s="54"/>
      <c r="P872" s="162"/>
      <c r="Q872" s="96">
        <f t="shared" ref="Q872:R911" si="1768">SUM(AI872+BA872)</f>
        <v>98.56</v>
      </c>
      <c r="R872" s="338">
        <f t="shared" si="1768"/>
        <v>8124.1118637839991</v>
      </c>
      <c r="S872" s="96">
        <v>28</v>
      </c>
      <c r="T872" s="96">
        <f t="shared" ref="T872:T911" si="1769">I872*S872*$T$2/1000</f>
        <v>2361.2577911999997</v>
      </c>
      <c r="U872" s="96">
        <v>11.2</v>
      </c>
      <c r="V872" s="176">
        <f t="shared" ref="V872:V911" si="1770">I872*U872*$V$2/1000</f>
        <v>934.36721279999983</v>
      </c>
      <c r="W872" s="206">
        <v>15.12</v>
      </c>
      <c r="X872" s="205">
        <f t="shared" ref="X872:X911" si="1771">I872*W872*$X$2/1000</f>
        <v>1269.530673768</v>
      </c>
      <c r="Y872" s="188">
        <f t="shared" ref="Y872:Z911" si="1772">SUM(S872+U872+W872)</f>
        <v>54.32</v>
      </c>
      <c r="Z872" s="176">
        <f t="shared" si="1772"/>
        <v>4565.1556777679998</v>
      </c>
      <c r="AA872" s="206"/>
      <c r="AB872" s="458">
        <f t="shared" ref="AB872:AB911" si="1773">K872*AA872*$AB$2/1000</f>
        <v>0</v>
      </c>
      <c r="AC872" s="206">
        <v>44.24</v>
      </c>
      <c r="AD872" s="176">
        <f t="shared" ref="AD872:AD911" si="1774">K872*AC872*$AD$2/1000</f>
        <v>3558.9561860159997</v>
      </c>
      <c r="AE872" s="206"/>
      <c r="AF872" s="205">
        <f t="shared" ref="AF872:AF911" si="1775">K872*AE872*$AF$2/1000</f>
        <v>0</v>
      </c>
      <c r="AG872" s="188">
        <f t="shared" ref="AG872:AH911" si="1776">SUM(AA872+AC872+AE872)</f>
        <v>44.24</v>
      </c>
      <c r="AH872" s="176">
        <f t="shared" si="1776"/>
        <v>3558.9561860159997</v>
      </c>
      <c r="AI872" s="96">
        <f t="shared" ref="AI872:AI911" si="1777">SUM(Y872+AG872)</f>
        <v>98.56</v>
      </c>
      <c r="AJ872" s="96">
        <f t="shared" ref="AJ872:AJ911" si="1778">SUM(Z872,AH872)</f>
        <v>8124.1118637839991</v>
      </c>
      <c r="AK872" s="188"/>
      <c r="AL872" s="176">
        <f t="shared" ref="AL872:AL911" si="1779">M872*AK872*$AL$2/1000</f>
        <v>0</v>
      </c>
      <c r="AM872" s="244"/>
      <c r="AN872" s="176">
        <f t="shared" ref="AN872:AN911" si="1780">M872*AM872*$AN$2/1000</f>
        <v>0</v>
      </c>
      <c r="AO872" s="206"/>
      <c r="AP872" s="205">
        <f t="shared" ref="AP872:AP911" si="1781">M872*AO872*$AP$2/1000</f>
        <v>0</v>
      </c>
      <c r="AQ872" s="188">
        <f t="shared" ref="AQ872:AR911" si="1782">SUM(AK872+AM872+AO872)</f>
        <v>0</v>
      </c>
      <c r="AR872" s="96">
        <f t="shared" si="1782"/>
        <v>0</v>
      </c>
      <c r="AS872" s="96"/>
      <c r="AT872" s="176">
        <f t="shared" ref="AT872:AT911" si="1783">O872*AS872*$AT$2/1000</f>
        <v>0</v>
      </c>
      <c r="AU872" s="206"/>
      <c r="AV872" s="176">
        <f t="shared" ref="AV872:AV911" si="1784">O872*AU872*$AV$2/1000</f>
        <v>0</v>
      </c>
      <c r="AW872" s="206"/>
      <c r="AX872" s="205">
        <f t="shared" ref="AX872:AX911" si="1785">O872*AW872*$AX$2/1000</f>
        <v>0</v>
      </c>
      <c r="AY872" s="188">
        <f t="shared" ref="AY872:AZ911" si="1786">SUM(AS872+AU872+AW872)</f>
        <v>0</v>
      </c>
      <c r="AZ872" s="96">
        <f t="shared" si="1786"/>
        <v>0</v>
      </c>
      <c r="BA872" s="96">
        <f t="shared" ref="BA872:BA911" si="1787">SUM(AQ872+AY872)</f>
        <v>0</v>
      </c>
      <c r="BB872" s="96">
        <f t="shared" ref="BB872:BB911" si="1788">SUM(AR872,AZ872)</f>
        <v>0</v>
      </c>
    </row>
    <row r="873" spans="1:54" ht="12" customHeight="1">
      <c r="A873" s="494">
        <v>555</v>
      </c>
      <c r="B873" s="13"/>
      <c r="C873" s="13"/>
      <c r="D873" s="13"/>
      <c r="E873" s="556" t="s">
        <v>2255</v>
      </c>
      <c r="F873" s="560"/>
      <c r="G873" s="22" t="s">
        <v>1062</v>
      </c>
      <c r="H873" s="266" t="s">
        <v>864</v>
      </c>
      <c r="I873" s="54"/>
      <c r="J873" s="162"/>
      <c r="K873" s="54">
        <v>55.88</v>
      </c>
      <c r="L873" s="101"/>
      <c r="M873" s="54">
        <v>55.88</v>
      </c>
      <c r="N873" s="101"/>
      <c r="O873" s="54">
        <v>55.88</v>
      </c>
      <c r="P873" s="162"/>
      <c r="Q873" s="96">
        <f t="shared" ref="Q873" si="1789">SUM(AI873+BA873)</f>
        <v>90.72</v>
      </c>
      <c r="R873" s="338">
        <f t="shared" ref="R873" si="1790">SUM(AJ873+BB873)</f>
        <v>7286.7425227519998</v>
      </c>
      <c r="S873" s="96"/>
      <c r="T873" s="96">
        <f t="shared" ref="T873" si="1791">I873*S873*$T$2/1000</f>
        <v>0</v>
      </c>
      <c r="U873" s="96"/>
      <c r="V873" s="176">
        <f t="shared" ref="V873" si="1792">I873*U873*$V$2/1000</f>
        <v>0</v>
      </c>
      <c r="W873" s="206"/>
      <c r="X873" s="205">
        <f t="shared" ref="X873" si="1793">I873*W873*$X$2/1000</f>
        <v>0</v>
      </c>
      <c r="Y873" s="188">
        <f t="shared" ref="Y873" si="1794">SUM(S873+U873+W873)</f>
        <v>0</v>
      </c>
      <c r="Z873" s="176">
        <f t="shared" ref="Z873" si="1795">SUM(T873+V873+X873)</f>
        <v>0</v>
      </c>
      <c r="AA873" s="206"/>
      <c r="AB873" s="458">
        <f t="shared" ref="AB873" si="1796">K873*AA873*$AB$2/1000</f>
        <v>0</v>
      </c>
      <c r="AC873" s="206"/>
      <c r="AD873" s="176">
        <f t="shared" ref="AD873" si="1797">K873*AC873*$AD$2/1000</f>
        <v>0</v>
      </c>
      <c r="AE873" s="206">
        <v>15.68</v>
      </c>
      <c r="AF873" s="205">
        <f t="shared" ref="AF873" si="1798">K873*AE873*$AF$2/1000</f>
        <v>1196.7555846400001</v>
      </c>
      <c r="AG873" s="188">
        <f t="shared" ref="AG873" si="1799">SUM(AA873+AC873+AE873)</f>
        <v>15.68</v>
      </c>
      <c r="AH873" s="176">
        <f>SUM(AB873+AD873+AF873)</f>
        <v>1196.7555846400001</v>
      </c>
      <c r="AI873" s="96">
        <f t="shared" ref="AI873" si="1800">SUM(Y873+AG873)</f>
        <v>15.68</v>
      </c>
      <c r="AJ873" s="96">
        <f t="shared" ref="AJ873" si="1801">SUM(Z873,AH873)</f>
        <v>1196.7555846400001</v>
      </c>
      <c r="AK873" s="188">
        <v>3.36</v>
      </c>
      <c r="AL873" s="176">
        <f t="shared" ref="AL873" si="1802">M873*AK873*$AL$2/1000</f>
        <v>258.90348422400001</v>
      </c>
      <c r="AM873" s="244"/>
      <c r="AN873" s="176">
        <f t="shared" ref="AN873" si="1803">M873*AM873*$AN$2/1000</f>
        <v>0</v>
      </c>
      <c r="AO873" s="206"/>
      <c r="AP873" s="205">
        <f t="shared" ref="AP873" si="1804">M873*AO873*$AP$2/1000</f>
        <v>0</v>
      </c>
      <c r="AQ873" s="188">
        <f t="shared" ref="AQ873" si="1805">SUM(AK873+AM873+AO873)</f>
        <v>3.36</v>
      </c>
      <c r="AR873" s="96">
        <f>SUM(AL873+AN873+AP873)</f>
        <v>258.90348422400001</v>
      </c>
      <c r="AS873" s="96">
        <v>12.32</v>
      </c>
      <c r="AT873" s="176">
        <f t="shared" ref="AT873" si="1806">O873*AS873*$AT$2/1000</f>
        <v>981.31842547200006</v>
      </c>
      <c r="AU873" s="206">
        <v>39.200000000000003</v>
      </c>
      <c r="AV873" s="176">
        <f t="shared" ref="AV873" si="1807">O873*AU873*$AV$2/1000</f>
        <v>3209.2737846399996</v>
      </c>
      <c r="AW873" s="206">
        <v>20.16</v>
      </c>
      <c r="AX873" s="205">
        <f t="shared" ref="AX873" si="1808">O873*AW873*$AX$2/1000</f>
        <v>1640.4912437760001</v>
      </c>
      <c r="AY873" s="188">
        <f t="shared" ref="AY873" si="1809">SUM(AS873+AU873+AW873)</f>
        <v>71.680000000000007</v>
      </c>
      <c r="AZ873" s="96">
        <f>SUM(AT873+AV873+AX873)</f>
        <v>5831.0834538879999</v>
      </c>
      <c r="BA873" s="96">
        <f t="shared" ref="BA873" si="1810">SUM(AQ873+AY873)</f>
        <v>75.040000000000006</v>
      </c>
      <c r="BB873" s="96">
        <f t="shared" ref="BB873" si="1811">SUM(AR873,AZ873)</f>
        <v>6089.9869381119997</v>
      </c>
    </row>
    <row r="874" spans="1:54" ht="12" customHeight="1">
      <c r="A874" s="494">
        <v>555</v>
      </c>
      <c r="B874" s="13"/>
      <c r="C874" s="13"/>
      <c r="D874" s="13"/>
      <c r="E874" s="562" t="s">
        <v>2256</v>
      </c>
      <c r="F874" s="560"/>
      <c r="G874" s="22" t="s">
        <v>1062</v>
      </c>
      <c r="H874" s="266" t="s">
        <v>864</v>
      </c>
      <c r="I874" s="54">
        <v>57.63</v>
      </c>
      <c r="J874" s="162"/>
      <c r="K874" s="54">
        <v>57.42</v>
      </c>
      <c r="L874" s="101"/>
      <c r="M874" s="54">
        <v>57.42</v>
      </c>
      <c r="N874" s="101"/>
      <c r="O874" s="54"/>
      <c r="P874" s="162"/>
      <c r="Q874" s="96">
        <f t="shared" si="1768"/>
        <v>8.9599999999999991</v>
      </c>
      <c r="R874" s="338">
        <f t="shared" si="1768"/>
        <v>731.5371663599999</v>
      </c>
      <c r="S874" s="96"/>
      <c r="T874" s="96">
        <f t="shared" si="1769"/>
        <v>0</v>
      </c>
      <c r="U874" s="96">
        <v>0.56000000000000005</v>
      </c>
      <c r="V874" s="176">
        <f t="shared" si="1770"/>
        <v>46.589014079999998</v>
      </c>
      <c r="W874" s="206">
        <v>2.8</v>
      </c>
      <c r="X874" s="205">
        <f t="shared" si="1771"/>
        <v>234.44736924000003</v>
      </c>
      <c r="Y874" s="188">
        <f t="shared" si="1772"/>
        <v>3.36</v>
      </c>
      <c r="Z874" s="176">
        <f t="shared" si="1772"/>
        <v>281.03638332000003</v>
      </c>
      <c r="AA874" s="206"/>
      <c r="AB874" s="458">
        <f t="shared" si="1773"/>
        <v>0</v>
      </c>
      <c r="AC874" s="206">
        <v>5.6</v>
      </c>
      <c r="AD874" s="176">
        <f t="shared" si="1774"/>
        <v>450.50078303999993</v>
      </c>
      <c r="AE874" s="206"/>
      <c r="AF874" s="205">
        <f t="shared" si="1775"/>
        <v>0</v>
      </c>
      <c r="AG874" s="188">
        <f t="shared" si="1776"/>
        <v>5.6</v>
      </c>
      <c r="AH874" s="176">
        <f t="shared" si="1776"/>
        <v>450.50078303999993</v>
      </c>
      <c r="AI874" s="96">
        <f t="shared" si="1777"/>
        <v>8.9599999999999991</v>
      </c>
      <c r="AJ874" s="96">
        <f t="shared" si="1778"/>
        <v>731.5371663599999</v>
      </c>
      <c r="AK874" s="188"/>
      <c r="AL874" s="176">
        <f>M874*AK874*$AL$2/1000</f>
        <v>0</v>
      </c>
      <c r="AM874" s="244"/>
      <c r="AN874" s="176">
        <f t="shared" si="1780"/>
        <v>0</v>
      </c>
      <c r="AO874" s="206"/>
      <c r="AP874" s="205">
        <f t="shared" si="1781"/>
        <v>0</v>
      </c>
      <c r="AQ874" s="188">
        <f t="shared" si="1782"/>
        <v>0</v>
      </c>
      <c r="AR874" s="96">
        <f t="shared" si="1782"/>
        <v>0</v>
      </c>
      <c r="AS874" s="96"/>
      <c r="AT874" s="176">
        <f t="shared" si="1783"/>
        <v>0</v>
      </c>
      <c r="AU874" s="206"/>
      <c r="AV874" s="176">
        <f t="shared" si="1784"/>
        <v>0</v>
      </c>
      <c r="AW874" s="206"/>
      <c r="AX874" s="205">
        <f t="shared" si="1785"/>
        <v>0</v>
      </c>
      <c r="AY874" s="188">
        <f t="shared" si="1786"/>
        <v>0</v>
      </c>
      <c r="AZ874" s="96">
        <f t="shared" si="1786"/>
        <v>0</v>
      </c>
      <c r="BA874" s="96">
        <f t="shared" si="1787"/>
        <v>0</v>
      </c>
      <c r="BB874" s="96">
        <f t="shared" si="1788"/>
        <v>0</v>
      </c>
    </row>
    <row r="875" spans="1:54" ht="12" customHeight="1">
      <c r="A875" s="494">
        <v>555</v>
      </c>
      <c r="B875" s="13"/>
      <c r="C875" s="13"/>
      <c r="D875" s="13"/>
      <c r="E875" s="562" t="s">
        <v>2256</v>
      </c>
      <c r="F875" s="560"/>
      <c r="G875" s="22" t="s">
        <v>1062</v>
      </c>
      <c r="H875" s="266" t="s">
        <v>864</v>
      </c>
      <c r="I875" s="54"/>
      <c r="J875" s="162"/>
      <c r="K875" s="54"/>
      <c r="L875" s="101"/>
      <c r="M875" s="54">
        <v>55.88</v>
      </c>
      <c r="N875" s="101"/>
      <c r="O875" s="54">
        <v>55.88</v>
      </c>
      <c r="P875" s="162"/>
      <c r="Q875" s="96">
        <f t="shared" ref="Q875:Q877" si="1812">SUM(AI875+BA875)</f>
        <v>32.480000000000004</v>
      </c>
      <c r="R875" s="338">
        <f t="shared" ref="R875:R877" si="1813">SUM(AJ875+BB875)</f>
        <v>2576.0915143040002</v>
      </c>
      <c r="S875" s="96"/>
      <c r="T875" s="96">
        <f t="shared" ref="T875:T877" si="1814">I875*S875*$T$2/1000</f>
        <v>0</v>
      </c>
      <c r="U875" s="96"/>
      <c r="V875" s="176">
        <f t="shared" ref="V875:V877" si="1815">I875*U875*$V$2/1000</f>
        <v>0</v>
      </c>
      <c r="W875" s="206"/>
      <c r="X875" s="205">
        <f t="shared" ref="X875:X877" si="1816">I875*W875*$X$2/1000</f>
        <v>0</v>
      </c>
      <c r="Y875" s="188">
        <f t="shared" ref="Y875:Y877" si="1817">SUM(S875+U875+W875)</f>
        <v>0</v>
      </c>
      <c r="Z875" s="176">
        <f t="shared" ref="Z875" si="1818">SUM(T875+V875+X875)</f>
        <v>0</v>
      </c>
      <c r="AA875" s="206"/>
      <c r="AB875" s="458">
        <f t="shared" ref="AB875:AB877" si="1819">K875*AA875*$AB$2/1000</f>
        <v>0</v>
      </c>
      <c r="AC875" s="206"/>
      <c r="AD875" s="176">
        <f t="shared" ref="AD875:AD877" si="1820">K875*AC875*$AD$2/1000</f>
        <v>0</v>
      </c>
      <c r="AE875" s="206"/>
      <c r="AF875" s="205">
        <f t="shared" ref="AF875:AF877" si="1821">K875*AE875*$AF$2/1000</f>
        <v>0</v>
      </c>
      <c r="AG875" s="188">
        <f t="shared" ref="AG875:AG877" si="1822">SUM(AA875+AC875+AE875)</f>
        <v>0</v>
      </c>
      <c r="AH875" s="176">
        <f t="shared" ref="AH875" si="1823">SUM(AB875+AD875+AF875)</f>
        <v>0</v>
      </c>
      <c r="AI875" s="96">
        <f t="shared" ref="AI875:AI877" si="1824">SUM(Y875+AG875)</f>
        <v>0</v>
      </c>
      <c r="AJ875" s="96">
        <f t="shared" ref="AJ875:AJ877" si="1825">SUM(Z875,AH875)</f>
        <v>0</v>
      </c>
      <c r="AK875" s="188">
        <v>12.32</v>
      </c>
      <c r="AL875" s="176">
        <f>M875*AK875*$AL$2/1000</f>
        <v>949.31277548800006</v>
      </c>
      <c r="AM875" s="244"/>
      <c r="AN875" s="176">
        <f t="shared" ref="AN875:AN877" si="1826">M875*AM875*$AN$2/1000</f>
        <v>0</v>
      </c>
      <c r="AO875" s="206">
        <v>0.56000000000000005</v>
      </c>
      <c r="AP875" s="205">
        <f t="shared" ref="AP875:AP877" si="1827">M875*AO875*$AP$2/1000</f>
        <v>43.684748800000001</v>
      </c>
      <c r="AQ875" s="188">
        <f t="shared" ref="AQ875:AQ877" si="1828">SUM(AK875+AM875+AO875)</f>
        <v>12.88</v>
      </c>
      <c r="AR875" s="96">
        <f>SUM(AL875+AN875+AP875)</f>
        <v>992.99752428800002</v>
      </c>
      <c r="AS875" s="96">
        <v>7.84</v>
      </c>
      <c r="AT875" s="176">
        <f t="shared" ref="AT875:AT877" si="1829">O875*AS875*$AT$2/1000</f>
        <v>624.47536166400005</v>
      </c>
      <c r="AU875" s="206">
        <v>3.36</v>
      </c>
      <c r="AV875" s="176">
        <f t="shared" ref="AV875:AV877" si="1830">O875*AU875*$AV$2/1000</f>
        <v>275.08061011199999</v>
      </c>
      <c r="AW875" s="206">
        <v>8.4</v>
      </c>
      <c r="AX875" s="205">
        <f t="shared" ref="AX875:AX877" si="1831">O875*AW875*$AX$2/1000</f>
        <v>683.53801824000016</v>
      </c>
      <c r="AY875" s="188">
        <f t="shared" ref="AY875:AY877" si="1832">SUM(AS875+AU875+AW875)</f>
        <v>19.600000000000001</v>
      </c>
      <c r="AZ875" s="96">
        <f>SUM(AT875+AV875+AX875)</f>
        <v>1583.0939900160001</v>
      </c>
      <c r="BA875" s="96">
        <f t="shared" ref="BA875:BA877" si="1833">SUM(AQ875+AY875)</f>
        <v>32.480000000000004</v>
      </c>
      <c r="BB875" s="96">
        <f t="shared" ref="BB875:BB877" si="1834">SUM(AR875,AZ875)</f>
        <v>2576.0915143040002</v>
      </c>
    </row>
    <row r="876" spans="1:54" ht="12" customHeight="1">
      <c r="A876" s="494">
        <v>555</v>
      </c>
      <c r="B876" s="13"/>
      <c r="C876" s="13"/>
      <c r="D876" s="13"/>
      <c r="E876" s="50" t="s">
        <v>2549</v>
      </c>
      <c r="F876" s="22"/>
      <c r="G876" s="22" t="s">
        <v>1062</v>
      </c>
      <c r="H876" s="266" t="s">
        <v>864</v>
      </c>
      <c r="I876" s="54"/>
      <c r="J876" s="162"/>
      <c r="K876" s="54"/>
      <c r="L876" s="101"/>
      <c r="M876" s="54"/>
      <c r="N876" s="101"/>
      <c r="O876" s="54">
        <v>72.819999999999993</v>
      </c>
      <c r="P876" s="162"/>
      <c r="Q876" s="96">
        <f t="shared" si="1812"/>
        <v>1.4000000000000001</v>
      </c>
      <c r="R876" s="338">
        <f t="shared" si="1813"/>
        <v>148.19242838400001</v>
      </c>
      <c r="S876" s="96"/>
      <c r="T876" s="96">
        <f t="shared" si="1814"/>
        <v>0</v>
      </c>
      <c r="U876" s="96"/>
      <c r="V876" s="176">
        <f t="shared" si="1815"/>
        <v>0</v>
      </c>
      <c r="W876" s="206"/>
      <c r="X876" s="205">
        <f t="shared" si="1816"/>
        <v>0</v>
      </c>
      <c r="Y876" s="188">
        <f t="shared" si="1817"/>
        <v>0</v>
      </c>
      <c r="Z876" s="176">
        <f t="shared" ref="Z876" si="1835">SUM(T876+V876+X876)</f>
        <v>0</v>
      </c>
      <c r="AA876" s="206"/>
      <c r="AB876" s="458">
        <f t="shared" si="1819"/>
        <v>0</v>
      </c>
      <c r="AC876" s="206"/>
      <c r="AD876" s="176">
        <f t="shared" si="1820"/>
        <v>0</v>
      </c>
      <c r="AE876" s="206"/>
      <c r="AF876" s="205">
        <f t="shared" si="1821"/>
        <v>0</v>
      </c>
      <c r="AG876" s="188">
        <f t="shared" si="1822"/>
        <v>0</v>
      </c>
      <c r="AH876" s="176">
        <f t="shared" ref="AH876" si="1836">SUM(AB876+AD876+AF876)</f>
        <v>0</v>
      </c>
      <c r="AI876" s="96">
        <f t="shared" si="1824"/>
        <v>0</v>
      </c>
      <c r="AJ876" s="96">
        <f t="shared" si="1825"/>
        <v>0</v>
      </c>
      <c r="AK876" s="188"/>
      <c r="AL876" s="176">
        <f t="shared" ref="AL876" si="1837">M876*AK876*$AL$2/1000</f>
        <v>0</v>
      </c>
      <c r="AM876" s="244"/>
      <c r="AN876" s="176">
        <f t="shared" si="1826"/>
        <v>0</v>
      </c>
      <c r="AO876" s="206"/>
      <c r="AP876" s="205">
        <f t="shared" si="1827"/>
        <v>0</v>
      </c>
      <c r="AQ876" s="188">
        <f t="shared" si="1828"/>
        <v>0</v>
      </c>
      <c r="AR876" s="96">
        <f t="shared" ref="AR876" si="1838">SUM(AL876+AN876+AP876)</f>
        <v>0</v>
      </c>
      <c r="AS876" s="96">
        <v>0.28000000000000003</v>
      </c>
      <c r="AT876" s="176">
        <f t="shared" si="1829"/>
        <v>29.063743632000005</v>
      </c>
      <c r="AU876" s="206">
        <v>0.56000000000000005</v>
      </c>
      <c r="AV876" s="176">
        <f t="shared" si="1830"/>
        <v>59.745198128000006</v>
      </c>
      <c r="AW876" s="206">
        <v>0.56000000000000005</v>
      </c>
      <c r="AX876" s="205">
        <f t="shared" si="1831"/>
        <v>59.383486624000007</v>
      </c>
      <c r="AY876" s="188">
        <f t="shared" si="1832"/>
        <v>1.4000000000000001</v>
      </c>
      <c r="AZ876" s="96">
        <f>SUM(AT876+AV876+AX876)</f>
        <v>148.19242838400001</v>
      </c>
      <c r="BA876" s="96">
        <f t="shared" si="1833"/>
        <v>1.4000000000000001</v>
      </c>
      <c r="BB876" s="96">
        <f t="shared" si="1834"/>
        <v>148.19242838400001</v>
      </c>
    </row>
    <row r="877" spans="1:54" ht="12" customHeight="1">
      <c r="A877" s="494">
        <v>555</v>
      </c>
      <c r="B877" s="13"/>
      <c r="C877" s="13"/>
      <c r="D877" s="13"/>
      <c r="E877" s="50" t="s">
        <v>2522</v>
      </c>
      <c r="F877" s="22"/>
      <c r="G877" s="22" t="s">
        <v>1062</v>
      </c>
      <c r="H877" s="266" t="s">
        <v>864</v>
      </c>
      <c r="I877" s="54"/>
      <c r="J877" s="162"/>
      <c r="K877" s="54"/>
      <c r="L877" s="101"/>
      <c r="M877" s="54">
        <v>59.42</v>
      </c>
      <c r="N877" s="101"/>
      <c r="O877" s="54">
        <v>59.42</v>
      </c>
      <c r="P877" s="162"/>
      <c r="Q877" s="96">
        <f t="shared" si="1812"/>
        <v>5.04</v>
      </c>
      <c r="R877" s="338">
        <f t="shared" si="1813"/>
        <v>425.99310342400003</v>
      </c>
      <c r="S877" s="96"/>
      <c r="T877" s="96">
        <f t="shared" si="1814"/>
        <v>0</v>
      </c>
      <c r="U877" s="96"/>
      <c r="V877" s="176">
        <f t="shared" si="1815"/>
        <v>0</v>
      </c>
      <c r="W877" s="206"/>
      <c r="X877" s="205">
        <f t="shared" si="1816"/>
        <v>0</v>
      </c>
      <c r="Y877" s="188">
        <f t="shared" si="1817"/>
        <v>0</v>
      </c>
      <c r="Z877" s="176">
        <f t="shared" ref="Z877" si="1839">SUM(T877+V877+X877)</f>
        <v>0</v>
      </c>
      <c r="AA877" s="206"/>
      <c r="AB877" s="458">
        <f t="shared" si="1819"/>
        <v>0</v>
      </c>
      <c r="AC877" s="206"/>
      <c r="AD877" s="176">
        <f t="shared" si="1820"/>
        <v>0</v>
      </c>
      <c r="AE877" s="206"/>
      <c r="AF877" s="205">
        <f t="shared" si="1821"/>
        <v>0</v>
      </c>
      <c r="AG877" s="188">
        <f t="shared" si="1822"/>
        <v>0</v>
      </c>
      <c r="AH877" s="176">
        <f t="shared" ref="AH877" si="1840">SUM(AB877+AD877+AF877)</f>
        <v>0</v>
      </c>
      <c r="AI877" s="96">
        <f t="shared" si="1824"/>
        <v>0</v>
      </c>
      <c r="AJ877" s="96">
        <f t="shared" si="1825"/>
        <v>0</v>
      </c>
      <c r="AK877" s="188"/>
      <c r="AL877" s="176">
        <f t="shared" ref="AL877:AL878" si="1841">M877*AK877*$AL$2/1000</f>
        <v>0</v>
      </c>
      <c r="AM877" s="244"/>
      <c r="AN877" s="176">
        <f t="shared" si="1826"/>
        <v>0</v>
      </c>
      <c r="AO877" s="206">
        <v>1.68</v>
      </c>
      <c r="AP877" s="205">
        <f t="shared" si="1827"/>
        <v>139.35653759999997</v>
      </c>
      <c r="AQ877" s="188">
        <f t="shared" si="1828"/>
        <v>1.68</v>
      </c>
      <c r="AR877" s="96">
        <f t="shared" ref="AR877:AR878" si="1842">SUM(AL877+AN877+AP877)</f>
        <v>139.35653759999997</v>
      </c>
      <c r="AS877" s="96">
        <v>2.2400000000000002</v>
      </c>
      <c r="AT877" s="176">
        <f t="shared" si="1829"/>
        <v>189.72454233600004</v>
      </c>
      <c r="AU877" s="206"/>
      <c r="AV877" s="176">
        <f t="shared" si="1830"/>
        <v>0</v>
      </c>
      <c r="AW877" s="206">
        <v>1.1200000000000001</v>
      </c>
      <c r="AX877" s="205">
        <f t="shared" si="1831"/>
        <v>96.912023488000017</v>
      </c>
      <c r="AY877" s="188">
        <f t="shared" si="1832"/>
        <v>3.3600000000000003</v>
      </c>
      <c r="AZ877" s="96">
        <f>SUM(AT877+AV877+AX877)</f>
        <v>286.63656582400006</v>
      </c>
      <c r="BA877" s="96">
        <f t="shared" si="1833"/>
        <v>5.04</v>
      </c>
      <c r="BB877" s="96">
        <f t="shared" si="1834"/>
        <v>425.99310342400003</v>
      </c>
    </row>
    <row r="878" spans="1:54" ht="12" customHeight="1">
      <c r="A878" s="494">
        <v>555</v>
      </c>
      <c r="B878" s="13"/>
      <c r="C878" s="13"/>
      <c r="D878" s="13"/>
      <c r="E878" s="50" t="s">
        <v>2550</v>
      </c>
      <c r="F878" s="22"/>
      <c r="G878" s="22" t="s">
        <v>1062</v>
      </c>
      <c r="H878" s="266" t="s">
        <v>864</v>
      </c>
      <c r="I878" s="54"/>
      <c r="J878" s="162"/>
      <c r="K878" s="54"/>
      <c r="L878" s="101"/>
      <c r="M878" s="54"/>
      <c r="N878" s="101"/>
      <c r="O878" s="54">
        <v>59.42</v>
      </c>
      <c r="P878" s="162"/>
      <c r="Q878" s="96">
        <f t="shared" ref="Q878" si="1843">SUM(AI878+BA878)</f>
        <v>1.4</v>
      </c>
      <c r="R878" s="338">
        <f t="shared" ref="R878" si="1844">SUM(AJ878+BB878)</f>
        <v>119.60271512000001</v>
      </c>
      <c r="S878" s="96"/>
      <c r="T878" s="96">
        <f t="shared" ref="T878" si="1845">I878*S878*$T$2/1000</f>
        <v>0</v>
      </c>
      <c r="U878" s="96"/>
      <c r="V878" s="176">
        <f t="shared" ref="V878" si="1846">I878*U878*$V$2/1000</f>
        <v>0</v>
      </c>
      <c r="W878" s="206"/>
      <c r="X878" s="205">
        <f t="shared" ref="X878" si="1847">I878*W878*$X$2/1000</f>
        <v>0</v>
      </c>
      <c r="Y878" s="188">
        <f t="shared" ref="Y878" si="1848">SUM(S878+U878+W878)</f>
        <v>0</v>
      </c>
      <c r="Z878" s="176">
        <f t="shared" ref="Z878" si="1849">SUM(T878+V878+X878)</f>
        <v>0</v>
      </c>
      <c r="AA878" s="206"/>
      <c r="AB878" s="458">
        <f t="shared" ref="AB878" si="1850">K878*AA878*$AB$2/1000</f>
        <v>0</v>
      </c>
      <c r="AC878" s="206"/>
      <c r="AD878" s="176">
        <f t="shared" ref="AD878" si="1851">K878*AC878*$AD$2/1000</f>
        <v>0</v>
      </c>
      <c r="AE878" s="206"/>
      <c r="AF878" s="205">
        <f t="shared" ref="AF878" si="1852">K878*AE878*$AF$2/1000</f>
        <v>0</v>
      </c>
      <c r="AG878" s="188">
        <f t="shared" ref="AG878" si="1853">SUM(AA878+AC878+AE878)</f>
        <v>0</v>
      </c>
      <c r="AH878" s="176">
        <f t="shared" ref="AH878" si="1854">SUM(AB878+AD878+AF878)</f>
        <v>0</v>
      </c>
      <c r="AI878" s="96">
        <f t="shared" ref="AI878" si="1855">SUM(Y878+AG878)</f>
        <v>0</v>
      </c>
      <c r="AJ878" s="96">
        <f t="shared" ref="AJ878" si="1856">SUM(Z878,AH878)</f>
        <v>0</v>
      </c>
      <c r="AK878" s="188"/>
      <c r="AL878" s="176">
        <f t="shared" si="1841"/>
        <v>0</v>
      </c>
      <c r="AM878" s="244"/>
      <c r="AN878" s="176">
        <f t="shared" ref="AN878" si="1857">M878*AM878*$AN$2/1000</f>
        <v>0</v>
      </c>
      <c r="AO878" s="206"/>
      <c r="AP878" s="205">
        <f t="shared" ref="AP878" si="1858">M878*AO878*$AP$2/1000</f>
        <v>0</v>
      </c>
      <c r="AQ878" s="188">
        <f t="shared" ref="AQ878" si="1859">SUM(AK878+AM878+AO878)</f>
        <v>0</v>
      </c>
      <c r="AR878" s="96">
        <f t="shared" si="1842"/>
        <v>0</v>
      </c>
      <c r="AS878" s="96">
        <v>0.84</v>
      </c>
      <c r="AT878" s="176">
        <f>O878*AS878*$AT$2/1000</f>
        <v>71.146703376000005</v>
      </c>
      <c r="AU878" s="206"/>
      <c r="AV878" s="176">
        <f t="shared" ref="AV878" si="1860">O878*AU878*$AV$2/1000</f>
        <v>0</v>
      </c>
      <c r="AW878" s="206">
        <v>0.56000000000000005</v>
      </c>
      <c r="AX878" s="205">
        <f t="shared" ref="AX878" si="1861">O878*AW878*$AX$2/1000</f>
        <v>48.456011744000008</v>
      </c>
      <c r="AY878" s="188">
        <f t="shared" ref="AY878" si="1862">SUM(AS878+AU878+AW878)</f>
        <v>1.4</v>
      </c>
      <c r="AZ878" s="96">
        <f t="shared" ref="AZ878" si="1863">SUM(AT878+AV878+AX878)</f>
        <v>119.60271512000001</v>
      </c>
      <c r="BA878" s="96">
        <f t="shared" ref="BA878" si="1864">SUM(AQ878+AY878)</f>
        <v>1.4</v>
      </c>
      <c r="BB878" s="96">
        <f t="shared" ref="BB878" si="1865">SUM(AR878,AZ878)</f>
        <v>119.60271512000001</v>
      </c>
    </row>
    <row r="879" spans="1:54" ht="12" customHeight="1">
      <c r="A879" s="494">
        <v>555</v>
      </c>
      <c r="B879" s="13"/>
      <c r="C879" s="13"/>
      <c r="D879" s="13" t="s">
        <v>1764</v>
      </c>
      <c r="E879" s="50" t="s">
        <v>1760</v>
      </c>
      <c r="F879" s="22"/>
      <c r="G879" s="22" t="s">
        <v>1062</v>
      </c>
      <c r="H879" s="266" t="s">
        <v>864</v>
      </c>
      <c r="I879" s="54">
        <v>79.98</v>
      </c>
      <c r="J879" s="162"/>
      <c r="K879" s="54">
        <v>79.98</v>
      </c>
      <c r="L879" s="101"/>
      <c r="M879" s="54">
        <v>79.98</v>
      </c>
      <c r="N879" s="101"/>
      <c r="O879" s="54">
        <v>79.98</v>
      </c>
      <c r="P879" s="162"/>
      <c r="Q879" s="96">
        <f t="shared" si="1768"/>
        <v>10.811999999999999</v>
      </c>
      <c r="R879" s="338">
        <f t="shared" si="1768"/>
        <v>1257.9938580912001</v>
      </c>
      <c r="S879" s="96">
        <v>0.47</v>
      </c>
      <c r="T879" s="96">
        <f t="shared" si="1769"/>
        <v>54.854458956000002</v>
      </c>
      <c r="U879" s="96"/>
      <c r="V879" s="176">
        <f t="shared" si="1770"/>
        <v>0</v>
      </c>
      <c r="W879" s="206">
        <v>4.93</v>
      </c>
      <c r="X879" s="205">
        <f t="shared" si="1771"/>
        <v>572.88444707400004</v>
      </c>
      <c r="Y879" s="188">
        <f t="shared" si="1772"/>
        <v>5.3999999999999995</v>
      </c>
      <c r="Z879" s="176">
        <f t="shared" si="1772"/>
        <v>627.73890603000007</v>
      </c>
      <c r="AA879" s="206"/>
      <c r="AB879" s="458">
        <f t="shared" si="1773"/>
        <v>0</v>
      </c>
      <c r="AC879" s="206"/>
      <c r="AD879" s="176">
        <f t="shared" si="1774"/>
        <v>0</v>
      </c>
      <c r="AE879" s="206">
        <v>2.1000000000000001E-2</v>
      </c>
      <c r="AF879" s="205">
        <f t="shared" si="1775"/>
        <v>2.2940543430000004</v>
      </c>
      <c r="AG879" s="188">
        <f t="shared" si="1776"/>
        <v>2.1000000000000001E-2</v>
      </c>
      <c r="AH879" s="176">
        <f t="shared" si="1776"/>
        <v>2.2940543430000004</v>
      </c>
      <c r="AI879" s="96">
        <f t="shared" si="1777"/>
        <v>5.4209999999999994</v>
      </c>
      <c r="AJ879" s="96">
        <f t="shared" si="1778"/>
        <v>630.03296037300004</v>
      </c>
      <c r="AK879" s="188">
        <v>0.153</v>
      </c>
      <c r="AL879" s="176">
        <f t="shared" si="1779"/>
        <v>16.873883674200002</v>
      </c>
      <c r="AM879" s="244">
        <v>0.28799999999999998</v>
      </c>
      <c r="AN879" s="176">
        <f t="shared" si="1780"/>
        <v>32.014138463999998</v>
      </c>
      <c r="AO879" s="206"/>
      <c r="AP879" s="205">
        <f t="shared" si="1781"/>
        <v>0</v>
      </c>
      <c r="AQ879" s="188">
        <f t="shared" si="1782"/>
        <v>0.44099999999999995</v>
      </c>
      <c r="AR879" s="96">
        <f t="shared" si="1782"/>
        <v>48.8880221382</v>
      </c>
      <c r="AS879" s="96"/>
      <c r="AT879" s="176">
        <f t="shared" si="1783"/>
        <v>0</v>
      </c>
      <c r="AU879" s="206">
        <v>3.6</v>
      </c>
      <c r="AV879" s="176">
        <f t="shared" si="1784"/>
        <v>421.84043351999998</v>
      </c>
      <c r="AW879" s="206">
        <v>1.35</v>
      </c>
      <c r="AX879" s="205">
        <f t="shared" si="1785"/>
        <v>157.23244206000004</v>
      </c>
      <c r="AY879" s="188">
        <f t="shared" si="1786"/>
        <v>4.95</v>
      </c>
      <c r="AZ879" s="96">
        <f t="shared" si="1786"/>
        <v>579.07287558000007</v>
      </c>
      <c r="BA879" s="96">
        <f t="shared" si="1787"/>
        <v>5.391</v>
      </c>
      <c r="BB879" s="96">
        <f t="shared" si="1788"/>
        <v>627.96089771820004</v>
      </c>
    </row>
    <row r="880" spans="1:54" ht="12" customHeight="1">
      <c r="A880" s="494">
        <v>555</v>
      </c>
      <c r="B880" s="13"/>
      <c r="C880" s="13"/>
      <c r="D880" s="13"/>
      <c r="E880" s="50" t="s">
        <v>1761</v>
      </c>
      <c r="F880" s="22"/>
      <c r="G880" s="22" t="s">
        <v>1062</v>
      </c>
      <c r="H880" s="266" t="s">
        <v>864</v>
      </c>
      <c r="I880" s="54">
        <v>79.98</v>
      </c>
      <c r="J880" s="162"/>
      <c r="K880" s="54">
        <v>79.98</v>
      </c>
      <c r="L880" s="101"/>
      <c r="M880" s="54">
        <v>79.98</v>
      </c>
      <c r="N880" s="101"/>
      <c r="O880" s="54">
        <v>79.98</v>
      </c>
      <c r="P880" s="162"/>
      <c r="Q880" s="96">
        <f t="shared" si="1768"/>
        <v>5.5949999999999998</v>
      </c>
      <c r="R880" s="338">
        <f t="shared" si="1768"/>
        <v>637.83665216220004</v>
      </c>
      <c r="S880" s="96">
        <v>0.43</v>
      </c>
      <c r="T880" s="96">
        <f t="shared" si="1769"/>
        <v>50.185994364000003</v>
      </c>
      <c r="U880" s="96"/>
      <c r="V880" s="176">
        <f t="shared" si="1770"/>
        <v>0</v>
      </c>
      <c r="W880" s="206">
        <v>1.37</v>
      </c>
      <c r="X880" s="205">
        <f t="shared" si="1771"/>
        <v>159.19912626600004</v>
      </c>
      <c r="Y880" s="188">
        <f t="shared" si="1772"/>
        <v>1.8</v>
      </c>
      <c r="Z880" s="176">
        <f t="shared" si="1772"/>
        <v>209.38512063000005</v>
      </c>
      <c r="AA880" s="206">
        <v>0.9</v>
      </c>
      <c r="AB880" s="458">
        <f t="shared" si="1773"/>
        <v>104.57113068</v>
      </c>
      <c r="AC880" s="206">
        <v>2.52</v>
      </c>
      <c r="AD880" s="176">
        <f t="shared" si="1774"/>
        <v>282.375020592</v>
      </c>
      <c r="AE880" s="206">
        <v>2.4E-2</v>
      </c>
      <c r="AF880" s="205">
        <f t="shared" si="1775"/>
        <v>2.6217763919999997</v>
      </c>
      <c r="AG880" s="188">
        <f t="shared" si="1776"/>
        <v>3.444</v>
      </c>
      <c r="AH880" s="176">
        <f t="shared" si="1776"/>
        <v>389.56792766400002</v>
      </c>
      <c r="AI880" s="96">
        <f t="shared" si="1777"/>
        <v>5.2439999999999998</v>
      </c>
      <c r="AJ880" s="96">
        <f t="shared" si="1778"/>
        <v>598.95304829400004</v>
      </c>
      <c r="AK880" s="188">
        <v>0.153</v>
      </c>
      <c r="AL880" s="176">
        <f t="shared" si="1779"/>
        <v>16.873883674200002</v>
      </c>
      <c r="AM880" s="244">
        <v>0.19800000000000001</v>
      </c>
      <c r="AN880" s="176">
        <f t="shared" si="1780"/>
        <v>22.009720194</v>
      </c>
      <c r="AO880" s="206"/>
      <c r="AP880" s="205">
        <f t="shared" si="1781"/>
        <v>0</v>
      </c>
      <c r="AQ880" s="188">
        <f t="shared" si="1782"/>
        <v>0.35099999999999998</v>
      </c>
      <c r="AR880" s="96">
        <f t="shared" si="1782"/>
        <v>38.883603868199998</v>
      </c>
      <c r="AS880" s="96"/>
      <c r="AT880" s="176">
        <f t="shared" si="1783"/>
        <v>0</v>
      </c>
      <c r="AU880" s="206"/>
      <c r="AV880" s="176">
        <f t="shared" si="1784"/>
        <v>0</v>
      </c>
      <c r="AW880" s="206"/>
      <c r="AX880" s="205">
        <f t="shared" si="1785"/>
        <v>0</v>
      </c>
      <c r="AY880" s="188">
        <f t="shared" si="1786"/>
        <v>0</v>
      </c>
      <c r="AZ880" s="96">
        <f t="shared" si="1786"/>
        <v>0</v>
      </c>
      <c r="BA880" s="96">
        <f t="shared" si="1787"/>
        <v>0.35099999999999998</v>
      </c>
      <c r="BB880" s="96">
        <f t="shared" si="1788"/>
        <v>38.883603868199998</v>
      </c>
    </row>
    <row r="881" spans="1:54" ht="12" customHeight="1">
      <c r="A881" s="494">
        <v>555</v>
      </c>
      <c r="B881" s="13"/>
      <c r="C881" s="13"/>
      <c r="D881" s="13"/>
      <c r="E881" s="50" t="s">
        <v>2560</v>
      </c>
      <c r="F881" s="22"/>
      <c r="G881" s="22" t="s">
        <v>1062</v>
      </c>
      <c r="H881" s="266" t="s">
        <v>864</v>
      </c>
      <c r="I881" s="54"/>
      <c r="J881" s="162"/>
      <c r="K881" s="54"/>
      <c r="L881" s="101"/>
      <c r="M881" s="54"/>
      <c r="N881" s="101"/>
      <c r="O881" s="54">
        <v>81.91</v>
      </c>
      <c r="P881" s="162"/>
      <c r="Q881" s="96">
        <f t="shared" ref="Q881" si="1866">SUM(AI881+BA881)</f>
        <v>0.58499999999999996</v>
      </c>
      <c r="R881" s="338">
        <f t="shared" ref="R881" si="1867">SUM(AJ881+BB881)</f>
        <v>68.302349036999999</v>
      </c>
      <c r="S881" s="96"/>
      <c r="T881" s="96">
        <f t="shared" ref="T881" si="1868">I881*S881*$T$2/1000</f>
        <v>0</v>
      </c>
      <c r="U881" s="96"/>
      <c r="V881" s="176">
        <f t="shared" ref="V881" si="1869">I881*U881*$V$2/1000</f>
        <v>0</v>
      </c>
      <c r="W881" s="206"/>
      <c r="X881" s="205">
        <f t="shared" ref="X881" si="1870">I881*W881*$X$2/1000</f>
        <v>0</v>
      </c>
      <c r="Y881" s="188">
        <f t="shared" ref="Y881" si="1871">SUM(S881+U881+W881)</f>
        <v>0</v>
      </c>
      <c r="Z881" s="176">
        <f>SUM(T881+V881+X881)</f>
        <v>0</v>
      </c>
      <c r="AA881" s="206"/>
      <c r="AB881" s="458">
        <f t="shared" ref="AB881" si="1872">K881*AA881*$AB$2/1000</f>
        <v>0</v>
      </c>
      <c r="AC881" s="206"/>
      <c r="AD881" s="176">
        <f t="shared" ref="AD881" si="1873">K881*AC881*$AD$2/1000</f>
        <v>0</v>
      </c>
      <c r="AE881" s="206"/>
      <c r="AF881" s="205">
        <f t="shared" ref="AF881" si="1874">K881*AE881*$AF$2/1000</f>
        <v>0</v>
      </c>
      <c r="AG881" s="188">
        <f t="shared" ref="AG881" si="1875">SUM(AA881+AC881+AE881)</f>
        <v>0</v>
      </c>
      <c r="AH881" s="176">
        <f>SUM(AB881+AD881+AF881)</f>
        <v>0</v>
      </c>
      <c r="AI881" s="96">
        <f t="shared" ref="AI881" si="1876">SUM(Y881+AG881)</f>
        <v>0</v>
      </c>
      <c r="AJ881" s="96">
        <f t="shared" ref="AJ881" si="1877">SUM(Z881,AH881)</f>
        <v>0</v>
      </c>
      <c r="AK881" s="188"/>
      <c r="AL881" s="176">
        <f t="shared" ref="AL881" si="1878">M881*AK881*$AL$2/1000</f>
        <v>0</v>
      </c>
      <c r="AM881" s="244"/>
      <c r="AN881" s="176">
        <f t="shared" ref="AN881" si="1879">M881*AM881*$AN$2/1000</f>
        <v>0</v>
      </c>
      <c r="AO881" s="206"/>
      <c r="AP881" s="205">
        <f t="shared" ref="AP881" si="1880">M881*AO881*$AP$2/1000</f>
        <v>0</v>
      </c>
      <c r="AQ881" s="188">
        <f t="shared" ref="AQ881" si="1881">SUM(AK881+AM881+AO881)</f>
        <v>0</v>
      </c>
      <c r="AR881" s="96">
        <f t="shared" ref="AR881" si="1882">SUM(AL881+AN881+AP881)</f>
        <v>0</v>
      </c>
      <c r="AS881" s="96">
        <v>0.58499999999999996</v>
      </c>
      <c r="AT881" s="176">
        <f t="shared" ref="AT881" si="1883">O881*AS881*$AT$2/1000</f>
        <v>68.302349036999999</v>
      </c>
      <c r="AU881" s="206"/>
      <c r="AV881" s="176">
        <f t="shared" ref="AV881" si="1884">O881*AU881*$AV$2/1000</f>
        <v>0</v>
      </c>
      <c r="AW881" s="206"/>
      <c r="AX881" s="205">
        <f t="shared" ref="AX881" si="1885">O881*AW881*$AX$2/1000</f>
        <v>0</v>
      </c>
      <c r="AY881" s="188">
        <f t="shared" ref="AY881" si="1886">SUM(AS881+AU881+AW881)</f>
        <v>0.58499999999999996</v>
      </c>
      <c r="AZ881" s="96">
        <f>SUM(AT881+AV881+AX881)</f>
        <v>68.302349036999999</v>
      </c>
      <c r="BA881" s="96">
        <f t="shared" ref="BA881" si="1887">SUM(AQ881+AY881)</f>
        <v>0.58499999999999996</v>
      </c>
      <c r="BB881" s="96">
        <f t="shared" ref="BB881" si="1888">SUM(AR881,AZ881)</f>
        <v>68.302349036999999</v>
      </c>
    </row>
    <row r="882" spans="1:54" ht="12" customHeight="1">
      <c r="A882" s="494">
        <v>555</v>
      </c>
      <c r="B882" s="13"/>
      <c r="C882" s="13"/>
      <c r="D882" s="13"/>
      <c r="E882" s="50" t="s">
        <v>2561</v>
      </c>
      <c r="F882" s="22"/>
      <c r="G882" s="22" t="s">
        <v>1062</v>
      </c>
      <c r="H882" s="266" t="s">
        <v>864</v>
      </c>
      <c r="I882" s="54"/>
      <c r="J882" s="162"/>
      <c r="K882" s="54"/>
      <c r="L882" s="101"/>
      <c r="M882" s="54"/>
      <c r="N882" s="101"/>
      <c r="O882" s="54">
        <v>81.91</v>
      </c>
      <c r="P882" s="162"/>
      <c r="Q882" s="96">
        <f t="shared" si="1768"/>
        <v>0</v>
      </c>
      <c r="R882" s="338">
        <f t="shared" si="1768"/>
        <v>0</v>
      </c>
      <c r="S882" s="96"/>
      <c r="T882" s="96">
        <f t="shared" si="1769"/>
        <v>0</v>
      </c>
      <c r="U882" s="96"/>
      <c r="V882" s="176">
        <f t="shared" si="1770"/>
        <v>0</v>
      </c>
      <c r="W882" s="206"/>
      <c r="X882" s="205">
        <f t="shared" si="1771"/>
        <v>0</v>
      </c>
      <c r="Y882" s="188">
        <f t="shared" si="1772"/>
        <v>0</v>
      </c>
      <c r="Z882" s="176">
        <f t="shared" si="1772"/>
        <v>0</v>
      </c>
      <c r="AA882" s="206"/>
      <c r="AB882" s="458">
        <f t="shared" si="1773"/>
        <v>0</v>
      </c>
      <c r="AC882" s="206"/>
      <c r="AD882" s="176">
        <f t="shared" si="1774"/>
        <v>0</v>
      </c>
      <c r="AE882" s="206"/>
      <c r="AF882" s="205">
        <f t="shared" si="1775"/>
        <v>0</v>
      </c>
      <c r="AG882" s="188">
        <f t="shared" si="1776"/>
        <v>0</v>
      </c>
      <c r="AH882" s="176">
        <f t="shared" si="1776"/>
        <v>0</v>
      </c>
      <c r="AI882" s="96">
        <f t="shared" si="1777"/>
        <v>0</v>
      </c>
      <c r="AJ882" s="96">
        <f t="shared" si="1778"/>
        <v>0</v>
      </c>
      <c r="AK882" s="188"/>
      <c r="AL882" s="176">
        <f t="shared" si="1779"/>
        <v>0</v>
      </c>
      <c r="AM882" s="244"/>
      <c r="AN882" s="176">
        <f t="shared" si="1780"/>
        <v>0</v>
      </c>
      <c r="AO882" s="206"/>
      <c r="AP882" s="205">
        <f t="shared" si="1781"/>
        <v>0</v>
      </c>
      <c r="AQ882" s="188">
        <f t="shared" si="1782"/>
        <v>0</v>
      </c>
      <c r="AR882" s="96">
        <f t="shared" si="1782"/>
        <v>0</v>
      </c>
      <c r="AS882" s="96"/>
      <c r="AT882" s="176">
        <f t="shared" si="1783"/>
        <v>0</v>
      </c>
      <c r="AU882" s="206"/>
      <c r="AV882" s="176">
        <f t="shared" si="1784"/>
        <v>0</v>
      </c>
      <c r="AW882" s="206"/>
      <c r="AX882" s="205">
        <f t="shared" si="1785"/>
        <v>0</v>
      </c>
      <c r="AY882" s="188">
        <f t="shared" si="1786"/>
        <v>0</v>
      </c>
      <c r="AZ882" s="96">
        <f t="shared" si="1786"/>
        <v>0</v>
      </c>
      <c r="BA882" s="96">
        <f t="shared" si="1787"/>
        <v>0</v>
      </c>
      <c r="BB882" s="96">
        <f t="shared" si="1788"/>
        <v>0</v>
      </c>
    </row>
    <row r="883" spans="1:54" ht="12" customHeight="1">
      <c r="A883" s="494">
        <v>555</v>
      </c>
      <c r="B883" s="13"/>
      <c r="C883" s="13"/>
      <c r="D883" s="13"/>
      <c r="E883" s="50" t="s">
        <v>2562</v>
      </c>
      <c r="F883" s="22"/>
      <c r="G883" s="22" t="s">
        <v>1062</v>
      </c>
      <c r="H883" s="266" t="s">
        <v>864</v>
      </c>
      <c r="I883" s="54"/>
      <c r="J883" s="162"/>
      <c r="K883" s="54"/>
      <c r="L883" s="101"/>
      <c r="M883" s="54"/>
      <c r="N883" s="101"/>
      <c r="O883" s="54">
        <v>82.1</v>
      </c>
      <c r="P883" s="162"/>
      <c r="Q883" s="96">
        <f t="shared" si="1768"/>
        <v>0.36</v>
      </c>
      <c r="R883" s="338">
        <f t="shared" si="1768"/>
        <v>42.129713519999996</v>
      </c>
      <c r="S883" s="96"/>
      <c r="T883" s="96">
        <f t="shared" si="1769"/>
        <v>0</v>
      </c>
      <c r="U883" s="96"/>
      <c r="V883" s="176">
        <f t="shared" si="1770"/>
        <v>0</v>
      </c>
      <c r="W883" s="206"/>
      <c r="X883" s="205">
        <f t="shared" si="1771"/>
        <v>0</v>
      </c>
      <c r="Y883" s="188">
        <f t="shared" si="1772"/>
        <v>0</v>
      </c>
      <c r="Z883" s="176">
        <f t="shared" si="1772"/>
        <v>0</v>
      </c>
      <c r="AA883" s="206"/>
      <c r="AB883" s="458">
        <f t="shared" si="1773"/>
        <v>0</v>
      </c>
      <c r="AC883" s="206"/>
      <c r="AD883" s="176">
        <f t="shared" si="1774"/>
        <v>0</v>
      </c>
      <c r="AE883" s="206"/>
      <c r="AF883" s="205">
        <f t="shared" si="1775"/>
        <v>0</v>
      </c>
      <c r="AG883" s="188">
        <f t="shared" si="1776"/>
        <v>0</v>
      </c>
      <c r="AH883" s="176">
        <f t="shared" si="1776"/>
        <v>0</v>
      </c>
      <c r="AI883" s="96">
        <f t="shared" si="1777"/>
        <v>0</v>
      </c>
      <c r="AJ883" s="96">
        <f t="shared" si="1778"/>
        <v>0</v>
      </c>
      <c r="AK883" s="188"/>
      <c r="AL883" s="176">
        <f t="shared" si="1779"/>
        <v>0</v>
      </c>
      <c r="AM883" s="244"/>
      <c r="AN883" s="176">
        <f t="shared" si="1780"/>
        <v>0</v>
      </c>
      <c r="AO883" s="206"/>
      <c r="AP883" s="205">
        <f t="shared" si="1781"/>
        <v>0</v>
      </c>
      <c r="AQ883" s="188">
        <f t="shared" si="1782"/>
        <v>0</v>
      </c>
      <c r="AR883" s="96">
        <f t="shared" si="1782"/>
        <v>0</v>
      </c>
      <c r="AS883" s="96">
        <v>0.36</v>
      </c>
      <c r="AT883" s="176">
        <f t="shared" si="1783"/>
        <v>42.129713519999996</v>
      </c>
      <c r="AU883" s="206"/>
      <c r="AV883" s="176">
        <f t="shared" si="1784"/>
        <v>0</v>
      </c>
      <c r="AW883" s="206"/>
      <c r="AX883" s="205">
        <f t="shared" si="1785"/>
        <v>0</v>
      </c>
      <c r="AY883" s="188">
        <f t="shared" si="1786"/>
        <v>0.36</v>
      </c>
      <c r="AZ883" s="96">
        <f t="shared" si="1786"/>
        <v>42.129713519999996</v>
      </c>
      <c r="BA883" s="96">
        <f t="shared" si="1787"/>
        <v>0.36</v>
      </c>
      <c r="BB883" s="96">
        <f t="shared" si="1788"/>
        <v>42.129713519999996</v>
      </c>
    </row>
    <row r="884" spans="1:54" ht="12" customHeight="1">
      <c r="A884" s="494">
        <v>555</v>
      </c>
      <c r="B884" s="13"/>
      <c r="C884" s="13"/>
      <c r="D884" s="13"/>
      <c r="E884" s="50" t="s">
        <v>2563</v>
      </c>
      <c r="F884" s="22"/>
      <c r="G884" s="22" t="s">
        <v>1062</v>
      </c>
      <c r="H884" s="266" t="s">
        <v>864</v>
      </c>
      <c r="I884" s="54"/>
      <c r="J884" s="162"/>
      <c r="K884" s="54"/>
      <c r="L884" s="101"/>
      <c r="M884" s="54"/>
      <c r="N884" s="101"/>
      <c r="O884" s="54">
        <v>82.1</v>
      </c>
      <c r="P884" s="162"/>
      <c r="Q884" s="96">
        <f t="shared" ref="Q884" si="1889">SUM(AI884+BA884)</f>
        <v>0</v>
      </c>
      <c r="R884" s="338">
        <f t="shared" ref="R884" si="1890">SUM(AJ884+BB884)</f>
        <v>0</v>
      </c>
      <c r="S884" s="96"/>
      <c r="T884" s="96">
        <f t="shared" ref="T884" si="1891">I884*S884*$T$2/1000</f>
        <v>0</v>
      </c>
      <c r="U884" s="96"/>
      <c r="V884" s="176">
        <f t="shared" ref="V884" si="1892">I884*U884*$V$2/1000</f>
        <v>0</v>
      </c>
      <c r="W884" s="206"/>
      <c r="X884" s="205">
        <f t="shared" ref="X884" si="1893">I884*W884*$X$2/1000</f>
        <v>0</v>
      </c>
      <c r="Y884" s="188">
        <f t="shared" ref="Y884" si="1894">SUM(S884+U884+W884)</f>
        <v>0</v>
      </c>
      <c r="Z884" s="176">
        <f t="shared" ref="Z884" si="1895">SUM(T884+V884+X884)</f>
        <v>0</v>
      </c>
      <c r="AA884" s="206"/>
      <c r="AB884" s="458">
        <f t="shared" ref="AB884" si="1896">K884*AA884*$AB$2/1000</f>
        <v>0</v>
      </c>
      <c r="AC884" s="206"/>
      <c r="AD884" s="176">
        <f t="shared" ref="AD884" si="1897">K884*AC884*$AD$2/1000</f>
        <v>0</v>
      </c>
      <c r="AE884" s="206"/>
      <c r="AF884" s="205">
        <f t="shared" ref="AF884" si="1898">K884*AE884*$AF$2/1000</f>
        <v>0</v>
      </c>
      <c r="AG884" s="188">
        <f t="shared" ref="AG884" si="1899">SUM(AA884+AC884+AE884)</f>
        <v>0</v>
      </c>
      <c r="AH884" s="176">
        <f t="shared" ref="AH884" si="1900">SUM(AB884+AD884+AF884)</f>
        <v>0</v>
      </c>
      <c r="AI884" s="96">
        <f t="shared" ref="AI884" si="1901">SUM(Y884+AG884)</f>
        <v>0</v>
      </c>
      <c r="AJ884" s="96">
        <f t="shared" ref="AJ884" si="1902">SUM(Z884,AH884)</f>
        <v>0</v>
      </c>
      <c r="AK884" s="188"/>
      <c r="AL884" s="176">
        <f t="shared" ref="AL884" si="1903">M884*AK884*$AL$2/1000</f>
        <v>0</v>
      </c>
      <c r="AM884" s="244"/>
      <c r="AN884" s="176">
        <f t="shared" ref="AN884" si="1904">M884*AM884*$AN$2/1000</f>
        <v>0</v>
      </c>
      <c r="AO884" s="206"/>
      <c r="AP884" s="205">
        <f t="shared" ref="AP884" si="1905">M884*AO884*$AP$2/1000</f>
        <v>0</v>
      </c>
      <c r="AQ884" s="188">
        <f t="shared" ref="AQ884" si="1906">SUM(AK884+AM884+AO884)</f>
        <v>0</v>
      </c>
      <c r="AR884" s="96">
        <f t="shared" ref="AR884" si="1907">SUM(AL884+AN884+AP884)</f>
        <v>0</v>
      </c>
      <c r="AS884" s="96"/>
      <c r="AT884" s="176">
        <f t="shared" ref="AT884" si="1908">O884*AS884*$AT$2/1000</f>
        <v>0</v>
      </c>
      <c r="AU884" s="206"/>
      <c r="AV884" s="176">
        <f t="shared" ref="AV884" si="1909">O884*AU884*$AV$2/1000</f>
        <v>0</v>
      </c>
      <c r="AW884" s="206"/>
      <c r="AX884" s="205">
        <f t="shared" ref="AX884" si="1910">O884*AW884*$AX$2/1000</f>
        <v>0</v>
      </c>
      <c r="AY884" s="188">
        <f t="shared" ref="AY884" si="1911">SUM(AS884+AU884+AW884)</f>
        <v>0</v>
      </c>
      <c r="AZ884" s="96">
        <f t="shared" ref="AZ884" si="1912">SUM(AT884+AV884+AX884)</f>
        <v>0</v>
      </c>
      <c r="BA884" s="96">
        <f t="shared" ref="BA884" si="1913">SUM(AQ884+AY884)</f>
        <v>0</v>
      </c>
      <c r="BB884" s="96">
        <f t="shared" ref="BB884" si="1914">SUM(AR884,AZ884)</f>
        <v>0</v>
      </c>
    </row>
    <row r="885" spans="1:54" ht="12" customHeight="1">
      <c r="A885" s="494">
        <v>555</v>
      </c>
      <c r="B885" s="13"/>
      <c r="C885" s="13"/>
      <c r="D885" s="13"/>
      <c r="E885" s="50" t="s">
        <v>2564</v>
      </c>
      <c r="F885" s="22"/>
      <c r="G885" s="22" t="s">
        <v>1062</v>
      </c>
      <c r="H885" s="266" t="s">
        <v>864</v>
      </c>
      <c r="I885" s="54"/>
      <c r="J885" s="162"/>
      <c r="K885" s="54"/>
      <c r="L885" s="101"/>
      <c r="M885" s="54"/>
      <c r="N885" s="101"/>
      <c r="O885" s="54">
        <v>79.599999999999994</v>
      </c>
      <c r="P885" s="162"/>
      <c r="Q885" s="96">
        <f t="shared" ref="Q885" si="1915">SUM(AI885+BA885)</f>
        <v>0.36</v>
      </c>
      <c r="R885" s="338">
        <f t="shared" ref="R885" si="1916">SUM(AJ885+BB885)</f>
        <v>40.846835519999992</v>
      </c>
      <c r="S885" s="96"/>
      <c r="T885" s="96">
        <f t="shared" ref="T885" si="1917">I885*S885*$T$2/1000</f>
        <v>0</v>
      </c>
      <c r="U885" s="96"/>
      <c r="V885" s="176">
        <f t="shared" ref="V885" si="1918">I885*U885*$V$2/1000</f>
        <v>0</v>
      </c>
      <c r="W885" s="206"/>
      <c r="X885" s="205">
        <f t="shared" ref="X885" si="1919">I885*W885*$X$2/1000</f>
        <v>0</v>
      </c>
      <c r="Y885" s="188">
        <f t="shared" ref="Y885" si="1920">SUM(S885+U885+W885)</f>
        <v>0</v>
      </c>
      <c r="Z885" s="176">
        <f t="shared" ref="Z885" si="1921">SUM(T885+V885+X885)</f>
        <v>0</v>
      </c>
      <c r="AA885" s="206"/>
      <c r="AB885" s="458">
        <f t="shared" ref="AB885" si="1922">K885*AA885*$AB$2/1000</f>
        <v>0</v>
      </c>
      <c r="AC885" s="206"/>
      <c r="AD885" s="176">
        <f t="shared" ref="AD885" si="1923">K885*AC885*$AD$2/1000</f>
        <v>0</v>
      </c>
      <c r="AE885" s="206"/>
      <c r="AF885" s="205">
        <f t="shared" ref="AF885" si="1924">K885*AE885*$AF$2/1000</f>
        <v>0</v>
      </c>
      <c r="AG885" s="188">
        <f t="shared" ref="AG885" si="1925">SUM(AA885+AC885+AE885)</f>
        <v>0</v>
      </c>
      <c r="AH885" s="176">
        <f t="shared" ref="AH885" si="1926">SUM(AB885+AD885+AF885)</f>
        <v>0</v>
      </c>
      <c r="AI885" s="96">
        <f t="shared" ref="AI885" si="1927">SUM(Y885+AG885)</f>
        <v>0</v>
      </c>
      <c r="AJ885" s="96">
        <f t="shared" ref="AJ885" si="1928">SUM(Z885,AH885)</f>
        <v>0</v>
      </c>
      <c r="AK885" s="188"/>
      <c r="AL885" s="176">
        <f t="shared" ref="AL885" si="1929">M885*AK885*$AL$2/1000</f>
        <v>0</v>
      </c>
      <c r="AM885" s="244"/>
      <c r="AN885" s="176">
        <f t="shared" ref="AN885" si="1930">M885*AM885*$AN$2/1000</f>
        <v>0</v>
      </c>
      <c r="AO885" s="206"/>
      <c r="AP885" s="205">
        <f t="shared" ref="AP885" si="1931">M885*AO885*$AP$2/1000</f>
        <v>0</v>
      </c>
      <c r="AQ885" s="188">
        <f t="shared" ref="AQ885" si="1932">SUM(AK885+AM885+AO885)</f>
        <v>0</v>
      </c>
      <c r="AR885" s="96">
        <f t="shared" ref="AR885" si="1933">SUM(AL885+AN885+AP885)</f>
        <v>0</v>
      </c>
      <c r="AS885" s="96">
        <v>0.36</v>
      </c>
      <c r="AT885" s="176">
        <f t="shared" ref="AT885" si="1934">O885*AS885*$AT$2/1000</f>
        <v>40.846835519999992</v>
      </c>
      <c r="AU885" s="206"/>
      <c r="AV885" s="176">
        <f t="shared" ref="AV885" si="1935">O885*AU885*$AV$2/1000</f>
        <v>0</v>
      </c>
      <c r="AW885" s="206"/>
      <c r="AX885" s="205">
        <f t="shared" ref="AX885" si="1936">O885*AW885*$AX$2/1000</f>
        <v>0</v>
      </c>
      <c r="AY885" s="188">
        <f t="shared" ref="AY885" si="1937">SUM(AS885+AU885+AW885)</f>
        <v>0.36</v>
      </c>
      <c r="AZ885" s="96">
        <f t="shared" ref="AZ885" si="1938">SUM(AT885+AV885+AX885)</f>
        <v>40.846835519999992</v>
      </c>
      <c r="BA885" s="96">
        <f t="shared" ref="BA885" si="1939">SUM(AQ885+AY885)</f>
        <v>0.36</v>
      </c>
      <c r="BB885" s="96">
        <f t="shared" ref="BB885" si="1940">SUM(AR885,AZ885)</f>
        <v>40.846835519999992</v>
      </c>
    </row>
    <row r="886" spans="1:54" ht="12" customHeight="1">
      <c r="A886" s="494">
        <v>555</v>
      </c>
      <c r="B886" s="13"/>
      <c r="C886" s="13"/>
      <c r="D886" s="13"/>
      <c r="E886" s="50" t="s">
        <v>2565</v>
      </c>
      <c r="F886" s="22"/>
      <c r="G886" s="22" t="s">
        <v>1062</v>
      </c>
      <c r="H886" s="266" t="s">
        <v>864</v>
      </c>
      <c r="I886" s="54"/>
      <c r="J886" s="162"/>
      <c r="K886" s="54"/>
      <c r="L886" s="101"/>
      <c r="M886" s="54"/>
      <c r="N886" s="101"/>
      <c r="O886" s="54">
        <v>79.599999999999994</v>
      </c>
      <c r="P886" s="162"/>
      <c r="Q886" s="96">
        <f t="shared" si="1768"/>
        <v>0.18</v>
      </c>
      <c r="R886" s="338">
        <f t="shared" si="1768"/>
        <v>20.423417759999996</v>
      </c>
      <c r="S886" s="96"/>
      <c r="T886" s="96">
        <f t="shared" si="1769"/>
        <v>0</v>
      </c>
      <c r="U886" s="96"/>
      <c r="V886" s="176">
        <f t="shared" si="1770"/>
        <v>0</v>
      </c>
      <c r="W886" s="206"/>
      <c r="X886" s="205">
        <f t="shared" si="1771"/>
        <v>0</v>
      </c>
      <c r="Y886" s="188">
        <f t="shared" si="1772"/>
        <v>0</v>
      </c>
      <c r="Z886" s="176">
        <f>SUM(T886+V886+X886)</f>
        <v>0</v>
      </c>
      <c r="AA886" s="206"/>
      <c r="AB886" s="458">
        <f t="shared" si="1773"/>
        <v>0</v>
      </c>
      <c r="AC886" s="206"/>
      <c r="AD886" s="176">
        <f t="shared" si="1774"/>
        <v>0</v>
      </c>
      <c r="AE886" s="206"/>
      <c r="AF886" s="205">
        <f t="shared" si="1775"/>
        <v>0</v>
      </c>
      <c r="AG886" s="188">
        <f t="shared" si="1776"/>
        <v>0</v>
      </c>
      <c r="AH886" s="176">
        <f>SUM(AB886+AD886+AF886)</f>
        <v>0</v>
      </c>
      <c r="AI886" s="96">
        <f t="shared" si="1777"/>
        <v>0</v>
      </c>
      <c r="AJ886" s="96">
        <f t="shared" si="1778"/>
        <v>0</v>
      </c>
      <c r="AK886" s="188"/>
      <c r="AL886" s="176">
        <f t="shared" si="1779"/>
        <v>0</v>
      </c>
      <c r="AM886" s="244"/>
      <c r="AN886" s="176">
        <f t="shared" si="1780"/>
        <v>0</v>
      </c>
      <c r="AO886" s="206"/>
      <c r="AP886" s="205">
        <f t="shared" si="1781"/>
        <v>0</v>
      </c>
      <c r="AQ886" s="188">
        <f t="shared" si="1782"/>
        <v>0</v>
      </c>
      <c r="AR886" s="96">
        <f t="shared" si="1782"/>
        <v>0</v>
      </c>
      <c r="AS886" s="96">
        <v>0.18</v>
      </c>
      <c r="AT886" s="176">
        <f t="shared" si="1783"/>
        <v>20.423417759999996</v>
      </c>
      <c r="AU886" s="206"/>
      <c r="AV886" s="176">
        <f t="shared" si="1784"/>
        <v>0</v>
      </c>
      <c r="AW886" s="206"/>
      <c r="AX886" s="205">
        <f t="shared" si="1785"/>
        <v>0</v>
      </c>
      <c r="AY886" s="188">
        <f t="shared" si="1786"/>
        <v>0.18</v>
      </c>
      <c r="AZ886" s="96">
        <f>SUM(AT886+AV886+AX886)</f>
        <v>20.423417759999996</v>
      </c>
      <c r="BA886" s="96">
        <f t="shared" si="1787"/>
        <v>0.18</v>
      </c>
      <c r="BB886" s="96">
        <f t="shared" si="1788"/>
        <v>20.423417759999996</v>
      </c>
    </row>
    <row r="887" spans="1:54" ht="12" customHeight="1">
      <c r="A887" s="494">
        <v>555</v>
      </c>
      <c r="B887" s="13"/>
      <c r="C887" s="13"/>
      <c r="D887" s="13"/>
      <c r="E887" s="50" t="s">
        <v>2566</v>
      </c>
      <c r="F887" s="22"/>
      <c r="G887" s="22" t="s">
        <v>1062</v>
      </c>
      <c r="H887" s="266" t="s">
        <v>864</v>
      </c>
      <c r="I887" s="54"/>
      <c r="J887" s="162"/>
      <c r="K887" s="54"/>
      <c r="L887" s="101"/>
      <c r="M887" s="54"/>
      <c r="N887" s="101"/>
      <c r="O887" s="54">
        <v>80.17</v>
      </c>
      <c r="P887" s="162"/>
      <c r="Q887" s="96">
        <f t="shared" ref="Q887:Q891" si="1941">SUM(AI887+BA887)</f>
        <v>0.54</v>
      </c>
      <c r="R887" s="338">
        <f t="shared" ref="R887:R891" si="1942">SUM(AJ887+BB887)</f>
        <v>61.708997556000007</v>
      </c>
      <c r="S887" s="96"/>
      <c r="T887" s="96">
        <f t="shared" ref="T887:T891" si="1943">I887*S887*$T$2/1000</f>
        <v>0</v>
      </c>
      <c r="U887" s="96"/>
      <c r="V887" s="176">
        <f t="shared" ref="V887:V891" si="1944">I887*U887*$V$2/1000</f>
        <v>0</v>
      </c>
      <c r="W887" s="206"/>
      <c r="X887" s="205">
        <f t="shared" ref="X887:X891" si="1945">I887*W887*$X$2/1000</f>
        <v>0</v>
      </c>
      <c r="Y887" s="188">
        <f t="shared" ref="Y887:Y891" si="1946">SUM(S887+U887+W887)</f>
        <v>0</v>
      </c>
      <c r="Z887" s="176">
        <f t="shared" ref="Z887:Z891" si="1947">SUM(T887+V887+X887)</f>
        <v>0</v>
      </c>
      <c r="AA887" s="206"/>
      <c r="AB887" s="458">
        <f t="shared" ref="AB887:AB891" si="1948">K887*AA887*$AB$2/1000</f>
        <v>0</v>
      </c>
      <c r="AC887" s="206"/>
      <c r="AD887" s="176">
        <f t="shared" ref="AD887:AD891" si="1949">K887*AC887*$AD$2/1000</f>
        <v>0</v>
      </c>
      <c r="AE887" s="206"/>
      <c r="AF887" s="205">
        <f t="shared" ref="AF887:AF891" si="1950">K887*AE887*$AF$2/1000</f>
        <v>0</v>
      </c>
      <c r="AG887" s="188">
        <f t="shared" ref="AG887:AG891" si="1951">SUM(AA887+AC887+AE887)</f>
        <v>0</v>
      </c>
      <c r="AH887" s="176">
        <f t="shared" ref="AH887:AH891" si="1952">SUM(AB887+AD887+AF887)</f>
        <v>0</v>
      </c>
      <c r="AI887" s="96">
        <f t="shared" ref="AI887:AI891" si="1953">SUM(Y887+AG887)</f>
        <v>0</v>
      </c>
      <c r="AJ887" s="96">
        <f t="shared" ref="AJ887:AJ891" si="1954">SUM(Z887,AH887)</f>
        <v>0</v>
      </c>
      <c r="AK887" s="188"/>
      <c r="AL887" s="176">
        <f t="shared" ref="AL887:AL891" si="1955">M887*AK887*$AL$2/1000</f>
        <v>0</v>
      </c>
      <c r="AM887" s="244"/>
      <c r="AN887" s="176">
        <f t="shared" ref="AN887:AN891" si="1956">M887*AM887*$AN$2/1000</f>
        <v>0</v>
      </c>
      <c r="AO887" s="206"/>
      <c r="AP887" s="205">
        <f t="shared" ref="AP887:AP891" si="1957">M887*AO887*$AP$2/1000</f>
        <v>0</v>
      </c>
      <c r="AQ887" s="188">
        <f t="shared" ref="AQ887:AQ891" si="1958">SUM(AK887+AM887+AO887)</f>
        <v>0</v>
      </c>
      <c r="AR887" s="96">
        <f t="shared" ref="AR887:AR891" si="1959">SUM(AL887+AN887+AP887)</f>
        <v>0</v>
      </c>
      <c r="AS887" s="96">
        <v>0.54</v>
      </c>
      <c r="AT887" s="176">
        <f t="shared" ref="AT887:AT891" si="1960">O887*AS887*$AT$2/1000</f>
        <v>61.708997556000007</v>
      </c>
      <c r="AU887" s="206"/>
      <c r="AV887" s="176">
        <f t="shared" ref="AV887:AV891" si="1961">O887*AU887*$AV$2/1000</f>
        <v>0</v>
      </c>
      <c r="AW887" s="206"/>
      <c r="AX887" s="205">
        <f t="shared" ref="AX887:AX891" si="1962">O887*AW887*$AX$2/1000</f>
        <v>0</v>
      </c>
      <c r="AY887" s="188">
        <f t="shared" ref="AY887:AY891" si="1963">SUM(AS887+AU887+AW887)</f>
        <v>0.54</v>
      </c>
      <c r="AZ887" s="96">
        <f t="shared" ref="AZ887:AZ891" si="1964">SUM(AT887+AV887+AX887)</f>
        <v>61.708997556000007</v>
      </c>
      <c r="BA887" s="96">
        <f t="shared" ref="BA887:BA891" si="1965">SUM(AQ887+AY887)</f>
        <v>0.54</v>
      </c>
      <c r="BB887" s="96">
        <f t="shared" ref="BB887:BB891" si="1966">SUM(AR887,AZ887)</f>
        <v>61.708997556000007</v>
      </c>
    </row>
    <row r="888" spans="1:54" ht="12" customHeight="1">
      <c r="A888" s="494">
        <v>555</v>
      </c>
      <c r="B888" s="13"/>
      <c r="C888" s="13"/>
      <c r="D888" s="13"/>
      <c r="E888" s="50" t="s">
        <v>2567</v>
      </c>
      <c r="F888" s="22"/>
      <c r="G888" s="22" t="s">
        <v>1062</v>
      </c>
      <c r="H888" s="266" t="s">
        <v>864</v>
      </c>
      <c r="I888" s="54"/>
      <c r="J888" s="162"/>
      <c r="K888" s="54"/>
      <c r="L888" s="101"/>
      <c r="M888" s="54"/>
      <c r="N888" s="101"/>
      <c r="O888" s="54">
        <v>79.8</v>
      </c>
      <c r="P888" s="162"/>
      <c r="Q888" s="96">
        <f t="shared" si="1941"/>
        <v>0.54</v>
      </c>
      <c r="R888" s="338">
        <f t="shared" si="1942"/>
        <v>61.42419864</v>
      </c>
      <c r="S888" s="96"/>
      <c r="T888" s="96">
        <f t="shared" si="1943"/>
        <v>0</v>
      </c>
      <c r="U888" s="96"/>
      <c r="V888" s="176">
        <f t="shared" si="1944"/>
        <v>0</v>
      </c>
      <c r="W888" s="206"/>
      <c r="X888" s="205">
        <f t="shared" si="1945"/>
        <v>0</v>
      </c>
      <c r="Y888" s="188">
        <f t="shared" si="1946"/>
        <v>0</v>
      </c>
      <c r="Z888" s="176">
        <f t="shared" si="1947"/>
        <v>0</v>
      </c>
      <c r="AA888" s="206"/>
      <c r="AB888" s="458">
        <f t="shared" si="1948"/>
        <v>0</v>
      </c>
      <c r="AC888" s="206"/>
      <c r="AD888" s="176">
        <f t="shared" si="1949"/>
        <v>0</v>
      </c>
      <c r="AE888" s="206"/>
      <c r="AF888" s="205">
        <f t="shared" si="1950"/>
        <v>0</v>
      </c>
      <c r="AG888" s="188">
        <f t="shared" si="1951"/>
        <v>0</v>
      </c>
      <c r="AH888" s="176">
        <f t="shared" si="1952"/>
        <v>0</v>
      </c>
      <c r="AI888" s="96">
        <f t="shared" si="1953"/>
        <v>0</v>
      </c>
      <c r="AJ888" s="96">
        <f t="shared" si="1954"/>
        <v>0</v>
      </c>
      <c r="AK888" s="188"/>
      <c r="AL888" s="176">
        <f t="shared" si="1955"/>
        <v>0</v>
      </c>
      <c r="AM888" s="244"/>
      <c r="AN888" s="176">
        <f t="shared" si="1956"/>
        <v>0</v>
      </c>
      <c r="AO888" s="206"/>
      <c r="AP888" s="205">
        <f t="shared" si="1957"/>
        <v>0</v>
      </c>
      <c r="AQ888" s="188">
        <f t="shared" si="1958"/>
        <v>0</v>
      </c>
      <c r="AR888" s="96">
        <f t="shared" si="1959"/>
        <v>0</v>
      </c>
      <c r="AS888" s="96">
        <v>0.54</v>
      </c>
      <c r="AT888" s="176">
        <f t="shared" si="1960"/>
        <v>61.42419864</v>
      </c>
      <c r="AU888" s="206"/>
      <c r="AV888" s="176">
        <f t="shared" si="1961"/>
        <v>0</v>
      </c>
      <c r="AW888" s="206"/>
      <c r="AX888" s="205">
        <f t="shared" si="1962"/>
        <v>0</v>
      </c>
      <c r="AY888" s="188">
        <f t="shared" si="1963"/>
        <v>0.54</v>
      </c>
      <c r="AZ888" s="96">
        <f t="shared" si="1964"/>
        <v>61.42419864</v>
      </c>
      <c r="BA888" s="96">
        <f t="shared" si="1965"/>
        <v>0.54</v>
      </c>
      <c r="BB888" s="96">
        <f t="shared" si="1966"/>
        <v>61.42419864</v>
      </c>
    </row>
    <row r="889" spans="1:54" ht="12" customHeight="1">
      <c r="A889" s="494">
        <v>555</v>
      </c>
      <c r="B889" s="13"/>
      <c r="C889" s="13"/>
      <c r="D889" s="13"/>
      <c r="E889" s="50" t="s">
        <v>2568</v>
      </c>
      <c r="F889" s="22"/>
      <c r="G889" s="22" t="s">
        <v>1062</v>
      </c>
      <c r="H889" s="266" t="s">
        <v>864</v>
      </c>
      <c r="I889" s="54"/>
      <c r="J889" s="162"/>
      <c r="K889" s="54"/>
      <c r="L889" s="101"/>
      <c r="M889" s="54"/>
      <c r="N889" s="101"/>
      <c r="O889" s="54">
        <v>79.77</v>
      </c>
      <c r="P889" s="162"/>
      <c r="Q889" s="96">
        <f t="shared" si="1941"/>
        <v>1.8</v>
      </c>
      <c r="R889" s="338">
        <f t="shared" si="1942"/>
        <v>204.67035611999998</v>
      </c>
      <c r="S889" s="96"/>
      <c r="T889" s="96">
        <f t="shared" si="1943"/>
        <v>0</v>
      </c>
      <c r="U889" s="96"/>
      <c r="V889" s="176">
        <f t="shared" si="1944"/>
        <v>0</v>
      </c>
      <c r="W889" s="206"/>
      <c r="X889" s="205">
        <f t="shared" si="1945"/>
        <v>0</v>
      </c>
      <c r="Y889" s="188">
        <f t="shared" si="1946"/>
        <v>0</v>
      </c>
      <c r="Z889" s="176">
        <f t="shared" si="1947"/>
        <v>0</v>
      </c>
      <c r="AA889" s="206"/>
      <c r="AB889" s="458">
        <f t="shared" si="1948"/>
        <v>0</v>
      </c>
      <c r="AC889" s="206"/>
      <c r="AD889" s="176">
        <f t="shared" si="1949"/>
        <v>0</v>
      </c>
      <c r="AE889" s="206"/>
      <c r="AF889" s="205">
        <f t="shared" si="1950"/>
        <v>0</v>
      </c>
      <c r="AG889" s="188">
        <f t="shared" si="1951"/>
        <v>0</v>
      </c>
      <c r="AH889" s="176">
        <f t="shared" si="1952"/>
        <v>0</v>
      </c>
      <c r="AI889" s="96">
        <f t="shared" si="1953"/>
        <v>0</v>
      </c>
      <c r="AJ889" s="96">
        <f t="shared" si="1954"/>
        <v>0</v>
      </c>
      <c r="AK889" s="188"/>
      <c r="AL889" s="176">
        <f t="shared" si="1955"/>
        <v>0</v>
      </c>
      <c r="AM889" s="244"/>
      <c r="AN889" s="176">
        <f t="shared" si="1956"/>
        <v>0</v>
      </c>
      <c r="AO889" s="206"/>
      <c r="AP889" s="205">
        <f t="shared" si="1957"/>
        <v>0</v>
      </c>
      <c r="AQ889" s="188">
        <f t="shared" si="1958"/>
        <v>0</v>
      </c>
      <c r="AR889" s="96">
        <f t="shared" si="1959"/>
        <v>0</v>
      </c>
      <c r="AS889" s="96">
        <v>1.8</v>
      </c>
      <c r="AT889" s="176">
        <f t="shared" si="1960"/>
        <v>204.67035611999998</v>
      </c>
      <c r="AU889" s="206"/>
      <c r="AV889" s="176">
        <f t="shared" si="1961"/>
        <v>0</v>
      </c>
      <c r="AW889" s="206"/>
      <c r="AX889" s="205">
        <f t="shared" si="1962"/>
        <v>0</v>
      </c>
      <c r="AY889" s="188">
        <f t="shared" si="1963"/>
        <v>1.8</v>
      </c>
      <c r="AZ889" s="96">
        <f t="shared" si="1964"/>
        <v>204.67035611999998</v>
      </c>
      <c r="BA889" s="96">
        <f t="shared" si="1965"/>
        <v>1.8</v>
      </c>
      <c r="BB889" s="96">
        <f t="shared" si="1966"/>
        <v>204.67035611999998</v>
      </c>
    </row>
    <row r="890" spans="1:54" ht="12" customHeight="1">
      <c r="A890" s="494">
        <v>555</v>
      </c>
      <c r="B890" s="13"/>
      <c r="C890" s="13"/>
      <c r="D890" s="13"/>
      <c r="E890" s="50" t="s">
        <v>2569</v>
      </c>
      <c r="F890" s="22"/>
      <c r="G890" s="22" t="s">
        <v>1062</v>
      </c>
      <c r="H890" s="266" t="s">
        <v>864</v>
      </c>
      <c r="I890" s="54"/>
      <c r="J890" s="162"/>
      <c r="K890" s="54"/>
      <c r="L890" s="101"/>
      <c r="M890" s="54"/>
      <c r="N890" s="101"/>
      <c r="O890" s="54">
        <v>79.77</v>
      </c>
      <c r="P890" s="162"/>
      <c r="Q890" s="96">
        <f t="shared" si="1941"/>
        <v>4.8</v>
      </c>
      <c r="R890" s="338">
        <f t="shared" si="1942"/>
        <v>545.78761631999987</v>
      </c>
      <c r="S890" s="96"/>
      <c r="T890" s="96">
        <f t="shared" si="1943"/>
        <v>0</v>
      </c>
      <c r="U890" s="96"/>
      <c r="V890" s="176">
        <f t="shared" si="1944"/>
        <v>0</v>
      </c>
      <c r="W890" s="206"/>
      <c r="X890" s="205">
        <f t="shared" si="1945"/>
        <v>0</v>
      </c>
      <c r="Y890" s="188">
        <f t="shared" si="1946"/>
        <v>0</v>
      </c>
      <c r="Z890" s="176">
        <f t="shared" si="1947"/>
        <v>0</v>
      </c>
      <c r="AA890" s="206"/>
      <c r="AB890" s="458">
        <f t="shared" si="1948"/>
        <v>0</v>
      </c>
      <c r="AC890" s="206"/>
      <c r="AD890" s="176">
        <f t="shared" si="1949"/>
        <v>0</v>
      </c>
      <c r="AE890" s="206"/>
      <c r="AF890" s="205">
        <f t="shared" si="1950"/>
        <v>0</v>
      </c>
      <c r="AG890" s="188">
        <f t="shared" si="1951"/>
        <v>0</v>
      </c>
      <c r="AH890" s="176">
        <f t="shared" si="1952"/>
        <v>0</v>
      </c>
      <c r="AI890" s="96">
        <f t="shared" si="1953"/>
        <v>0</v>
      </c>
      <c r="AJ890" s="96">
        <f t="shared" si="1954"/>
        <v>0</v>
      </c>
      <c r="AK890" s="188"/>
      <c r="AL890" s="176">
        <f t="shared" si="1955"/>
        <v>0</v>
      </c>
      <c r="AM890" s="244"/>
      <c r="AN890" s="176">
        <f t="shared" si="1956"/>
        <v>0</v>
      </c>
      <c r="AO890" s="206"/>
      <c r="AP890" s="205">
        <f t="shared" si="1957"/>
        <v>0</v>
      </c>
      <c r="AQ890" s="188">
        <f t="shared" si="1958"/>
        <v>0</v>
      </c>
      <c r="AR890" s="96">
        <f t="shared" si="1959"/>
        <v>0</v>
      </c>
      <c r="AS890" s="96">
        <v>4.8</v>
      </c>
      <c r="AT890" s="176">
        <f t="shared" si="1960"/>
        <v>545.78761631999987</v>
      </c>
      <c r="AU890" s="206"/>
      <c r="AV890" s="176">
        <f t="shared" si="1961"/>
        <v>0</v>
      </c>
      <c r="AW890" s="206"/>
      <c r="AX890" s="205">
        <f t="shared" si="1962"/>
        <v>0</v>
      </c>
      <c r="AY890" s="188">
        <f t="shared" si="1963"/>
        <v>4.8</v>
      </c>
      <c r="AZ890" s="96">
        <f t="shared" si="1964"/>
        <v>545.78761631999987</v>
      </c>
      <c r="BA890" s="96">
        <f t="shared" si="1965"/>
        <v>4.8</v>
      </c>
      <c r="BB890" s="96">
        <f t="shared" si="1966"/>
        <v>545.78761631999987</v>
      </c>
    </row>
    <row r="891" spans="1:54" ht="12" customHeight="1">
      <c r="A891" s="494">
        <v>555</v>
      </c>
      <c r="B891" s="13"/>
      <c r="C891" s="13"/>
      <c r="D891" s="13"/>
      <c r="E891" s="50" t="s">
        <v>2570</v>
      </c>
      <c r="F891" s="22"/>
      <c r="G891" s="22" t="s">
        <v>1062</v>
      </c>
      <c r="H891" s="266" t="s">
        <v>864</v>
      </c>
      <c r="I891" s="54"/>
      <c r="J891" s="162"/>
      <c r="K891" s="54"/>
      <c r="L891" s="101"/>
      <c r="M891" s="54"/>
      <c r="N891" s="101"/>
      <c r="O891" s="54">
        <v>79.98</v>
      </c>
      <c r="P891" s="162"/>
      <c r="Q891" s="96">
        <f t="shared" si="1941"/>
        <v>0.216</v>
      </c>
      <c r="R891" s="338">
        <f t="shared" si="1942"/>
        <v>25.157190729600003</v>
      </c>
      <c r="S891" s="96"/>
      <c r="T891" s="96">
        <f t="shared" si="1943"/>
        <v>0</v>
      </c>
      <c r="U891" s="96"/>
      <c r="V891" s="176">
        <f t="shared" si="1944"/>
        <v>0</v>
      </c>
      <c r="W891" s="206"/>
      <c r="X891" s="205">
        <f t="shared" si="1945"/>
        <v>0</v>
      </c>
      <c r="Y891" s="188">
        <f t="shared" si="1946"/>
        <v>0</v>
      </c>
      <c r="Z891" s="176">
        <f t="shared" si="1947"/>
        <v>0</v>
      </c>
      <c r="AA891" s="206"/>
      <c r="AB891" s="458">
        <f t="shared" si="1948"/>
        <v>0</v>
      </c>
      <c r="AC891" s="206"/>
      <c r="AD891" s="176">
        <f t="shared" si="1949"/>
        <v>0</v>
      </c>
      <c r="AE891" s="206"/>
      <c r="AF891" s="205">
        <f t="shared" si="1950"/>
        <v>0</v>
      </c>
      <c r="AG891" s="188">
        <f t="shared" si="1951"/>
        <v>0</v>
      </c>
      <c r="AH891" s="176">
        <f t="shared" si="1952"/>
        <v>0</v>
      </c>
      <c r="AI891" s="96">
        <f t="shared" si="1953"/>
        <v>0</v>
      </c>
      <c r="AJ891" s="96">
        <f t="shared" si="1954"/>
        <v>0</v>
      </c>
      <c r="AK891" s="188"/>
      <c r="AL891" s="176">
        <f t="shared" si="1955"/>
        <v>0</v>
      </c>
      <c r="AM891" s="244"/>
      <c r="AN891" s="176">
        <f t="shared" si="1956"/>
        <v>0</v>
      </c>
      <c r="AO891" s="206"/>
      <c r="AP891" s="205">
        <f t="shared" si="1957"/>
        <v>0</v>
      </c>
      <c r="AQ891" s="188">
        <f t="shared" si="1958"/>
        <v>0</v>
      </c>
      <c r="AR891" s="96">
        <f t="shared" si="1959"/>
        <v>0</v>
      </c>
      <c r="AS891" s="96"/>
      <c r="AT891" s="176">
        <f t="shared" si="1960"/>
        <v>0</v>
      </c>
      <c r="AU891" s="206"/>
      <c r="AV891" s="176">
        <f t="shared" si="1961"/>
        <v>0</v>
      </c>
      <c r="AW891" s="206">
        <v>0.216</v>
      </c>
      <c r="AX891" s="205">
        <f t="shared" si="1962"/>
        <v>25.157190729600003</v>
      </c>
      <c r="AY891" s="188">
        <f t="shared" si="1963"/>
        <v>0.216</v>
      </c>
      <c r="AZ891" s="96">
        <f t="shared" si="1964"/>
        <v>25.157190729600003</v>
      </c>
      <c r="BA891" s="96">
        <f t="shared" si="1965"/>
        <v>0.216</v>
      </c>
      <c r="BB891" s="96">
        <f t="shared" si="1966"/>
        <v>25.157190729600003</v>
      </c>
    </row>
    <row r="892" spans="1:54" ht="12" customHeight="1">
      <c r="A892" s="494">
        <v>555</v>
      </c>
      <c r="B892" s="13"/>
      <c r="C892" s="13"/>
      <c r="D892" s="13"/>
      <c r="E892" s="50" t="s">
        <v>2571</v>
      </c>
      <c r="F892" s="22"/>
      <c r="G892" s="22" t="s">
        <v>1062</v>
      </c>
      <c r="H892" s="266" t="s">
        <v>864</v>
      </c>
      <c r="I892" s="54"/>
      <c r="J892" s="162"/>
      <c r="K892" s="54"/>
      <c r="L892" s="101"/>
      <c r="M892" s="54"/>
      <c r="N892" s="101"/>
      <c r="O892" s="54">
        <v>79.98</v>
      </c>
      <c r="P892" s="162"/>
      <c r="Q892" s="96">
        <f t="shared" ref="Q892" si="1967">SUM(AI892+BA892)</f>
        <v>0.14399999999999999</v>
      </c>
      <c r="R892" s="338">
        <f t="shared" ref="R892" si="1968">SUM(AJ892+BB892)</f>
        <v>16.771460486399999</v>
      </c>
      <c r="S892" s="96"/>
      <c r="T892" s="96">
        <f t="shared" ref="T892" si="1969">I892*S892*$T$2/1000</f>
        <v>0</v>
      </c>
      <c r="U892" s="96"/>
      <c r="V892" s="176">
        <f t="shared" ref="V892" si="1970">I892*U892*$V$2/1000</f>
        <v>0</v>
      </c>
      <c r="W892" s="206"/>
      <c r="X892" s="205">
        <f t="shared" ref="X892" si="1971">I892*W892*$X$2/1000</f>
        <v>0</v>
      </c>
      <c r="Y892" s="188">
        <f t="shared" ref="Y892" si="1972">SUM(S892+U892+W892)</f>
        <v>0</v>
      </c>
      <c r="Z892" s="176">
        <f t="shared" ref="Z892" si="1973">SUM(T892+V892+X892)</f>
        <v>0</v>
      </c>
      <c r="AA892" s="206"/>
      <c r="AB892" s="458">
        <f t="shared" ref="AB892" si="1974">K892*AA892*$AB$2/1000</f>
        <v>0</v>
      </c>
      <c r="AC892" s="206"/>
      <c r="AD892" s="176">
        <f t="shared" ref="AD892" si="1975">K892*AC892*$AD$2/1000</f>
        <v>0</v>
      </c>
      <c r="AE892" s="206"/>
      <c r="AF892" s="205">
        <f t="shared" ref="AF892" si="1976">K892*AE892*$AF$2/1000</f>
        <v>0</v>
      </c>
      <c r="AG892" s="188">
        <f t="shared" ref="AG892" si="1977">SUM(AA892+AC892+AE892)</f>
        <v>0</v>
      </c>
      <c r="AH892" s="176">
        <f t="shared" ref="AH892" si="1978">SUM(AB892+AD892+AF892)</f>
        <v>0</v>
      </c>
      <c r="AI892" s="96">
        <f t="shared" ref="AI892" si="1979">SUM(Y892+AG892)</f>
        <v>0</v>
      </c>
      <c r="AJ892" s="96">
        <f t="shared" ref="AJ892" si="1980">SUM(Z892,AH892)</f>
        <v>0</v>
      </c>
      <c r="AK892" s="188"/>
      <c r="AL892" s="176">
        <f t="shared" ref="AL892" si="1981">M892*AK892*$AL$2/1000</f>
        <v>0</v>
      </c>
      <c r="AM892" s="244"/>
      <c r="AN892" s="176">
        <f t="shared" ref="AN892" si="1982">M892*AM892*$AN$2/1000</f>
        <v>0</v>
      </c>
      <c r="AO892" s="206"/>
      <c r="AP892" s="205">
        <f t="shared" ref="AP892" si="1983">M892*AO892*$AP$2/1000</f>
        <v>0</v>
      </c>
      <c r="AQ892" s="188">
        <f t="shared" ref="AQ892" si="1984">SUM(AK892+AM892+AO892)</f>
        <v>0</v>
      </c>
      <c r="AR892" s="96">
        <f t="shared" ref="AR892" si="1985">SUM(AL892+AN892+AP892)</f>
        <v>0</v>
      </c>
      <c r="AS892" s="96"/>
      <c r="AT892" s="176">
        <f t="shared" ref="AT892" si="1986">O892*AS892*$AT$2/1000</f>
        <v>0</v>
      </c>
      <c r="AU892" s="206"/>
      <c r="AV892" s="176">
        <f t="shared" ref="AV892" si="1987">O892*AU892*$AV$2/1000</f>
        <v>0</v>
      </c>
      <c r="AW892" s="206">
        <v>0.14399999999999999</v>
      </c>
      <c r="AX892" s="205">
        <f t="shared" ref="AX892" si="1988">O892*AW892*$AX$2/1000</f>
        <v>16.771460486399999</v>
      </c>
      <c r="AY892" s="188">
        <f t="shared" ref="AY892" si="1989">SUM(AS892+AU892+AW892)</f>
        <v>0.14399999999999999</v>
      </c>
      <c r="AZ892" s="96">
        <f t="shared" ref="AZ892" si="1990">SUM(AT892+AV892+AX892)</f>
        <v>16.771460486399999</v>
      </c>
      <c r="BA892" s="96">
        <f t="shared" ref="BA892" si="1991">SUM(AQ892+AY892)</f>
        <v>0.14399999999999999</v>
      </c>
      <c r="BB892" s="96">
        <f t="shared" ref="BB892" si="1992">SUM(AR892,AZ892)</f>
        <v>16.771460486399999</v>
      </c>
    </row>
    <row r="893" spans="1:54" ht="12" customHeight="1">
      <c r="A893" s="494">
        <v>555</v>
      </c>
      <c r="B893" s="13"/>
      <c r="C893" s="13"/>
      <c r="D893" s="13" t="s">
        <v>1765</v>
      </c>
      <c r="E893" s="21" t="s">
        <v>2165</v>
      </c>
      <c r="F893" s="22"/>
      <c r="G893" s="22" t="s">
        <v>1062</v>
      </c>
      <c r="H893" s="266" t="s">
        <v>864</v>
      </c>
      <c r="I893" s="54">
        <v>116.58</v>
      </c>
      <c r="J893" s="162"/>
      <c r="K893" s="54">
        <v>116.58</v>
      </c>
      <c r="L893" s="162"/>
      <c r="M893" s="54">
        <v>116.58</v>
      </c>
      <c r="N893" s="162"/>
      <c r="O893" s="54">
        <v>113.58</v>
      </c>
      <c r="P893" s="162"/>
      <c r="Q893" s="96">
        <f>SUM(AI893+BA893)</f>
        <v>2.169</v>
      </c>
      <c r="R893" s="338">
        <f>SUM(AJ893+BB893)</f>
        <v>363.17005462259999</v>
      </c>
      <c r="S893" s="96">
        <v>0.32400000000000001</v>
      </c>
      <c r="T893" s="96">
        <f>I893*S893*$T$2/1000</f>
        <v>55.119051979200002</v>
      </c>
      <c r="U893" s="96"/>
      <c r="V893" s="176">
        <f>I893*U893*$V$2/1000</f>
        <v>0</v>
      </c>
      <c r="W893" s="206"/>
      <c r="X893" s="205">
        <f>I893*W893*$X$2/1000</f>
        <v>0</v>
      </c>
      <c r="Y893" s="188">
        <f>SUM(S893+U893+W893)</f>
        <v>0.32400000000000001</v>
      </c>
      <c r="Z893" s="176">
        <f>SUM(T893+V893+X893)</f>
        <v>55.119051979200002</v>
      </c>
      <c r="AA893" s="206">
        <v>1.26</v>
      </c>
      <c r="AB893" s="458">
        <f>K893*AA893*$AB$2/1000</f>
        <v>213.39414079200003</v>
      </c>
      <c r="AC893" s="206"/>
      <c r="AD893" s="176">
        <f>K893*AC893*$AD$2/1000</f>
        <v>0</v>
      </c>
      <c r="AE893" s="206">
        <v>8.9999999999999993E-3</v>
      </c>
      <c r="AF893" s="205">
        <f>K893*AE893*$AF$2/1000</f>
        <v>1.4330771369999997</v>
      </c>
      <c r="AG893" s="188">
        <f>SUM(AA893+AC893+AE893)</f>
        <v>1.2689999999999999</v>
      </c>
      <c r="AH893" s="176">
        <f>SUM(AB893+AD893+AF893)</f>
        <v>214.82721792900003</v>
      </c>
      <c r="AI893" s="96">
        <f>SUM(Y893+AG893)</f>
        <v>1.593</v>
      </c>
      <c r="AJ893" s="96">
        <f>SUM(Z893,AH893)</f>
        <v>269.94626990820001</v>
      </c>
      <c r="AK893" s="188">
        <v>4.2000000000000003E-2</v>
      </c>
      <c r="AL893" s="176">
        <f>M893*AK893*$AL$2/1000</f>
        <v>6.751737694800001</v>
      </c>
      <c r="AM893" s="244">
        <v>0.13800000000000001</v>
      </c>
      <c r="AN893" s="176">
        <f>M893*AM893*$AN$2/1000</f>
        <v>22.359962394</v>
      </c>
      <c r="AO893" s="206"/>
      <c r="AP893" s="205">
        <f>M893*AO893*$AP$2/1000</f>
        <v>0</v>
      </c>
      <c r="AQ893" s="188">
        <f>SUM(AK893+AM893+AO893)</f>
        <v>0.18000000000000002</v>
      </c>
      <c r="AR893" s="96">
        <f>SUM(AL893+AN893+AP893)</f>
        <v>29.111700088799999</v>
      </c>
      <c r="AS893" s="96">
        <v>0.39600000000000002</v>
      </c>
      <c r="AT893" s="176">
        <f>O893*AS893*$AT$2/1000</f>
        <v>64.112084625600005</v>
      </c>
      <c r="AU893" s="206"/>
      <c r="AV893" s="176">
        <f>O893*AU893*$AV$2/1000</f>
        <v>0</v>
      </c>
      <c r="AW893" s="206"/>
      <c r="AX893" s="205">
        <f>O893*AW893*$AX$2/1000</f>
        <v>0</v>
      </c>
      <c r="AY893" s="188">
        <f>SUM(AS893+AU893+AW893)</f>
        <v>0.39600000000000002</v>
      </c>
      <c r="AZ893" s="96">
        <f>SUM(AT893+AV893+AX893)</f>
        <v>64.112084625600005</v>
      </c>
      <c r="BA893" s="96">
        <f>SUM(AQ893+AY893)</f>
        <v>0.57600000000000007</v>
      </c>
      <c r="BB893" s="96">
        <f>SUM(AR893,AZ893)</f>
        <v>93.223784714400011</v>
      </c>
    </row>
    <row r="894" spans="1:54" ht="12" customHeight="1">
      <c r="A894" s="494">
        <v>555</v>
      </c>
      <c r="B894" s="13"/>
      <c r="C894" s="13"/>
      <c r="D894" s="13"/>
      <c r="E894" s="21" t="s">
        <v>2164</v>
      </c>
      <c r="F894" s="22"/>
      <c r="G894" s="22" t="s">
        <v>1062</v>
      </c>
      <c r="H894" s="266" t="s">
        <v>864</v>
      </c>
      <c r="I894" s="54">
        <v>116.58</v>
      </c>
      <c r="J894" s="162"/>
      <c r="K894" s="54">
        <v>116.58</v>
      </c>
      <c r="L894" s="162"/>
      <c r="M894" s="54">
        <v>116.58</v>
      </c>
      <c r="N894" s="162"/>
      <c r="O894" s="54">
        <v>113.58</v>
      </c>
      <c r="P894" s="162"/>
      <c r="Q894" s="96">
        <f t="shared" si="1768"/>
        <v>2.1469999999999998</v>
      </c>
      <c r="R894" s="338">
        <f t="shared" si="1768"/>
        <v>361.444803423</v>
      </c>
      <c r="S894" s="96">
        <v>0.20399999999999999</v>
      </c>
      <c r="T894" s="96">
        <f t="shared" si="1769"/>
        <v>34.704588283199996</v>
      </c>
      <c r="U894" s="96"/>
      <c r="V894" s="176">
        <f t="shared" si="1770"/>
        <v>0</v>
      </c>
      <c r="W894" s="206"/>
      <c r="X894" s="205">
        <f t="shared" si="1771"/>
        <v>0</v>
      </c>
      <c r="Y894" s="188">
        <f t="shared" si="1772"/>
        <v>0.20399999999999999</v>
      </c>
      <c r="Z894" s="176">
        <f t="shared" si="1772"/>
        <v>34.704588283199996</v>
      </c>
      <c r="AA894" s="206">
        <v>1.6439999999999999</v>
      </c>
      <c r="AB894" s="458">
        <f t="shared" si="1773"/>
        <v>278.42854560479998</v>
      </c>
      <c r="AC894" s="206"/>
      <c r="AD894" s="176">
        <f t="shared" si="1774"/>
        <v>0</v>
      </c>
      <c r="AE894" s="206">
        <v>2.3E-2</v>
      </c>
      <c r="AF894" s="205">
        <f t="shared" si="1775"/>
        <v>3.6623082390000001</v>
      </c>
      <c r="AG894" s="188">
        <f t="shared" si="1776"/>
        <v>1.6669999999999998</v>
      </c>
      <c r="AH894" s="176">
        <f t="shared" si="1776"/>
        <v>282.09085384380001</v>
      </c>
      <c r="AI894" s="96">
        <f t="shared" si="1777"/>
        <v>1.8709999999999998</v>
      </c>
      <c r="AJ894" s="96">
        <f t="shared" si="1778"/>
        <v>316.795442127</v>
      </c>
      <c r="AK894" s="188">
        <v>4.2000000000000003E-2</v>
      </c>
      <c r="AL894" s="176">
        <f t="shared" si="1779"/>
        <v>6.751737694800001</v>
      </c>
      <c r="AM894" s="244">
        <v>0.10199999999999999</v>
      </c>
      <c r="AN894" s="176">
        <f t="shared" si="1780"/>
        <v>16.526928725999998</v>
      </c>
      <c r="AO894" s="206"/>
      <c r="AP894" s="205">
        <f t="shared" si="1781"/>
        <v>0</v>
      </c>
      <c r="AQ894" s="188">
        <f t="shared" si="1782"/>
        <v>0.14399999999999999</v>
      </c>
      <c r="AR894" s="96">
        <f t="shared" si="1782"/>
        <v>23.2786664208</v>
      </c>
      <c r="AS894" s="96">
        <v>0.13200000000000001</v>
      </c>
      <c r="AT894" s="176">
        <f t="shared" si="1783"/>
        <v>21.370694875200002</v>
      </c>
      <c r="AU894" s="206"/>
      <c r="AV894" s="176">
        <f t="shared" si="1784"/>
        <v>0</v>
      </c>
      <c r="AW894" s="206"/>
      <c r="AX894" s="205">
        <f t="shared" si="1785"/>
        <v>0</v>
      </c>
      <c r="AY894" s="188">
        <f t="shared" si="1786"/>
        <v>0.13200000000000001</v>
      </c>
      <c r="AZ894" s="96">
        <f t="shared" si="1786"/>
        <v>21.370694875200002</v>
      </c>
      <c r="BA894" s="96">
        <f t="shared" si="1787"/>
        <v>0.27600000000000002</v>
      </c>
      <c r="BB894" s="96">
        <f t="shared" si="1788"/>
        <v>44.649361296000002</v>
      </c>
    </row>
    <row r="895" spans="1:54" ht="12" customHeight="1">
      <c r="A895" s="494">
        <v>555</v>
      </c>
      <c r="B895" s="13"/>
      <c r="C895" s="13"/>
      <c r="D895" s="13"/>
      <c r="E895" s="50" t="s">
        <v>2551</v>
      </c>
      <c r="F895" s="22"/>
      <c r="G895" s="22" t="s">
        <v>1062</v>
      </c>
      <c r="H895" s="266" t="s">
        <v>864</v>
      </c>
      <c r="I895" s="54"/>
      <c r="J895" s="162"/>
      <c r="K895" s="54"/>
      <c r="L895" s="101"/>
      <c r="M895" s="54"/>
      <c r="N895" s="101"/>
      <c r="O895" s="54">
        <v>117.64</v>
      </c>
      <c r="P895" s="162"/>
      <c r="Q895" s="96">
        <f t="shared" ref="Q895" si="1993">SUM(AI895+BA895)</f>
        <v>0.29199999999999998</v>
      </c>
      <c r="R895" s="338">
        <f t="shared" ref="R895" si="1994">SUM(AJ895+BB895)</f>
        <v>48.964431369599993</v>
      </c>
      <c r="S895" s="96"/>
      <c r="T895" s="96">
        <f t="shared" ref="T895" si="1995">I895*S895*$T$2/1000</f>
        <v>0</v>
      </c>
      <c r="U895" s="96"/>
      <c r="V895" s="176">
        <f t="shared" ref="V895" si="1996">I895*U895*$V$2/1000</f>
        <v>0</v>
      </c>
      <c r="W895" s="206"/>
      <c r="X895" s="205">
        <f t="shared" ref="X895" si="1997">I895*W895*$X$2/1000</f>
        <v>0</v>
      </c>
      <c r="Y895" s="188">
        <f t="shared" ref="Y895" si="1998">SUM(S895+U895+W895)</f>
        <v>0</v>
      </c>
      <c r="Z895" s="176">
        <f>SUM(T895+V895+X895)</f>
        <v>0</v>
      </c>
      <c r="AA895" s="206"/>
      <c r="AB895" s="458">
        <f t="shared" ref="AB895" si="1999">K895*AA895*$AB$2/1000</f>
        <v>0</v>
      </c>
      <c r="AC895" s="206"/>
      <c r="AD895" s="176">
        <f t="shared" ref="AD895" si="2000">K895*AC895*$AD$2/1000</f>
        <v>0</v>
      </c>
      <c r="AE895" s="206"/>
      <c r="AF895" s="205">
        <f t="shared" ref="AF895" si="2001">K895*AE895*$AF$2/1000</f>
        <v>0</v>
      </c>
      <c r="AG895" s="188">
        <f t="shared" ref="AG895" si="2002">SUM(AA895+AC895+AE895)</f>
        <v>0</v>
      </c>
      <c r="AH895" s="176">
        <f>SUM(AB895+AD895+AF895)</f>
        <v>0</v>
      </c>
      <c r="AI895" s="96">
        <f t="shared" ref="AI895" si="2003">SUM(Y895+AG895)</f>
        <v>0</v>
      </c>
      <c r="AJ895" s="96">
        <f t="shared" ref="AJ895" si="2004">SUM(Z895,AH895)</f>
        <v>0</v>
      </c>
      <c r="AK895" s="188"/>
      <c r="AL895" s="176">
        <f t="shared" ref="AL895" si="2005">M895*AK895*$AL$2/1000</f>
        <v>0</v>
      </c>
      <c r="AM895" s="244"/>
      <c r="AN895" s="176">
        <f t="shared" ref="AN895" si="2006">M895*AM895*$AN$2/1000</f>
        <v>0</v>
      </c>
      <c r="AO895" s="206"/>
      <c r="AP895" s="205">
        <f t="shared" ref="AP895" si="2007">M895*AO895*$AP$2/1000</f>
        <v>0</v>
      </c>
      <c r="AQ895" s="188">
        <f t="shared" ref="AQ895" si="2008">SUM(AK895+AM895+AO895)</f>
        <v>0</v>
      </c>
      <c r="AR895" s="96">
        <f t="shared" ref="AR895" si="2009">SUM(AL895+AN895+AP895)</f>
        <v>0</v>
      </c>
      <c r="AS895" s="96">
        <v>0.29199999999999998</v>
      </c>
      <c r="AT895" s="176">
        <f t="shared" ref="AT895" si="2010">O895*AS895*$AT$2/1000</f>
        <v>48.964431369599993</v>
      </c>
      <c r="AU895" s="206"/>
      <c r="AV895" s="176">
        <f t="shared" ref="AV895" si="2011">O895*AU895*$AV$2/1000</f>
        <v>0</v>
      </c>
      <c r="AW895" s="206"/>
      <c r="AX895" s="205">
        <f t="shared" ref="AX895" si="2012">O895*AW895*$AX$2/1000</f>
        <v>0</v>
      </c>
      <c r="AY895" s="188">
        <f t="shared" ref="AY895" si="2013">SUM(AS895+AU895+AW895)</f>
        <v>0.29199999999999998</v>
      </c>
      <c r="AZ895" s="96">
        <f>SUM(AT895+AV895+AX895)</f>
        <v>48.964431369599993</v>
      </c>
      <c r="BA895" s="96">
        <f t="shared" ref="BA895" si="2014">SUM(AQ895+AY895)</f>
        <v>0.29199999999999998</v>
      </c>
      <c r="BB895" s="96">
        <f t="shared" ref="BB895" si="2015">SUM(AR895,AZ895)</f>
        <v>48.964431369599993</v>
      </c>
    </row>
    <row r="896" spans="1:54" ht="12" customHeight="1">
      <c r="A896" s="494">
        <v>555</v>
      </c>
      <c r="B896" s="13"/>
      <c r="C896" s="13"/>
      <c r="D896" s="13"/>
      <c r="E896" s="50" t="s">
        <v>2552</v>
      </c>
      <c r="F896" s="22"/>
      <c r="G896" s="22" t="s">
        <v>1062</v>
      </c>
      <c r="H896" s="266" t="s">
        <v>864</v>
      </c>
      <c r="I896" s="54"/>
      <c r="J896" s="162"/>
      <c r="K896" s="54"/>
      <c r="L896" s="101"/>
      <c r="M896" s="54"/>
      <c r="N896" s="101"/>
      <c r="O896" s="54">
        <v>117.64</v>
      </c>
      <c r="P896" s="162"/>
      <c r="Q896" s="96">
        <f t="shared" si="1768"/>
        <v>0</v>
      </c>
      <c r="R896" s="338">
        <f t="shared" si="1768"/>
        <v>0</v>
      </c>
      <c r="S896" s="96"/>
      <c r="T896" s="96">
        <f t="shared" si="1769"/>
        <v>0</v>
      </c>
      <c r="U896" s="96"/>
      <c r="V896" s="176">
        <f t="shared" si="1770"/>
        <v>0</v>
      </c>
      <c r="W896" s="206"/>
      <c r="X896" s="205">
        <f t="shared" si="1771"/>
        <v>0</v>
      </c>
      <c r="Y896" s="188">
        <f t="shared" si="1772"/>
        <v>0</v>
      </c>
      <c r="Z896" s="176">
        <f t="shared" si="1772"/>
        <v>0</v>
      </c>
      <c r="AA896" s="206"/>
      <c r="AB896" s="458">
        <f t="shared" si="1773"/>
        <v>0</v>
      </c>
      <c r="AC896" s="206"/>
      <c r="AD896" s="176">
        <f t="shared" si="1774"/>
        <v>0</v>
      </c>
      <c r="AE896" s="206"/>
      <c r="AF896" s="205">
        <f t="shared" si="1775"/>
        <v>0</v>
      </c>
      <c r="AG896" s="188">
        <f t="shared" si="1776"/>
        <v>0</v>
      </c>
      <c r="AH896" s="176">
        <f t="shared" si="1776"/>
        <v>0</v>
      </c>
      <c r="AI896" s="96">
        <f t="shared" si="1777"/>
        <v>0</v>
      </c>
      <c r="AJ896" s="96">
        <f t="shared" si="1778"/>
        <v>0</v>
      </c>
      <c r="AK896" s="188"/>
      <c r="AL896" s="176">
        <f t="shared" si="1779"/>
        <v>0</v>
      </c>
      <c r="AM896" s="244"/>
      <c r="AN896" s="176">
        <f t="shared" si="1780"/>
        <v>0</v>
      </c>
      <c r="AO896" s="206"/>
      <c r="AP896" s="205">
        <f t="shared" si="1781"/>
        <v>0</v>
      </c>
      <c r="AQ896" s="188">
        <f t="shared" si="1782"/>
        <v>0</v>
      </c>
      <c r="AR896" s="96">
        <f t="shared" si="1782"/>
        <v>0</v>
      </c>
      <c r="AS896" s="96"/>
      <c r="AT896" s="176">
        <f t="shared" si="1783"/>
        <v>0</v>
      </c>
      <c r="AU896" s="206"/>
      <c r="AV896" s="176">
        <f t="shared" si="1784"/>
        <v>0</v>
      </c>
      <c r="AW896" s="206"/>
      <c r="AX896" s="205">
        <f t="shared" si="1785"/>
        <v>0</v>
      </c>
      <c r="AY896" s="188">
        <f t="shared" si="1786"/>
        <v>0</v>
      </c>
      <c r="AZ896" s="96">
        <f t="shared" si="1786"/>
        <v>0</v>
      </c>
      <c r="BA896" s="96">
        <f t="shared" si="1787"/>
        <v>0</v>
      </c>
      <c r="BB896" s="96">
        <f t="shared" si="1788"/>
        <v>0</v>
      </c>
    </row>
    <row r="897" spans="1:54" ht="12" customHeight="1">
      <c r="A897" s="494">
        <v>555</v>
      </c>
      <c r="B897" s="13"/>
      <c r="C897" s="13"/>
      <c r="D897" s="13"/>
      <c r="E897" s="50" t="s">
        <v>2553</v>
      </c>
      <c r="F897" s="22"/>
      <c r="G897" s="22" t="s">
        <v>1062</v>
      </c>
      <c r="H897" s="266" t="s">
        <v>864</v>
      </c>
      <c r="I897" s="54"/>
      <c r="J897" s="162"/>
      <c r="K897" s="54"/>
      <c r="L897" s="101"/>
      <c r="M897" s="54"/>
      <c r="N897" s="101"/>
      <c r="O897" s="54">
        <v>118.03</v>
      </c>
      <c r="P897" s="162"/>
      <c r="Q897" s="96">
        <f t="shared" ref="Q897" si="2016">SUM(AI897+BA897)</f>
        <v>0.16</v>
      </c>
      <c r="R897" s="338">
        <f t="shared" ref="R897" si="2017">SUM(AJ897+BB897)</f>
        <v>26.918771616000004</v>
      </c>
      <c r="S897" s="96"/>
      <c r="T897" s="96">
        <f t="shared" ref="T897" si="2018">I897*S897*$T$2/1000</f>
        <v>0</v>
      </c>
      <c r="U897" s="96"/>
      <c r="V897" s="176">
        <f t="shared" ref="V897" si="2019">I897*U897*$V$2/1000</f>
        <v>0</v>
      </c>
      <c r="W897" s="206"/>
      <c r="X897" s="205">
        <f t="shared" ref="X897" si="2020">I897*W897*$X$2/1000</f>
        <v>0</v>
      </c>
      <c r="Y897" s="188">
        <f t="shared" ref="Y897" si="2021">SUM(S897+U897+W897)</f>
        <v>0</v>
      </c>
      <c r="Z897" s="176">
        <f>SUM(T897+V897+X897)</f>
        <v>0</v>
      </c>
      <c r="AA897" s="206"/>
      <c r="AB897" s="458">
        <f t="shared" ref="AB897" si="2022">K897*AA897*$AB$2/1000</f>
        <v>0</v>
      </c>
      <c r="AC897" s="206"/>
      <c r="AD897" s="176">
        <f t="shared" ref="AD897" si="2023">K897*AC897*$AD$2/1000</f>
        <v>0</v>
      </c>
      <c r="AE897" s="206"/>
      <c r="AF897" s="205">
        <f t="shared" ref="AF897" si="2024">K897*AE897*$AF$2/1000</f>
        <v>0</v>
      </c>
      <c r="AG897" s="188">
        <f t="shared" ref="AG897" si="2025">SUM(AA897+AC897+AE897)</f>
        <v>0</v>
      </c>
      <c r="AH897" s="176">
        <f>SUM(AB897+AD897+AF897)</f>
        <v>0</v>
      </c>
      <c r="AI897" s="96">
        <f t="shared" ref="AI897" si="2026">SUM(Y897+AG897)</f>
        <v>0</v>
      </c>
      <c r="AJ897" s="96">
        <f t="shared" ref="AJ897" si="2027">SUM(Z897,AH897)</f>
        <v>0</v>
      </c>
      <c r="AK897" s="188"/>
      <c r="AL897" s="176">
        <f t="shared" ref="AL897" si="2028">M897*AK897*$AL$2/1000</f>
        <v>0</v>
      </c>
      <c r="AM897" s="244"/>
      <c r="AN897" s="176">
        <f t="shared" ref="AN897" si="2029">M897*AM897*$AN$2/1000</f>
        <v>0</v>
      </c>
      <c r="AO897" s="206"/>
      <c r="AP897" s="205">
        <f t="shared" ref="AP897" si="2030">M897*AO897*$AP$2/1000</f>
        <v>0</v>
      </c>
      <c r="AQ897" s="188">
        <f t="shared" ref="AQ897" si="2031">SUM(AK897+AM897+AO897)</f>
        <v>0</v>
      </c>
      <c r="AR897" s="96">
        <f t="shared" ref="AR897" si="2032">SUM(AL897+AN897+AP897)</f>
        <v>0</v>
      </c>
      <c r="AS897" s="96">
        <v>0.16</v>
      </c>
      <c r="AT897" s="176">
        <f t="shared" ref="AT897" si="2033">O897*AS897*$AT$2/1000</f>
        <v>26.918771616000004</v>
      </c>
      <c r="AU897" s="206"/>
      <c r="AV897" s="176">
        <f t="shared" ref="AV897" si="2034">O897*AU897*$AV$2/1000</f>
        <v>0</v>
      </c>
      <c r="AW897" s="206"/>
      <c r="AX897" s="205">
        <f t="shared" ref="AX897" si="2035">O897*AW897*$AX$2/1000</f>
        <v>0</v>
      </c>
      <c r="AY897" s="188">
        <f t="shared" ref="AY897" si="2036">SUM(AS897+AU897+AW897)</f>
        <v>0.16</v>
      </c>
      <c r="AZ897" s="96">
        <f>SUM(AT897+AV897+AX897)</f>
        <v>26.918771616000004</v>
      </c>
      <c r="BA897" s="96">
        <f t="shared" ref="BA897" si="2037">SUM(AQ897+AY897)</f>
        <v>0.16</v>
      </c>
      <c r="BB897" s="96">
        <f t="shared" ref="BB897" si="2038">SUM(AR897,AZ897)</f>
        <v>26.918771616000004</v>
      </c>
    </row>
    <row r="898" spans="1:54" ht="12" customHeight="1">
      <c r="A898" s="494">
        <v>555</v>
      </c>
      <c r="B898" s="13"/>
      <c r="C898" s="13"/>
      <c r="D898" s="13"/>
      <c r="E898" s="50" t="s">
        <v>2554</v>
      </c>
      <c r="F898" s="22"/>
      <c r="G898" s="22" t="s">
        <v>1062</v>
      </c>
      <c r="H898" s="266" t="s">
        <v>864</v>
      </c>
      <c r="I898" s="54"/>
      <c r="J898" s="162"/>
      <c r="K898" s="54"/>
      <c r="L898" s="101"/>
      <c r="M898" s="54"/>
      <c r="N898" s="101"/>
      <c r="O898" s="54">
        <v>118.03</v>
      </c>
      <c r="P898" s="162"/>
      <c r="Q898" s="96">
        <f t="shared" si="1768"/>
        <v>0</v>
      </c>
      <c r="R898" s="338">
        <f t="shared" si="1768"/>
        <v>0</v>
      </c>
      <c r="S898" s="96"/>
      <c r="T898" s="96">
        <f t="shared" si="1769"/>
        <v>0</v>
      </c>
      <c r="U898" s="96"/>
      <c r="V898" s="176">
        <f t="shared" si="1770"/>
        <v>0</v>
      </c>
      <c r="W898" s="206"/>
      <c r="X898" s="205">
        <f t="shared" si="1771"/>
        <v>0</v>
      </c>
      <c r="Y898" s="188">
        <f t="shared" si="1772"/>
        <v>0</v>
      </c>
      <c r="Z898" s="176">
        <f t="shared" si="1772"/>
        <v>0</v>
      </c>
      <c r="AA898" s="206"/>
      <c r="AB898" s="458">
        <f t="shared" si="1773"/>
        <v>0</v>
      </c>
      <c r="AC898" s="206"/>
      <c r="AD898" s="176">
        <f t="shared" si="1774"/>
        <v>0</v>
      </c>
      <c r="AE898" s="206"/>
      <c r="AF898" s="205">
        <f t="shared" si="1775"/>
        <v>0</v>
      </c>
      <c r="AG898" s="188">
        <f t="shared" si="1776"/>
        <v>0</v>
      </c>
      <c r="AH898" s="176">
        <f t="shared" si="1776"/>
        <v>0</v>
      </c>
      <c r="AI898" s="96">
        <f t="shared" si="1777"/>
        <v>0</v>
      </c>
      <c r="AJ898" s="96">
        <f t="shared" si="1778"/>
        <v>0</v>
      </c>
      <c r="AK898" s="188"/>
      <c r="AL898" s="176">
        <f t="shared" si="1779"/>
        <v>0</v>
      </c>
      <c r="AM898" s="244"/>
      <c r="AN898" s="176">
        <f t="shared" si="1780"/>
        <v>0</v>
      </c>
      <c r="AO898" s="206"/>
      <c r="AP898" s="205">
        <f t="shared" si="1781"/>
        <v>0</v>
      </c>
      <c r="AQ898" s="188">
        <f t="shared" si="1782"/>
        <v>0</v>
      </c>
      <c r="AR898" s="96">
        <f t="shared" si="1782"/>
        <v>0</v>
      </c>
      <c r="AS898" s="96"/>
      <c r="AT898" s="176">
        <f t="shared" si="1783"/>
        <v>0</v>
      </c>
      <c r="AU898" s="206"/>
      <c r="AV898" s="176">
        <f t="shared" si="1784"/>
        <v>0</v>
      </c>
      <c r="AW898" s="206"/>
      <c r="AX898" s="205">
        <f t="shared" si="1785"/>
        <v>0</v>
      </c>
      <c r="AY898" s="188">
        <f t="shared" si="1786"/>
        <v>0</v>
      </c>
      <c r="AZ898" s="96">
        <f t="shared" si="1786"/>
        <v>0</v>
      </c>
      <c r="BA898" s="96">
        <f t="shared" si="1787"/>
        <v>0</v>
      </c>
      <c r="BB898" s="96">
        <f t="shared" si="1788"/>
        <v>0</v>
      </c>
    </row>
    <row r="899" spans="1:54" ht="12" customHeight="1">
      <c r="A899" s="494">
        <v>555</v>
      </c>
      <c r="B899" s="13"/>
      <c r="C899" s="13"/>
      <c r="D899" s="13"/>
      <c r="E899" s="50" t="s">
        <v>2555</v>
      </c>
      <c r="F899" s="22"/>
      <c r="G899" s="22" t="s">
        <v>1062</v>
      </c>
      <c r="H899" s="266" t="s">
        <v>864</v>
      </c>
      <c r="I899" s="54"/>
      <c r="J899" s="162"/>
      <c r="K899" s="54"/>
      <c r="L899" s="101"/>
      <c r="M899" s="54"/>
      <c r="N899" s="101"/>
      <c r="O899" s="54">
        <v>117.27</v>
      </c>
      <c r="P899" s="162"/>
      <c r="Q899" s="96">
        <f t="shared" ref="Q899:Q902" si="2039">SUM(AI899+BA899)</f>
        <v>0.16</v>
      </c>
      <c r="R899" s="338">
        <f t="shared" ref="R899:R902" si="2040">SUM(AJ899+BB899)</f>
        <v>26.745440544000004</v>
      </c>
      <c r="S899" s="96"/>
      <c r="T899" s="96">
        <f t="shared" ref="T899:T902" si="2041">I899*S899*$T$2/1000</f>
        <v>0</v>
      </c>
      <c r="U899" s="96"/>
      <c r="V899" s="176">
        <f t="shared" ref="V899:V902" si="2042">I899*U899*$V$2/1000</f>
        <v>0</v>
      </c>
      <c r="W899" s="206"/>
      <c r="X899" s="205">
        <f t="shared" ref="X899:X902" si="2043">I899*W899*$X$2/1000</f>
        <v>0</v>
      </c>
      <c r="Y899" s="188">
        <f t="shared" ref="Y899:Y902" si="2044">SUM(S899+U899+W899)</f>
        <v>0</v>
      </c>
      <c r="Z899" s="176">
        <f t="shared" ref="Z899:Z902" si="2045">SUM(T899+V899+X899)</f>
        <v>0</v>
      </c>
      <c r="AA899" s="206"/>
      <c r="AB899" s="458">
        <f t="shared" ref="AB899:AB902" si="2046">K899*AA899*$AB$2/1000</f>
        <v>0</v>
      </c>
      <c r="AC899" s="206"/>
      <c r="AD899" s="176">
        <f t="shared" ref="AD899:AD902" si="2047">K899*AC899*$AD$2/1000</f>
        <v>0</v>
      </c>
      <c r="AE899" s="206"/>
      <c r="AF899" s="205">
        <f t="shared" ref="AF899:AF902" si="2048">K899*AE899*$AF$2/1000</f>
        <v>0</v>
      </c>
      <c r="AG899" s="188">
        <f t="shared" ref="AG899:AG902" si="2049">SUM(AA899+AC899+AE899)</f>
        <v>0</v>
      </c>
      <c r="AH899" s="176">
        <f t="shared" ref="AH899:AH902" si="2050">SUM(AB899+AD899+AF899)</f>
        <v>0</v>
      </c>
      <c r="AI899" s="96">
        <f t="shared" ref="AI899:AI902" si="2051">SUM(Y899+AG899)</f>
        <v>0</v>
      </c>
      <c r="AJ899" s="96">
        <f t="shared" ref="AJ899:AJ902" si="2052">SUM(Z899,AH899)</f>
        <v>0</v>
      </c>
      <c r="AK899" s="188"/>
      <c r="AL899" s="176">
        <f t="shared" ref="AL899:AL902" si="2053">M899*AK899*$AL$2/1000</f>
        <v>0</v>
      </c>
      <c r="AM899" s="244"/>
      <c r="AN899" s="176">
        <f t="shared" ref="AN899:AN902" si="2054">M899*AM899*$AN$2/1000</f>
        <v>0</v>
      </c>
      <c r="AO899" s="206"/>
      <c r="AP899" s="205">
        <f t="shared" ref="AP899:AP902" si="2055">M899*AO899*$AP$2/1000</f>
        <v>0</v>
      </c>
      <c r="AQ899" s="188">
        <f t="shared" ref="AQ899:AQ902" si="2056">SUM(AK899+AM899+AO899)</f>
        <v>0</v>
      </c>
      <c r="AR899" s="96">
        <f t="shared" ref="AR899:AR902" si="2057">SUM(AL899+AN899+AP899)</f>
        <v>0</v>
      </c>
      <c r="AS899" s="96">
        <v>0.16</v>
      </c>
      <c r="AT899" s="176">
        <f t="shared" ref="AT899:AT902" si="2058">O899*AS899*$AT$2/1000</f>
        <v>26.745440544000004</v>
      </c>
      <c r="AU899" s="206"/>
      <c r="AV899" s="176">
        <f t="shared" ref="AV899:AV902" si="2059">O899*AU899*$AV$2/1000</f>
        <v>0</v>
      </c>
      <c r="AW899" s="206"/>
      <c r="AX899" s="205">
        <f t="shared" ref="AX899:AX902" si="2060">O899*AW899*$AX$2/1000</f>
        <v>0</v>
      </c>
      <c r="AY899" s="188">
        <f t="shared" ref="AY899:AY902" si="2061">SUM(AS899+AU899+AW899)</f>
        <v>0.16</v>
      </c>
      <c r="AZ899" s="96">
        <f t="shared" ref="AZ899:AZ902" si="2062">SUM(AT899+AV899+AX899)</f>
        <v>26.745440544000004</v>
      </c>
      <c r="BA899" s="96">
        <f t="shared" ref="BA899:BA902" si="2063">SUM(AQ899+AY899)</f>
        <v>0.16</v>
      </c>
      <c r="BB899" s="96">
        <f t="shared" ref="BB899:BB902" si="2064">SUM(AR899,AZ899)</f>
        <v>26.745440544000004</v>
      </c>
    </row>
    <row r="900" spans="1:54" ht="12" customHeight="1">
      <c r="A900" s="494">
        <v>555</v>
      </c>
      <c r="B900" s="13"/>
      <c r="C900" s="13"/>
      <c r="D900" s="13"/>
      <c r="E900" s="50" t="s">
        <v>2556</v>
      </c>
      <c r="F900" s="22"/>
      <c r="G900" s="22" t="s">
        <v>1062</v>
      </c>
      <c r="H900" s="266" t="s">
        <v>864</v>
      </c>
      <c r="I900" s="54"/>
      <c r="J900" s="162"/>
      <c r="K900" s="54"/>
      <c r="L900" s="101"/>
      <c r="M900" s="54"/>
      <c r="N900" s="101"/>
      <c r="O900" s="54">
        <v>114.05</v>
      </c>
      <c r="P900" s="162"/>
      <c r="Q900" s="96">
        <f t="shared" si="2039"/>
        <v>0.36</v>
      </c>
      <c r="R900" s="338">
        <f t="shared" si="2040"/>
        <v>58.524894360000005</v>
      </c>
      <c r="S900" s="96"/>
      <c r="T900" s="96">
        <f t="shared" si="2041"/>
        <v>0</v>
      </c>
      <c r="U900" s="96"/>
      <c r="V900" s="176">
        <f t="shared" si="2042"/>
        <v>0</v>
      </c>
      <c r="W900" s="206"/>
      <c r="X900" s="205">
        <f t="shared" si="2043"/>
        <v>0</v>
      </c>
      <c r="Y900" s="188">
        <f t="shared" si="2044"/>
        <v>0</v>
      </c>
      <c r="Z900" s="176">
        <f t="shared" si="2045"/>
        <v>0</v>
      </c>
      <c r="AA900" s="206"/>
      <c r="AB900" s="458">
        <f t="shared" si="2046"/>
        <v>0</v>
      </c>
      <c r="AC900" s="206"/>
      <c r="AD900" s="176">
        <f t="shared" si="2047"/>
        <v>0</v>
      </c>
      <c r="AE900" s="206"/>
      <c r="AF900" s="205">
        <f t="shared" si="2048"/>
        <v>0</v>
      </c>
      <c r="AG900" s="188">
        <f t="shared" si="2049"/>
        <v>0</v>
      </c>
      <c r="AH900" s="176">
        <f t="shared" si="2050"/>
        <v>0</v>
      </c>
      <c r="AI900" s="96">
        <f t="shared" si="2051"/>
        <v>0</v>
      </c>
      <c r="AJ900" s="96">
        <f t="shared" si="2052"/>
        <v>0</v>
      </c>
      <c r="AK900" s="188"/>
      <c r="AL900" s="176">
        <f t="shared" si="2053"/>
        <v>0</v>
      </c>
      <c r="AM900" s="244"/>
      <c r="AN900" s="176">
        <f t="shared" si="2054"/>
        <v>0</v>
      </c>
      <c r="AO900" s="206"/>
      <c r="AP900" s="205">
        <f t="shared" si="2055"/>
        <v>0</v>
      </c>
      <c r="AQ900" s="188">
        <f t="shared" si="2056"/>
        <v>0</v>
      </c>
      <c r="AR900" s="96">
        <f t="shared" si="2057"/>
        <v>0</v>
      </c>
      <c r="AS900" s="96">
        <v>0.36</v>
      </c>
      <c r="AT900" s="176">
        <f t="shared" si="2058"/>
        <v>58.524894360000005</v>
      </c>
      <c r="AU900" s="206"/>
      <c r="AV900" s="176">
        <f t="shared" si="2059"/>
        <v>0</v>
      </c>
      <c r="AW900" s="206"/>
      <c r="AX900" s="205">
        <f t="shared" si="2060"/>
        <v>0</v>
      </c>
      <c r="AY900" s="188">
        <f t="shared" si="2061"/>
        <v>0.36</v>
      </c>
      <c r="AZ900" s="96">
        <f t="shared" si="2062"/>
        <v>58.524894360000005</v>
      </c>
      <c r="BA900" s="96">
        <f t="shared" si="2063"/>
        <v>0.36</v>
      </c>
      <c r="BB900" s="96">
        <f t="shared" si="2064"/>
        <v>58.524894360000005</v>
      </c>
    </row>
    <row r="901" spans="1:54" ht="12" customHeight="1">
      <c r="A901" s="494">
        <v>555</v>
      </c>
      <c r="B901" s="13"/>
      <c r="C901" s="13"/>
      <c r="D901" s="13"/>
      <c r="E901" s="50" t="s">
        <v>2557</v>
      </c>
      <c r="F901" s="22"/>
      <c r="G901" s="22" t="s">
        <v>1062</v>
      </c>
      <c r="H901" s="266" t="s">
        <v>864</v>
      </c>
      <c r="I901" s="54"/>
      <c r="J901" s="162"/>
      <c r="K901" s="54"/>
      <c r="L901" s="101"/>
      <c r="M901" s="54"/>
      <c r="N901" s="101"/>
      <c r="O901" s="54">
        <v>114.05</v>
      </c>
      <c r="P901" s="162"/>
      <c r="Q901" s="96">
        <f t="shared" si="2039"/>
        <v>0.84</v>
      </c>
      <c r="R901" s="338">
        <f t="shared" si="2040"/>
        <v>136.55808684000002</v>
      </c>
      <c r="S901" s="96"/>
      <c r="T901" s="96">
        <f t="shared" si="2041"/>
        <v>0</v>
      </c>
      <c r="U901" s="96"/>
      <c r="V901" s="176">
        <f t="shared" si="2042"/>
        <v>0</v>
      </c>
      <c r="W901" s="206"/>
      <c r="X901" s="205">
        <f t="shared" si="2043"/>
        <v>0</v>
      </c>
      <c r="Y901" s="188">
        <f t="shared" si="2044"/>
        <v>0</v>
      </c>
      <c r="Z901" s="176">
        <f t="shared" si="2045"/>
        <v>0</v>
      </c>
      <c r="AA901" s="206"/>
      <c r="AB901" s="458">
        <f t="shared" si="2046"/>
        <v>0</v>
      </c>
      <c r="AC901" s="206"/>
      <c r="AD901" s="176">
        <f t="shared" si="2047"/>
        <v>0</v>
      </c>
      <c r="AE901" s="206"/>
      <c r="AF901" s="205">
        <f t="shared" si="2048"/>
        <v>0</v>
      </c>
      <c r="AG901" s="188">
        <f t="shared" si="2049"/>
        <v>0</v>
      </c>
      <c r="AH901" s="176">
        <f t="shared" si="2050"/>
        <v>0</v>
      </c>
      <c r="AI901" s="96">
        <f t="shared" si="2051"/>
        <v>0</v>
      </c>
      <c r="AJ901" s="96">
        <f t="shared" si="2052"/>
        <v>0</v>
      </c>
      <c r="AK901" s="188"/>
      <c r="AL901" s="176">
        <f t="shared" si="2053"/>
        <v>0</v>
      </c>
      <c r="AM901" s="244"/>
      <c r="AN901" s="176">
        <f t="shared" si="2054"/>
        <v>0</v>
      </c>
      <c r="AO901" s="206"/>
      <c r="AP901" s="205">
        <f t="shared" si="2055"/>
        <v>0</v>
      </c>
      <c r="AQ901" s="188">
        <f t="shared" si="2056"/>
        <v>0</v>
      </c>
      <c r="AR901" s="96">
        <f t="shared" si="2057"/>
        <v>0</v>
      </c>
      <c r="AS901" s="96">
        <v>0.84</v>
      </c>
      <c r="AT901" s="176">
        <f t="shared" si="2058"/>
        <v>136.55808684000002</v>
      </c>
      <c r="AU901" s="206"/>
      <c r="AV901" s="176">
        <f t="shared" si="2059"/>
        <v>0</v>
      </c>
      <c r="AW901" s="206"/>
      <c r="AX901" s="205">
        <f t="shared" si="2060"/>
        <v>0</v>
      </c>
      <c r="AY901" s="188">
        <f t="shared" si="2061"/>
        <v>0.84</v>
      </c>
      <c r="AZ901" s="96">
        <f t="shared" si="2062"/>
        <v>136.55808684000002</v>
      </c>
      <c r="BA901" s="96">
        <f t="shared" si="2063"/>
        <v>0.84</v>
      </c>
      <c r="BB901" s="96">
        <f t="shared" si="2064"/>
        <v>136.55808684000002</v>
      </c>
    </row>
    <row r="902" spans="1:54" ht="12" customHeight="1">
      <c r="A902" s="494">
        <v>555</v>
      </c>
      <c r="B902" s="13"/>
      <c r="C902" s="13"/>
      <c r="D902" s="13"/>
      <c r="E902" s="50" t="s">
        <v>2558</v>
      </c>
      <c r="F902" s="22"/>
      <c r="G902" s="22" t="s">
        <v>1062</v>
      </c>
      <c r="H902" s="266" t="s">
        <v>864</v>
      </c>
      <c r="I902" s="54"/>
      <c r="J902" s="162"/>
      <c r="K902" s="54"/>
      <c r="L902" s="101"/>
      <c r="M902" s="54"/>
      <c r="N902" s="101"/>
      <c r="O902" s="54">
        <v>113.58</v>
      </c>
      <c r="P902" s="162"/>
      <c r="Q902" s="96">
        <f t="shared" si="2039"/>
        <v>0.14399999999999999</v>
      </c>
      <c r="R902" s="338">
        <f t="shared" si="2040"/>
        <v>23.817235334399996</v>
      </c>
      <c r="S902" s="96"/>
      <c r="T902" s="96">
        <f t="shared" si="2041"/>
        <v>0</v>
      </c>
      <c r="U902" s="96"/>
      <c r="V902" s="176">
        <f t="shared" si="2042"/>
        <v>0</v>
      </c>
      <c r="W902" s="206"/>
      <c r="X902" s="205">
        <f t="shared" si="2043"/>
        <v>0</v>
      </c>
      <c r="Y902" s="188">
        <f t="shared" si="2044"/>
        <v>0</v>
      </c>
      <c r="Z902" s="176">
        <f t="shared" si="2045"/>
        <v>0</v>
      </c>
      <c r="AA902" s="206"/>
      <c r="AB902" s="458">
        <f t="shared" si="2046"/>
        <v>0</v>
      </c>
      <c r="AC902" s="206"/>
      <c r="AD902" s="176">
        <f t="shared" si="2047"/>
        <v>0</v>
      </c>
      <c r="AE902" s="206"/>
      <c r="AF902" s="205">
        <f t="shared" si="2048"/>
        <v>0</v>
      </c>
      <c r="AG902" s="188">
        <f t="shared" si="2049"/>
        <v>0</v>
      </c>
      <c r="AH902" s="176">
        <f t="shared" si="2050"/>
        <v>0</v>
      </c>
      <c r="AI902" s="96">
        <f t="shared" si="2051"/>
        <v>0</v>
      </c>
      <c r="AJ902" s="96">
        <f t="shared" si="2052"/>
        <v>0</v>
      </c>
      <c r="AK902" s="188"/>
      <c r="AL902" s="176">
        <f t="shared" si="2053"/>
        <v>0</v>
      </c>
      <c r="AM902" s="244"/>
      <c r="AN902" s="176">
        <f t="shared" si="2054"/>
        <v>0</v>
      </c>
      <c r="AO902" s="206"/>
      <c r="AP902" s="205">
        <f t="shared" si="2055"/>
        <v>0</v>
      </c>
      <c r="AQ902" s="188">
        <f t="shared" si="2056"/>
        <v>0</v>
      </c>
      <c r="AR902" s="96">
        <f t="shared" si="2057"/>
        <v>0</v>
      </c>
      <c r="AS902" s="96"/>
      <c r="AT902" s="176">
        <f t="shared" si="2058"/>
        <v>0</v>
      </c>
      <c r="AU902" s="206"/>
      <c r="AV902" s="176">
        <f t="shared" si="2059"/>
        <v>0</v>
      </c>
      <c r="AW902" s="206">
        <v>0.14399999999999999</v>
      </c>
      <c r="AX902" s="205">
        <f t="shared" si="2060"/>
        <v>23.817235334399996</v>
      </c>
      <c r="AY902" s="188">
        <f t="shared" si="2061"/>
        <v>0.14399999999999999</v>
      </c>
      <c r="AZ902" s="96">
        <f t="shared" si="2062"/>
        <v>23.817235334399996</v>
      </c>
      <c r="BA902" s="96">
        <f t="shared" si="2063"/>
        <v>0.14399999999999999</v>
      </c>
      <c r="BB902" s="96">
        <f t="shared" si="2064"/>
        <v>23.817235334399996</v>
      </c>
    </row>
    <row r="903" spans="1:54" ht="12" customHeight="1">
      <c r="A903" s="494">
        <v>555</v>
      </c>
      <c r="B903" s="13"/>
      <c r="C903" s="13"/>
      <c r="D903" s="13"/>
      <c r="E903" s="50" t="s">
        <v>2559</v>
      </c>
      <c r="F903" s="22"/>
      <c r="G903" s="22" t="s">
        <v>1062</v>
      </c>
      <c r="H903" s="266" t="s">
        <v>864</v>
      </c>
      <c r="I903" s="54"/>
      <c r="J903" s="162"/>
      <c r="K903" s="54"/>
      <c r="L903" s="101"/>
      <c r="M903" s="54"/>
      <c r="N903" s="101"/>
      <c r="O903" s="54">
        <v>113.58</v>
      </c>
      <c r="P903" s="162"/>
      <c r="Q903" s="96">
        <f t="shared" ref="Q903" si="2065">SUM(AI903+BA903)</f>
        <v>9.6000000000000002E-2</v>
      </c>
      <c r="R903" s="338">
        <f t="shared" ref="R903" si="2066">SUM(AJ903+BB903)</f>
        <v>15.8781568896</v>
      </c>
      <c r="S903" s="96"/>
      <c r="T903" s="96">
        <f t="shared" ref="T903" si="2067">I903*S903*$T$2/1000</f>
        <v>0</v>
      </c>
      <c r="U903" s="96"/>
      <c r="V903" s="176">
        <f t="shared" ref="V903" si="2068">I903*U903*$V$2/1000</f>
        <v>0</v>
      </c>
      <c r="W903" s="206"/>
      <c r="X903" s="205">
        <f t="shared" ref="X903" si="2069">I903*W903*$X$2/1000</f>
        <v>0</v>
      </c>
      <c r="Y903" s="188">
        <f t="shared" ref="Y903" si="2070">SUM(S903+U903+W903)</f>
        <v>0</v>
      </c>
      <c r="Z903" s="176">
        <f t="shared" ref="Z903" si="2071">SUM(T903+V903+X903)</f>
        <v>0</v>
      </c>
      <c r="AA903" s="206"/>
      <c r="AB903" s="458">
        <f t="shared" ref="AB903" si="2072">K903*AA903*$AB$2/1000</f>
        <v>0</v>
      </c>
      <c r="AC903" s="206"/>
      <c r="AD903" s="176">
        <f t="shared" ref="AD903" si="2073">K903*AC903*$AD$2/1000</f>
        <v>0</v>
      </c>
      <c r="AE903" s="206"/>
      <c r="AF903" s="205">
        <f t="shared" ref="AF903" si="2074">K903*AE903*$AF$2/1000</f>
        <v>0</v>
      </c>
      <c r="AG903" s="188">
        <f t="shared" ref="AG903" si="2075">SUM(AA903+AC903+AE903)</f>
        <v>0</v>
      </c>
      <c r="AH903" s="176">
        <f t="shared" ref="AH903" si="2076">SUM(AB903+AD903+AF903)</f>
        <v>0</v>
      </c>
      <c r="AI903" s="96">
        <f t="shared" ref="AI903" si="2077">SUM(Y903+AG903)</f>
        <v>0</v>
      </c>
      <c r="AJ903" s="96">
        <f t="shared" ref="AJ903" si="2078">SUM(Z903,AH903)</f>
        <v>0</v>
      </c>
      <c r="AK903" s="188"/>
      <c r="AL903" s="176">
        <f t="shared" ref="AL903" si="2079">M903*AK903*$AL$2/1000</f>
        <v>0</v>
      </c>
      <c r="AM903" s="244"/>
      <c r="AN903" s="176">
        <f t="shared" ref="AN903" si="2080">M903*AM903*$AN$2/1000</f>
        <v>0</v>
      </c>
      <c r="AO903" s="206"/>
      <c r="AP903" s="205">
        <f t="shared" ref="AP903" si="2081">M903*AO903*$AP$2/1000</f>
        <v>0</v>
      </c>
      <c r="AQ903" s="188">
        <f t="shared" ref="AQ903" si="2082">SUM(AK903+AM903+AO903)</f>
        <v>0</v>
      </c>
      <c r="AR903" s="96">
        <f t="shared" ref="AR903" si="2083">SUM(AL903+AN903+AP903)</f>
        <v>0</v>
      </c>
      <c r="AS903" s="96"/>
      <c r="AT903" s="176">
        <f t="shared" ref="AT903" si="2084">O903*AS903*$AT$2/1000</f>
        <v>0</v>
      </c>
      <c r="AU903" s="206"/>
      <c r="AV903" s="176">
        <f t="shared" ref="AV903" si="2085">O903*AU903*$AV$2/1000</f>
        <v>0</v>
      </c>
      <c r="AW903" s="206">
        <v>9.6000000000000002E-2</v>
      </c>
      <c r="AX903" s="205">
        <f t="shared" ref="AX903" si="2086">O903*AW903*$AX$2/1000</f>
        <v>15.8781568896</v>
      </c>
      <c r="AY903" s="188">
        <f t="shared" ref="AY903" si="2087">SUM(AS903+AU903+AW903)</f>
        <v>9.6000000000000002E-2</v>
      </c>
      <c r="AZ903" s="96">
        <f t="shared" ref="AZ903" si="2088">SUM(AT903+AV903+AX903)</f>
        <v>15.8781568896</v>
      </c>
      <c r="BA903" s="96">
        <f t="shared" ref="BA903" si="2089">SUM(AQ903+AY903)</f>
        <v>9.6000000000000002E-2</v>
      </c>
      <c r="BB903" s="96">
        <f t="shared" ref="BB903" si="2090">SUM(AR903,AZ903)</f>
        <v>15.8781568896</v>
      </c>
    </row>
    <row r="904" spans="1:54" ht="12" customHeight="1">
      <c r="A904" s="494">
        <v>555</v>
      </c>
      <c r="B904" s="13"/>
      <c r="C904" s="13"/>
      <c r="D904" s="13"/>
      <c r="E904" s="50" t="s">
        <v>1762</v>
      </c>
      <c r="F904" s="22"/>
      <c r="G904" s="22" t="s">
        <v>1062</v>
      </c>
      <c r="H904" s="266" t="s">
        <v>864</v>
      </c>
      <c r="I904" s="54">
        <v>123.25</v>
      </c>
      <c r="J904" s="162"/>
      <c r="K904" s="54">
        <v>123.25</v>
      </c>
      <c r="L904" s="101"/>
      <c r="M904" s="54">
        <v>123.25</v>
      </c>
      <c r="N904" s="101"/>
      <c r="O904" s="54">
        <v>123.25</v>
      </c>
      <c r="P904" s="162"/>
      <c r="Q904" s="96">
        <f t="shared" si="1768"/>
        <v>0</v>
      </c>
      <c r="R904" s="338">
        <f t="shared" si="1768"/>
        <v>0</v>
      </c>
      <c r="S904" s="96"/>
      <c r="T904" s="96">
        <f t="shared" si="1769"/>
        <v>0</v>
      </c>
      <c r="U904" s="96"/>
      <c r="V904" s="176">
        <f t="shared" si="1770"/>
        <v>0</v>
      </c>
      <c r="W904" s="206"/>
      <c r="X904" s="205">
        <f t="shared" si="1771"/>
        <v>0</v>
      </c>
      <c r="Y904" s="188">
        <f t="shared" si="1772"/>
        <v>0</v>
      </c>
      <c r="Z904" s="176">
        <f t="shared" si="1772"/>
        <v>0</v>
      </c>
      <c r="AA904" s="206"/>
      <c r="AB904" s="458">
        <f t="shared" si="1773"/>
        <v>0</v>
      </c>
      <c r="AC904" s="206"/>
      <c r="AD904" s="176">
        <f t="shared" si="1774"/>
        <v>0</v>
      </c>
      <c r="AE904" s="206"/>
      <c r="AF904" s="205">
        <f t="shared" si="1775"/>
        <v>0</v>
      </c>
      <c r="AG904" s="188">
        <f t="shared" si="1776"/>
        <v>0</v>
      </c>
      <c r="AH904" s="176">
        <f t="shared" si="1776"/>
        <v>0</v>
      </c>
      <c r="AI904" s="96">
        <f t="shared" si="1777"/>
        <v>0</v>
      </c>
      <c r="AJ904" s="96">
        <f t="shared" si="1778"/>
        <v>0</v>
      </c>
      <c r="AK904" s="188"/>
      <c r="AL904" s="176">
        <f t="shared" si="1779"/>
        <v>0</v>
      </c>
      <c r="AM904" s="244"/>
      <c r="AN904" s="176">
        <f t="shared" si="1780"/>
        <v>0</v>
      </c>
      <c r="AO904" s="206"/>
      <c r="AP904" s="205">
        <f t="shared" si="1781"/>
        <v>0</v>
      </c>
      <c r="AQ904" s="188">
        <f t="shared" si="1782"/>
        <v>0</v>
      </c>
      <c r="AR904" s="96">
        <f t="shared" si="1782"/>
        <v>0</v>
      </c>
      <c r="AS904" s="96"/>
      <c r="AT904" s="176">
        <f t="shared" si="1783"/>
        <v>0</v>
      </c>
      <c r="AU904" s="206"/>
      <c r="AV904" s="176">
        <f t="shared" si="1784"/>
        <v>0</v>
      </c>
      <c r="AW904" s="206"/>
      <c r="AX904" s="205">
        <f t="shared" si="1785"/>
        <v>0</v>
      </c>
      <c r="AY904" s="188">
        <f t="shared" si="1786"/>
        <v>0</v>
      </c>
      <c r="AZ904" s="96">
        <f t="shared" si="1786"/>
        <v>0</v>
      </c>
      <c r="BA904" s="96">
        <f t="shared" si="1787"/>
        <v>0</v>
      </c>
      <c r="BB904" s="96">
        <f t="shared" si="1788"/>
        <v>0</v>
      </c>
    </row>
    <row r="905" spans="1:54" ht="12" customHeight="1">
      <c r="A905" s="494">
        <v>555</v>
      </c>
      <c r="B905" s="13"/>
      <c r="C905" s="13"/>
      <c r="D905" s="13"/>
      <c r="E905" s="50" t="s">
        <v>1763</v>
      </c>
      <c r="F905" s="22"/>
      <c r="G905" s="22" t="s">
        <v>1062</v>
      </c>
      <c r="H905" s="266" t="s">
        <v>864</v>
      </c>
      <c r="I905" s="54">
        <v>123.25</v>
      </c>
      <c r="J905" s="162"/>
      <c r="K905" s="54">
        <v>123.25</v>
      </c>
      <c r="L905" s="101"/>
      <c r="M905" s="54">
        <v>123.25</v>
      </c>
      <c r="N905" s="101"/>
      <c r="O905" s="54">
        <v>123.25</v>
      </c>
      <c r="P905" s="162"/>
      <c r="Q905" s="96">
        <f t="shared" si="1768"/>
        <v>0</v>
      </c>
      <c r="R905" s="338">
        <f t="shared" si="1768"/>
        <v>0</v>
      </c>
      <c r="S905" s="96"/>
      <c r="T905" s="96">
        <f t="shared" si="1769"/>
        <v>0</v>
      </c>
      <c r="U905" s="96"/>
      <c r="V905" s="176">
        <f t="shared" si="1770"/>
        <v>0</v>
      </c>
      <c r="W905" s="206"/>
      <c r="X905" s="205">
        <f t="shared" si="1771"/>
        <v>0</v>
      </c>
      <c r="Y905" s="188">
        <f t="shared" si="1772"/>
        <v>0</v>
      </c>
      <c r="Z905" s="176">
        <f t="shared" si="1772"/>
        <v>0</v>
      </c>
      <c r="AA905" s="206"/>
      <c r="AB905" s="458">
        <f t="shared" si="1773"/>
        <v>0</v>
      </c>
      <c r="AC905" s="206"/>
      <c r="AD905" s="176">
        <f t="shared" si="1774"/>
        <v>0</v>
      </c>
      <c r="AE905" s="206"/>
      <c r="AF905" s="205">
        <f t="shared" si="1775"/>
        <v>0</v>
      </c>
      <c r="AG905" s="188">
        <f t="shared" si="1776"/>
        <v>0</v>
      </c>
      <c r="AH905" s="176">
        <f t="shared" si="1776"/>
        <v>0</v>
      </c>
      <c r="AI905" s="96">
        <f t="shared" si="1777"/>
        <v>0</v>
      </c>
      <c r="AJ905" s="96">
        <f t="shared" si="1778"/>
        <v>0</v>
      </c>
      <c r="AK905" s="188"/>
      <c r="AL905" s="176">
        <f t="shared" si="1779"/>
        <v>0</v>
      </c>
      <c r="AM905" s="244"/>
      <c r="AN905" s="176">
        <f t="shared" si="1780"/>
        <v>0</v>
      </c>
      <c r="AO905" s="206"/>
      <c r="AP905" s="205">
        <f t="shared" si="1781"/>
        <v>0</v>
      </c>
      <c r="AQ905" s="188">
        <f t="shared" si="1782"/>
        <v>0</v>
      </c>
      <c r="AR905" s="96">
        <f t="shared" si="1782"/>
        <v>0</v>
      </c>
      <c r="AS905" s="96"/>
      <c r="AT905" s="176">
        <f t="shared" si="1783"/>
        <v>0</v>
      </c>
      <c r="AU905" s="206"/>
      <c r="AV905" s="176">
        <f t="shared" si="1784"/>
        <v>0</v>
      </c>
      <c r="AW905" s="206"/>
      <c r="AX905" s="205">
        <f t="shared" si="1785"/>
        <v>0</v>
      </c>
      <c r="AY905" s="188">
        <f t="shared" si="1786"/>
        <v>0</v>
      </c>
      <c r="AZ905" s="96">
        <f t="shared" si="1786"/>
        <v>0</v>
      </c>
      <c r="BA905" s="96">
        <f t="shared" si="1787"/>
        <v>0</v>
      </c>
      <c r="BB905" s="96">
        <f t="shared" si="1788"/>
        <v>0</v>
      </c>
    </row>
    <row r="906" spans="1:54" ht="12" customHeight="1">
      <c r="A906" s="494">
        <v>555</v>
      </c>
      <c r="B906" s="13"/>
      <c r="C906" s="13"/>
      <c r="D906" s="13" t="s">
        <v>2623</v>
      </c>
      <c r="E906" s="50" t="s">
        <v>2428</v>
      </c>
      <c r="F906" s="22"/>
      <c r="G906" s="22" t="s">
        <v>1062</v>
      </c>
      <c r="H906" s="266" t="s">
        <v>864</v>
      </c>
      <c r="I906" s="54"/>
      <c r="J906" s="162"/>
      <c r="K906" s="54"/>
      <c r="L906" s="101"/>
      <c r="M906" s="54"/>
      <c r="N906" s="101"/>
      <c r="O906" s="54">
        <v>14.39</v>
      </c>
      <c r="P906" s="162"/>
      <c r="Q906" s="96">
        <f t="shared" ref="Q906:Q908" si="2091">SUM(AI906+BA906)</f>
        <v>3.5859999999999999</v>
      </c>
      <c r="R906" s="338">
        <f t="shared" ref="R906:R908" si="2092">SUM(AJ906+BB906)</f>
        <v>75.602365328599987</v>
      </c>
      <c r="S906" s="96"/>
      <c r="T906" s="96">
        <f t="shared" ref="T906:T908" si="2093">I906*S906*$T$2/1000</f>
        <v>0</v>
      </c>
      <c r="U906" s="96"/>
      <c r="V906" s="176">
        <f t="shared" ref="V906:V908" si="2094">I906*U906*$V$2/1000</f>
        <v>0</v>
      </c>
      <c r="W906" s="206"/>
      <c r="X906" s="205">
        <f t="shared" ref="X906:X908" si="2095">I906*W906*$X$2/1000</f>
        <v>0</v>
      </c>
      <c r="Y906" s="188">
        <f t="shared" ref="Y906:Y908" si="2096">SUM(S906+U906+W906)</f>
        <v>0</v>
      </c>
      <c r="Z906" s="176">
        <f t="shared" ref="Z906:Z908" si="2097">SUM(T906+V906+X906)</f>
        <v>0</v>
      </c>
      <c r="AA906" s="206"/>
      <c r="AB906" s="458">
        <f t="shared" ref="AB906:AB908" si="2098">K906*AA906*$AB$2/1000</f>
        <v>0</v>
      </c>
      <c r="AC906" s="206"/>
      <c r="AD906" s="176">
        <f t="shared" ref="AD906:AD908" si="2099">K906*AC906*$AD$2/1000</f>
        <v>0</v>
      </c>
      <c r="AE906" s="206"/>
      <c r="AF906" s="205">
        <f t="shared" ref="AF906:AF908" si="2100">K906*AE906*$AF$2/1000</f>
        <v>0</v>
      </c>
      <c r="AG906" s="188">
        <f t="shared" ref="AG906:AG908" si="2101">SUM(AA906+AC906+AE906)</f>
        <v>0</v>
      </c>
      <c r="AH906" s="176">
        <f t="shared" ref="AH906:AH908" si="2102">SUM(AB906+AD906+AF906)</f>
        <v>0</v>
      </c>
      <c r="AI906" s="96">
        <f t="shared" ref="AI906:AI908" si="2103">SUM(Y906+AG906)</f>
        <v>0</v>
      </c>
      <c r="AJ906" s="96">
        <f t="shared" ref="AJ906:AJ908" si="2104">SUM(Z906,AH906)</f>
        <v>0</v>
      </c>
      <c r="AK906" s="188"/>
      <c r="AL906" s="176">
        <f t="shared" ref="AL906:AL908" si="2105">M906*AK906*$AL$2/1000</f>
        <v>0</v>
      </c>
      <c r="AM906" s="244"/>
      <c r="AN906" s="176">
        <f t="shared" ref="AN906:AN908" si="2106">M906*AM906*$AN$2/1000</f>
        <v>0</v>
      </c>
      <c r="AO906" s="206"/>
      <c r="AP906" s="205">
        <f t="shared" ref="AP906:AP908" si="2107">M906*AO906*$AP$2/1000</f>
        <v>0</v>
      </c>
      <c r="AQ906" s="188">
        <f t="shared" ref="AQ906:AQ908" si="2108">SUM(AK906+AM906+AO906)</f>
        <v>0</v>
      </c>
      <c r="AR906" s="96">
        <f t="shared" ref="AR906:AR908" si="2109">SUM(AL906+AN906+AP906)</f>
        <v>0</v>
      </c>
      <c r="AS906" s="96"/>
      <c r="AT906" s="176">
        <f t="shared" ref="AT906:AT908" si="2110">O906*AS906*$AT$2/1000</f>
        <v>0</v>
      </c>
      <c r="AU906" s="206">
        <v>3.5859999999999999</v>
      </c>
      <c r="AV906" s="176">
        <f t="shared" ref="AV906:AV908" si="2111">O906*AU906*$AV$2/1000</f>
        <v>75.602365328599987</v>
      </c>
      <c r="AW906" s="206"/>
      <c r="AX906" s="205">
        <f t="shared" ref="AX906:AX908" si="2112">O906*AW906*$AX$2/1000</f>
        <v>0</v>
      </c>
      <c r="AY906" s="188">
        <f t="shared" ref="AY906:AY908" si="2113">SUM(AS906+AU906+AW906)</f>
        <v>3.5859999999999999</v>
      </c>
      <c r="AZ906" s="96">
        <f t="shared" ref="AZ906:AZ908" si="2114">SUM(AT906+AV906+AX906)</f>
        <v>75.602365328599987</v>
      </c>
      <c r="BA906" s="96">
        <f t="shared" ref="BA906:BA908" si="2115">SUM(AQ906+AY906)</f>
        <v>3.5859999999999999</v>
      </c>
      <c r="BB906" s="96">
        <f t="shared" ref="BB906:BB908" si="2116">SUM(AR906,AZ906)</f>
        <v>75.602365328599987</v>
      </c>
    </row>
    <row r="907" spans="1:54" ht="12" customHeight="1">
      <c r="A907" s="494">
        <v>555</v>
      </c>
      <c r="B907" s="13"/>
      <c r="C907" s="13"/>
      <c r="D907" s="13"/>
      <c r="E907" s="50" t="s">
        <v>2427</v>
      </c>
      <c r="F907" s="22"/>
      <c r="G907" s="22" t="s">
        <v>1062</v>
      </c>
      <c r="H907" s="266" t="s">
        <v>864</v>
      </c>
      <c r="I907" s="54"/>
      <c r="J907" s="162"/>
      <c r="K907" s="54"/>
      <c r="L907" s="101"/>
      <c r="M907" s="54"/>
      <c r="N907" s="101"/>
      <c r="O907" s="54">
        <v>15.4</v>
      </c>
      <c r="P907" s="162"/>
      <c r="Q907" s="96">
        <f t="shared" ref="Q907" si="2117">SUM(AI907+BA907)</f>
        <v>0.496</v>
      </c>
      <c r="R907" s="338">
        <f t="shared" ref="R907" si="2118">SUM(AJ907+BB907)</f>
        <v>11.190943455999999</v>
      </c>
      <c r="S907" s="96"/>
      <c r="T907" s="96">
        <f t="shared" ref="T907" si="2119">I907*S907*$T$2/1000</f>
        <v>0</v>
      </c>
      <c r="U907" s="96"/>
      <c r="V907" s="176">
        <f t="shared" ref="V907" si="2120">I907*U907*$V$2/1000</f>
        <v>0</v>
      </c>
      <c r="W907" s="206"/>
      <c r="X907" s="205">
        <f t="shared" ref="X907" si="2121">I907*W907*$X$2/1000</f>
        <v>0</v>
      </c>
      <c r="Y907" s="188">
        <f t="shared" ref="Y907" si="2122">SUM(S907+U907+W907)</f>
        <v>0</v>
      </c>
      <c r="Z907" s="176">
        <f t="shared" ref="Z907" si="2123">SUM(T907+V907+X907)</f>
        <v>0</v>
      </c>
      <c r="AA907" s="206"/>
      <c r="AB907" s="458">
        <f t="shared" ref="AB907" si="2124">K907*AA907*$AB$2/1000</f>
        <v>0</v>
      </c>
      <c r="AC907" s="206"/>
      <c r="AD907" s="176">
        <f t="shared" ref="AD907" si="2125">K907*AC907*$AD$2/1000</f>
        <v>0</v>
      </c>
      <c r="AE907" s="206"/>
      <c r="AF907" s="205">
        <f t="shared" ref="AF907" si="2126">K907*AE907*$AF$2/1000</f>
        <v>0</v>
      </c>
      <c r="AG907" s="188">
        <f t="shared" ref="AG907" si="2127">SUM(AA907+AC907+AE907)</f>
        <v>0</v>
      </c>
      <c r="AH907" s="176">
        <f t="shared" ref="AH907" si="2128">SUM(AB907+AD907+AF907)</f>
        <v>0</v>
      </c>
      <c r="AI907" s="96">
        <f t="shared" ref="AI907" si="2129">SUM(Y907+AG907)</f>
        <v>0</v>
      </c>
      <c r="AJ907" s="96">
        <f t="shared" ref="AJ907" si="2130">SUM(Z907,AH907)</f>
        <v>0</v>
      </c>
      <c r="AK907" s="188"/>
      <c r="AL907" s="176">
        <f t="shared" ref="AL907" si="2131">M907*AK907*$AL$2/1000</f>
        <v>0</v>
      </c>
      <c r="AM907" s="244"/>
      <c r="AN907" s="176">
        <f t="shared" ref="AN907" si="2132">M907*AM907*$AN$2/1000</f>
        <v>0</v>
      </c>
      <c r="AO907" s="206"/>
      <c r="AP907" s="205">
        <f t="shared" ref="AP907" si="2133">M907*AO907*$AP$2/1000</f>
        <v>0</v>
      </c>
      <c r="AQ907" s="188">
        <f t="shared" ref="AQ907" si="2134">SUM(AK907+AM907+AO907)</f>
        <v>0</v>
      </c>
      <c r="AR907" s="96">
        <f t="shared" ref="AR907" si="2135">SUM(AL907+AN907+AP907)</f>
        <v>0</v>
      </c>
      <c r="AS907" s="96"/>
      <c r="AT907" s="176">
        <f t="shared" ref="AT907" si="2136">O907*AS907*$AT$2/1000</f>
        <v>0</v>
      </c>
      <c r="AU907" s="206">
        <v>0.496</v>
      </c>
      <c r="AV907" s="176">
        <f t="shared" ref="AV907" si="2137">O907*AU907*$AV$2/1000</f>
        <v>11.190943455999999</v>
      </c>
      <c r="AW907" s="206"/>
      <c r="AX907" s="205">
        <f t="shared" ref="AX907" si="2138">O907*AW907*$AX$2/1000</f>
        <v>0</v>
      </c>
      <c r="AY907" s="188">
        <f t="shared" ref="AY907" si="2139">SUM(AS907+AU907+AW907)</f>
        <v>0.496</v>
      </c>
      <c r="AZ907" s="96">
        <f t="shared" ref="AZ907" si="2140">SUM(AT907+AV907+AX907)</f>
        <v>11.190943455999999</v>
      </c>
      <c r="BA907" s="96">
        <f t="shared" ref="BA907" si="2141">SUM(AQ907+AY907)</f>
        <v>0.496</v>
      </c>
      <c r="BB907" s="96">
        <f t="shared" ref="BB907" si="2142">SUM(AR907,AZ907)</f>
        <v>11.190943455999999</v>
      </c>
    </row>
    <row r="908" spans="1:54" ht="12" customHeight="1">
      <c r="A908" s="494">
        <v>555</v>
      </c>
      <c r="B908" s="13"/>
      <c r="C908" s="13"/>
      <c r="D908" s="13"/>
      <c r="E908" s="50" t="s">
        <v>2614</v>
      </c>
      <c r="F908" s="22"/>
      <c r="G908" s="22" t="s">
        <v>1062</v>
      </c>
      <c r="H908" s="266" t="s">
        <v>864</v>
      </c>
      <c r="I908" s="54"/>
      <c r="J908" s="162"/>
      <c r="K908" s="54"/>
      <c r="L908" s="101"/>
      <c r="M908" s="54"/>
      <c r="N908" s="101"/>
      <c r="O908" s="54">
        <v>16.670000000000002</v>
      </c>
      <c r="P908" s="162"/>
      <c r="Q908" s="96">
        <f t="shared" si="2091"/>
        <v>0.88</v>
      </c>
      <c r="R908" s="338">
        <f t="shared" si="2092"/>
        <v>21.492284264000002</v>
      </c>
      <c r="S908" s="96"/>
      <c r="T908" s="96">
        <f t="shared" si="2093"/>
        <v>0</v>
      </c>
      <c r="U908" s="96"/>
      <c r="V908" s="176">
        <f t="shared" si="2094"/>
        <v>0</v>
      </c>
      <c r="W908" s="206"/>
      <c r="X908" s="205">
        <f t="shared" si="2095"/>
        <v>0</v>
      </c>
      <c r="Y908" s="188">
        <f t="shared" si="2096"/>
        <v>0</v>
      </c>
      <c r="Z908" s="176">
        <f t="shared" si="2097"/>
        <v>0</v>
      </c>
      <c r="AA908" s="206"/>
      <c r="AB908" s="458">
        <f t="shared" si="2098"/>
        <v>0</v>
      </c>
      <c r="AC908" s="206"/>
      <c r="AD908" s="176">
        <f t="shared" si="2099"/>
        <v>0</v>
      </c>
      <c r="AE908" s="206"/>
      <c r="AF908" s="205">
        <f t="shared" si="2100"/>
        <v>0</v>
      </c>
      <c r="AG908" s="188">
        <f t="shared" si="2101"/>
        <v>0</v>
      </c>
      <c r="AH908" s="176">
        <f t="shared" si="2102"/>
        <v>0</v>
      </c>
      <c r="AI908" s="96">
        <f t="shared" si="2103"/>
        <v>0</v>
      </c>
      <c r="AJ908" s="96">
        <f t="shared" si="2104"/>
        <v>0</v>
      </c>
      <c r="AK908" s="188"/>
      <c r="AL908" s="176">
        <f t="shared" si="2105"/>
        <v>0</v>
      </c>
      <c r="AM908" s="244"/>
      <c r="AN908" s="176">
        <f t="shared" si="2106"/>
        <v>0</v>
      </c>
      <c r="AO908" s="206"/>
      <c r="AP908" s="205">
        <f t="shared" si="2107"/>
        <v>0</v>
      </c>
      <c r="AQ908" s="188">
        <f t="shared" si="2108"/>
        <v>0</v>
      </c>
      <c r="AR908" s="96">
        <f t="shared" si="2109"/>
        <v>0</v>
      </c>
      <c r="AS908" s="96"/>
      <c r="AT908" s="176">
        <f t="shared" si="2110"/>
        <v>0</v>
      </c>
      <c r="AU908" s="206">
        <v>0.88</v>
      </c>
      <c r="AV908" s="176">
        <f t="shared" si="2111"/>
        <v>21.492284264000002</v>
      </c>
      <c r="AW908" s="206"/>
      <c r="AX908" s="205">
        <f t="shared" si="2112"/>
        <v>0</v>
      </c>
      <c r="AY908" s="188">
        <f t="shared" si="2113"/>
        <v>0.88</v>
      </c>
      <c r="AZ908" s="96">
        <f t="shared" si="2114"/>
        <v>21.492284264000002</v>
      </c>
      <c r="BA908" s="96">
        <f t="shared" si="2115"/>
        <v>0.88</v>
      </c>
      <c r="BB908" s="96">
        <f t="shared" si="2116"/>
        <v>21.492284264000002</v>
      </c>
    </row>
    <row r="909" spans="1:54" ht="12" customHeight="1">
      <c r="A909" s="494">
        <v>555</v>
      </c>
      <c r="B909" s="13"/>
      <c r="C909" s="13"/>
      <c r="D909" s="13"/>
      <c r="E909" s="50" t="s">
        <v>2430</v>
      </c>
      <c r="F909" s="22"/>
      <c r="G909" s="22" t="s">
        <v>1062</v>
      </c>
      <c r="H909" s="266" t="s">
        <v>864</v>
      </c>
      <c r="I909" s="54"/>
      <c r="J909" s="162"/>
      <c r="K909" s="54"/>
      <c r="L909" s="101"/>
      <c r="M909" s="54"/>
      <c r="N909" s="101"/>
      <c r="O909" s="54">
        <v>19.510000000000002</v>
      </c>
      <c r="P909" s="162"/>
      <c r="Q909" s="96">
        <f t="shared" si="1768"/>
        <v>0.94099999999999995</v>
      </c>
      <c r="R909" s="338">
        <f t="shared" si="1768"/>
        <v>26.897455451900001</v>
      </c>
      <c r="S909" s="96"/>
      <c r="T909" s="96">
        <f t="shared" si="1769"/>
        <v>0</v>
      </c>
      <c r="U909" s="96"/>
      <c r="V909" s="176">
        <f t="shared" si="1770"/>
        <v>0</v>
      </c>
      <c r="W909" s="206"/>
      <c r="X909" s="205">
        <f t="shared" si="1771"/>
        <v>0</v>
      </c>
      <c r="Y909" s="188">
        <f t="shared" si="1772"/>
        <v>0</v>
      </c>
      <c r="Z909" s="176">
        <f t="shared" si="1772"/>
        <v>0</v>
      </c>
      <c r="AA909" s="206"/>
      <c r="AB909" s="458">
        <f t="shared" si="1773"/>
        <v>0</v>
      </c>
      <c r="AC909" s="206"/>
      <c r="AD909" s="176">
        <f t="shared" si="1774"/>
        <v>0</v>
      </c>
      <c r="AE909" s="206"/>
      <c r="AF909" s="205">
        <f t="shared" si="1775"/>
        <v>0</v>
      </c>
      <c r="AG909" s="188">
        <f t="shared" si="1776"/>
        <v>0</v>
      </c>
      <c r="AH909" s="176">
        <f t="shared" si="1776"/>
        <v>0</v>
      </c>
      <c r="AI909" s="96">
        <f t="shared" si="1777"/>
        <v>0</v>
      </c>
      <c r="AJ909" s="96">
        <f t="shared" si="1778"/>
        <v>0</v>
      </c>
      <c r="AK909" s="188"/>
      <c r="AL909" s="176">
        <f t="shared" si="1779"/>
        <v>0</v>
      </c>
      <c r="AM909" s="244"/>
      <c r="AN909" s="176">
        <f t="shared" si="1780"/>
        <v>0</v>
      </c>
      <c r="AO909" s="206"/>
      <c r="AP909" s="205">
        <f t="shared" si="1781"/>
        <v>0</v>
      </c>
      <c r="AQ909" s="188">
        <f t="shared" si="1782"/>
        <v>0</v>
      </c>
      <c r="AR909" s="96">
        <f t="shared" si="1782"/>
        <v>0</v>
      </c>
      <c r="AS909" s="96"/>
      <c r="AT909" s="176">
        <f t="shared" si="1783"/>
        <v>0</v>
      </c>
      <c r="AU909" s="206">
        <v>0.94099999999999995</v>
      </c>
      <c r="AV909" s="176">
        <f t="shared" si="1784"/>
        <v>26.897455451900001</v>
      </c>
      <c r="AW909" s="206"/>
      <c r="AX909" s="205">
        <f t="shared" si="1785"/>
        <v>0</v>
      </c>
      <c r="AY909" s="188">
        <f t="shared" si="1786"/>
        <v>0.94099999999999995</v>
      </c>
      <c r="AZ909" s="96">
        <f t="shared" si="1786"/>
        <v>26.897455451900001</v>
      </c>
      <c r="BA909" s="96">
        <f t="shared" si="1787"/>
        <v>0.94099999999999995</v>
      </c>
      <c r="BB909" s="96">
        <f t="shared" si="1788"/>
        <v>26.897455451900001</v>
      </c>
    </row>
    <row r="910" spans="1:54" ht="12" customHeight="1">
      <c r="A910" s="494">
        <v>555</v>
      </c>
      <c r="B910" s="13"/>
      <c r="C910" s="13"/>
      <c r="D910" s="13"/>
      <c r="E910" s="50" t="s">
        <v>2429</v>
      </c>
      <c r="F910" s="22"/>
      <c r="G910" s="22" t="s">
        <v>1062</v>
      </c>
      <c r="H910" s="266" t="s">
        <v>864</v>
      </c>
      <c r="I910" s="54"/>
      <c r="J910" s="162"/>
      <c r="K910" s="54"/>
      <c r="L910" s="101"/>
      <c r="M910" s="54"/>
      <c r="N910" s="101"/>
      <c r="O910" s="54">
        <v>21.02</v>
      </c>
      <c r="P910" s="162"/>
      <c r="Q910" s="96">
        <f t="shared" ref="Q910" si="2143">SUM(AI910+BA910)</f>
        <v>0.39900000000000002</v>
      </c>
      <c r="R910" s="338">
        <f t="shared" ref="R910" si="2144">SUM(AJ910+BB910)</f>
        <v>12.287680528199999</v>
      </c>
      <c r="S910" s="96"/>
      <c r="T910" s="96">
        <f t="shared" ref="T910" si="2145">I910*S910*$T$2/1000</f>
        <v>0</v>
      </c>
      <c r="U910" s="96"/>
      <c r="V910" s="176">
        <f t="shared" ref="V910" si="2146">I910*U910*$V$2/1000</f>
        <v>0</v>
      </c>
      <c r="W910" s="206"/>
      <c r="X910" s="205">
        <f t="shared" ref="X910" si="2147">I910*W910*$X$2/1000</f>
        <v>0</v>
      </c>
      <c r="Y910" s="188">
        <f t="shared" ref="Y910" si="2148">SUM(S910+U910+W910)</f>
        <v>0</v>
      </c>
      <c r="Z910" s="176">
        <f t="shared" ref="Z910" si="2149">SUM(T910+V910+X910)</f>
        <v>0</v>
      </c>
      <c r="AA910" s="206"/>
      <c r="AB910" s="458">
        <f t="shared" ref="AB910" si="2150">K910*AA910*$AB$2/1000</f>
        <v>0</v>
      </c>
      <c r="AC910" s="206"/>
      <c r="AD910" s="176">
        <f t="shared" ref="AD910" si="2151">K910*AC910*$AD$2/1000</f>
        <v>0</v>
      </c>
      <c r="AE910" s="206"/>
      <c r="AF910" s="205">
        <f t="shared" ref="AF910" si="2152">K910*AE910*$AF$2/1000</f>
        <v>0</v>
      </c>
      <c r="AG910" s="188">
        <f t="shared" ref="AG910" si="2153">SUM(AA910+AC910+AE910)</f>
        <v>0</v>
      </c>
      <c r="AH910" s="176">
        <f t="shared" ref="AH910" si="2154">SUM(AB910+AD910+AF910)</f>
        <v>0</v>
      </c>
      <c r="AI910" s="96">
        <f t="shared" ref="AI910" si="2155">SUM(Y910+AG910)</f>
        <v>0</v>
      </c>
      <c r="AJ910" s="96">
        <f t="shared" ref="AJ910" si="2156">SUM(Z910,AH910)</f>
        <v>0</v>
      </c>
      <c r="AK910" s="188"/>
      <c r="AL910" s="176">
        <f t="shared" ref="AL910" si="2157">M910*AK910*$AL$2/1000</f>
        <v>0</v>
      </c>
      <c r="AM910" s="244"/>
      <c r="AN910" s="176">
        <f t="shared" ref="AN910" si="2158">M910*AM910*$AN$2/1000</f>
        <v>0</v>
      </c>
      <c r="AO910" s="206"/>
      <c r="AP910" s="205">
        <f t="shared" ref="AP910" si="2159">M910*AO910*$AP$2/1000</f>
        <v>0</v>
      </c>
      <c r="AQ910" s="188">
        <f t="shared" ref="AQ910" si="2160">SUM(AK910+AM910+AO910)</f>
        <v>0</v>
      </c>
      <c r="AR910" s="96">
        <f t="shared" ref="AR910" si="2161">SUM(AL910+AN910+AP910)</f>
        <v>0</v>
      </c>
      <c r="AS910" s="96"/>
      <c r="AT910" s="176">
        <f t="shared" ref="AT910" si="2162">O910*AS910*$AT$2/1000</f>
        <v>0</v>
      </c>
      <c r="AU910" s="206">
        <v>0.39900000000000002</v>
      </c>
      <c r="AV910" s="176">
        <f t="shared" ref="AV910" si="2163">O910*AU910*$AV$2/1000</f>
        <v>12.287680528199999</v>
      </c>
      <c r="AW910" s="206"/>
      <c r="AX910" s="205">
        <f t="shared" ref="AX910" si="2164">O910*AW910*$AX$2/1000</f>
        <v>0</v>
      </c>
      <c r="AY910" s="188">
        <f t="shared" ref="AY910" si="2165">SUM(AS910+AU910+AW910)</f>
        <v>0.39900000000000002</v>
      </c>
      <c r="AZ910" s="96">
        <f t="shared" ref="AZ910" si="2166">SUM(AT910+AV910+AX910)</f>
        <v>12.287680528199999</v>
      </c>
      <c r="BA910" s="96">
        <f t="shared" ref="BA910" si="2167">SUM(AQ910+AY910)</f>
        <v>0.39900000000000002</v>
      </c>
      <c r="BB910" s="96">
        <f t="shared" ref="BB910" si="2168">SUM(AR910,AZ910)</f>
        <v>12.287680528199999</v>
      </c>
    </row>
    <row r="911" spans="1:54" ht="12" customHeight="1">
      <c r="A911" s="494">
        <v>555</v>
      </c>
      <c r="B911" s="13"/>
      <c r="C911" s="13"/>
      <c r="D911" s="24"/>
      <c r="E911" s="50" t="s">
        <v>2615</v>
      </c>
      <c r="F911" s="22"/>
      <c r="G911" s="22" t="s">
        <v>1062</v>
      </c>
      <c r="H911" s="266" t="s">
        <v>864</v>
      </c>
      <c r="I911" s="54"/>
      <c r="J911" s="162"/>
      <c r="K911" s="54"/>
      <c r="L911" s="101"/>
      <c r="M911" s="54"/>
      <c r="N911" s="101"/>
      <c r="O911" s="54">
        <v>23.06</v>
      </c>
      <c r="P911" s="162"/>
      <c r="Q911" s="96">
        <f t="shared" si="1768"/>
        <v>0.44500000000000001</v>
      </c>
      <c r="R911" s="338">
        <f t="shared" si="1768"/>
        <v>15.034314052999997</v>
      </c>
      <c r="S911" s="96"/>
      <c r="T911" s="96">
        <f t="shared" si="1769"/>
        <v>0</v>
      </c>
      <c r="U911" s="96"/>
      <c r="V911" s="176">
        <f t="shared" si="1770"/>
        <v>0</v>
      </c>
      <c r="W911" s="206"/>
      <c r="X911" s="205">
        <f t="shared" si="1771"/>
        <v>0</v>
      </c>
      <c r="Y911" s="188">
        <f t="shared" si="1772"/>
        <v>0</v>
      </c>
      <c r="Z911" s="176">
        <f t="shared" si="1772"/>
        <v>0</v>
      </c>
      <c r="AA911" s="206"/>
      <c r="AB911" s="458">
        <f t="shared" si="1773"/>
        <v>0</v>
      </c>
      <c r="AC911" s="206"/>
      <c r="AD911" s="176">
        <f t="shared" si="1774"/>
        <v>0</v>
      </c>
      <c r="AE911" s="206"/>
      <c r="AF911" s="205">
        <f t="shared" si="1775"/>
        <v>0</v>
      </c>
      <c r="AG911" s="188">
        <f t="shared" si="1776"/>
        <v>0</v>
      </c>
      <c r="AH911" s="176">
        <f t="shared" si="1776"/>
        <v>0</v>
      </c>
      <c r="AI911" s="96">
        <f t="shared" si="1777"/>
        <v>0</v>
      </c>
      <c r="AJ911" s="96">
        <f t="shared" si="1778"/>
        <v>0</v>
      </c>
      <c r="AK911" s="188"/>
      <c r="AL911" s="176">
        <f t="shared" si="1779"/>
        <v>0</v>
      </c>
      <c r="AM911" s="244"/>
      <c r="AN911" s="176">
        <f t="shared" si="1780"/>
        <v>0</v>
      </c>
      <c r="AO911" s="206"/>
      <c r="AP911" s="205">
        <f t="shared" si="1781"/>
        <v>0</v>
      </c>
      <c r="AQ911" s="188">
        <f t="shared" si="1782"/>
        <v>0</v>
      </c>
      <c r="AR911" s="96">
        <f t="shared" si="1782"/>
        <v>0</v>
      </c>
      <c r="AS911" s="96"/>
      <c r="AT911" s="176">
        <f t="shared" si="1783"/>
        <v>0</v>
      </c>
      <c r="AU911" s="206">
        <v>0.44500000000000001</v>
      </c>
      <c r="AV911" s="176">
        <f t="shared" si="1784"/>
        <v>15.034314052999997</v>
      </c>
      <c r="AW911" s="206"/>
      <c r="AX911" s="205">
        <f t="shared" si="1785"/>
        <v>0</v>
      </c>
      <c r="AY911" s="188">
        <f t="shared" si="1786"/>
        <v>0.44500000000000001</v>
      </c>
      <c r="AZ911" s="96">
        <f t="shared" si="1786"/>
        <v>15.034314052999997</v>
      </c>
      <c r="BA911" s="96">
        <f t="shared" si="1787"/>
        <v>0.44500000000000001</v>
      </c>
      <c r="BB911" s="96">
        <f t="shared" si="1788"/>
        <v>15.034314052999997</v>
      </c>
    </row>
    <row r="912" spans="1:54">
      <c r="A912" s="494">
        <v>552</v>
      </c>
      <c r="B912" s="26"/>
      <c r="C912" s="27" t="s">
        <v>134</v>
      </c>
      <c r="D912" s="28"/>
      <c r="E912" s="28"/>
      <c r="F912" s="91"/>
      <c r="G912" s="91"/>
      <c r="H912" s="270"/>
      <c r="I912" s="150"/>
      <c r="J912" s="117"/>
      <c r="K912" s="72"/>
      <c r="L912" s="173"/>
      <c r="M912" s="72"/>
      <c r="N912" s="173"/>
      <c r="O912" s="150"/>
      <c r="P912" s="117"/>
      <c r="Q912" s="120">
        <f>SUM(Q872:Q911)</f>
        <v>277.60700000000008</v>
      </c>
      <c r="R912" s="120">
        <f>SUM(R872:R911)</f>
        <v>23619.850878151305</v>
      </c>
      <c r="S912" s="120">
        <f>SUM(S872:S911)</f>
        <v>29.428000000000001</v>
      </c>
      <c r="T912" s="120">
        <f>SUM(T872:T911)</f>
        <v>2556.1218847823998</v>
      </c>
      <c r="U912" s="120">
        <f>SUM(U872:U911)</f>
        <v>11.76</v>
      </c>
      <c r="V912" s="120">
        <f>SUM(V872:V911)</f>
        <v>980.9562268799998</v>
      </c>
      <c r="W912" s="120">
        <f>SUM(W872:W911)</f>
        <v>24.22</v>
      </c>
      <c r="X912" s="120">
        <f>SUM(X872:X911)</f>
        <v>2236.0616163479999</v>
      </c>
      <c r="Y912" s="120">
        <f>SUM(Y872:Y911)</f>
        <v>65.407999999999987</v>
      </c>
      <c r="Z912" s="120">
        <f>SUM(Z872:Z911)</f>
        <v>5773.1397280103993</v>
      </c>
      <c r="AA912" s="120">
        <f>SUM(AA872:AA911)</f>
        <v>3.8040000000000003</v>
      </c>
      <c r="AB912" s="120">
        <f>SUM(AB872:AB911)</f>
        <v>596.39381707680002</v>
      </c>
      <c r="AC912" s="120">
        <f>SUM(AC872:AC911)</f>
        <v>52.360000000000007</v>
      </c>
      <c r="AD912" s="120">
        <f>SUM(AD872:AD911)</f>
        <v>4291.8319896479998</v>
      </c>
      <c r="AE912" s="120">
        <f>SUM(AE872:AE911)</f>
        <v>15.757</v>
      </c>
      <c r="AF912" s="120">
        <f>SUM(AF872:AF911)</f>
        <v>1206.7668007509999</v>
      </c>
      <c r="AG912" s="120">
        <f>SUM(AG872:AG911)</f>
        <v>71.921000000000006</v>
      </c>
      <c r="AH912" s="120">
        <f>SUM(AH872:AH911)</f>
        <v>6094.9926074758005</v>
      </c>
      <c r="AI912" s="120">
        <f>SUM(AI872:AI911)</f>
        <v>137.32900000000001</v>
      </c>
      <c r="AJ912" s="120">
        <f>SUM(AJ872:AJ911)</f>
        <v>11868.132335486202</v>
      </c>
      <c r="AK912" s="120">
        <f>SUM(AK872:AK911)</f>
        <v>16.070000000000004</v>
      </c>
      <c r="AL912" s="120">
        <f>SUM(AL872:AL911)</f>
        <v>1255.4675024500002</v>
      </c>
      <c r="AM912" s="120">
        <f>SUM(AM872:AM911)</f>
        <v>0.72599999999999998</v>
      </c>
      <c r="AN912" s="120">
        <f>SUM(AN872:AN911)</f>
        <v>92.910749777999996</v>
      </c>
      <c r="AO912" s="120">
        <f>SUM(AO872:AO911)</f>
        <v>2.2400000000000002</v>
      </c>
      <c r="AP912" s="120">
        <f>SUM(AP872:AP911)</f>
        <v>183.04128639999996</v>
      </c>
      <c r="AQ912" s="120">
        <f>SUM(AQ872:AQ911)</f>
        <v>19.035999999999998</v>
      </c>
      <c r="AR912" s="120">
        <f>SUM(AR872:AR911)</f>
        <v>1531.4195386280001</v>
      </c>
      <c r="AS912" s="120">
        <f>SUM(AS872:AS911)</f>
        <v>35.024999999999991</v>
      </c>
      <c r="AT912" s="120">
        <f>SUM(AT872:AT911)</f>
        <v>3324.2166651834004</v>
      </c>
      <c r="AU912" s="120">
        <f>SUM(AU872:AU911)</f>
        <v>53.467000000000013</v>
      </c>
      <c r="AV912" s="120">
        <f>SUM(AV872:AV911)</f>
        <v>4128.4450694817006</v>
      </c>
      <c r="AW912" s="120">
        <f>SUM(AW872:AW911)</f>
        <v>32.749999999999993</v>
      </c>
      <c r="AX912" s="120">
        <f>SUM(AX872:AX911)</f>
        <v>2767.6372693720009</v>
      </c>
      <c r="AY912" s="120">
        <f>SUM(AY872:AY911)</f>
        <v>121.24200000000002</v>
      </c>
      <c r="AZ912" s="120">
        <f>SUM(AZ872:AZ911)</f>
        <v>10220.299004037097</v>
      </c>
      <c r="BA912" s="120">
        <f>SUM(BA872:BA911)</f>
        <v>140.27800000000011</v>
      </c>
      <c r="BB912" s="120">
        <f>SUM(BB872:BB911)</f>
        <v>11751.718542665098</v>
      </c>
    </row>
    <row r="913" spans="1:54">
      <c r="A913" s="494">
        <v>553</v>
      </c>
      <c r="B913" s="58" t="s">
        <v>153</v>
      </c>
      <c r="C913" s="59"/>
      <c r="D913" s="59"/>
      <c r="E913" s="59"/>
      <c r="F913" s="59"/>
      <c r="G913" s="59"/>
      <c r="H913" s="280"/>
      <c r="I913" s="145"/>
      <c r="J913" s="103"/>
      <c r="K913" s="60"/>
      <c r="L913" s="60"/>
      <c r="M913" s="60"/>
      <c r="N913" s="60"/>
      <c r="O913" s="145"/>
      <c r="P913" s="103"/>
      <c r="Q913" s="126">
        <f>SUM(Q871,Q856,Q912)</f>
        <v>3306.5150000000003</v>
      </c>
      <c r="R913" s="126">
        <f>SUM(R871,R856,R912)</f>
        <v>62507.793037820913</v>
      </c>
      <c r="S913" s="126">
        <f>SUM(S871,S856,S912)</f>
        <v>264.12300000000005</v>
      </c>
      <c r="T913" s="126">
        <f>SUM(T871,T856,T912)</f>
        <v>5545.5128523450003</v>
      </c>
      <c r="U913" s="126">
        <f>SUM(U871,U856,U912)</f>
        <v>292.47899999999998</v>
      </c>
      <c r="V913" s="126">
        <f>SUM(V871,V856,V912)</f>
        <v>4520.1172923639997</v>
      </c>
      <c r="W913" s="126">
        <f>SUM(W871,W856,W912)</f>
        <v>311.77800000000002</v>
      </c>
      <c r="X913" s="126">
        <f>SUM(X871,X856,X912)</f>
        <v>5760.1046573445001</v>
      </c>
      <c r="Y913" s="126">
        <f>SUM(Y871,Y856,Y912)</f>
        <v>868.37999999999988</v>
      </c>
      <c r="Z913" s="126">
        <f>SUM(Z871,Z856,Z912)</f>
        <v>15825.734802053499</v>
      </c>
      <c r="AA913" s="126">
        <f>SUM(AA871,AA856,AA912)</f>
        <v>272.34500000000003</v>
      </c>
      <c r="AB913" s="126">
        <f>SUM(AB871,AB856,AB912)</f>
        <v>4268.5853557028004</v>
      </c>
      <c r="AC913" s="126">
        <f>SUM(AC871,AC856,AC912)</f>
        <v>277.05400000000003</v>
      </c>
      <c r="AD913" s="126">
        <f>SUM(AD871,AD856,AD912)</f>
        <v>7601.5736638464004</v>
      </c>
      <c r="AE913" s="126">
        <f>SUM(AE871,AE856,AE912)</f>
        <v>203.69000000000008</v>
      </c>
      <c r="AF913" s="126">
        <f>SUM(AF871,AF856,AF912)</f>
        <v>3557.4566076629999</v>
      </c>
      <c r="AG913" s="126">
        <f>SUM(AG871,AG856,AG912)</f>
        <v>753.08899999999994</v>
      </c>
      <c r="AH913" s="126">
        <f>SUM(AH871,AH856,AH912)</f>
        <v>15427.615627212201</v>
      </c>
      <c r="AI913" s="126">
        <f>SUM(AI871,AI856,AI912)</f>
        <v>1621.4689999999998</v>
      </c>
      <c r="AJ913" s="126">
        <f>SUM(AJ871,AJ856,AJ912)</f>
        <v>31253.350429265694</v>
      </c>
      <c r="AK913" s="126">
        <f>SUM(AK871,AK856,AK912)</f>
        <v>248.17499999999998</v>
      </c>
      <c r="AL913" s="126">
        <f>SUM(AL871,AL856,AL912)</f>
        <v>4352.7886848200005</v>
      </c>
      <c r="AM913" s="126">
        <f>SUM(AM871,AM856,AM912)</f>
        <v>273.99800000000005</v>
      </c>
      <c r="AN913" s="126">
        <f>SUM(AN871,AN856,AN912)</f>
        <v>3568.5678393735002</v>
      </c>
      <c r="AO913" s="126">
        <f>SUM(AO871,AO856,AO912)</f>
        <v>301.02100000000007</v>
      </c>
      <c r="AP913" s="126">
        <f>SUM(AP871,AP856,AP912)</f>
        <v>3927.0008128800005</v>
      </c>
      <c r="AQ913" s="126">
        <f>SUM(AQ871,AQ856,AQ912)</f>
        <v>823.19400000000007</v>
      </c>
      <c r="AR913" s="126">
        <f>SUM(AR871,AR856,AR912)</f>
        <v>11848.357337073499</v>
      </c>
      <c r="AS913" s="126">
        <f>SUM(AS871,AS856,AS912)</f>
        <v>256.94799999999998</v>
      </c>
      <c r="AT913" s="126">
        <f>SUM(AT871,AT856,AT912)</f>
        <v>6247.8239221654003</v>
      </c>
      <c r="AU913" s="126">
        <f>SUM(AU871,AU856,AU912)</f>
        <v>308.15700000000004</v>
      </c>
      <c r="AV913" s="126">
        <f>SUM(AV871,AV856,AV912)</f>
        <v>7253.3400091739004</v>
      </c>
      <c r="AW913" s="126">
        <f>SUM(AW871,AW856,AW912)</f>
        <v>296.74700000000001</v>
      </c>
      <c r="AX913" s="126">
        <f>SUM(AX871,AX856,AX912)</f>
        <v>5904.9213401424013</v>
      </c>
      <c r="AY913" s="126">
        <f>SUM(AY871,AY856,AY912)</f>
        <v>861.85200000000009</v>
      </c>
      <c r="AZ913" s="126">
        <f>SUM(AZ871,AZ856,AZ912)</f>
        <v>19406.085271481697</v>
      </c>
      <c r="BA913" s="126">
        <f>SUM(BA871,BA856,BA912)</f>
        <v>1685.046</v>
      </c>
      <c r="BB913" s="126">
        <f>SUM(BB871,BB856,BB912)</f>
        <v>31254.442608555197</v>
      </c>
    </row>
    <row r="914" spans="1:54" ht="12" customHeight="1">
      <c r="A914" s="494">
        <v>554</v>
      </c>
      <c r="B914" s="13" t="s">
        <v>861</v>
      </c>
      <c r="C914" s="13" t="s">
        <v>862</v>
      </c>
      <c r="D914" s="13" t="s">
        <v>863</v>
      </c>
      <c r="E914" s="31" t="s">
        <v>1032</v>
      </c>
      <c r="F914" s="32"/>
      <c r="G914" s="32" t="s">
        <v>1063</v>
      </c>
      <c r="H914" s="272" t="s">
        <v>864</v>
      </c>
      <c r="I914" s="61">
        <v>18.13</v>
      </c>
      <c r="J914" s="163"/>
      <c r="K914" s="61">
        <v>18.13</v>
      </c>
      <c r="L914" s="163"/>
      <c r="M914" s="61">
        <v>18.13</v>
      </c>
      <c r="N914" s="163"/>
      <c r="O914" s="61">
        <v>18.13</v>
      </c>
      <c r="P914" s="163"/>
      <c r="Q914" s="121">
        <f t="shared" ref="Q914:Q931" si="2169">SUM(AI914+BA914)</f>
        <v>0</v>
      </c>
      <c r="R914" s="342">
        <f t="shared" ref="R914:R931" si="2170">SUM(AJ914+BB914)</f>
        <v>0</v>
      </c>
      <c r="S914" s="121"/>
      <c r="T914" s="121">
        <f t="shared" ref="T914:T919" si="2171">I914*S914*$T$2/1000</f>
        <v>0</v>
      </c>
      <c r="U914" s="121"/>
      <c r="V914" s="179">
        <f t="shared" ref="V914:V919" si="2172">I914*U914*$V$2/1000</f>
        <v>0</v>
      </c>
      <c r="W914" s="211"/>
      <c r="X914" s="212">
        <f t="shared" ref="X914:X919" si="2173">I914*W914*$X$2/1000</f>
        <v>0</v>
      </c>
      <c r="Y914" s="190">
        <f t="shared" ref="Y914:Y931" si="2174">SUM(S914+U914+W914)</f>
        <v>0</v>
      </c>
      <c r="Z914" s="179">
        <f t="shared" ref="Z914:Z931" si="2175">SUM(T914+V914+X914)</f>
        <v>0</v>
      </c>
      <c r="AA914" s="211"/>
      <c r="AB914" s="436">
        <f t="shared" ref="AB914:AB919" si="2176">K914*AA914*$AB$2/1000</f>
        <v>0</v>
      </c>
      <c r="AC914" s="211"/>
      <c r="AD914" s="179">
        <f t="shared" ref="AD914:AD919" si="2177">K914*AC914*$AD$2/1000</f>
        <v>0</v>
      </c>
      <c r="AE914" s="211"/>
      <c r="AF914" s="212">
        <f t="shared" ref="AF914:AF919" si="2178">K914*AE914*$AF$2/1000</f>
        <v>0</v>
      </c>
      <c r="AG914" s="190">
        <f t="shared" ref="AG914:AG931" si="2179">SUM(AA914+AC914+AE914)</f>
        <v>0</v>
      </c>
      <c r="AH914" s="179">
        <f t="shared" ref="AH914:AH931" si="2180">SUM(AB914+AD914+AF914)</f>
        <v>0</v>
      </c>
      <c r="AI914" s="121">
        <f t="shared" ref="AI914:AI931" si="2181">SUM(Y914+AG914)</f>
        <v>0</v>
      </c>
      <c r="AJ914" s="121">
        <f t="shared" ref="AJ914:AJ931" si="2182">SUM(Z914,AH914)</f>
        <v>0</v>
      </c>
      <c r="AK914" s="190"/>
      <c r="AL914" s="179">
        <f t="shared" ref="AL914:AL919" si="2183">M914*AK914*$AL$2/1000</f>
        <v>0</v>
      </c>
      <c r="AM914" s="247"/>
      <c r="AN914" s="179">
        <f t="shared" ref="AN914:AN919" si="2184">M914*AM914*$AN$2/1000</f>
        <v>0</v>
      </c>
      <c r="AO914" s="211"/>
      <c r="AP914" s="212">
        <f t="shared" ref="AP914:AP919" si="2185">M914*AO914*$AP$2/1000</f>
        <v>0</v>
      </c>
      <c r="AQ914" s="190">
        <f t="shared" ref="AQ914:AQ931" si="2186">SUM(AK914+AM914+AO914)</f>
        <v>0</v>
      </c>
      <c r="AR914" s="121">
        <f t="shared" ref="AR914:AR931" si="2187">SUM(AL914+AN914+AP914)</f>
        <v>0</v>
      </c>
      <c r="AS914" s="121"/>
      <c r="AT914" s="179">
        <f t="shared" ref="AT914:AT919" si="2188">O914*AS914*$AT$2/1000</f>
        <v>0</v>
      </c>
      <c r="AU914" s="211"/>
      <c r="AV914" s="179">
        <f t="shared" ref="AV914:AV919" si="2189">O914*AU914*$AV$2/1000</f>
        <v>0</v>
      </c>
      <c r="AW914" s="211"/>
      <c r="AX914" s="212">
        <f t="shared" ref="AX914:AX919" si="2190">O914*AW914*$AX$2/1000</f>
        <v>0</v>
      </c>
      <c r="AY914" s="190">
        <f t="shared" ref="AY914:AY931" si="2191">SUM(AS914+AU914+AW914)</f>
        <v>0</v>
      </c>
      <c r="AZ914" s="121">
        <f t="shared" ref="AZ914:AZ931" si="2192">SUM(AT914+AV914+AX914)</f>
        <v>0</v>
      </c>
      <c r="BA914" s="121">
        <f t="shared" ref="BA914:BA931" si="2193">SUM(AQ914+AY914)</f>
        <v>0</v>
      </c>
      <c r="BB914" s="121">
        <f t="shared" ref="BB914:BB931" si="2194">SUM(AR914,AZ914)</f>
        <v>0</v>
      </c>
    </row>
    <row r="915" spans="1:54" ht="12" customHeight="1">
      <c r="A915" s="494">
        <v>555</v>
      </c>
      <c r="B915" s="13"/>
      <c r="C915" s="13"/>
      <c r="D915" s="13"/>
      <c r="E915" s="21" t="s">
        <v>1033</v>
      </c>
      <c r="F915" s="22"/>
      <c r="G915" s="22" t="s">
        <v>1063</v>
      </c>
      <c r="H915" s="266" t="s">
        <v>864</v>
      </c>
      <c r="I915" s="54">
        <v>18.13</v>
      </c>
      <c r="J915" s="162"/>
      <c r="K915" s="54">
        <v>18.13</v>
      </c>
      <c r="L915" s="162"/>
      <c r="M915" s="54">
        <v>18.13</v>
      </c>
      <c r="N915" s="162"/>
      <c r="O915" s="54">
        <v>18.13</v>
      </c>
      <c r="P915" s="162"/>
      <c r="Q915" s="96">
        <f t="shared" si="2169"/>
        <v>0</v>
      </c>
      <c r="R915" s="338">
        <f t="shared" si="2170"/>
        <v>0</v>
      </c>
      <c r="S915" s="96"/>
      <c r="T915" s="96">
        <f t="shared" si="2171"/>
        <v>0</v>
      </c>
      <c r="U915" s="96"/>
      <c r="V915" s="176">
        <f t="shared" si="2172"/>
        <v>0</v>
      </c>
      <c r="W915" s="206"/>
      <c r="X915" s="205">
        <f t="shared" si="2173"/>
        <v>0</v>
      </c>
      <c r="Y915" s="188">
        <f t="shared" si="2174"/>
        <v>0</v>
      </c>
      <c r="Z915" s="176">
        <f t="shared" si="2175"/>
        <v>0</v>
      </c>
      <c r="AA915" s="206"/>
      <c r="AB915" s="458">
        <f t="shared" si="2176"/>
        <v>0</v>
      </c>
      <c r="AC915" s="206"/>
      <c r="AD915" s="176">
        <f t="shared" si="2177"/>
        <v>0</v>
      </c>
      <c r="AE915" s="206"/>
      <c r="AF915" s="205">
        <f t="shared" si="2178"/>
        <v>0</v>
      </c>
      <c r="AG915" s="188">
        <f t="shared" si="2179"/>
        <v>0</v>
      </c>
      <c r="AH915" s="176">
        <f t="shared" si="2180"/>
        <v>0</v>
      </c>
      <c r="AI915" s="96">
        <f t="shared" si="2181"/>
        <v>0</v>
      </c>
      <c r="AJ915" s="96">
        <f t="shared" si="2182"/>
        <v>0</v>
      </c>
      <c r="AK915" s="188"/>
      <c r="AL915" s="176">
        <f t="shared" si="2183"/>
        <v>0</v>
      </c>
      <c r="AM915" s="244"/>
      <c r="AN915" s="176">
        <f t="shared" si="2184"/>
        <v>0</v>
      </c>
      <c r="AO915" s="206"/>
      <c r="AP915" s="205">
        <f t="shared" si="2185"/>
        <v>0</v>
      </c>
      <c r="AQ915" s="188">
        <f t="shared" si="2186"/>
        <v>0</v>
      </c>
      <c r="AR915" s="96">
        <f t="shared" si="2187"/>
        <v>0</v>
      </c>
      <c r="AS915" s="96"/>
      <c r="AT915" s="176">
        <f t="shared" si="2188"/>
        <v>0</v>
      </c>
      <c r="AU915" s="206"/>
      <c r="AV915" s="176">
        <f t="shared" si="2189"/>
        <v>0</v>
      </c>
      <c r="AW915" s="206"/>
      <c r="AX915" s="205">
        <f t="shared" si="2190"/>
        <v>0</v>
      </c>
      <c r="AY915" s="188">
        <f t="shared" si="2191"/>
        <v>0</v>
      </c>
      <c r="AZ915" s="96">
        <f t="shared" si="2192"/>
        <v>0</v>
      </c>
      <c r="BA915" s="96">
        <f t="shared" si="2193"/>
        <v>0</v>
      </c>
      <c r="BB915" s="96">
        <f t="shared" si="2194"/>
        <v>0</v>
      </c>
    </row>
    <row r="916" spans="1:54" ht="12" customHeight="1">
      <c r="A916" s="494">
        <v>556</v>
      </c>
      <c r="B916" s="13"/>
      <c r="C916" s="13"/>
      <c r="D916" s="13"/>
      <c r="E916" s="21" t="s">
        <v>1034</v>
      </c>
      <c r="F916" s="22"/>
      <c r="G916" s="22" t="s">
        <v>1059</v>
      </c>
      <c r="H916" s="266" t="s">
        <v>864</v>
      </c>
      <c r="I916" s="54">
        <v>16.100000000000001</v>
      </c>
      <c r="J916" s="162"/>
      <c r="K916" s="54">
        <v>16.100000000000001</v>
      </c>
      <c r="L916" s="162"/>
      <c r="M916" s="54">
        <v>16.100000000000001</v>
      </c>
      <c r="N916" s="162"/>
      <c r="O916" s="54">
        <v>16.100000000000001</v>
      </c>
      <c r="P916" s="162"/>
      <c r="Q916" s="96">
        <f t="shared" si="2169"/>
        <v>0</v>
      </c>
      <c r="R916" s="338">
        <f t="shared" si="2170"/>
        <v>0</v>
      </c>
      <c r="S916" s="96"/>
      <c r="T916" s="96">
        <f t="shared" si="2171"/>
        <v>0</v>
      </c>
      <c r="U916" s="96"/>
      <c r="V916" s="176">
        <f t="shared" si="2172"/>
        <v>0</v>
      </c>
      <c r="W916" s="206"/>
      <c r="X916" s="205">
        <f t="shared" si="2173"/>
        <v>0</v>
      </c>
      <c r="Y916" s="188">
        <f t="shared" si="2174"/>
        <v>0</v>
      </c>
      <c r="Z916" s="176">
        <f t="shared" si="2175"/>
        <v>0</v>
      </c>
      <c r="AA916" s="206"/>
      <c r="AB916" s="458">
        <f t="shared" si="2176"/>
        <v>0</v>
      </c>
      <c r="AC916" s="206"/>
      <c r="AD916" s="176">
        <f t="shared" si="2177"/>
        <v>0</v>
      </c>
      <c r="AE916" s="206"/>
      <c r="AF916" s="205">
        <f t="shared" si="2178"/>
        <v>0</v>
      </c>
      <c r="AG916" s="188">
        <f t="shared" si="2179"/>
        <v>0</v>
      </c>
      <c r="AH916" s="176">
        <f t="shared" si="2180"/>
        <v>0</v>
      </c>
      <c r="AI916" s="96">
        <f t="shared" si="2181"/>
        <v>0</v>
      </c>
      <c r="AJ916" s="96">
        <f t="shared" si="2182"/>
        <v>0</v>
      </c>
      <c r="AK916" s="188"/>
      <c r="AL916" s="176">
        <f t="shared" si="2183"/>
        <v>0</v>
      </c>
      <c r="AM916" s="244"/>
      <c r="AN916" s="176">
        <f t="shared" si="2184"/>
        <v>0</v>
      </c>
      <c r="AO916" s="206"/>
      <c r="AP916" s="205">
        <f t="shared" si="2185"/>
        <v>0</v>
      </c>
      <c r="AQ916" s="188">
        <f t="shared" si="2186"/>
        <v>0</v>
      </c>
      <c r="AR916" s="96">
        <f t="shared" si="2187"/>
        <v>0</v>
      </c>
      <c r="AS916" s="96"/>
      <c r="AT916" s="176">
        <f t="shared" si="2188"/>
        <v>0</v>
      </c>
      <c r="AU916" s="206"/>
      <c r="AV916" s="176">
        <f t="shared" si="2189"/>
        <v>0</v>
      </c>
      <c r="AW916" s="206"/>
      <c r="AX916" s="205">
        <f t="shared" si="2190"/>
        <v>0</v>
      </c>
      <c r="AY916" s="188">
        <f t="shared" si="2191"/>
        <v>0</v>
      </c>
      <c r="AZ916" s="96">
        <f t="shared" si="2192"/>
        <v>0</v>
      </c>
      <c r="BA916" s="96">
        <f t="shared" si="2193"/>
        <v>0</v>
      </c>
      <c r="BB916" s="96">
        <f t="shared" si="2194"/>
        <v>0</v>
      </c>
    </row>
    <row r="917" spans="1:54" ht="12" customHeight="1">
      <c r="A917" s="494">
        <v>555</v>
      </c>
      <c r="B917" s="13"/>
      <c r="C917" s="13"/>
      <c r="D917" s="13"/>
      <c r="E917" s="21" t="s">
        <v>1429</v>
      </c>
      <c r="F917" s="22"/>
      <c r="G917" s="22" t="s">
        <v>1062</v>
      </c>
      <c r="H917" s="266" t="s">
        <v>864</v>
      </c>
      <c r="I917" s="54">
        <v>11.3004</v>
      </c>
      <c r="J917" s="162"/>
      <c r="K917" s="54">
        <v>11.3004</v>
      </c>
      <c r="L917" s="162"/>
      <c r="M917" s="54">
        <v>11.3004</v>
      </c>
      <c r="N917" s="162"/>
      <c r="O917" s="54">
        <v>11.3004</v>
      </c>
      <c r="P917" s="162"/>
      <c r="Q917" s="96">
        <f t="shared" si="2169"/>
        <v>0</v>
      </c>
      <c r="R917" s="338">
        <f t="shared" si="2170"/>
        <v>0</v>
      </c>
      <c r="S917" s="96"/>
      <c r="T917" s="96">
        <f t="shared" si="2171"/>
        <v>0</v>
      </c>
      <c r="U917" s="96"/>
      <c r="V917" s="176">
        <f t="shared" si="2172"/>
        <v>0</v>
      </c>
      <c r="W917" s="206"/>
      <c r="X917" s="205">
        <f t="shared" si="2173"/>
        <v>0</v>
      </c>
      <c r="Y917" s="188">
        <f t="shared" si="2174"/>
        <v>0</v>
      </c>
      <c r="Z917" s="176">
        <f t="shared" si="2175"/>
        <v>0</v>
      </c>
      <c r="AA917" s="206"/>
      <c r="AB917" s="458">
        <f t="shared" si="2176"/>
        <v>0</v>
      </c>
      <c r="AC917" s="206"/>
      <c r="AD917" s="176">
        <f t="shared" si="2177"/>
        <v>0</v>
      </c>
      <c r="AE917" s="206"/>
      <c r="AF917" s="205">
        <f t="shared" si="2178"/>
        <v>0</v>
      </c>
      <c r="AG917" s="188">
        <f t="shared" si="2179"/>
        <v>0</v>
      </c>
      <c r="AH917" s="176">
        <f t="shared" si="2180"/>
        <v>0</v>
      </c>
      <c r="AI917" s="96">
        <f t="shared" si="2181"/>
        <v>0</v>
      </c>
      <c r="AJ917" s="96">
        <f t="shared" si="2182"/>
        <v>0</v>
      </c>
      <c r="AK917" s="188"/>
      <c r="AL917" s="176">
        <f t="shared" si="2183"/>
        <v>0</v>
      </c>
      <c r="AM917" s="244"/>
      <c r="AN917" s="176">
        <f t="shared" si="2184"/>
        <v>0</v>
      </c>
      <c r="AO917" s="206"/>
      <c r="AP917" s="205">
        <f t="shared" si="2185"/>
        <v>0</v>
      </c>
      <c r="AQ917" s="188">
        <f t="shared" si="2186"/>
        <v>0</v>
      </c>
      <c r="AR917" s="96">
        <f t="shared" si="2187"/>
        <v>0</v>
      </c>
      <c r="AS917" s="96"/>
      <c r="AT917" s="176">
        <f t="shared" si="2188"/>
        <v>0</v>
      </c>
      <c r="AU917" s="206"/>
      <c r="AV917" s="176">
        <f t="shared" si="2189"/>
        <v>0</v>
      </c>
      <c r="AW917" s="206"/>
      <c r="AX917" s="205">
        <f t="shared" si="2190"/>
        <v>0</v>
      </c>
      <c r="AY917" s="188">
        <f t="shared" si="2191"/>
        <v>0</v>
      </c>
      <c r="AZ917" s="96">
        <f t="shared" si="2192"/>
        <v>0</v>
      </c>
      <c r="BA917" s="96">
        <f t="shared" si="2193"/>
        <v>0</v>
      </c>
      <c r="BB917" s="96">
        <f t="shared" si="2194"/>
        <v>0</v>
      </c>
    </row>
    <row r="918" spans="1:54" ht="12" customHeight="1">
      <c r="A918" s="494">
        <v>555</v>
      </c>
      <c r="B918" s="13"/>
      <c r="C918" s="13"/>
      <c r="D918" s="13"/>
      <c r="E918" s="21" t="s">
        <v>1470</v>
      </c>
      <c r="F918" s="22"/>
      <c r="G918" s="22" t="s">
        <v>1062</v>
      </c>
      <c r="H918" s="266" t="s">
        <v>864</v>
      </c>
      <c r="I918" s="54">
        <v>14.73</v>
      </c>
      <c r="J918" s="162"/>
      <c r="K918" s="54">
        <v>14.73</v>
      </c>
      <c r="L918" s="162"/>
      <c r="M918" s="54">
        <v>14.73</v>
      </c>
      <c r="N918" s="162"/>
      <c r="O918" s="54">
        <v>14.73</v>
      </c>
      <c r="P918" s="162"/>
      <c r="Q918" s="96">
        <f>SUM(AI918+BA918)</f>
        <v>0</v>
      </c>
      <c r="R918" s="338">
        <f>SUM(AJ918+BB918)</f>
        <v>0</v>
      </c>
      <c r="S918" s="96"/>
      <c r="T918" s="96">
        <f t="shared" si="2171"/>
        <v>0</v>
      </c>
      <c r="U918" s="96"/>
      <c r="V918" s="176">
        <f t="shared" si="2172"/>
        <v>0</v>
      </c>
      <c r="W918" s="206"/>
      <c r="X918" s="205">
        <f t="shared" si="2173"/>
        <v>0</v>
      </c>
      <c r="Y918" s="188">
        <f>SUM(S918+U918+W918)</f>
        <v>0</v>
      </c>
      <c r="Z918" s="176">
        <f t="shared" ref="Z918" si="2195">SUM(T918+V918+X918)</f>
        <v>0</v>
      </c>
      <c r="AA918" s="206"/>
      <c r="AB918" s="458">
        <f t="shared" si="2176"/>
        <v>0</v>
      </c>
      <c r="AC918" s="206"/>
      <c r="AD918" s="176">
        <f t="shared" si="2177"/>
        <v>0</v>
      </c>
      <c r="AE918" s="206"/>
      <c r="AF918" s="205">
        <f t="shared" si="2178"/>
        <v>0</v>
      </c>
      <c r="AG918" s="188">
        <f t="shared" ref="AG918" si="2196">SUM(AA918+AC918+AE918)</f>
        <v>0</v>
      </c>
      <c r="AH918" s="176">
        <f t="shared" ref="AH918" si="2197">SUM(AB918+AD918+AF918)</f>
        <v>0</v>
      </c>
      <c r="AI918" s="96">
        <f t="shared" ref="AI918" si="2198">SUM(Y918+AG918)</f>
        <v>0</v>
      </c>
      <c r="AJ918" s="96">
        <f t="shared" ref="AJ918" si="2199">SUM(Z918,AH918)</f>
        <v>0</v>
      </c>
      <c r="AK918" s="188"/>
      <c r="AL918" s="176">
        <f t="shared" si="2183"/>
        <v>0</v>
      </c>
      <c r="AM918" s="244"/>
      <c r="AN918" s="176">
        <f t="shared" si="2184"/>
        <v>0</v>
      </c>
      <c r="AO918" s="206"/>
      <c r="AP918" s="205">
        <f t="shared" si="2185"/>
        <v>0</v>
      </c>
      <c r="AQ918" s="188">
        <f>SUM(AK918+AM918+AO918)</f>
        <v>0</v>
      </c>
      <c r="AR918" s="96">
        <f t="shared" ref="AR918" si="2200">SUM(AL918+AN918+AP918)</f>
        <v>0</v>
      </c>
      <c r="AS918" s="96"/>
      <c r="AT918" s="176">
        <f t="shared" si="2188"/>
        <v>0</v>
      </c>
      <c r="AU918" s="206"/>
      <c r="AV918" s="176">
        <f t="shared" si="2189"/>
        <v>0</v>
      </c>
      <c r="AW918" s="206"/>
      <c r="AX918" s="205">
        <f t="shared" si="2190"/>
        <v>0</v>
      </c>
      <c r="AY918" s="188">
        <f>SUM(AS918+AU918+AW918)</f>
        <v>0</v>
      </c>
      <c r="AZ918" s="96">
        <f t="shared" ref="AZ918" si="2201">SUM(AT918+AV918+AX918)</f>
        <v>0</v>
      </c>
      <c r="BA918" s="96">
        <f t="shared" ref="BA918" si="2202">SUM(AQ918+AY918)</f>
        <v>0</v>
      </c>
      <c r="BB918" s="96">
        <f t="shared" ref="BB918" si="2203">SUM(AR918,AZ918)</f>
        <v>0</v>
      </c>
    </row>
    <row r="919" spans="1:54" ht="12" customHeight="1">
      <c r="A919" s="494">
        <v>555</v>
      </c>
      <c r="B919" s="13"/>
      <c r="C919" s="13"/>
      <c r="D919" s="13"/>
      <c r="E919" s="21" t="s">
        <v>2442</v>
      </c>
      <c r="F919" s="22"/>
      <c r="G919" s="22" t="s">
        <v>1062</v>
      </c>
      <c r="H919" s="266" t="s">
        <v>864</v>
      </c>
      <c r="I919" s="54"/>
      <c r="J919" s="162"/>
      <c r="K919" s="555">
        <v>2.6190000000000002</v>
      </c>
      <c r="L919" s="162"/>
      <c r="M919" s="555">
        <v>2.6190000000000002</v>
      </c>
      <c r="N919" s="162"/>
      <c r="O919" s="555">
        <v>2.6539999999999999</v>
      </c>
      <c r="P919" s="162"/>
      <c r="Q919" s="96">
        <f t="shared" si="2169"/>
        <v>10.068</v>
      </c>
      <c r="R919" s="338">
        <f t="shared" si="2170"/>
        <v>37.601915779199999</v>
      </c>
      <c r="S919" s="96"/>
      <c r="T919" s="96">
        <f t="shared" si="2171"/>
        <v>0</v>
      </c>
      <c r="U919" s="96"/>
      <c r="V919" s="176">
        <f t="shared" si="2172"/>
        <v>0</v>
      </c>
      <c r="W919" s="206"/>
      <c r="X919" s="205">
        <f t="shared" si="2173"/>
        <v>0</v>
      </c>
      <c r="Y919" s="188">
        <f t="shared" si="2174"/>
        <v>0</v>
      </c>
      <c r="Z919" s="176">
        <f t="shared" si="2175"/>
        <v>0</v>
      </c>
      <c r="AA919" s="206"/>
      <c r="AB919" s="458">
        <f t="shared" si="2176"/>
        <v>0</v>
      </c>
      <c r="AC919" s="206"/>
      <c r="AD919" s="176">
        <f t="shared" si="2177"/>
        <v>0</v>
      </c>
      <c r="AE919" s="206">
        <v>4.968</v>
      </c>
      <c r="AF919" s="205">
        <f t="shared" si="2178"/>
        <v>17.771336593200001</v>
      </c>
      <c r="AG919" s="188">
        <f t="shared" si="2179"/>
        <v>4.968</v>
      </c>
      <c r="AH919" s="176">
        <f t="shared" si="2180"/>
        <v>17.771336593200001</v>
      </c>
      <c r="AI919" s="96">
        <f t="shared" si="2181"/>
        <v>4.968</v>
      </c>
      <c r="AJ919" s="96">
        <f t="shared" si="2182"/>
        <v>17.771336593200001</v>
      </c>
      <c r="AK919" s="188"/>
      <c r="AL919" s="176">
        <f t="shared" si="2183"/>
        <v>0</v>
      </c>
      <c r="AM919" s="244"/>
      <c r="AN919" s="176">
        <f t="shared" si="2184"/>
        <v>0</v>
      </c>
      <c r="AO919" s="206"/>
      <c r="AP919" s="205">
        <f t="shared" si="2185"/>
        <v>0</v>
      </c>
      <c r="AQ919" s="188">
        <f t="shared" si="2186"/>
        <v>0</v>
      </c>
      <c r="AR919" s="96">
        <f t="shared" si="2187"/>
        <v>0</v>
      </c>
      <c r="AS919" s="96"/>
      <c r="AT919" s="176">
        <f t="shared" si="2188"/>
        <v>0</v>
      </c>
      <c r="AU919" s="206">
        <v>5.0999999999999996</v>
      </c>
      <c r="AV919" s="176">
        <f t="shared" si="2189"/>
        <v>19.830579185999998</v>
      </c>
      <c r="AW919" s="206"/>
      <c r="AX919" s="205">
        <f t="shared" si="2190"/>
        <v>0</v>
      </c>
      <c r="AY919" s="188">
        <f t="shared" si="2191"/>
        <v>5.0999999999999996</v>
      </c>
      <c r="AZ919" s="96">
        <f t="shared" si="2192"/>
        <v>19.830579185999998</v>
      </c>
      <c r="BA919" s="96">
        <f t="shared" si="2193"/>
        <v>5.0999999999999996</v>
      </c>
      <c r="BB919" s="96">
        <f t="shared" si="2194"/>
        <v>19.830579185999998</v>
      </c>
    </row>
    <row r="920" spans="1:54">
      <c r="B920" s="13"/>
      <c r="C920" s="13"/>
      <c r="D920" s="13"/>
      <c r="E920" s="21" t="s">
        <v>1272</v>
      </c>
      <c r="F920" s="45"/>
      <c r="G920" s="45" t="s">
        <v>1058</v>
      </c>
      <c r="H920" s="266" t="s">
        <v>361</v>
      </c>
      <c r="I920" s="54"/>
      <c r="J920" s="162">
        <v>3801</v>
      </c>
      <c r="K920" s="54"/>
      <c r="L920" s="162">
        <v>3801</v>
      </c>
      <c r="M920" s="54"/>
      <c r="N920" s="162">
        <v>3801</v>
      </c>
      <c r="O920" s="54"/>
      <c r="P920" s="162">
        <v>3801</v>
      </c>
      <c r="Q920" s="96">
        <f t="shared" si="2169"/>
        <v>8.4</v>
      </c>
      <c r="R920" s="338">
        <f t="shared" si="2170"/>
        <v>31.928400000000003</v>
      </c>
      <c r="S920" s="96">
        <v>5.4</v>
      </c>
      <c r="T920" s="96">
        <f t="shared" ref="T920:T931" si="2204">J920*S920/1000</f>
        <v>20.525400000000001</v>
      </c>
      <c r="U920" s="96"/>
      <c r="V920" s="96">
        <f t="shared" ref="V920:V931" si="2205">J920*U920/1000</f>
        <v>0</v>
      </c>
      <c r="W920" s="96"/>
      <c r="X920" s="96">
        <f t="shared" ref="X920:X931" si="2206">J920*W920/1000</f>
        <v>0</v>
      </c>
      <c r="Y920" s="96">
        <f t="shared" si="2174"/>
        <v>5.4</v>
      </c>
      <c r="Z920" s="96">
        <f t="shared" si="2175"/>
        <v>20.525400000000001</v>
      </c>
      <c r="AA920" s="96">
        <v>3</v>
      </c>
      <c r="AB920" s="96">
        <f t="shared" ref="AB920:AB931" si="2207">L920*AA920/1000</f>
        <v>11.403</v>
      </c>
      <c r="AC920" s="96"/>
      <c r="AD920" s="96">
        <f t="shared" ref="AD920:AD931" si="2208">L920*AC920/1000</f>
        <v>0</v>
      </c>
      <c r="AE920" s="96"/>
      <c r="AF920" s="96">
        <f t="shared" ref="AF920:AF931" si="2209">L920*AE920/1000</f>
        <v>0</v>
      </c>
      <c r="AG920" s="96">
        <f t="shared" si="2179"/>
        <v>3</v>
      </c>
      <c r="AH920" s="96">
        <f t="shared" si="2180"/>
        <v>11.403</v>
      </c>
      <c r="AI920" s="96">
        <f t="shared" si="2181"/>
        <v>8.4</v>
      </c>
      <c r="AJ920" s="96">
        <f t="shared" si="2182"/>
        <v>31.928400000000003</v>
      </c>
      <c r="AK920" s="96"/>
      <c r="AL920" s="96">
        <f t="shared" ref="AL920:AL931" si="2210">N920*AK920/1000</f>
        <v>0</v>
      </c>
      <c r="AM920" s="96"/>
      <c r="AN920" s="96">
        <f t="shared" ref="AN920:AN931" si="2211">N920*AM920/1000</f>
        <v>0</v>
      </c>
      <c r="AO920" s="96"/>
      <c r="AP920" s="96">
        <f t="shared" ref="AP920:AP931" si="2212">N920*AO920/1000</f>
        <v>0</v>
      </c>
      <c r="AQ920" s="96">
        <f t="shared" si="2186"/>
        <v>0</v>
      </c>
      <c r="AR920" s="96">
        <f t="shared" si="2187"/>
        <v>0</v>
      </c>
      <c r="AS920" s="96"/>
      <c r="AT920" s="96">
        <f t="shared" ref="AT920:AT931" si="2213">P920*AS920/1000</f>
        <v>0</v>
      </c>
      <c r="AU920" s="96"/>
      <c r="AV920" s="96">
        <f t="shared" ref="AV920:AV931" si="2214">P920*AU920/1000</f>
        <v>0</v>
      </c>
      <c r="AW920" s="96"/>
      <c r="AX920" s="96">
        <f t="shared" ref="AX920:AX931" si="2215">P920*AW920/1000</f>
        <v>0</v>
      </c>
      <c r="AY920" s="96">
        <f t="shared" si="2191"/>
        <v>0</v>
      </c>
      <c r="AZ920" s="96">
        <f t="shared" si="2192"/>
        <v>0</v>
      </c>
      <c r="BA920" s="96">
        <f t="shared" si="2193"/>
        <v>0</v>
      </c>
      <c r="BB920" s="96">
        <f t="shared" si="2194"/>
        <v>0</v>
      </c>
    </row>
    <row r="921" spans="1:54">
      <c r="B921" s="13"/>
      <c r="C921" s="13"/>
      <c r="D921" s="13"/>
      <c r="E921" s="21" t="s">
        <v>1693</v>
      </c>
      <c r="F921" s="45"/>
      <c r="G921" s="45" t="s">
        <v>1058</v>
      </c>
      <c r="H921" s="266" t="s">
        <v>361</v>
      </c>
      <c r="I921" s="54"/>
      <c r="J921" s="162">
        <v>3783</v>
      </c>
      <c r="K921" s="54"/>
      <c r="L921" s="162">
        <v>3768</v>
      </c>
      <c r="M921" s="54"/>
      <c r="N921" s="162">
        <v>3768</v>
      </c>
      <c r="O921" s="54"/>
      <c r="P921" s="162">
        <v>3768</v>
      </c>
      <c r="Q921" s="96">
        <f t="shared" si="2169"/>
        <v>1.08</v>
      </c>
      <c r="R921" s="338">
        <f t="shared" si="2170"/>
        <v>4.0694400000000002</v>
      </c>
      <c r="S921" s="96"/>
      <c r="T921" s="96">
        <f t="shared" si="2204"/>
        <v>0</v>
      </c>
      <c r="U921" s="96"/>
      <c r="V921" s="96">
        <f t="shared" si="2205"/>
        <v>0</v>
      </c>
      <c r="W921" s="96"/>
      <c r="X921" s="96">
        <f t="shared" si="2206"/>
        <v>0</v>
      </c>
      <c r="Y921" s="96">
        <f t="shared" si="2174"/>
        <v>0</v>
      </c>
      <c r="Z921" s="96">
        <f t="shared" si="2175"/>
        <v>0</v>
      </c>
      <c r="AA921" s="96"/>
      <c r="AB921" s="96">
        <f t="shared" si="2207"/>
        <v>0</v>
      </c>
      <c r="AC921" s="96"/>
      <c r="AD921" s="96">
        <f t="shared" si="2208"/>
        <v>0</v>
      </c>
      <c r="AE921" s="96"/>
      <c r="AF921" s="96">
        <f t="shared" si="2209"/>
        <v>0</v>
      </c>
      <c r="AG921" s="96">
        <f t="shared" si="2179"/>
        <v>0</v>
      </c>
      <c r="AH921" s="96">
        <f t="shared" si="2180"/>
        <v>0</v>
      </c>
      <c r="AI921" s="96">
        <f t="shared" si="2181"/>
        <v>0</v>
      </c>
      <c r="AJ921" s="96">
        <f t="shared" si="2182"/>
        <v>0</v>
      </c>
      <c r="AK921" s="96"/>
      <c r="AL921" s="96">
        <f t="shared" si="2210"/>
        <v>0</v>
      </c>
      <c r="AM921" s="96"/>
      <c r="AN921" s="96">
        <f t="shared" si="2211"/>
        <v>0</v>
      </c>
      <c r="AO921" s="96"/>
      <c r="AP921" s="96">
        <f t="shared" si="2212"/>
        <v>0</v>
      </c>
      <c r="AQ921" s="96">
        <f t="shared" si="2186"/>
        <v>0</v>
      </c>
      <c r="AR921" s="96">
        <f t="shared" si="2187"/>
        <v>0</v>
      </c>
      <c r="AS921" s="96"/>
      <c r="AT921" s="96">
        <f t="shared" si="2213"/>
        <v>0</v>
      </c>
      <c r="AU921" s="96"/>
      <c r="AV921" s="96">
        <f t="shared" si="2214"/>
        <v>0</v>
      </c>
      <c r="AW921" s="96">
        <v>1.08</v>
      </c>
      <c r="AX921" s="96">
        <f t="shared" si="2215"/>
        <v>4.0694400000000002</v>
      </c>
      <c r="AY921" s="96">
        <f t="shared" si="2191"/>
        <v>1.08</v>
      </c>
      <c r="AZ921" s="96">
        <f t="shared" si="2192"/>
        <v>4.0694400000000002</v>
      </c>
      <c r="BA921" s="96">
        <f t="shared" si="2193"/>
        <v>1.08</v>
      </c>
      <c r="BB921" s="96">
        <f t="shared" si="2194"/>
        <v>4.0694400000000002</v>
      </c>
    </row>
    <row r="922" spans="1:54">
      <c r="B922" s="13"/>
      <c r="C922" s="13"/>
      <c r="D922" s="13"/>
      <c r="E922" s="21" t="s">
        <v>2162</v>
      </c>
      <c r="F922" s="45"/>
      <c r="G922" s="45" t="s">
        <v>1058</v>
      </c>
      <c r="H922" s="266" t="s">
        <v>361</v>
      </c>
      <c r="I922" s="54"/>
      <c r="J922" s="162">
        <v>5419</v>
      </c>
      <c r="K922" s="54"/>
      <c r="L922" s="162">
        <v>5419</v>
      </c>
      <c r="M922" s="54"/>
      <c r="N922" s="162">
        <v>5419</v>
      </c>
      <c r="O922" s="54"/>
      <c r="P922" s="162">
        <v>5419</v>
      </c>
      <c r="Q922" s="96">
        <f t="shared" si="2169"/>
        <v>2.028</v>
      </c>
      <c r="R922" s="338">
        <f t="shared" si="2170"/>
        <v>10.989732</v>
      </c>
      <c r="S922" s="96"/>
      <c r="T922" s="96">
        <f t="shared" si="2204"/>
        <v>0</v>
      </c>
      <c r="U922" s="96">
        <v>0.78</v>
      </c>
      <c r="V922" s="96">
        <f t="shared" si="2205"/>
        <v>4.22682</v>
      </c>
      <c r="W922" s="96"/>
      <c r="X922" s="96">
        <f t="shared" si="2206"/>
        <v>0</v>
      </c>
      <c r="Y922" s="96">
        <f t="shared" si="2174"/>
        <v>0.78</v>
      </c>
      <c r="Z922" s="96">
        <f t="shared" si="2175"/>
        <v>4.22682</v>
      </c>
      <c r="AA922" s="96"/>
      <c r="AB922" s="96">
        <f t="shared" si="2207"/>
        <v>0</v>
      </c>
      <c r="AC922" s="96"/>
      <c r="AD922" s="96">
        <f t="shared" si="2208"/>
        <v>0</v>
      </c>
      <c r="AE922" s="96">
        <v>0.93600000000000005</v>
      </c>
      <c r="AF922" s="96">
        <f t="shared" si="2209"/>
        <v>5.072184</v>
      </c>
      <c r="AG922" s="96">
        <f t="shared" si="2179"/>
        <v>0.93600000000000005</v>
      </c>
      <c r="AH922" s="96">
        <f t="shared" si="2180"/>
        <v>5.072184</v>
      </c>
      <c r="AI922" s="96">
        <f t="shared" si="2181"/>
        <v>1.7160000000000002</v>
      </c>
      <c r="AJ922" s="96">
        <f t="shared" si="2182"/>
        <v>9.299004</v>
      </c>
      <c r="AK922" s="96"/>
      <c r="AL922" s="96">
        <f t="shared" si="2210"/>
        <v>0</v>
      </c>
      <c r="AM922" s="96"/>
      <c r="AN922" s="96">
        <f t="shared" si="2211"/>
        <v>0</v>
      </c>
      <c r="AO922" s="96"/>
      <c r="AP922" s="96">
        <f t="shared" si="2212"/>
        <v>0</v>
      </c>
      <c r="AQ922" s="96">
        <f t="shared" si="2186"/>
        <v>0</v>
      </c>
      <c r="AR922" s="96">
        <f t="shared" si="2187"/>
        <v>0</v>
      </c>
      <c r="AS922" s="96"/>
      <c r="AT922" s="96">
        <f t="shared" si="2213"/>
        <v>0</v>
      </c>
      <c r="AU922" s="96"/>
      <c r="AV922" s="96">
        <f t="shared" si="2214"/>
        <v>0</v>
      </c>
      <c r="AW922" s="96">
        <v>0.312</v>
      </c>
      <c r="AX922" s="96">
        <f t="shared" si="2215"/>
        <v>1.690728</v>
      </c>
      <c r="AY922" s="96">
        <f t="shared" si="2191"/>
        <v>0.312</v>
      </c>
      <c r="AZ922" s="96">
        <f t="shared" si="2192"/>
        <v>1.690728</v>
      </c>
      <c r="BA922" s="96">
        <f t="shared" si="2193"/>
        <v>0.312</v>
      </c>
      <c r="BB922" s="96">
        <f t="shared" si="2194"/>
        <v>1.690728</v>
      </c>
    </row>
    <row r="923" spans="1:54">
      <c r="B923" s="13"/>
      <c r="C923" s="13"/>
      <c r="D923" s="13"/>
      <c r="E923" s="21" t="s">
        <v>2163</v>
      </c>
      <c r="F923" s="45"/>
      <c r="G923" s="45" t="s">
        <v>1058</v>
      </c>
      <c r="H923" s="266" t="s">
        <v>361</v>
      </c>
      <c r="I923" s="54"/>
      <c r="J923" s="162">
        <v>5388</v>
      </c>
      <c r="K923" s="54"/>
      <c r="L923" s="162">
        <v>5388</v>
      </c>
      <c r="M923" s="54"/>
      <c r="N923" s="162">
        <v>5388</v>
      </c>
      <c r="O923" s="54"/>
      <c r="P923" s="162">
        <v>5388</v>
      </c>
      <c r="Q923" s="96">
        <f t="shared" si="2169"/>
        <v>1.3679999999999999</v>
      </c>
      <c r="R923" s="338">
        <f t="shared" si="2170"/>
        <v>7.3707839999999996</v>
      </c>
      <c r="S923" s="96"/>
      <c r="T923" s="96">
        <f t="shared" si="2204"/>
        <v>0</v>
      </c>
      <c r="U923" s="96">
        <v>0.72</v>
      </c>
      <c r="V923" s="96">
        <f t="shared" si="2205"/>
        <v>3.8793599999999997</v>
      </c>
      <c r="W923" s="96"/>
      <c r="X923" s="96">
        <f t="shared" si="2206"/>
        <v>0</v>
      </c>
      <c r="Y923" s="96">
        <f t="shared" si="2174"/>
        <v>0.72</v>
      </c>
      <c r="Z923" s="96">
        <f t="shared" si="2175"/>
        <v>3.8793599999999997</v>
      </c>
      <c r="AA923" s="96"/>
      <c r="AB923" s="96">
        <f t="shared" si="2207"/>
        <v>0</v>
      </c>
      <c r="AC923" s="96"/>
      <c r="AD923" s="96">
        <f t="shared" si="2208"/>
        <v>0</v>
      </c>
      <c r="AE923" s="96"/>
      <c r="AF923" s="96">
        <f t="shared" si="2209"/>
        <v>0</v>
      </c>
      <c r="AG923" s="96">
        <f t="shared" si="2179"/>
        <v>0</v>
      </c>
      <c r="AH923" s="96">
        <f t="shared" si="2180"/>
        <v>0</v>
      </c>
      <c r="AI923" s="96">
        <f t="shared" si="2181"/>
        <v>0.72</v>
      </c>
      <c r="AJ923" s="96">
        <f t="shared" si="2182"/>
        <v>3.8793599999999997</v>
      </c>
      <c r="AK923" s="96"/>
      <c r="AL923" s="96">
        <f t="shared" si="2210"/>
        <v>0</v>
      </c>
      <c r="AM923" s="96">
        <v>0.28799999999999998</v>
      </c>
      <c r="AN923" s="96">
        <f t="shared" si="2211"/>
        <v>1.551744</v>
      </c>
      <c r="AO923" s="96"/>
      <c r="AP923" s="96">
        <f t="shared" si="2212"/>
        <v>0</v>
      </c>
      <c r="AQ923" s="96">
        <f t="shared" si="2186"/>
        <v>0.28799999999999998</v>
      </c>
      <c r="AR923" s="96">
        <f t="shared" si="2187"/>
        <v>1.551744</v>
      </c>
      <c r="AS923" s="96"/>
      <c r="AT923" s="96">
        <f t="shared" si="2213"/>
        <v>0</v>
      </c>
      <c r="AU923" s="96"/>
      <c r="AV923" s="96">
        <f t="shared" si="2214"/>
        <v>0</v>
      </c>
      <c r="AW923" s="96">
        <v>0.36</v>
      </c>
      <c r="AX923" s="96">
        <f t="shared" si="2215"/>
        <v>1.9396799999999998</v>
      </c>
      <c r="AY923" s="96">
        <f t="shared" si="2191"/>
        <v>0.36</v>
      </c>
      <c r="AZ923" s="96">
        <f t="shared" si="2192"/>
        <v>1.9396799999999998</v>
      </c>
      <c r="BA923" s="96">
        <f t="shared" si="2193"/>
        <v>0.64799999999999991</v>
      </c>
      <c r="BB923" s="96">
        <f t="shared" si="2194"/>
        <v>3.4914239999999999</v>
      </c>
    </row>
    <row r="924" spans="1:54">
      <c r="A924" s="494">
        <v>559</v>
      </c>
      <c r="B924" s="13"/>
      <c r="C924" s="13"/>
      <c r="D924" s="13"/>
      <c r="E924" s="62" t="s">
        <v>1078</v>
      </c>
      <c r="F924" s="421"/>
      <c r="G924" s="421" t="s">
        <v>1058</v>
      </c>
      <c r="H924" s="282" t="s">
        <v>1080</v>
      </c>
      <c r="I924" s="66"/>
      <c r="J924" s="165">
        <v>2802</v>
      </c>
      <c r="K924" s="66"/>
      <c r="L924" s="165">
        <v>2769</v>
      </c>
      <c r="M924" s="66"/>
      <c r="N924" s="165">
        <v>2769</v>
      </c>
      <c r="O924" s="66"/>
      <c r="P924" s="165">
        <v>2769</v>
      </c>
      <c r="Q924" s="128">
        <f t="shared" si="2169"/>
        <v>58.68</v>
      </c>
      <c r="R924" s="346">
        <f t="shared" si="2170"/>
        <v>162.59183999999999</v>
      </c>
      <c r="S924" s="128"/>
      <c r="T924" s="128">
        <f t="shared" si="2204"/>
        <v>0</v>
      </c>
      <c r="U924" s="128">
        <v>2.16</v>
      </c>
      <c r="V924" s="128">
        <f t="shared" si="2205"/>
        <v>6.0523200000000008</v>
      </c>
      <c r="W924" s="128">
        <v>1.08</v>
      </c>
      <c r="X924" s="128">
        <f t="shared" si="2206"/>
        <v>3.0261600000000004</v>
      </c>
      <c r="Y924" s="128">
        <f t="shared" si="2174"/>
        <v>3.24</v>
      </c>
      <c r="Z924" s="128">
        <f t="shared" si="2175"/>
        <v>9.0784800000000008</v>
      </c>
      <c r="AA924" s="128">
        <v>2.16</v>
      </c>
      <c r="AB924" s="128">
        <f t="shared" si="2207"/>
        <v>5.9810400000000001</v>
      </c>
      <c r="AC924" s="128">
        <v>6.48</v>
      </c>
      <c r="AD924" s="128">
        <f t="shared" si="2208"/>
        <v>17.943120000000004</v>
      </c>
      <c r="AE924" s="128">
        <v>5.76</v>
      </c>
      <c r="AF924" s="128">
        <f t="shared" si="2209"/>
        <v>15.949439999999999</v>
      </c>
      <c r="AG924" s="128">
        <f t="shared" si="2179"/>
        <v>14.4</v>
      </c>
      <c r="AH924" s="128">
        <f t="shared" si="2180"/>
        <v>39.873600000000003</v>
      </c>
      <c r="AI924" s="128">
        <f t="shared" si="2181"/>
        <v>17.64</v>
      </c>
      <c r="AJ924" s="128">
        <f t="shared" si="2182"/>
        <v>48.952080000000002</v>
      </c>
      <c r="AK924" s="128">
        <v>18</v>
      </c>
      <c r="AL924" s="128">
        <f t="shared" si="2210"/>
        <v>49.841999999999999</v>
      </c>
      <c r="AM924" s="128">
        <v>23.04</v>
      </c>
      <c r="AN924" s="128">
        <f t="shared" si="2211"/>
        <v>63.797759999999997</v>
      </c>
      <c r="AO924" s="128"/>
      <c r="AP924" s="128">
        <f t="shared" si="2212"/>
        <v>0</v>
      </c>
      <c r="AQ924" s="128">
        <f t="shared" si="2186"/>
        <v>41.04</v>
      </c>
      <c r="AR924" s="128">
        <f t="shared" si="2187"/>
        <v>113.63976</v>
      </c>
      <c r="AS924" s="128"/>
      <c r="AT924" s="128">
        <f t="shared" si="2213"/>
        <v>0</v>
      </c>
      <c r="AU924" s="128"/>
      <c r="AV924" s="128">
        <f t="shared" si="2214"/>
        <v>0</v>
      </c>
      <c r="AW924" s="128"/>
      <c r="AX924" s="128">
        <f t="shared" si="2215"/>
        <v>0</v>
      </c>
      <c r="AY924" s="128">
        <f t="shared" si="2191"/>
        <v>0</v>
      </c>
      <c r="AZ924" s="128">
        <f t="shared" si="2192"/>
        <v>0</v>
      </c>
      <c r="BA924" s="128">
        <f t="shared" si="2193"/>
        <v>41.04</v>
      </c>
      <c r="BB924" s="128">
        <f t="shared" si="2194"/>
        <v>113.63976</v>
      </c>
    </row>
    <row r="925" spans="1:54">
      <c r="B925" s="13"/>
      <c r="C925" s="13"/>
      <c r="D925" s="13"/>
      <c r="E925" s="21" t="s">
        <v>1235</v>
      </c>
      <c r="F925" s="45"/>
      <c r="G925" s="45" t="s">
        <v>1058</v>
      </c>
      <c r="H925" s="266" t="s">
        <v>1080</v>
      </c>
      <c r="I925" s="54"/>
      <c r="J925" s="162">
        <v>2769</v>
      </c>
      <c r="K925" s="54"/>
      <c r="L925" s="162">
        <v>2769</v>
      </c>
      <c r="M925" s="54"/>
      <c r="N925" s="162">
        <v>2769</v>
      </c>
      <c r="O925" s="54"/>
      <c r="P925" s="162">
        <v>2769</v>
      </c>
      <c r="Q925" s="96">
        <f t="shared" si="2169"/>
        <v>312.48</v>
      </c>
      <c r="R925" s="338">
        <f t="shared" si="2170"/>
        <v>865.2571200000001</v>
      </c>
      <c r="S925" s="96">
        <v>12.96</v>
      </c>
      <c r="T925" s="96">
        <f t="shared" si="2204"/>
        <v>35.886240000000008</v>
      </c>
      <c r="U925" s="96">
        <v>22.68</v>
      </c>
      <c r="V925" s="96">
        <f t="shared" si="2205"/>
        <v>62.800919999999998</v>
      </c>
      <c r="W925" s="96">
        <v>47.52</v>
      </c>
      <c r="X925" s="96">
        <f t="shared" si="2206"/>
        <v>131.58288000000002</v>
      </c>
      <c r="Y925" s="96">
        <f t="shared" si="2174"/>
        <v>83.16</v>
      </c>
      <c r="Z925" s="96">
        <f t="shared" si="2175"/>
        <v>230.27004000000002</v>
      </c>
      <c r="AA925" s="96">
        <v>38.880000000000003</v>
      </c>
      <c r="AB925" s="96">
        <f t="shared" si="2207"/>
        <v>107.65872</v>
      </c>
      <c r="AC925" s="96">
        <v>40.32</v>
      </c>
      <c r="AD925" s="96">
        <f t="shared" si="2208"/>
        <v>111.64608</v>
      </c>
      <c r="AE925" s="96">
        <v>27.36</v>
      </c>
      <c r="AF925" s="96">
        <f t="shared" si="2209"/>
        <v>75.759839999999997</v>
      </c>
      <c r="AG925" s="96">
        <f t="shared" si="2179"/>
        <v>106.56</v>
      </c>
      <c r="AH925" s="96">
        <f t="shared" si="2180"/>
        <v>295.06464</v>
      </c>
      <c r="AI925" s="96">
        <f t="shared" si="2181"/>
        <v>189.72</v>
      </c>
      <c r="AJ925" s="96">
        <f t="shared" si="2182"/>
        <v>525.33468000000005</v>
      </c>
      <c r="AK925" s="96">
        <v>32.76</v>
      </c>
      <c r="AL925" s="96">
        <f t="shared" si="2210"/>
        <v>90.712439999999987</v>
      </c>
      <c r="AM925" s="96">
        <v>12.96</v>
      </c>
      <c r="AN925" s="96">
        <f t="shared" si="2211"/>
        <v>35.886240000000008</v>
      </c>
      <c r="AO925" s="96">
        <v>38.880000000000003</v>
      </c>
      <c r="AP925" s="96">
        <f t="shared" si="2212"/>
        <v>107.65872</v>
      </c>
      <c r="AQ925" s="96">
        <f t="shared" si="2186"/>
        <v>84.6</v>
      </c>
      <c r="AR925" s="96">
        <f t="shared" si="2187"/>
        <v>234.25740000000002</v>
      </c>
      <c r="AS925" s="96">
        <v>12.96</v>
      </c>
      <c r="AT925" s="96">
        <f t="shared" si="2213"/>
        <v>35.886240000000008</v>
      </c>
      <c r="AU925" s="96">
        <v>12.96</v>
      </c>
      <c r="AV925" s="96">
        <f t="shared" si="2214"/>
        <v>35.886240000000008</v>
      </c>
      <c r="AW925" s="96">
        <v>12.24</v>
      </c>
      <c r="AX925" s="96">
        <f t="shared" si="2215"/>
        <v>33.892559999999996</v>
      </c>
      <c r="AY925" s="96">
        <f t="shared" si="2191"/>
        <v>38.160000000000004</v>
      </c>
      <c r="AZ925" s="96">
        <f t="shared" si="2192"/>
        <v>105.66504</v>
      </c>
      <c r="BA925" s="96">
        <f t="shared" si="2193"/>
        <v>122.75999999999999</v>
      </c>
      <c r="BB925" s="96">
        <f t="shared" si="2194"/>
        <v>339.92244000000005</v>
      </c>
    </row>
    <row r="926" spans="1:54">
      <c r="B926" s="13"/>
      <c r="C926" s="13"/>
      <c r="D926" s="13"/>
      <c r="E926" s="21" t="s">
        <v>1381</v>
      </c>
      <c r="F926" s="45"/>
      <c r="G926" s="45" t="s">
        <v>1058</v>
      </c>
      <c r="H926" s="266" t="s">
        <v>361</v>
      </c>
      <c r="I926" s="54"/>
      <c r="J926" s="162">
        <v>2877</v>
      </c>
      <c r="K926" s="54"/>
      <c r="L926" s="162">
        <v>2877</v>
      </c>
      <c r="M926" s="54"/>
      <c r="N926" s="162">
        <v>2877</v>
      </c>
      <c r="O926" s="54"/>
      <c r="P926" s="162">
        <v>2877</v>
      </c>
      <c r="Q926" s="96">
        <f t="shared" si="2169"/>
        <v>112.22</v>
      </c>
      <c r="R926" s="338">
        <f t="shared" si="2170"/>
        <v>322.85694000000001</v>
      </c>
      <c r="S926" s="96">
        <v>11.52</v>
      </c>
      <c r="T926" s="96">
        <f t="shared" si="2204"/>
        <v>33.143039999999999</v>
      </c>
      <c r="U926" s="96">
        <v>10.08</v>
      </c>
      <c r="V926" s="96">
        <f t="shared" si="2205"/>
        <v>29.000160000000001</v>
      </c>
      <c r="W926" s="96">
        <v>10.08</v>
      </c>
      <c r="X926" s="96">
        <f t="shared" si="2206"/>
        <v>29.000160000000001</v>
      </c>
      <c r="Y926" s="96">
        <f t="shared" si="2174"/>
        <v>31.68</v>
      </c>
      <c r="Z926" s="96">
        <f t="shared" si="2175"/>
        <v>91.143360000000001</v>
      </c>
      <c r="AA926" s="96">
        <v>12.96</v>
      </c>
      <c r="AB926" s="96">
        <f t="shared" si="2207"/>
        <v>37.285920000000004</v>
      </c>
      <c r="AC926" s="96">
        <v>15.12</v>
      </c>
      <c r="AD926" s="96">
        <f t="shared" si="2208"/>
        <v>43.500239999999998</v>
      </c>
      <c r="AE926" s="96">
        <v>15.12</v>
      </c>
      <c r="AF926" s="96">
        <f t="shared" si="2209"/>
        <v>43.500239999999998</v>
      </c>
      <c r="AG926" s="96">
        <f t="shared" si="2179"/>
        <v>43.199999999999996</v>
      </c>
      <c r="AH926" s="96">
        <f t="shared" si="2180"/>
        <v>124.28639999999999</v>
      </c>
      <c r="AI926" s="96">
        <f t="shared" si="2181"/>
        <v>74.88</v>
      </c>
      <c r="AJ926" s="96">
        <f t="shared" si="2182"/>
        <v>215.42975999999999</v>
      </c>
      <c r="AK926" s="96"/>
      <c r="AL926" s="96">
        <f t="shared" si="2210"/>
        <v>0</v>
      </c>
      <c r="AM926" s="96">
        <v>12.96</v>
      </c>
      <c r="AN926" s="96">
        <f t="shared" si="2211"/>
        <v>37.285920000000004</v>
      </c>
      <c r="AO926" s="96">
        <v>12.96</v>
      </c>
      <c r="AP926" s="96">
        <f t="shared" si="2212"/>
        <v>37.285920000000004</v>
      </c>
      <c r="AQ926" s="96">
        <f t="shared" si="2186"/>
        <v>25.92</v>
      </c>
      <c r="AR926" s="96">
        <f t="shared" si="2187"/>
        <v>74.571840000000009</v>
      </c>
      <c r="AS926" s="96">
        <v>6.38</v>
      </c>
      <c r="AT926" s="96">
        <f t="shared" si="2213"/>
        <v>18.355259999999998</v>
      </c>
      <c r="AU926" s="96">
        <v>0.1</v>
      </c>
      <c r="AV926" s="96">
        <f t="shared" si="2214"/>
        <v>0.28770000000000001</v>
      </c>
      <c r="AW926" s="96">
        <v>4.9400000000000004</v>
      </c>
      <c r="AX926" s="96">
        <f t="shared" si="2215"/>
        <v>14.212380000000001</v>
      </c>
      <c r="AY926" s="96">
        <f t="shared" si="2191"/>
        <v>11.42</v>
      </c>
      <c r="AZ926" s="96">
        <f t="shared" si="2192"/>
        <v>32.855339999999998</v>
      </c>
      <c r="BA926" s="96">
        <f t="shared" si="2193"/>
        <v>37.340000000000003</v>
      </c>
      <c r="BB926" s="96">
        <f t="shared" si="2194"/>
        <v>107.42718000000001</v>
      </c>
    </row>
    <row r="927" spans="1:54">
      <c r="A927" s="494">
        <v>559</v>
      </c>
      <c r="B927" s="13"/>
      <c r="C927" s="13"/>
      <c r="D927" s="13"/>
      <c r="E927" s="21" t="s">
        <v>2443</v>
      </c>
      <c r="F927" s="45"/>
      <c r="G927" s="45" t="s">
        <v>1058</v>
      </c>
      <c r="H927" s="266" t="s">
        <v>361</v>
      </c>
      <c r="I927" s="54"/>
      <c r="J927" s="162"/>
      <c r="K927" s="54"/>
      <c r="L927" s="162">
        <v>5586</v>
      </c>
      <c r="M927" s="54"/>
      <c r="N927" s="162">
        <v>5586</v>
      </c>
      <c r="O927" s="54"/>
      <c r="P927" s="162">
        <v>5586</v>
      </c>
      <c r="Q927" s="96">
        <f>SUM(AI927+BA927)</f>
        <v>7.2</v>
      </c>
      <c r="R927" s="338">
        <f>SUM(AJ927+BB927)</f>
        <v>40.219199999999994</v>
      </c>
      <c r="S927" s="96"/>
      <c r="T927" s="96">
        <f t="shared" ref="T927" si="2216">J927*S927/1000</f>
        <v>0</v>
      </c>
      <c r="U927" s="96"/>
      <c r="V927" s="96">
        <f t="shared" ref="V927" si="2217">J927*U927/1000</f>
        <v>0</v>
      </c>
      <c r="W927" s="96"/>
      <c r="X927" s="96">
        <f t="shared" ref="X927" si="2218">J927*W927/1000</f>
        <v>0</v>
      </c>
      <c r="Y927" s="96">
        <f t="shared" ref="Y927" si="2219">SUM(S927+U927+W927)</f>
        <v>0</v>
      </c>
      <c r="Z927" s="96">
        <f t="shared" ref="Z927" si="2220">SUM(T927+V927+X927)</f>
        <v>0</v>
      </c>
      <c r="AA927" s="96"/>
      <c r="AB927" s="96">
        <f t="shared" ref="AB927" si="2221">L927*AA927/1000</f>
        <v>0</v>
      </c>
      <c r="AC927" s="96"/>
      <c r="AD927" s="96">
        <f t="shared" ref="AD927" si="2222">L927*AC927/1000</f>
        <v>0</v>
      </c>
      <c r="AE927" s="96">
        <v>0.2</v>
      </c>
      <c r="AF927" s="96">
        <f t="shared" ref="AF927" si="2223">L927*AE927/1000</f>
        <v>1.1172</v>
      </c>
      <c r="AG927" s="96">
        <f>SUM(AA927+AC927+AE927)</f>
        <v>0.2</v>
      </c>
      <c r="AH927" s="96">
        <f t="shared" ref="AH927" si="2224">SUM(AB927+AD927+AF927)</f>
        <v>1.1172</v>
      </c>
      <c r="AI927" s="96">
        <f t="shared" ref="AI927" si="2225">SUM(Y927+AG927)</f>
        <v>0.2</v>
      </c>
      <c r="AJ927" s="96">
        <f t="shared" ref="AJ927" si="2226">SUM(Z927,AH927)</f>
        <v>1.1172</v>
      </c>
      <c r="AK927" s="96">
        <v>1.4</v>
      </c>
      <c r="AL927" s="96">
        <f t="shared" ref="AL927" si="2227">N927*AK927/1000</f>
        <v>7.8203999999999994</v>
      </c>
      <c r="AM927" s="96">
        <v>5.6</v>
      </c>
      <c r="AN927" s="96">
        <f t="shared" ref="AN927" si="2228">N927*AM927/1000</f>
        <v>31.281599999999997</v>
      </c>
      <c r="AO927" s="96"/>
      <c r="AP927" s="96">
        <f t="shared" ref="AP927" si="2229">N927*AO927/1000</f>
        <v>0</v>
      </c>
      <c r="AQ927" s="96">
        <f>SUM(AK927+AM927+AO927)</f>
        <v>7</v>
      </c>
      <c r="AR927" s="96">
        <f t="shared" ref="AR927" si="2230">SUM(AL927+AN927+AP927)</f>
        <v>39.101999999999997</v>
      </c>
      <c r="AS927" s="96"/>
      <c r="AT927" s="96">
        <f t="shared" ref="AT927" si="2231">P927*AS927/1000</f>
        <v>0</v>
      </c>
      <c r="AU927" s="96"/>
      <c r="AV927" s="96">
        <f t="shared" ref="AV927" si="2232">P927*AU927/1000</f>
        <v>0</v>
      </c>
      <c r="AW927" s="96"/>
      <c r="AX927" s="96">
        <f t="shared" ref="AX927" si="2233">P927*AW927/1000</f>
        <v>0</v>
      </c>
      <c r="AY927" s="96">
        <f>SUM(AS927+AU927+AW927)</f>
        <v>0</v>
      </c>
      <c r="AZ927" s="96">
        <f t="shared" ref="AZ927" si="2234">SUM(AT927+AV927+AX927)</f>
        <v>0</v>
      </c>
      <c r="BA927" s="96">
        <f t="shared" ref="BA927" si="2235">SUM(AQ927+AY927)</f>
        <v>7</v>
      </c>
      <c r="BB927" s="96">
        <f t="shared" ref="BB927" si="2236">SUM(AR927,AZ927)</f>
        <v>39.101999999999997</v>
      </c>
    </row>
    <row r="928" spans="1:54">
      <c r="B928" s="13"/>
      <c r="C928" s="13"/>
      <c r="D928" s="13"/>
      <c r="E928" s="89" t="s">
        <v>2329</v>
      </c>
      <c r="F928" s="426"/>
      <c r="G928" s="426" t="s">
        <v>1236</v>
      </c>
      <c r="H928" s="285" t="s">
        <v>1237</v>
      </c>
      <c r="I928" s="75"/>
      <c r="J928" s="167">
        <v>2769</v>
      </c>
      <c r="K928" s="75"/>
      <c r="L928" s="167">
        <v>2769</v>
      </c>
      <c r="M928" s="75"/>
      <c r="N928" s="167">
        <v>2769</v>
      </c>
      <c r="O928" s="75"/>
      <c r="P928" s="167">
        <v>2769</v>
      </c>
      <c r="Q928" s="130">
        <f t="shared" si="2169"/>
        <v>3.6</v>
      </c>
      <c r="R928" s="348">
        <f t="shared" si="2170"/>
        <v>9.968399999999999</v>
      </c>
      <c r="S928" s="130"/>
      <c r="T928" s="130">
        <f t="shared" si="2204"/>
        <v>0</v>
      </c>
      <c r="U928" s="130"/>
      <c r="V928" s="130">
        <f t="shared" si="2205"/>
        <v>0</v>
      </c>
      <c r="W928" s="130">
        <v>1.08</v>
      </c>
      <c r="X928" s="130">
        <f t="shared" si="2206"/>
        <v>2.9905200000000001</v>
      </c>
      <c r="Y928" s="130">
        <f t="shared" si="2174"/>
        <v>1.08</v>
      </c>
      <c r="Z928" s="130">
        <f t="shared" si="2175"/>
        <v>2.9905200000000001</v>
      </c>
      <c r="AA928" s="130"/>
      <c r="AB928" s="130">
        <f t="shared" si="2207"/>
        <v>0</v>
      </c>
      <c r="AC928" s="130"/>
      <c r="AD928" s="130">
        <f t="shared" si="2208"/>
        <v>0</v>
      </c>
      <c r="AE928" s="130"/>
      <c r="AF928" s="130">
        <f t="shared" si="2209"/>
        <v>0</v>
      </c>
      <c r="AG928" s="130">
        <f t="shared" si="2179"/>
        <v>0</v>
      </c>
      <c r="AH928" s="130">
        <f t="shared" si="2180"/>
        <v>0</v>
      </c>
      <c r="AI928" s="130">
        <f t="shared" si="2181"/>
        <v>1.08</v>
      </c>
      <c r="AJ928" s="130">
        <f t="shared" si="2182"/>
        <v>2.9905200000000001</v>
      </c>
      <c r="AK928" s="130">
        <v>1.08</v>
      </c>
      <c r="AL928" s="130">
        <f t="shared" si="2210"/>
        <v>2.9905200000000001</v>
      </c>
      <c r="AM928" s="130"/>
      <c r="AN928" s="130">
        <f t="shared" si="2211"/>
        <v>0</v>
      </c>
      <c r="AO928" s="130">
        <v>1.44</v>
      </c>
      <c r="AP928" s="130">
        <f t="shared" si="2212"/>
        <v>3.9873599999999998</v>
      </c>
      <c r="AQ928" s="130">
        <f t="shared" si="2186"/>
        <v>2.52</v>
      </c>
      <c r="AR928" s="130">
        <f t="shared" si="2187"/>
        <v>6.9778799999999999</v>
      </c>
      <c r="AS928" s="130"/>
      <c r="AT928" s="130">
        <f t="shared" si="2213"/>
        <v>0</v>
      </c>
      <c r="AU928" s="130"/>
      <c r="AV928" s="130">
        <f t="shared" si="2214"/>
        <v>0</v>
      </c>
      <c r="AW928" s="130"/>
      <c r="AX928" s="130">
        <f t="shared" si="2215"/>
        <v>0</v>
      </c>
      <c r="AY928" s="130">
        <f t="shared" si="2191"/>
        <v>0</v>
      </c>
      <c r="AZ928" s="130">
        <f t="shared" si="2192"/>
        <v>0</v>
      </c>
      <c r="BA928" s="130">
        <f t="shared" si="2193"/>
        <v>2.52</v>
      </c>
      <c r="BB928" s="130">
        <f t="shared" si="2194"/>
        <v>6.9778799999999999</v>
      </c>
    </row>
    <row r="929" spans="1:54">
      <c r="A929" s="494">
        <v>559</v>
      </c>
      <c r="B929" s="13"/>
      <c r="C929" s="13"/>
      <c r="D929" s="13"/>
      <c r="E929" s="21" t="s">
        <v>1186</v>
      </c>
      <c r="F929" s="45"/>
      <c r="G929" s="45" t="s">
        <v>1058</v>
      </c>
      <c r="H929" s="266" t="s">
        <v>361</v>
      </c>
      <c r="I929" s="54"/>
      <c r="J929" s="162">
        <v>5286</v>
      </c>
      <c r="K929" s="54"/>
      <c r="L929" s="162">
        <v>5131</v>
      </c>
      <c r="M929" s="54"/>
      <c r="N929" s="162">
        <v>5131</v>
      </c>
      <c r="O929" s="54"/>
      <c r="P929" s="162">
        <v>5131</v>
      </c>
      <c r="Q929" s="96">
        <f>SUM(AI929+BA929)</f>
        <v>0</v>
      </c>
      <c r="R929" s="338">
        <f>SUM(AJ929+BB929)</f>
        <v>0</v>
      </c>
      <c r="S929" s="96"/>
      <c r="T929" s="96">
        <f t="shared" ref="T929" si="2237">J929*S929/1000</f>
        <v>0</v>
      </c>
      <c r="U929" s="96"/>
      <c r="V929" s="96">
        <f t="shared" ref="V929" si="2238">J929*U929/1000</f>
        <v>0</v>
      </c>
      <c r="W929" s="96"/>
      <c r="X929" s="96">
        <f t="shared" ref="X929" si="2239">J929*W929/1000</f>
        <v>0</v>
      </c>
      <c r="Y929" s="96">
        <f t="shared" ref="Y929" si="2240">SUM(S929+U929+W929)</f>
        <v>0</v>
      </c>
      <c r="Z929" s="96">
        <f t="shared" ref="Z929" si="2241">SUM(T929+V929+X929)</f>
        <v>0</v>
      </c>
      <c r="AA929" s="96"/>
      <c r="AB929" s="96">
        <f t="shared" ref="AB929" si="2242">L929*AA929/1000</f>
        <v>0</v>
      </c>
      <c r="AC929" s="96"/>
      <c r="AD929" s="96">
        <f t="shared" ref="AD929" si="2243">L929*AC929/1000</f>
        <v>0</v>
      </c>
      <c r="AE929" s="96"/>
      <c r="AF929" s="96">
        <f t="shared" ref="AF929" si="2244">L929*AE929/1000</f>
        <v>0</v>
      </c>
      <c r="AG929" s="96">
        <f t="shared" ref="AG929" si="2245">SUM(AA929+AC929+AE929)</f>
        <v>0</v>
      </c>
      <c r="AH929" s="96">
        <f t="shared" ref="AH929" si="2246">SUM(AB929+AD929+AF929)</f>
        <v>0</v>
      </c>
      <c r="AI929" s="96">
        <f t="shared" ref="AI929" si="2247">SUM(Y929+AG929)</f>
        <v>0</v>
      </c>
      <c r="AJ929" s="96">
        <f t="shared" ref="AJ929" si="2248">SUM(Z929,AH929)</f>
        <v>0</v>
      </c>
      <c r="AK929" s="96"/>
      <c r="AL929" s="96">
        <f t="shared" ref="AL929" si="2249">N929*AK929/1000</f>
        <v>0</v>
      </c>
      <c r="AM929" s="96"/>
      <c r="AN929" s="96">
        <f t="shared" ref="AN929" si="2250">N929*AM929/1000</f>
        <v>0</v>
      </c>
      <c r="AO929" s="96"/>
      <c r="AP929" s="96">
        <f t="shared" ref="AP929" si="2251">N929*AO929/1000</f>
        <v>0</v>
      </c>
      <c r="AQ929" s="96">
        <f t="shared" ref="AQ929" si="2252">SUM(AK929+AM929+AO929)</f>
        <v>0</v>
      </c>
      <c r="AR929" s="96">
        <f t="shared" ref="AR929" si="2253">SUM(AL929+AN929+AP929)</f>
        <v>0</v>
      </c>
      <c r="AS929" s="96"/>
      <c r="AT929" s="96">
        <f t="shared" ref="AT929" si="2254">P929*AS929/1000</f>
        <v>0</v>
      </c>
      <c r="AU929" s="96"/>
      <c r="AV929" s="96">
        <f t="shared" ref="AV929" si="2255">P929*AU929/1000</f>
        <v>0</v>
      </c>
      <c r="AW929" s="96"/>
      <c r="AX929" s="96">
        <f t="shared" ref="AX929" si="2256">P929*AW929/1000</f>
        <v>0</v>
      </c>
      <c r="AY929" s="96">
        <f>SUM(AS929+AU929+AW929)</f>
        <v>0</v>
      </c>
      <c r="AZ929" s="96">
        <f t="shared" ref="AZ929" si="2257">SUM(AT929+AV929+AX929)</f>
        <v>0</v>
      </c>
      <c r="BA929" s="96">
        <f t="shared" ref="BA929" si="2258">SUM(AQ929+AY929)</f>
        <v>0</v>
      </c>
      <c r="BB929" s="96">
        <f t="shared" ref="BB929" si="2259">SUM(AR929,AZ929)</f>
        <v>0</v>
      </c>
    </row>
    <row r="930" spans="1:54">
      <c r="A930" s="494">
        <v>559</v>
      </c>
      <c r="B930" s="13"/>
      <c r="C930" s="13"/>
      <c r="D930" s="13"/>
      <c r="E930" s="21" t="s">
        <v>2518</v>
      </c>
      <c r="F930" s="45"/>
      <c r="G930" s="45" t="s">
        <v>1058</v>
      </c>
      <c r="H930" s="266" t="s">
        <v>1080</v>
      </c>
      <c r="I930" s="54"/>
      <c r="J930" s="162"/>
      <c r="K930" s="54"/>
      <c r="L930" s="162"/>
      <c r="M930" s="54"/>
      <c r="N930" s="162">
        <v>2670</v>
      </c>
      <c r="O930" s="54"/>
      <c r="P930" s="162">
        <v>2670</v>
      </c>
      <c r="Q930" s="96">
        <f t="shared" si="2169"/>
        <v>7.68</v>
      </c>
      <c r="R930" s="338">
        <f t="shared" si="2170"/>
        <v>20.505600000000001</v>
      </c>
      <c r="S930" s="96"/>
      <c r="T930" s="96">
        <f t="shared" si="2204"/>
        <v>0</v>
      </c>
      <c r="U930" s="96"/>
      <c r="V930" s="96">
        <f t="shared" si="2205"/>
        <v>0</v>
      </c>
      <c r="W930" s="96"/>
      <c r="X930" s="96">
        <f t="shared" si="2206"/>
        <v>0</v>
      </c>
      <c r="Y930" s="96">
        <f t="shared" si="2174"/>
        <v>0</v>
      </c>
      <c r="Z930" s="96">
        <f t="shared" si="2175"/>
        <v>0</v>
      </c>
      <c r="AA930" s="96"/>
      <c r="AB930" s="96">
        <f t="shared" si="2207"/>
        <v>0</v>
      </c>
      <c r="AC930" s="96"/>
      <c r="AD930" s="96">
        <f t="shared" si="2208"/>
        <v>0</v>
      </c>
      <c r="AE930" s="96"/>
      <c r="AF930" s="96">
        <f t="shared" si="2209"/>
        <v>0</v>
      </c>
      <c r="AG930" s="96">
        <f t="shared" si="2179"/>
        <v>0</v>
      </c>
      <c r="AH930" s="96">
        <f t="shared" si="2180"/>
        <v>0</v>
      </c>
      <c r="AI930" s="96">
        <f t="shared" si="2181"/>
        <v>0</v>
      </c>
      <c r="AJ930" s="96">
        <f t="shared" si="2182"/>
        <v>0</v>
      </c>
      <c r="AK930" s="96"/>
      <c r="AL930" s="96">
        <f t="shared" si="2210"/>
        <v>0</v>
      </c>
      <c r="AM930" s="96"/>
      <c r="AN930" s="96">
        <f t="shared" si="2211"/>
        <v>0</v>
      </c>
      <c r="AO930" s="96">
        <v>3.0720000000000001</v>
      </c>
      <c r="AP930" s="96">
        <f t="shared" si="2212"/>
        <v>8.2022399999999998</v>
      </c>
      <c r="AQ930" s="96">
        <f t="shared" si="2186"/>
        <v>3.0720000000000001</v>
      </c>
      <c r="AR930" s="96">
        <f t="shared" si="2187"/>
        <v>8.2022399999999998</v>
      </c>
      <c r="AS930" s="96"/>
      <c r="AT930" s="96">
        <f t="shared" si="2213"/>
        <v>0</v>
      </c>
      <c r="AU930" s="96"/>
      <c r="AV930" s="96">
        <f t="shared" si="2214"/>
        <v>0</v>
      </c>
      <c r="AW930" s="96">
        <v>4.6079999999999997</v>
      </c>
      <c r="AX930" s="96">
        <f t="shared" si="2215"/>
        <v>12.30336</v>
      </c>
      <c r="AY930" s="96">
        <f t="shared" si="2191"/>
        <v>4.6079999999999997</v>
      </c>
      <c r="AZ930" s="96">
        <f t="shared" si="2192"/>
        <v>12.30336</v>
      </c>
      <c r="BA930" s="96">
        <f t="shared" si="2193"/>
        <v>7.68</v>
      </c>
      <c r="BB930" s="96">
        <f t="shared" si="2194"/>
        <v>20.505600000000001</v>
      </c>
    </row>
    <row r="931" spans="1:54">
      <c r="A931" s="494">
        <v>559</v>
      </c>
      <c r="B931" s="24"/>
      <c r="C931" s="24"/>
      <c r="D931" s="24"/>
      <c r="E931" s="24" t="s">
        <v>1499</v>
      </c>
      <c r="F931" s="367"/>
      <c r="G931" s="367" t="s">
        <v>1079</v>
      </c>
      <c r="H931" s="283" t="s">
        <v>1080</v>
      </c>
      <c r="I931" s="79"/>
      <c r="J931" s="171">
        <v>2670</v>
      </c>
      <c r="K931" s="79"/>
      <c r="L931" s="171">
        <v>2670</v>
      </c>
      <c r="M931" s="79"/>
      <c r="N931" s="171">
        <v>2670</v>
      </c>
      <c r="O931" s="79"/>
      <c r="P931" s="171">
        <v>2670</v>
      </c>
      <c r="Q931" s="133">
        <f t="shared" si="2169"/>
        <v>92.16</v>
      </c>
      <c r="R931" s="343">
        <f t="shared" si="2170"/>
        <v>246.06719999999999</v>
      </c>
      <c r="S931" s="133">
        <v>7.68</v>
      </c>
      <c r="T931" s="133">
        <f t="shared" si="2204"/>
        <v>20.505599999999998</v>
      </c>
      <c r="U931" s="133">
        <v>9.984</v>
      </c>
      <c r="V931" s="133">
        <f t="shared" si="2205"/>
        <v>26.65728</v>
      </c>
      <c r="W931" s="133">
        <v>7.68</v>
      </c>
      <c r="X931" s="133">
        <f t="shared" si="2206"/>
        <v>20.505599999999998</v>
      </c>
      <c r="Y931" s="133">
        <f t="shared" si="2174"/>
        <v>25.344000000000001</v>
      </c>
      <c r="Z931" s="133">
        <f t="shared" si="2175"/>
        <v>67.668480000000002</v>
      </c>
      <c r="AA931" s="133">
        <v>7.68</v>
      </c>
      <c r="AB931" s="133">
        <f t="shared" si="2207"/>
        <v>20.505599999999998</v>
      </c>
      <c r="AC931" s="133">
        <v>7.68</v>
      </c>
      <c r="AD931" s="133">
        <f t="shared" si="2208"/>
        <v>20.505599999999998</v>
      </c>
      <c r="AE931" s="133">
        <v>15.36</v>
      </c>
      <c r="AF931" s="133">
        <f t="shared" si="2209"/>
        <v>41.011199999999995</v>
      </c>
      <c r="AG931" s="133">
        <f t="shared" si="2179"/>
        <v>30.72</v>
      </c>
      <c r="AH931" s="133">
        <f t="shared" si="2180"/>
        <v>82.02239999999999</v>
      </c>
      <c r="AI931" s="133">
        <f t="shared" si="2181"/>
        <v>56.064</v>
      </c>
      <c r="AJ931" s="133">
        <f t="shared" si="2182"/>
        <v>149.69087999999999</v>
      </c>
      <c r="AK931" s="133">
        <v>4.6079999999999997</v>
      </c>
      <c r="AL931" s="133">
        <f t="shared" si="2210"/>
        <v>12.30336</v>
      </c>
      <c r="AM931" s="133">
        <v>10.752000000000001</v>
      </c>
      <c r="AN931" s="133">
        <f t="shared" si="2211"/>
        <v>28.707840000000001</v>
      </c>
      <c r="AO931" s="133">
        <v>9.2159999999999993</v>
      </c>
      <c r="AP931" s="133">
        <f t="shared" si="2212"/>
        <v>24.606719999999999</v>
      </c>
      <c r="AQ931" s="133">
        <f t="shared" si="2186"/>
        <v>24.576000000000001</v>
      </c>
      <c r="AR931" s="133">
        <f t="shared" si="2187"/>
        <v>65.617919999999998</v>
      </c>
      <c r="AS931" s="133">
        <v>9.2159999999999993</v>
      </c>
      <c r="AT931" s="133">
        <f t="shared" si="2213"/>
        <v>24.606719999999999</v>
      </c>
      <c r="AU931" s="133"/>
      <c r="AV931" s="133">
        <f t="shared" si="2214"/>
        <v>0</v>
      </c>
      <c r="AW931" s="133">
        <v>2.3039999999999998</v>
      </c>
      <c r="AX931" s="133">
        <f t="shared" si="2215"/>
        <v>6.1516799999999998</v>
      </c>
      <c r="AY931" s="133">
        <f t="shared" si="2191"/>
        <v>11.52</v>
      </c>
      <c r="AZ931" s="133">
        <f t="shared" si="2192"/>
        <v>30.758399999999998</v>
      </c>
      <c r="BA931" s="133">
        <f t="shared" si="2193"/>
        <v>36.096000000000004</v>
      </c>
      <c r="BB931" s="133">
        <f t="shared" si="2194"/>
        <v>96.376319999999993</v>
      </c>
    </row>
    <row r="932" spans="1:54">
      <c r="A932" s="494">
        <v>560</v>
      </c>
      <c r="B932" s="58" t="s">
        <v>865</v>
      </c>
      <c r="C932" s="59"/>
      <c r="D932" s="59"/>
      <c r="E932" s="59"/>
      <c r="F932" s="59"/>
      <c r="G932" s="59"/>
      <c r="H932" s="280"/>
      <c r="I932" s="77"/>
      <c r="J932" s="60"/>
      <c r="K932" s="77"/>
      <c r="L932" s="60"/>
      <c r="M932" s="77"/>
      <c r="N932" s="60"/>
      <c r="O932" s="77"/>
      <c r="P932" s="60"/>
      <c r="Q932" s="126">
        <f t="shared" ref="Q932:BB932" si="2260">SUM(Q914:Q931)</f>
        <v>616.96400000000006</v>
      </c>
      <c r="R932" s="126">
        <f t="shared" si="2260"/>
        <v>1759.4265717792002</v>
      </c>
      <c r="S932" s="126">
        <f t="shared" si="2260"/>
        <v>37.56</v>
      </c>
      <c r="T932" s="126">
        <f t="shared" si="2260"/>
        <v>110.06028000000001</v>
      </c>
      <c r="U932" s="126">
        <f t="shared" si="2260"/>
        <v>46.404000000000003</v>
      </c>
      <c r="V932" s="126">
        <f t="shared" si="2260"/>
        <v>132.61685999999997</v>
      </c>
      <c r="W932" s="126">
        <f t="shared" si="2260"/>
        <v>67.44</v>
      </c>
      <c r="X932" s="126">
        <f t="shared" si="2260"/>
        <v>187.10532000000001</v>
      </c>
      <c r="Y932" s="126">
        <f t="shared" si="2260"/>
        <v>151.404</v>
      </c>
      <c r="Z932" s="126">
        <f t="shared" si="2260"/>
        <v>429.78246000000001</v>
      </c>
      <c r="AA932" s="126">
        <f t="shared" si="2260"/>
        <v>64.680000000000007</v>
      </c>
      <c r="AB932" s="126">
        <f t="shared" si="2260"/>
        <v>182.83428000000001</v>
      </c>
      <c r="AC932" s="126">
        <f t="shared" si="2260"/>
        <v>69.599999999999994</v>
      </c>
      <c r="AD932" s="126">
        <f t="shared" si="2260"/>
        <v>193.59503999999998</v>
      </c>
      <c r="AE932" s="126">
        <f t="shared" si="2260"/>
        <v>69.704000000000008</v>
      </c>
      <c r="AF932" s="126">
        <f t="shared" si="2260"/>
        <v>200.18144059319999</v>
      </c>
      <c r="AG932" s="126">
        <f t="shared" si="2260"/>
        <v>203.98399999999998</v>
      </c>
      <c r="AH932" s="126">
        <f t="shared" si="2260"/>
        <v>576.61076059319998</v>
      </c>
      <c r="AI932" s="126">
        <f t="shared" si="2260"/>
        <v>355.38799999999998</v>
      </c>
      <c r="AJ932" s="126">
        <f t="shared" si="2260"/>
        <v>1006.3932205932</v>
      </c>
      <c r="AK932" s="126">
        <f t="shared" si="2260"/>
        <v>57.847999999999992</v>
      </c>
      <c r="AL932" s="126">
        <f t="shared" si="2260"/>
        <v>163.66872000000001</v>
      </c>
      <c r="AM932" s="126">
        <f t="shared" si="2260"/>
        <v>65.599999999999994</v>
      </c>
      <c r="AN932" s="126">
        <f t="shared" si="2260"/>
        <v>198.51110400000002</v>
      </c>
      <c r="AO932" s="126">
        <f t="shared" si="2260"/>
        <v>65.567999999999998</v>
      </c>
      <c r="AP932" s="126">
        <f t="shared" si="2260"/>
        <v>181.74095999999997</v>
      </c>
      <c r="AQ932" s="126">
        <f t="shared" si="2260"/>
        <v>189.01600000000002</v>
      </c>
      <c r="AR932" s="126">
        <f t="shared" si="2260"/>
        <v>543.92078400000003</v>
      </c>
      <c r="AS932" s="126">
        <f t="shared" si="2260"/>
        <v>28.555999999999997</v>
      </c>
      <c r="AT932" s="126">
        <f t="shared" si="2260"/>
        <v>78.848219999999998</v>
      </c>
      <c r="AU932" s="126">
        <f t="shared" si="2260"/>
        <v>18.160000000000004</v>
      </c>
      <c r="AV932" s="126">
        <f t="shared" si="2260"/>
        <v>56.00451918600001</v>
      </c>
      <c r="AW932" s="126">
        <f t="shared" si="2260"/>
        <v>25.844000000000001</v>
      </c>
      <c r="AX932" s="126">
        <f t="shared" si="2260"/>
        <v>74.259827999999999</v>
      </c>
      <c r="AY932" s="126">
        <f t="shared" si="2260"/>
        <v>72.56</v>
      </c>
      <c r="AZ932" s="126">
        <f t="shared" si="2260"/>
        <v>209.11256718599998</v>
      </c>
      <c r="BA932" s="126">
        <f t="shared" si="2260"/>
        <v>261.57600000000002</v>
      </c>
      <c r="BB932" s="126">
        <f t="shared" si="2260"/>
        <v>753.033351186</v>
      </c>
    </row>
    <row r="933" spans="1:54">
      <c r="A933" s="494">
        <v>569</v>
      </c>
      <c r="B933" s="13" t="s">
        <v>226</v>
      </c>
      <c r="C933" s="23"/>
      <c r="D933" s="13"/>
      <c r="E933" s="21" t="s">
        <v>521</v>
      </c>
      <c r="F933" s="22"/>
      <c r="G933" s="426" t="s">
        <v>1061</v>
      </c>
      <c r="H933" s="285" t="s">
        <v>358</v>
      </c>
      <c r="I933" s="54">
        <v>5.96</v>
      </c>
      <c r="J933" s="101"/>
      <c r="K933" s="54">
        <v>5.96</v>
      </c>
      <c r="L933" s="101"/>
      <c r="M933" s="54">
        <v>5.96</v>
      </c>
      <c r="N933" s="101"/>
      <c r="O933" s="54">
        <v>5.96</v>
      </c>
      <c r="P933" s="101"/>
      <c r="Q933" s="96">
        <f t="shared" ref="Q933:Q952" si="2261">SUM(AI933+BA933)</f>
        <v>0</v>
      </c>
      <c r="R933" s="338">
        <f t="shared" ref="R933:R952" si="2262">SUM(AJ933+BB933)</f>
        <v>0</v>
      </c>
      <c r="S933" s="96"/>
      <c r="T933" s="96">
        <f t="shared" ref="T933:T939" si="2263">I933*S933*$T$2/1000</f>
        <v>0</v>
      </c>
      <c r="U933" s="96"/>
      <c r="V933" s="96">
        <f t="shared" ref="V933:V939" si="2264">I933*U933*$V$2/1000</f>
        <v>0</v>
      </c>
      <c r="W933" s="206"/>
      <c r="X933" s="96">
        <f t="shared" ref="X933:X939" si="2265">I933*W933*$X$2/1000</f>
        <v>0</v>
      </c>
      <c r="Y933" s="188">
        <f t="shared" ref="Y933:Y952" si="2266">SUM(S933+U933+W933)</f>
        <v>0</v>
      </c>
      <c r="Z933" s="176">
        <f t="shared" ref="Z933:Z952" si="2267">SUM(T933+V933+X933)</f>
        <v>0</v>
      </c>
      <c r="AA933" s="206"/>
      <c r="AB933" s="205">
        <f t="shared" ref="AB933:AB939" si="2268">K933*AA933*$AB$2/1000</f>
        <v>0</v>
      </c>
      <c r="AC933" s="206"/>
      <c r="AD933" s="205">
        <f t="shared" ref="AD933:AD939" si="2269">K933*AC933*$AD$2/1000</f>
        <v>0</v>
      </c>
      <c r="AE933" s="206"/>
      <c r="AF933" s="205">
        <f t="shared" ref="AF933:AF939" si="2270">K933*AE933*$AF$2/1000</f>
        <v>0</v>
      </c>
      <c r="AG933" s="188">
        <f t="shared" ref="AG933:AG952" si="2271">SUM(AA933+AC933+AE933)</f>
        <v>0</v>
      </c>
      <c r="AH933" s="96">
        <f t="shared" ref="AH933:AH952" si="2272">SUM(AB933+AD933+AF933)</f>
        <v>0</v>
      </c>
      <c r="AI933" s="96">
        <f t="shared" ref="AI933:AI952" si="2273">SUM(Y933+AG933)</f>
        <v>0</v>
      </c>
      <c r="AJ933" s="176">
        <f t="shared" ref="AJ933:AJ952" si="2274">SUM(Z933,AH933)</f>
        <v>0</v>
      </c>
      <c r="AK933" s="206"/>
      <c r="AL933" s="176">
        <f t="shared" ref="AL933:AL939" si="2275">M933*AK933*$AL$2/1000</f>
        <v>0</v>
      </c>
      <c r="AM933" s="244"/>
      <c r="AN933" s="176">
        <f t="shared" ref="AN933:AN939" si="2276">M933*AM933*$AN$2/1000</f>
        <v>0</v>
      </c>
      <c r="AO933" s="206"/>
      <c r="AP933" s="214">
        <f t="shared" ref="AP933:AP939" si="2277">M933*AO933*$AP$2/1000</f>
        <v>0</v>
      </c>
      <c r="AQ933" s="188">
        <f t="shared" ref="AQ933:AQ952" si="2278">SUM(AK933+AM933+AO933)</f>
        <v>0</v>
      </c>
      <c r="AR933" s="96">
        <f t="shared" ref="AR933:AR952" si="2279">SUM(AL933+AN933+AP933)</f>
        <v>0</v>
      </c>
      <c r="AS933" s="96"/>
      <c r="AT933" s="176">
        <f t="shared" ref="AT933:AT939" si="2280">O933*AS933*$AT$2/1000</f>
        <v>0</v>
      </c>
      <c r="AU933" s="206"/>
      <c r="AV933" s="176">
        <f t="shared" ref="AV933:AV939" si="2281">O933*AU933*$AV$2/1000</f>
        <v>0</v>
      </c>
      <c r="AW933" s="206"/>
      <c r="AX933" s="176">
        <f t="shared" ref="AX933:AX939" si="2282">O933*AW933*$AX$2/1000</f>
        <v>0</v>
      </c>
      <c r="AY933" s="244">
        <f t="shared" ref="AY933:AY952" si="2283">SUM(AS933+AU933+AW933)</f>
        <v>0</v>
      </c>
      <c r="AZ933" s="96">
        <f t="shared" ref="AZ933:AZ952" si="2284">SUM(AT933+AV933+AX933)</f>
        <v>0</v>
      </c>
      <c r="BA933" s="96">
        <f t="shared" ref="BA933:BA952" si="2285">SUM(AQ933+AY933)</f>
        <v>0</v>
      </c>
      <c r="BB933" s="96">
        <f t="shared" ref="BB933:BB952" si="2286">SUM(AR933,AZ933)</f>
        <v>0</v>
      </c>
    </row>
    <row r="934" spans="1:54">
      <c r="A934" s="494">
        <v>570</v>
      </c>
      <c r="B934" s="13"/>
      <c r="C934" s="13"/>
      <c r="D934" s="13"/>
      <c r="E934" s="62" t="s">
        <v>599</v>
      </c>
      <c r="F934" s="63"/>
      <c r="G934" s="426" t="s">
        <v>1061</v>
      </c>
      <c r="H934" s="285" t="s">
        <v>358</v>
      </c>
      <c r="I934" s="66">
        <v>4.8600000000000003</v>
      </c>
      <c r="J934" s="106"/>
      <c r="K934" s="66">
        <v>4.8600000000000003</v>
      </c>
      <c r="L934" s="106"/>
      <c r="M934" s="66">
        <v>4.8600000000000003</v>
      </c>
      <c r="N934" s="106"/>
      <c r="O934" s="66">
        <v>4.8600000000000003</v>
      </c>
      <c r="P934" s="106"/>
      <c r="Q934" s="128">
        <f t="shared" si="2261"/>
        <v>0</v>
      </c>
      <c r="R934" s="346">
        <f t="shared" si="2262"/>
        <v>0</v>
      </c>
      <c r="S934" s="128"/>
      <c r="T934" s="96">
        <f t="shared" si="2263"/>
        <v>0</v>
      </c>
      <c r="U934" s="128"/>
      <c r="V934" s="96">
        <f t="shared" si="2264"/>
        <v>0</v>
      </c>
      <c r="W934" s="221"/>
      <c r="X934" s="96">
        <f t="shared" si="2265"/>
        <v>0</v>
      </c>
      <c r="Y934" s="196">
        <f t="shared" si="2266"/>
        <v>0</v>
      </c>
      <c r="Z934" s="183">
        <f t="shared" si="2267"/>
        <v>0</v>
      </c>
      <c r="AA934" s="221"/>
      <c r="AB934" s="205">
        <f t="shared" si="2268"/>
        <v>0</v>
      </c>
      <c r="AC934" s="221"/>
      <c r="AD934" s="205">
        <f t="shared" si="2269"/>
        <v>0</v>
      </c>
      <c r="AE934" s="221"/>
      <c r="AF934" s="205">
        <f t="shared" si="2270"/>
        <v>0</v>
      </c>
      <c r="AG934" s="196">
        <f t="shared" si="2271"/>
        <v>0</v>
      </c>
      <c r="AH934" s="128">
        <f t="shared" si="2272"/>
        <v>0</v>
      </c>
      <c r="AI934" s="128">
        <f t="shared" si="2273"/>
        <v>0</v>
      </c>
      <c r="AJ934" s="183">
        <f t="shared" si="2274"/>
        <v>0</v>
      </c>
      <c r="AK934" s="221"/>
      <c r="AL934" s="176">
        <f t="shared" si="2275"/>
        <v>0</v>
      </c>
      <c r="AM934" s="252"/>
      <c r="AN934" s="176">
        <f t="shared" si="2276"/>
        <v>0</v>
      </c>
      <c r="AO934" s="221"/>
      <c r="AP934" s="214">
        <f t="shared" si="2277"/>
        <v>0</v>
      </c>
      <c r="AQ934" s="196">
        <f t="shared" si="2278"/>
        <v>0</v>
      </c>
      <c r="AR934" s="128">
        <f t="shared" si="2279"/>
        <v>0</v>
      </c>
      <c r="AS934" s="128"/>
      <c r="AT934" s="176">
        <f t="shared" si="2280"/>
        <v>0</v>
      </c>
      <c r="AU934" s="221"/>
      <c r="AV934" s="176">
        <f t="shared" si="2281"/>
        <v>0</v>
      </c>
      <c r="AW934" s="221"/>
      <c r="AX934" s="176">
        <f t="shared" si="2282"/>
        <v>0</v>
      </c>
      <c r="AY934" s="252">
        <f t="shared" si="2283"/>
        <v>0</v>
      </c>
      <c r="AZ934" s="128">
        <f t="shared" si="2284"/>
        <v>0</v>
      </c>
      <c r="BA934" s="128">
        <f t="shared" si="2285"/>
        <v>0</v>
      </c>
      <c r="BB934" s="128">
        <f t="shared" si="2286"/>
        <v>0</v>
      </c>
    </row>
    <row r="935" spans="1:54">
      <c r="A935" s="494">
        <v>571</v>
      </c>
      <c r="B935" s="13"/>
      <c r="C935" s="23"/>
      <c r="D935" s="13"/>
      <c r="E935" s="62" t="s">
        <v>600</v>
      </c>
      <c r="F935" s="63"/>
      <c r="G935" s="426" t="s">
        <v>1061</v>
      </c>
      <c r="H935" s="285" t="s">
        <v>358</v>
      </c>
      <c r="I935" s="66">
        <v>5.96</v>
      </c>
      <c r="J935" s="106"/>
      <c r="K935" s="66">
        <v>5.96</v>
      </c>
      <c r="L935" s="106"/>
      <c r="M935" s="66">
        <v>5.96</v>
      </c>
      <c r="N935" s="106"/>
      <c r="O935" s="66">
        <v>5.96</v>
      </c>
      <c r="P935" s="106"/>
      <c r="Q935" s="128">
        <f t="shared" si="2261"/>
        <v>0</v>
      </c>
      <c r="R935" s="346">
        <f t="shared" si="2262"/>
        <v>0</v>
      </c>
      <c r="S935" s="128"/>
      <c r="T935" s="96">
        <f t="shared" si="2263"/>
        <v>0</v>
      </c>
      <c r="U935" s="128"/>
      <c r="V935" s="96">
        <f t="shared" si="2264"/>
        <v>0</v>
      </c>
      <c r="W935" s="221"/>
      <c r="X935" s="96">
        <f t="shared" si="2265"/>
        <v>0</v>
      </c>
      <c r="Y935" s="196">
        <f t="shared" si="2266"/>
        <v>0</v>
      </c>
      <c r="Z935" s="183">
        <f t="shared" si="2267"/>
        <v>0</v>
      </c>
      <c r="AA935" s="221"/>
      <c r="AB935" s="205">
        <f t="shared" si="2268"/>
        <v>0</v>
      </c>
      <c r="AC935" s="221"/>
      <c r="AD935" s="205">
        <f t="shared" si="2269"/>
        <v>0</v>
      </c>
      <c r="AE935" s="221"/>
      <c r="AF935" s="205">
        <f t="shared" si="2270"/>
        <v>0</v>
      </c>
      <c r="AG935" s="196">
        <f t="shared" si="2271"/>
        <v>0</v>
      </c>
      <c r="AH935" s="128">
        <f t="shared" si="2272"/>
        <v>0</v>
      </c>
      <c r="AI935" s="128">
        <f t="shared" si="2273"/>
        <v>0</v>
      </c>
      <c r="AJ935" s="183">
        <f t="shared" si="2274"/>
        <v>0</v>
      </c>
      <c r="AK935" s="221"/>
      <c r="AL935" s="176">
        <f t="shared" si="2275"/>
        <v>0</v>
      </c>
      <c r="AM935" s="252"/>
      <c r="AN935" s="176">
        <f t="shared" si="2276"/>
        <v>0</v>
      </c>
      <c r="AO935" s="221"/>
      <c r="AP935" s="214">
        <f t="shared" si="2277"/>
        <v>0</v>
      </c>
      <c r="AQ935" s="196">
        <f t="shared" si="2278"/>
        <v>0</v>
      </c>
      <c r="AR935" s="128">
        <f t="shared" si="2279"/>
        <v>0</v>
      </c>
      <c r="AS935" s="128"/>
      <c r="AT935" s="176">
        <f t="shared" si="2280"/>
        <v>0</v>
      </c>
      <c r="AU935" s="221"/>
      <c r="AV935" s="176">
        <f t="shared" si="2281"/>
        <v>0</v>
      </c>
      <c r="AW935" s="221"/>
      <c r="AX935" s="176">
        <f t="shared" si="2282"/>
        <v>0</v>
      </c>
      <c r="AY935" s="252">
        <f t="shared" si="2283"/>
        <v>0</v>
      </c>
      <c r="AZ935" s="128">
        <f t="shared" si="2284"/>
        <v>0</v>
      </c>
      <c r="BA935" s="128">
        <f t="shared" si="2285"/>
        <v>0</v>
      </c>
      <c r="BB935" s="128">
        <f t="shared" si="2286"/>
        <v>0</v>
      </c>
    </row>
    <row r="936" spans="1:54">
      <c r="A936" s="494">
        <v>570</v>
      </c>
      <c r="B936" s="13"/>
      <c r="C936" s="13"/>
      <c r="D936" s="13"/>
      <c r="E936" s="62" t="s">
        <v>1539</v>
      </c>
      <c r="F936" s="63"/>
      <c r="G936" s="426" t="s">
        <v>1061</v>
      </c>
      <c r="H936" s="285" t="s">
        <v>358</v>
      </c>
      <c r="I936" s="66">
        <v>8.27</v>
      </c>
      <c r="J936" s="106"/>
      <c r="K936" s="66">
        <v>8.27</v>
      </c>
      <c r="L936" s="106"/>
      <c r="M936" s="66">
        <v>8.27</v>
      </c>
      <c r="N936" s="106"/>
      <c r="O936" s="66">
        <v>8.27</v>
      </c>
      <c r="P936" s="106"/>
      <c r="Q936" s="128">
        <f t="shared" si="2261"/>
        <v>0</v>
      </c>
      <c r="R936" s="346">
        <f t="shared" si="2262"/>
        <v>0</v>
      </c>
      <c r="S936" s="128"/>
      <c r="T936" s="96">
        <f t="shared" si="2263"/>
        <v>0</v>
      </c>
      <c r="U936" s="128"/>
      <c r="V936" s="96">
        <f t="shared" si="2264"/>
        <v>0</v>
      </c>
      <c r="W936" s="221"/>
      <c r="X936" s="96">
        <f t="shared" si="2265"/>
        <v>0</v>
      </c>
      <c r="Y936" s="196">
        <f t="shared" si="2266"/>
        <v>0</v>
      </c>
      <c r="Z936" s="183">
        <f t="shared" si="2267"/>
        <v>0</v>
      </c>
      <c r="AA936" s="221"/>
      <c r="AB936" s="205">
        <f t="shared" si="2268"/>
        <v>0</v>
      </c>
      <c r="AC936" s="221"/>
      <c r="AD936" s="205">
        <f t="shared" si="2269"/>
        <v>0</v>
      </c>
      <c r="AE936" s="221"/>
      <c r="AF936" s="205">
        <f t="shared" si="2270"/>
        <v>0</v>
      </c>
      <c r="AG936" s="196">
        <f t="shared" si="2271"/>
        <v>0</v>
      </c>
      <c r="AH936" s="128">
        <f t="shared" si="2272"/>
        <v>0</v>
      </c>
      <c r="AI936" s="128">
        <f t="shared" si="2273"/>
        <v>0</v>
      </c>
      <c r="AJ936" s="183">
        <f t="shared" si="2274"/>
        <v>0</v>
      </c>
      <c r="AK936" s="221"/>
      <c r="AL936" s="176">
        <f t="shared" si="2275"/>
        <v>0</v>
      </c>
      <c r="AM936" s="252"/>
      <c r="AN936" s="176">
        <f t="shared" si="2276"/>
        <v>0</v>
      </c>
      <c r="AO936" s="221"/>
      <c r="AP936" s="214">
        <f t="shared" si="2277"/>
        <v>0</v>
      </c>
      <c r="AQ936" s="196">
        <f t="shared" si="2278"/>
        <v>0</v>
      </c>
      <c r="AR936" s="128">
        <f t="shared" si="2279"/>
        <v>0</v>
      </c>
      <c r="AS936" s="128"/>
      <c r="AT936" s="176">
        <f t="shared" si="2280"/>
        <v>0</v>
      </c>
      <c r="AU936" s="221"/>
      <c r="AV936" s="176">
        <f t="shared" si="2281"/>
        <v>0</v>
      </c>
      <c r="AW936" s="221"/>
      <c r="AX936" s="176">
        <f t="shared" si="2282"/>
        <v>0</v>
      </c>
      <c r="AY936" s="252">
        <f t="shared" si="2283"/>
        <v>0</v>
      </c>
      <c r="AZ936" s="128">
        <f t="shared" si="2284"/>
        <v>0</v>
      </c>
      <c r="BA936" s="128">
        <f t="shared" si="2285"/>
        <v>0</v>
      </c>
      <c r="BB936" s="128">
        <f t="shared" si="2286"/>
        <v>0</v>
      </c>
    </row>
    <row r="937" spans="1:54">
      <c r="A937" s="494">
        <v>570</v>
      </c>
      <c r="B937" s="13"/>
      <c r="C937" s="13"/>
      <c r="D937" s="13"/>
      <c r="E937" s="62" t="s">
        <v>1540</v>
      </c>
      <c r="F937" s="63"/>
      <c r="G937" s="426" t="s">
        <v>1061</v>
      </c>
      <c r="H937" s="285" t="s">
        <v>358</v>
      </c>
      <c r="I937" s="66">
        <v>6.03</v>
      </c>
      <c r="J937" s="106"/>
      <c r="K937" s="66">
        <v>6.03</v>
      </c>
      <c r="L937" s="106"/>
      <c r="M937" s="66">
        <v>6.03</v>
      </c>
      <c r="N937" s="106"/>
      <c r="O937" s="66">
        <v>6.03</v>
      </c>
      <c r="P937" s="106"/>
      <c r="Q937" s="128">
        <f t="shared" si="2261"/>
        <v>0</v>
      </c>
      <c r="R937" s="346">
        <f t="shared" si="2262"/>
        <v>0</v>
      </c>
      <c r="S937" s="128"/>
      <c r="T937" s="96">
        <f t="shared" si="2263"/>
        <v>0</v>
      </c>
      <c r="U937" s="128"/>
      <c r="V937" s="96">
        <f t="shared" si="2264"/>
        <v>0</v>
      </c>
      <c r="W937" s="221"/>
      <c r="X937" s="96">
        <f t="shared" si="2265"/>
        <v>0</v>
      </c>
      <c r="Y937" s="196">
        <f t="shared" si="2266"/>
        <v>0</v>
      </c>
      <c r="Z937" s="183">
        <f t="shared" si="2267"/>
        <v>0</v>
      </c>
      <c r="AA937" s="221"/>
      <c r="AB937" s="205">
        <f t="shared" si="2268"/>
        <v>0</v>
      </c>
      <c r="AC937" s="221"/>
      <c r="AD937" s="205">
        <f t="shared" si="2269"/>
        <v>0</v>
      </c>
      <c r="AE937" s="221"/>
      <c r="AF937" s="205">
        <f t="shared" si="2270"/>
        <v>0</v>
      </c>
      <c r="AG937" s="196">
        <f t="shared" si="2271"/>
        <v>0</v>
      </c>
      <c r="AH937" s="128">
        <f t="shared" si="2272"/>
        <v>0</v>
      </c>
      <c r="AI937" s="128">
        <f t="shared" si="2273"/>
        <v>0</v>
      </c>
      <c r="AJ937" s="183">
        <f t="shared" si="2274"/>
        <v>0</v>
      </c>
      <c r="AK937" s="221"/>
      <c r="AL937" s="176">
        <f t="shared" si="2275"/>
        <v>0</v>
      </c>
      <c r="AM937" s="252"/>
      <c r="AN937" s="176">
        <f t="shared" si="2276"/>
        <v>0</v>
      </c>
      <c r="AO937" s="221"/>
      <c r="AP937" s="214">
        <f t="shared" si="2277"/>
        <v>0</v>
      </c>
      <c r="AQ937" s="196">
        <f t="shared" si="2278"/>
        <v>0</v>
      </c>
      <c r="AR937" s="128">
        <f t="shared" si="2279"/>
        <v>0</v>
      </c>
      <c r="AS937" s="128"/>
      <c r="AT937" s="176">
        <f t="shared" si="2280"/>
        <v>0</v>
      </c>
      <c r="AU937" s="221"/>
      <c r="AV937" s="176">
        <f t="shared" si="2281"/>
        <v>0</v>
      </c>
      <c r="AW937" s="221"/>
      <c r="AX937" s="176">
        <f t="shared" si="2282"/>
        <v>0</v>
      </c>
      <c r="AY937" s="252">
        <f t="shared" si="2283"/>
        <v>0</v>
      </c>
      <c r="AZ937" s="128">
        <f t="shared" si="2284"/>
        <v>0</v>
      </c>
      <c r="BA937" s="128">
        <f t="shared" si="2285"/>
        <v>0</v>
      </c>
      <c r="BB937" s="128">
        <f t="shared" si="2286"/>
        <v>0</v>
      </c>
    </row>
    <row r="938" spans="1:54">
      <c r="A938" s="494">
        <v>571</v>
      </c>
      <c r="B938" s="13"/>
      <c r="C938" s="23"/>
      <c r="D938" s="13"/>
      <c r="E938" s="62" t="s">
        <v>1541</v>
      </c>
      <c r="F938" s="63"/>
      <c r="G938" s="426" t="s">
        <v>1061</v>
      </c>
      <c r="H938" s="285" t="s">
        <v>358</v>
      </c>
      <c r="I938" s="66">
        <v>11.09</v>
      </c>
      <c r="J938" s="106"/>
      <c r="K938" s="66">
        <v>11.09</v>
      </c>
      <c r="L938" s="106"/>
      <c r="M938" s="66">
        <v>11.09</v>
      </c>
      <c r="N938" s="106"/>
      <c r="O938" s="66">
        <v>11.09</v>
      </c>
      <c r="P938" s="106"/>
      <c r="Q938" s="128">
        <f t="shared" si="2261"/>
        <v>0</v>
      </c>
      <c r="R938" s="346">
        <f t="shared" si="2262"/>
        <v>0</v>
      </c>
      <c r="S938" s="128"/>
      <c r="T938" s="96">
        <f t="shared" si="2263"/>
        <v>0</v>
      </c>
      <c r="U938" s="128"/>
      <c r="V938" s="96">
        <f t="shared" si="2264"/>
        <v>0</v>
      </c>
      <c r="W938" s="221"/>
      <c r="X938" s="96">
        <f t="shared" si="2265"/>
        <v>0</v>
      </c>
      <c r="Y938" s="196">
        <f t="shared" si="2266"/>
        <v>0</v>
      </c>
      <c r="Z938" s="183">
        <f t="shared" si="2267"/>
        <v>0</v>
      </c>
      <c r="AA938" s="221"/>
      <c r="AB938" s="205">
        <f t="shared" si="2268"/>
        <v>0</v>
      </c>
      <c r="AC938" s="221"/>
      <c r="AD938" s="205">
        <f t="shared" si="2269"/>
        <v>0</v>
      </c>
      <c r="AE938" s="221"/>
      <c r="AF938" s="205">
        <f t="shared" si="2270"/>
        <v>0</v>
      </c>
      <c r="AG938" s="196">
        <f t="shared" si="2271"/>
        <v>0</v>
      </c>
      <c r="AH938" s="128">
        <f t="shared" si="2272"/>
        <v>0</v>
      </c>
      <c r="AI938" s="128">
        <f t="shared" si="2273"/>
        <v>0</v>
      </c>
      <c r="AJ938" s="183">
        <f t="shared" si="2274"/>
        <v>0</v>
      </c>
      <c r="AK938" s="221"/>
      <c r="AL938" s="176">
        <f t="shared" si="2275"/>
        <v>0</v>
      </c>
      <c r="AM938" s="252"/>
      <c r="AN938" s="176">
        <f t="shared" si="2276"/>
        <v>0</v>
      </c>
      <c r="AO938" s="221"/>
      <c r="AP938" s="214">
        <f t="shared" si="2277"/>
        <v>0</v>
      </c>
      <c r="AQ938" s="196">
        <f t="shared" si="2278"/>
        <v>0</v>
      </c>
      <c r="AR938" s="128">
        <f t="shared" si="2279"/>
        <v>0</v>
      </c>
      <c r="AS938" s="128"/>
      <c r="AT938" s="176">
        <f t="shared" si="2280"/>
        <v>0</v>
      </c>
      <c r="AU938" s="221"/>
      <c r="AV938" s="176">
        <f t="shared" si="2281"/>
        <v>0</v>
      </c>
      <c r="AW938" s="221"/>
      <c r="AX938" s="176">
        <f t="shared" si="2282"/>
        <v>0</v>
      </c>
      <c r="AY938" s="252">
        <f t="shared" si="2283"/>
        <v>0</v>
      </c>
      <c r="AZ938" s="128">
        <f t="shared" si="2284"/>
        <v>0</v>
      </c>
      <c r="BA938" s="128">
        <f t="shared" si="2285"/>
        <v>0</v>
      </c>
      <c r="BB938" s="128">
        <f t="shared" si="2286"/>
        <v>0</v>
      </c>
    </row>
    <row r="939" spans="1:54">
      <c r="A939" s="494">
        <v>572</v>
      </c>
      <c r="B939" s="13"/>
      <c r="C939" s="13"/>
      <c r="D939" s="13"/>
      <c r="E939" s="62" t="s">
        <v>1563</v>
      </c>
      <c r="F939" s="63"/>
      <c r="G939" s="426" t="s">
        <v>1061</v>
      </c>
      <c r="H939" s="285" t="s">
        <v>358</v>
      </c>
      <c r="I939" s="66">
        <v>11.67</v>
      </c>
      <c r="J939" s="106"/>
      <c r="K939" s="66">
        <v>11.67</v>
      </c>
      <c r="L939" s="106"/>
      <c r="M939" s="66">
        <v>11.67</v>
      </c>
      <c r="N939" s="106"/>
      <c r="O939" s="66">
        <v>11.67</v>
      </c>
      <c r="P939" s="106"/>
      <c r="Q939" s="128">
        <f t="shared" si="2261"/>
        <v>0</v>
      </c>
      <c r="R939" s="346">
        <f t="shared" si="2262"/>
        <v>0</v>
      </c>
      <c r="S939" s="128"/>
      <c r="T939" s="96">
        <f t="shared" si="2263"/>
        <v>0</v>
      </c>
      <c r="U939" s="128"/>
      <c r="V939" s="96">
        <f t="shared" si="2264"/>
        <v>0</v>
      </c>
      <c r="W939" s="221"/>
      <c r="X939" s="96">
        <f t="shared" si="2265"/>
        <v>0</v>
      </c>
      <c r="Y939" s="196">
        <f t="shared" si="2266"/>
        <v>0</v>
      </c>
      <c r="Z939" s="183">
        <f t="shared" si="2267"/>
        <v>0</v>
      </c>
      <c r="AA939" s="221"/>
      <c r="AB939" s="205">
        <f t="shared" si="2268"/>
        <v>0</v>
      </c>
      <c r="AC939" s="221"/>
      <c r="AD939" s="205">
        <f t="shared" si="2269"/>
        <v>0</v>
      </c>
      <c r="AE939" s="221"/>
      <c r="AF939" s="205">
        <f t="shared" si="2270"/>
        <v>0</v>
      </c>
      <c r="AG939" s="196">
        <f t="shared" si="2271"/>
        <v>0</v>
      </c>
      <c r="AH939" s="128">
        <f t="shared" si="2272"/>
        <v>0</v>
      </c>
      <c r="AI939" s="128">
        <f t="shared" si="2273"/>
        <v>0</v>
      </c>
      <c r="AJ939" s="183">
        <f t="shared" si="2274"/>
        <v>0</v>
      </c>
      <c r="AK939" s="221"/>
      <c r="AL939" s="176">
        <f t="shared" si="2275"/>
        <v>0</v>
      </c>
      <c r="AM939" s="252"/>
      <c r="AN939" s="176">
        <f t="shared" si="2276"/>
        <v>0</v>
      </c>
      <c r="AO939" s="221"/>
      <c r="AP939" s="214">
        <f t="shared" si="2277"/>
        <v>0</v>
      </c>
      <c r="AQ939" s="196">
        <f t="shared" si="2278"/>
        <v>0</v>
      </c>
      <c r="AR939" s="128">
        <f t="shared" si="2279"/>
        <v>0</v>
      </c>
      <c r="AS939" s="128"/>
      <c r="AT939" s="176">
        <f t="shared" si="2280"/>
        <v>0</v>
      </c>
      <c r="AU939" s="221"/>
      <c r="AV939" s="176">
        <f t="shared" si="2281"/>
        <v>0</v>
      </c>
      <c r="AW939" s="221"/>
      <c r="AX939" s="176">
        <f t="shared" si="2282"/>
        <v>0</v>
      </c>
      <c r="AY939" s="252">
        <f t="shared" si="2283"/>
        <v>0</v>
      </c>
      <c r="AZ939" s="128">
        <f t="shared" si="2284"/>
        <v>0</v>
      </c>
      <c r="BA939" s="128">
        <f t="shared" si="2285"/>
        <v>0</v>
      </c>
      <c r="BB939" s="128">
        <f t="shared" si="2286"/>
        <v>0</v>
      </c>
    </row>
    <row r="940" spans="1:54">
      <c r="A940" s="494">
        <v>573</v>
      </c>
      <c r="B940" s="13"/>
      <c r="C940" s="13"/>
      <c r="D940" s="13"/>
      <c r="E940" s="62" t="s">
        <v>601</v>
      </c>
      <c r="F940" s="421"/>
      <c r="G940" s="426" t="s">
        <v>1061</v>
      </c>
      <c r="H940" s="285" t="s">
        <v>358</v>
      </c>
      <c r="I940" s="147"/>
      <c r="J940" s="165">
        <v>4830</v>
      </c>
      <c r="K940" s="147"/>
      <c r="L940" s="165">
        <v>4830</v>
      </c>
      <c r="M940" s="147"/>
      <c r="N940" s="165">
        <v>4830</v>
      </c>
      <c r="O940" s="147"/>
      <c r="P940" s="165">
        <v>4830</v>
      </c>
      <c r="Q940" s="128">
        <f t="shared" si="2261"/>
        <v>0</v>
      </c>
      <c r="R940" s="346">
        <f t="shared" si="2262"/>
        <v>0</v>
      </c>
      <c r="S940" s="128"/>
      <c r="T940" s="128">
        <f t="shared" ref="T940:T945" si="2287">J940*S940/1000</f>
        <v>0</v>
      </c>
      <c r="U940" s="128"/>
      <c r="V940" s="183">
        <f t="shared" ref="V940:V945" si="2288">J940*U940/1000</f>
        <v>0</v>
      </c>
      <c r="W940" s="221"/>
      <c r="X940" s="222">
        <f t="shared" ref="X940:X945" si="2289">J940*W940/1000</f>
        <v>0</v>
      </c>
      <c r="Y940" s="196">
        <f t="shared" si="2266"/>
        <v>0</v>
      </c>
      <c r="Z940" s="183">
        <f t="shared" si="2267"/>
        <v>0</v>
      </c>
      <c r="AA940" s="221"/>
      <c r="AB940" s="222">
        <f t="shared" ref="AB940:AB945" si="2290">L940*AA940/1000</f>
        <v>0</v>
      </c>
      <c r="AC940" s="221"/>
      <c r="AD940" s="183">
        <f t="shared" ref="AD940:AD945" si="2291">L940*AC940/1000</f>
        <v>0</v>
      </c>
      <c r="AE940" s="221"/>
      <c r="AF940" s="205">
        <f t="shared" ref="AF940:AF945" si="2292">L940*AE940/1000</f>
        <v>0</v>
      </c>
      <c r="AG940" s="196">
        <f t="shared" si="2271"/>
        <v>0</v>
      </c>
      <c r="AH940" s="128">
        <f t="shared" si="2272"/>
        <v>0</v>
      </c>
      <c r="AI940" s="128">
        <f t="shared" si="2273"/>
        <v>0</v>
      </c>
      <c r="AJ940" s="183">
        <f t="shared" si="2274"/>
        <v>0</v>
      </c>
      <c r="AK940" s="221"/>
      <c r="AL940" s="183">
        <f t="shared" ref="AL940:AL945" si="2293">N940*AK940/1000</f>
        <v>0</v>
      </c>
      <c r="AM940" s="252"/>
      <c r="AN940" s="183">
        <f t="shared" ref="AN940:AN945" si="2294">N940*AM940/1000</f>
        <v>0</v>
      </c>
      <c r="AO940" s="221"/>
      <c r="AP940" s="222">
        <f t="shared" ref="AP940:AP945" si="2295">N940*AO940/1000</f>
        <v>0</v>
      </c>
      <c r="AQ940" s="196">
        <f t="shared" si="2278"/>
        <v>0</v>
      </c>
      <c r="AR940" s="128">
        <f t="shared" si="2279"/>
        <v>0</v>
      </c>
      <c r="AS940" s="128"/>
      <c r="AT940" s="183">
        <f t="shared" ref="AT940:AT945" si="2296">P940*AS940/1000</f>
        <v>0</v>
      </c>
      <c r="AU940" s="221"/>
      <c r="AV940" s="183">
        <f t="shared" ref="AV940:AV945" si="2297">P940*AU940/1000</f>
        <v>0</v>
      </c>
      <c r="AW940" s="221"/>
      <c r="AX940" s="183">
        <f t="shared" ref="AX940:AX945" si="2298">P940*AW940/1000</f>
        <v>0</v>
      </c>
      <c r="AY940" s="252">
        <f t="shared" si="2283"/>
        <v>0</v>
      </c>
      <c r="AZ940" s="128">
        <f t="shared" si="2284"/>
        <v>0</v>
      </c>
      <c r="BA940" s="128">
        <f t="shared" si="2285"/>
        <v>0</v>
      </c>
      <c r="BB940" s="128">
        <f t="shared" si="2286"/>
        <v>0</v>
      </c>
    </row>
    <row r="941" spans="1:54">
      <c r="A941" s="494">
        <v>574</v>
      </c>
      <c r="B941" s="13"/>
      <c r="C941" s="13"/>
      <c r="D941" s="13"/>
      <c r="E941" s="62" t="s">
        <v>412</v>
      </c>
      <c r="F941" s="421"/>
      <c r="G941" s="426" t="s">
        <v>1061</v>
      </c>
      <c r="H941" s="285" t="s">
        <v>358</v>
      </c>
      <c r="I941" s="147"/>
      <c r="J941" s="165">
        <v>4830</v>
      </c>
      <c r="K941" s="147"/>
      <c r="L941" s="165">
        <v>4830</v>
      </c>
      <c r="M941" s="147"/>
      <c r="N941" s="165">
        <v>4830</v>
      </c>
      <c r="O941" s="147"/>
      <c r="P941" s="165">
        <v>4830</v>
      </c>
      <c r="Q941" s="128">
        <f t="shared" si="2261"/>
        <v>0</v>
      </c>
      <c r="R941" s="346">
        <f t="shared" si="2262"/>
        <v>0</v>
      </c>
      <c r="S941" s="128"/>
      <c r="T941" s="128">
        <f t="shared" si="2287"/>
        <v>0</v>
      </c>
      <c r="U941" s="128"/>
      <c r="V941" s="183">
        <f t="shared" si="2288"/>
        <v>0</v>
      </c>
      <c r="W941" s="221"/>
      <c r="X941" s="222">
        <f t="shared" si="2289"/>
        <v>0</v>
      </c>
      <c r="Y941" s="196">
        <f t="shared" si="2266"/>
        <v>0</v>
      </c>
      <c r="Z941" s="183">
        <f t="shared" si="2267"/>
        <v>0</v>
      </c>
      <c r="AA941" s="221"/>
      <c r="AB941" s="222">
        <f t="shared" si="2290"/>
        <v>0</v>
      </c>
      <c r="AC941" s="221"/>
      <c r="AD941" s="183">
        <f t="shared" si="2291"/>
        <v>0</v>
      </c>
      <c r="AE941" s="221"/>
      <c r="AF941" s="205">
        <f t="shared" si="2292"/>
        <v>0</v>
      </c>
      <c r="AG941" s="196">
        <f t="shared" si="2271"/>
        <v>0</v>
      </c>
      <c r="AH941" s="128">
        <f t="shared" si="2272"/>
        <v>0</v>
      </c>
      <c r="AI941" s="128">
        <f t="shared" si="2273"/>
        <v>0</v>
      </c>
      <c r="AJ941" s="183">
        <f t="shared" si="2274"/>
        <v>0</v>
      </c>
      <c r="AK941" s="221"/>
      <c r="AL941" s="183">
        <f t="shared" si="2293"/>
        <v>0</v>
      </c>
      <c r="AM941" s="252"/>
      <c r="AN941" s="183">
        <f t="shared" si="2294"/>
        <v>0</v>
      </c>
      <c r="AO941" s="221"/>
      <c r="AP941" s="222">
        <f t="shared" si="2295"/>
        <v>0</v>
      </c>
      <c r="AQ941" s="196">
        <f t="shared" si="2278"/>
        <v>0</v>
      </c>
      <c r="AR941" s="128">
        <f t="shared" si="2279"/>
        <v>0</v>
      </c>
      <c r="AS941" s="128"/>
      <c r="AT941" s="183">
        <f t="shared" si="2296"/>
        <v>0</v>
      </c>
      <c r="AU941" s="221"/>
      <c r="AV941" s="183">
        <f t="shared" si="2297"/>
        <v>0</v>
      </c>
      <c r="AW941" s="221"/>
      <c r="AX941" s="183">
        <f t="shared" si="2298"/>
        <v>0</v>
      </c>
      <c r="AY941" s="252">
        <f t="shared" si="2283"/>
        <v>0</v>
      </c>
      <c r="AZ941" s="128">
        <f t="shared" si="2284"/>
        <v>0</v>
      </c>
      <c r="BA941" s="128">
        <f t="shared" si="2285"/>
        <v>0</v>
      </c>
      <c r="BB941" s="128">
        <f t="shared" si="2286"/>
        <v>0</v>
      </c>
    </row>
    <row r="942" spans="1:54">
      <c r="A942" s="494">
        <v>575</v>
      </c>
      <c r="B942" s="13"/>
      <c r="C942" s="13"/>
      <c r="D942" s="13"/>
      <c r="E942" s="21" t="s">
        <v>227</v>
      </c>
      <c r="F942" s="45"/>
      <c r="G942" s="426" t="s">
        <v>1061</v>
      </c>
      <c r="H942" s="285" t="s">
        <v>358</v>
      </c>
      <c r="I942" s="142"/>
      <c r="J942" s="162">
        <v>5190</v>
      </c>
      <c r="K942" s="142"/>
      <c r="L942" s="162">
        <v>5190</v>
      </c>
      <c r="M942" s="142"/>
      <c r="N942" s="162">
        <v>5190</v>
      </c>
      <c r="O942" s="142"/>
      <c r="P942" s="162">
        <v>5190</v>
      </c>
      <c r="Q942" s="96">
        <f t="shared" si="2261"/>
        <v>0</v>
      </c>
      <c r="R942" s="338">
        <f t="shared" si="2262"/>
        <v>0</v>
      </c>
      <c r="S942" s="96"/>
      <c r="T942" s="96">
        <f t="shared" si="2287"/>
        <v>0</v>
      </c>
      <c r="U942" s="96"/>
      <c r="V942" s="176">
        <f t="shared" si="2288"/>
        <v>0</v>
      </c>
      <c r="W942" s="206"/>
      <c r="X942" s="205">
        <f t="shared" si="2289"/>
        <v>0</v>
      </c>
      <c r="Y942" s="188">
        <f t="shared" si="2266"/>
        <v>0</v>
      </c>
      <c r="Z942" s="176">
        <f t="shared" si="2267"/>
        <v>0</v>
      </c>
      <c r="AA942" s="206"/>
      <c r="AB942" s="205">
        <f t="shared" si="2290"/>
        <v>0</v>
      </c>
      <c r="AC942" s="206"/>
      <c r="AD942" s="176">
        <f t="shared" si="2291"/>
        <v>0</v>
      </c>
      <c r="AE942" s="206"/>
      <c r="AF942" s="205">
        <f t="shared" si="2292"/>
        <v>0</v>
      </c>
      <c r="AG942" s="188">
        <f t="shared" si="2271"/>
        <v>0</v>
      </c>
      <c r="AH942" s="96">
        <f t="shared" si="2272"/>
        <v>0</v>
      </c>
      <c r="AI942" s="96">
        <f t="shared" si="2273"/>
        <v>0</v>
      </c>
      <c r="AJ942" s="176">
        <f t="shared" si="2274"/>
        <v>0</v>
      </c>
      <c r="AK942" s="206"/>
      <c r="AL942" s="176">
        <f t="shared" si="2293"/>
        <v>0</v>
      </c>
      <c r="AM942" s="244"/>
      <c r="AN942" s="176">
        <f t="shared" si="2294"/>
        <v>0</v>
      </c>
      <c r="AO942" s="206"/>
      <c r="AP942" s="205">
        <f t="shared" si="2295"/>
        <v>0</v>
      </c>
      <c r="AQ942" s="188">
        <f t="shared" si="2278"/>
        <v>0</v>
      </c>
      <c r="AR942" s="96">
        <f t="shared" si="2279"/>
        <v>0</v>
      </c>
      <c r="AS942" s="96"/>
      <c r="AT942" s="176">
        <f t="shared" si="2296"/>
        <v>0</v>
      </c>
      <c r="AU942" s="206"/>
      <c r="AV942" s="176">
        <f t="shared" si="2297"/>
        <v>0</v>
      </c>
      <c r="AW942" s="206"/>
      <c r="AX942" s="176">
        <f t="shared" si="2298"/>
        <v>0</v>
      </c>
      <c r="AY942" s="244">
        <f t="shared" si="2283"/>
        <v>0</v>
      </c>
      <c r="AZ942" s="96">
        <f t="shared" si="2284"/>
        <v>0</v>
      </c>
      <c r="BA942" s="96">
        <f t="shared" si="2285"/>
        <v>0</v>
      </c>
      <c r="BB942" s="96">
        <f t="shared" si="2286"/>
        <v>0</v>
      </c>
    </row>
    <row r="943" spans="1:54">
      <c r="A943" s="494">
        <v>576</v>
      </c>
      <c r="B943" s="13"/>
      <c r="C943" s="13"/>
      <c r="D943" s="13"/>
      <c r="E943" s="21" t="s">
        <v>411</v>
      </c>
      <c r="F943" s="45"/>
      <c r="G943" s="426" t="s">
        <v>1061</v>
      </c>
      <c r="H943" s="285" t="s">
        <v>358</v>
      </c>
      <c r="I943" s="142"/>
      <c r="J943" s="162">
        <v>5190</v>
      </c>
      <c r="K943" s="142"/>
      <c r="L943" s="162">
        <v>5190</v>
      </c>
      <c r="M943" s="142"/>
      <c r="N943" s="162">
        <v>5190</v>
      </c>
      <c r="O943" s="142"/>
      <c r="P943" s="162">
        <v>5190</v>
      </c>
      <c r="Q943" s="96">
        <f t="shared" si="2261"/>
        <v>0</v>
      </c>
      <c r="R943" s="338">
        <f t="shared" si="2262"/>
        <v>0</v>
      </c>
      <c r="S943" s="96"/>
      <c r="T943" s="96">
        <f t="shared" si="2287"/>
        <v>0</v>
      </c>
      <c r="U943" s="96"/>
      <c r="V943" s="176">
        <f t="shared" si="2288"/>
        <v>0</v>
      </c>
      <c r="W943" s="206"/>
      <c r="X943" s="205">
        <f t="shared" si="2289"/>
        <v>0</v>
      </c>
      <c r="Y943" s="188">
        <f t="shared" si="2266"/>
        <v>0</v>
      </c>
      <c r="Z943" s="176">
        <f t="shared" si="2267"/>
        <v>0</v>
      </c>
      <c r="AA943" s="206"/>
      <c r="AB943" s="205">
        <f t="shared" si="2290"/>
        <v>0</v>
      </c>
      <c r="AC943" s="206"/>
      <c r="AD943" s="176">
        <f t="shared" si="2291"/>
        <v>0</v>
      </c>
      <c r="AE943" s="206"/>
      <c r="AF943" s="208">
        <f t="shared" si="2292"/>
        <v>0</v>
      </c>
      <c r="AG943" s="188">
        <f t="shared" si="2271"/>
        <v>0</v>
      </c>
      <c r="AH943" s="96">
        <f t="shared" si="2272"/>
        <v>0</v>
      </c>
      <c r="AI943" s="96">
        <f t="shared" si="2273"/>
        <v>0</v>
      </c>
      <c r="AJ943" s="176">
        <f t="shared" si="2274"/>
        <v>0</v>
      </c>
      <c r="AK943" s="206"/>
      <c r="AL943" s="176">
        <f t="shared" si="2293"/>
        <v>0</v>
      </c>
      <c r="AM943" s="244"/>
      <c r="AN943" s="176">
        <f t="shared" si="2294"/>
        <v>0</v>
      </c>
      <c r="AO943" s="206"/>
      <c r="AP943" s="205">
        <f t="shared" si="2295"/>
        <v>0</v>
      </c>
      <c r="AQ943" s="188">
        <f t="shared" si="2278"/>
        <v>0</v>
      </c>
      <c r="AR943" s="96">
        <f t="shared" si="2279"/>
        <v>0</v>
      </c>
      <c r="AS943" s="96"/>
      <c r="AT943" s="176">
        <f t="shared" si="2296"/>
        <v>0</v>
      </c>
      <c r="AU943" s="206"/>
      <c r="AV943" s="176">
        <f t="shared" si="2297"/>
        <v>0</v>
      </c>
      <c r="AW943" s="206"/>
      <c r="AX943" s="176">
        <f t="shared" si="2298"/>
        <v>0</v>
      </c>
      <c r="AY943" s="244">
        <f t="shared" si="2283"/>
        <v>0</v>
      </c>
      <c r="AZ943" s="96">
        <f t="shared" si="2284"/>
        <v>0</v>
      </c>
      <c r="BA943" s="96">
        <f t="shared" si="2285"/>
        <v>0</v>
      </c>
      <c r="BB943" s="96">
        <f t="shared" si="2286"/>
        <v>0</v>
      </c>
    </row>
    <row r="944" spans="1:54">
      <c r="A944" s="494">
        <v>575</v>
      </c>
      <c r="B944" s="13"/>
      <c r="C944" s="13"/>
      <c r="D944" s="13"/>
      <c r="E944" s="21" t="s">
        <v>1357</v>
      </c>
      <c r="F944" s="45"/>
      <c r="G944" s="426" t="s">
        <v>1061</v>
      </c>
      <c r="H944" s="285" t="s">
        <v>358</v>
      </c>
      <c r="I944" s="142"/>
      <c r="J944" s="162">
        <v>18360</v>
      </c>
      <c r="K944" s="142"/>
      <c r="L944" s="162">
        <v>18360</v>
      </c>
      <c r="M944" s="142"/>
      <c r="N944" s="162">
        <v>18360</v>
      </c>
      <c r="O944" s="142"/>
      <c r="P944" s="162">
        <v>18360</v>
      </c>
      <c r="Q944" s="96">
        <f t="shared" si="2261"/>
        <v>0</v>
      </c>
      <c r="R944" s="338">
        <f t="shared" si="2262"/>
        <v>0</v>
      </c>
      <c r="S944" s="96"/>
      <c r="T944" s="96">
        <f t="shared" si="2287"/>
        <v>0</v>
      </c>
      <c r="U944" s="96"/>
      <c r="V944" s="176">
        <f t="shared" si="2288"/>
        <v>0</v>
      </c>
      <c r="W944" s="206"/>
      <c r="X944" s="205">
        <f t="shared" si="2289"/>
        <v>0</v>
      </c>
      <c r="Y944" s="188">
        <f t="shared" si="2266"/>
        <v>0</v>
      </c>
      <c r="Z944" s="176">
        <f t="shared" si="2267"/>
        <v>0</v>
      </c>
      <c r="AA944" s="206"/>
      <c r="AB944" s="205">
        <f t="shared" si="2290"/>
        <v>0</v>
      </c>
      <c r="AC944" s="206"/>
      <c r="AD944" s="176">
        <f t="shared" si="2291"/>
        <v>0</v>
      </c>
      <c r="AE944" s="206"/>
      <c r="AF944" s="205">
        <f t="shared" si="2292"/>
        <v>0</v>
      </c>
      <c r="AG944" s="188">
        <f t="shared" si="2271"/>
        <v>0</v>
      </c>
      <c r="AH944" s="96">
        <f t="shared" si="2272"/>
        <v>0</v>
      </c>
      <c r="AI944" s="96">
        <f t="shared" si="2273"/>
        <v>0</v>
      </c>
      <c r="AJ944" s="176">
        <f t="shared" si="2274"/>
        <v>0</v>
      </c>
      <c r="AK944" s="206"/>
      <c r="AL944" s="176">
        <f t="shared" si="2293"/>
        <v>0</v>
      </c>
      <c r="AM944" s="244"/>
      <c r="AN944" s="176">
        <f t="shared" si="2294"/>
        <v>0</v>
      </c>
      <c r="AO944" s="206"/>
      <c r="AP944" s="205">
        <f t="shared" si="2295"/>
        <v>0</v>
      </c>
      <c r="AQ944" s="188">
        <f t="shared" si="2278"/>
        <v>0</v>
      </c>
      <c r="AR944" s="96">
        <f t="shared" si="2279"/>
        <v>0</v>
      </c>
      <c r="AS944" s="96"/>
      <c r="AT944" s="176">
        <f t="shared" si="2296"/>
        <v>0</v>
      </c>
      <c r="AU944" s="206"/>
      <c r="AV944" s="176">
        <f t="shared" si="2297"/>
        <v>0</v>
      </c>
      <c r="AW944" s="206"/>
      <c r="AX944" s="176">
        <f t="shared" si="2298"/>
        <v>0</v>
      </c>
      <c r="AY944" s="244">
        <f t="shared" si="2283"/>
        <v>0</v>
      </c>
      <c r="AZ944" s="96">
        <f t="shared" si="2284"/>
        <v>0</v>
      </c>
      <c r="BA944" s="96">
        <f t="shared" si="2285"/>
        <v>0</v>
      </c>
      <c r="BB944" s="96">
        <f t="shared" si="2286"/>
        <v>0</v>
      </c>
    </row>
    <row r="945" spans="1:54">
      <c r="A945" s="494">
        <v>576</v>
      </c>
      <c r="B945" s="13"/>
      <c r="C945" s="13"/>
      <c r="D945" s="13"/>
      <c r="E945" s="21" t="s">
        <v>1358</v>
      </c>
      <c r="F945" s="45"/>
      <c r="G945" s="426" t="s">
        <v>1061</v>
      </c>
      <c r="H945" s="285" t="s">
        <v>358</v>
      </c>
      <c r="I945" s="142"/>
      <c r="J945" s="162">
        <v>18360</v>
      </c>
      <c r="K945" s="142"/>
      <c r="L945" s="162">
        <v>18360</v>
      </c>
      <c r="M945" s="142"/>
      <c r="N945" s="162">
        <v>18360</v>
      </c>
      <c r="O945" s="142"/>
      <c r="P945" s="162">
        <v>18360</v>
      </c>
      <c r="Q945" s="96">
        <f t="shared" si="2261"/>
        <v>0</v>
      </c>
      <c r="R945" s="338">
        <f t="shared" si="2262"/>
        <v>0</v>
      </c>
      <c r="S945" s="96"/>
      <c r="T945" s="96">
        <f t="shared" si="2287"/>
        <v>0</v>
      </c>
      <c r="U945" s="96"/>
      <c r="V945" s="176">
        <f t="shared" si="2288"/>
        <v>0</v>
      </c>
      <c r="W945" s="206"/>
      <c r="X945" s="205">
        <f t="shared" si="2289"/>
        <v>0</v>
      </c>
      <c r="Y945" s="188">
        <f t="shared" si="2266"/>
        <v>0</v>
      </c>
      <c r="Z945" s="176">
        <f t="shared" si="2267"/>
        <v>0</v>
      </c>
      <c r="AA945" s="206"/>
      <c r="AB945" s="205">
        <f t="shared" si="2290"/>
        <v>0</v>
      </c>
      <c r="AC945" s="206"/>
      <c r="AD945" s="176">
        <f t="shared" si="2291"/>
        <v>0</v>
      </c>
      <c r="AE945" s="206"/>
      <c r="AF945" s="208">
        <f t="shared" si="2292"/>
        <v>0</v>
      </c>
      <c r="AG945" s="188">
        <f t="shared" si="2271"/>
        <v>0</v>
      </c>
      <c r="AH945" s="96">
        <f t="shared" si="2272"/>
        <v>0</v>
      </c>
      <c r="AI945" s="96">
        <f t="shared" si="2273"/>
        <v>0</v>
      </c>
      <c r="AJ945" s="176">
        <f t="shared" si="2274"/>
        <v>0</v>
      </c>
      <c r="AK945" s="206"/>
      <c r="AL945" s="176">
        <f t="shared" si="2293"/>
        <v>0</v>
      </c>
      <c r="AM945" s="244"/>
      <c r="AN945" s="176">
        <f t="shared" si="2294"/>
        <v>0</v>
      </c>
      <c r="AO945" s="206"/>
      <c r="AP945" s="205">
        <f t="shared" si="2295"/>
        <v>0</v>
      </c>
      <c r="AQ945" s="188">
        <f t="shared" si="2278"/>
        <v>0</v>
      </c>
      <c r="AR945" s="96">
        <f t="shared" si="2279"/>
        <v>0</v>
      </c>
      <c r="AS945" s="96"/>
      <c r="AT945" s="176">
        <f t="shared" si="2296"/>
        <v>0</v>
      </c>
      <c r="AU945" s="206"/>
      <c r="AV945" s="176">
        <f t="shared" si="2297"/>
        <v>0</v>
      </c>
      <c r="AW945" s="206"/>
      <c r="AX945" s="176">
        <f t="shared" si="2298"/>
        <v>0</v>
      </c>
      <c r="AY945" s="244">
        <f t="shared" si="2283"/>
        <v>0</v>
      </c>
      <c r="AZ945" s="96">
        <f t="shared" si="2284"/>
        <v>0</v>
      </c>
      <c r="BA945" s="96">
        <f t="shared" si="2285"/>
        <v>0</v>
      </c>
      <c r="BB945" s="96">
        <f t="shared" si="2286"/>
        <v>0</v>
      </c>
    </row>
    <row r="946" spans="1:54">
      <c r="B946" s="13"/>
      <c r="C946" s="13"/>
      <c r="D946" s="13"/>
      <c r="E946" s="21" t="s">
        <v>1154</v>
      </c>
      <c r="F946" s="22"/>
      <c r="G946" s="45" t="s">
        <v>1058</v>
      </c>
      <c r="H946" s="285" t="s">
        <v>358</v>
      </c>
      <c r="I946" s="54">
        <v>8.27</v>
      </c>
      <c r="J946" s="101"/>
      <c r="K946" s="54">
        <v>8.27</v>
      </c>
      <c r="L946" s="101"/>
      <c r="M946" s="54">
        <v>8.27</v>
      </c>
      <c r="N946" s="101"/>
      <c r="O946" s="54">
        <v>8.27</v>
      </c>
      <c r="P946" s="101"/>
      <c r="Q946" s="96">
        <f t="shared" si="2261"/>
        <v>0</v>
      </c>
      <c r="R946" s="338">
        <f t="shared" si="2262"/>
        <v>0</v>
      </c>
      <c r="S946" s="96"/>
      <c r="T946" s="96">
        <f t="shared" ref="T946:T952" si="2299">I946*S946*$T$2/1000</f>
        <v>0</v>
      </c>
      <c r="U946" s="96"/>
      <c r="V946" s="176">
        <f t="shared" ref="V946:V952" si="2300">I946*U946*$V$2/1000</f>
        <v>0</v>
      </c>
      <c r="W946" s="206"/>
      <c r="X946" s="205">
        <f t="shared" ref="X946:X952" si="2301">I946*W946*$X$2/1000</f>
        <v>0</v>
      </c>
      <c r="Y946" s="188">
        <f t="shared" si="2266"/>
        <v>0</v>
      </c>
      <c r="Z946" s="176">
        <f t="shared" si="2267"/>
        <v>0</v>
      </c>
      <c r="AA946" s="206"/>
      <c r="AB946" s="205">
        <f t="shared" ref="AB946:AB952" si="2302">K946*AA946*$AB$2/1000</f>
        <v>0</v>
      </c>
      <c r="AC946" s="206"/>
      <c r="AD946" s="176">
        <f t="shared" ref="AD946:AD952" si="2303">K946*AC946*$AD$2/1000</f>
        <v>0</v>
      </c>
      <c r="AE946" s="206"/>
      <c r="AF946" s="205">
        <f t="shared" ref="AF946:AF952" si="2304">K946*AE946*$AF$2/1000</f>
        <v>0</v>
      </c>
      <c r="AG946" s="188">
        <f t="shared" si="2271"/>
        <v>0</v>
      </c>
      <c r="AH946" s="96">
        <f t="shared" si="2272"/>
        <v>0</v>
      </c>
      <c r="AI946" s="96">
        <f t="shared" si="2273"/>
        <v>0</v>
      </c>
      <c r="AJ946" s="176">
        <f t="shared" si="2274"/>
        <v>0</v>
      </c>
      <c r="AK946" s="206"/>
      <c r="AL946" s="176">
        <f t="shared" ref="AL946:AL952" si="2305">M946*AK946*$AL$2/1000</f>
        <v>0</v>
      </c>
      <c r="AM946" s="244"/>
      <c r="AN946" s="176">
        <f t="shared" ref="AN946:AN952" si="2306">M946*AM946*$AN$2/1000</f>
        <v>0</v>
      </c>
      <c r="AO946" s="206"/>
      <c r="AP946" s="205">
        <f t="shared" ref="AP946:AP952" si="2307">M946*AO946*$AP$2/1000</f>
        <v>0</v>
      </c>
      <c r="AQ946" s="188">
        <f t="shared" si="2278"/>
        <v>0</v>
      </c>
      <c r="AR946" s="96">
        <f t="shared" si="2279"/>
        <v>0</v>
      </c>
      <c r="AS946" s="96"/>
      <c r="AT946" s="176">
        <f t="shared" ref="AT946:AT952" si="2308">O946*AS946*$AT$2/1000</f>
        <v>0</v>
      </c>
      <c r="AU946" s="206"/>
      <c r="AV946" s="176">
        <f t="shared" ref="AV946:AV952" si="2309">O946*AU946*$AV$2/1000</f>
        <v>0</v>
      </c>
      <c r="AW946" s="206"/>
      <c r="AX946" s="176">
        <f t="shared" ref="AX946:AX952" si="2310">O946*AW946*$AX$2/1000</f>
        <v>0</v>
      </c>
      <c r="AY946" s="244">
        <f t="shared" si="2283"/>
        <v>0</v>
      </c>
      <c r="AZ946" s="96">
        <f t="shared" si="2284"/>
        <v>0</v>
      </c>
      <c r="BA946" s="96">
        <f t="shared" si="2285"/>
        <v>0</v>
      </c>
      <c r="BB946" s="96">
        <f t="shared" si="2286"/>
        <v>0</v>
      </c>
    </row>
    <row r="947" spans="1:54">
      <c r="A947" s="494">
        <v>578</v>
      </c>
      <c r="B947" s="13"/>
      <c r="C947" s="13"/>
      <c r="D947" s="13"/>
      <c r="E947" s="21" t="s">
        <v>787</v>
      </c>
      <c r="F947" s="22"/>
      <c r="G947" s="426" t="s">
        <v>1061</v>
      </c>
      <c r="H947" s="266" t="s">
        <v>359</v>
      </c>
      <c r="I947" s="54">
        <v>5.38</v>
      </c>
      <c r="J947" s="101"/>
      <c r="K947" s="54">
        <v>5.38</v>
      </c>
      <c r="L947" s="101"/>
      <c r="M947" s="54">
        <v>5.38</v>
      </c>
      <c r="N947" s="101"/>
      <c r="O947" s="54">
        <v>5.38</v>
      </c>
      <c r="P947" s="101"/>
      <c r="Q947" s="96">
        <f t="shared" si="2261"/>
        <v>0</v>
      </c>
      <c r="R947" s="338">
        <f t="shared" si="2262"/>
        <v>0</v>
      </c>
      <c r="S947" s="96"/>
      <c r="T947" s="96">
        <f t="shared" si="2299"/>
        <v>0</v>
      </c>
      <c r="U947" s="96"/>
      <c r="V947" s="176">
        <f t="shared" si="2300"/>
        <v>0</v>
      </c>
      <c r="W947" s="206"/>
      <c r="X947" s="205">
        <f t="shared" si="2301"/>
        <v>0</v>
      </c>
      <c r="Y947" s="188">
        <f t="shared" si="2266"/>
        <v>0</v>
      </c>
      <c r="Z947" s="176">
        <f t="shared" si="2267"/>
        <v>0</v>
      </c>
      <c r="AA947" s="206"/>
      <c r="AB947" s="205">
        <f t="shared" si="2302"/>
        <v>0</v>
      </c>
      <c r="AC947" s="206"/>
      <c r="AD947" s="176">
        <f t="shared" si="2303"/>
        <v>0</v>
      </c>
      <c r="AE947" s="206"/>
      <c r="AF947" s="205">
        <f t="shared" si="2304"/>
        <v>0</v>
      </c>
      <c r="AG947" s="188">
        <f t="shared" si="2271"/>
        <v>0</v>
      </c>
      <c r="AH947" s="96">
        <f t="shared" si="2272"/>
        <v>0</v>
      </c>
      <c r="AI947" s="96">
        <f t="shared" si="2273"/>
        <v>0</v>
      </c>
      <c r="AJ947" s="176">
        <f t="shared" si="2274"/>
        <v>0</v>
      </c>
      <c r="AK947" s="206"/>
      <c r="AL947" s="176">
        <f t="shared" si="2305"/>
        <v>0</v>
      </c>
      <c r="AM947" s="244"/>
      <c r="AN947" s="176">
        <f t="shared" si="2306"/>
        <v>0</v>
      </c>
      <c r="AO947" s="206"/>
      <c r="AP947" s="205">
        <f t="shared" si="2307"/>
        <v>0</v>
      </c>
      <c r="AQ947" s="188">
        <f t="shared" si="2278"/>
        <v>0</v>
      </c>
      <c r="AR947" s="96">
        <f t="shared" si="2279"/>
        <v>0</v>
      </c>
      <c r="AS947" s="96"/>
      <c r="AT947" s="176">
        <f t="shared" si="2308"/>
        <v>0</v>
      </c>
      <c r="AU947" s="206"/>
      <c r="AV947" s="176">
        <f t="shared" si="2309"/>
        <v>0</v>
      </c>
      <c r="AW947" s="206"/>
      <c r="AX947" s="205">
        <f t="shared" si="2310"/>
        <v>0</v>
      </c>
      <c r="AY947" s="188">
        <f t="shared" si="2283"/>
        <v>0</v>
      </c>
      <c r="AZ947" s="96">
        <f t="shared" si="2284"/>
        <v>0</v>
      </c>
      <c r="BA947" s="96">
        <f t="shared" si="2285"/>
        <v>0</v>
      </c>
      <c r="BB947" s="96">
        <f t="shared" si="2286"/>
        <v>0</v>
      </c>
    </row>
    <row r="948" spans="1:54">
      <c r="A948" s="494">
        <v>578</v>
      </c>
      <c r="B948" s="13"/>
      <c r="C948" s="13"/>
      <c r="D948" s="13"/>
      <c r="E948" s="21" t="s">
        <v>1562</v>
      </c>
      <c r="F948" s="22"/>
      <c r="G948" s="426" t="s">
        <v>1061</v>
      </c>
      <c r="H948" s="266" t="s">
        <v>359</v>
      </c>
      <c r="I948" s="54">
        <v>5.38</v>
      </c>
      <c r="J948" s="101"/>
      <c r="K948" s="54">
        <v>5.38</v>
      </c>
      <c r="L948" s="101"/>
      <c r="M948" s="54">
        <v>5.38</v>
      </c>
      <c r="N948" s="101"/>
      <c r="O948" s="54">
        <v>5.38</v>
      </c>
      <c r="P948" s="101"/>
      <c r="Q948" s="96">
        <f t="shared" si="2261"/>
        <v>2.37</v>
      </c>
      <c r="R948" s="338">
        <f t="shared" si="2262"/>
        <v>17.582184858000002</v>
      </c>
      <c r="S948" s="96"/>
      <c r="T948" s="96">
        <f t="shared" si="2299"/>
        <v>0</v>
      </c>
      <c r="U948" s="96"/>
      <c r="V948" s="176">
        <f t="shared" si="2300"/>
        <v>0</v>
      </c>
      <c r="W948" s="206"/>
      <c r="X948" s="205">
        <f t="shared" si="2301"/>
        <v>0</v>
      </c>
      <c r="Y948" s="188">
        <f t="shared" si="2266"/>
        <v>0</v>
      </c>
      <c r="Z948" s="176">
        <f t="shared" si="2267"/>
        <v>0</v>
      </c>
      <c r="AA948" s="206"/>
      <c r="AB948" s="205">
        <f t="shared" si="2302"/>
        <v>0</v>
      </c>
      <c r="AC948" s="206"/>
      <c r="AD948" s="176">
        <f t="shared" si="2303"/>
        <v>0</v>
      </c>
      <c r="AE948" s="206"/>
      <c r="AF948" s="205">
        <f t="shared" si="2304"/>
        <v>0</v>
      </c>
      <c r="AG948" s="188">
        <f t="shared" si="2271"/>
        <v>0</v>
      </c>
      <c r="AH948" s="96">
        <f t="shared" si="2272"/>
        <v>0</v>
      </c>
      <c r="AI948" s="96">
        <f t="shared" si="2273"/>
        <v>0</v>
      </c>
      <c r="AJ948" s="176">
        <f t="shared" si="2274"/>
        <v>0</v>
      </c>
      <c r="AK948" s="206">
        <v>2.37</v>
      </c>
      <c r="AL948" s="176">
        <f t="shared" si="2305"/>
        <v>17.582184858000002</v>
      </c>
      <c r="AM948" s="244"/>
      <c r="AN948" s="176">
        <f t="shared" si="2306"/>
        <v>0</v>
      </c>
      <c r="AO948" s="206"/>
      <c r="AP948" s="205">
        <f t="shared" si="2307"/>
        <v>0</v>
      </c>
      <c r="AQ948" s="188">
        <f t="shared" si="2278"/>
        <v>2.37</v>
      </c>
      <c r="AR948" s="96">
        <f t="shared" si="2279"/>
        <v>17.582184858000002</v>
      </c>
      <c r="AS948" s="96"/>
      <c r="AT948" s="176">
        <f t="shared" si="2308"/>
        <v>0</v>
      </c>
      <c r="AU948" s="206"/>
      <c r="AV948" s="176">
        <f t="shared" si="2309"/>
        <v>0</v>
      </c>
      <c r="AW948" s="206"/>
      <c r="AX948" s="205">
        <f t="shared" si="2310"/>
        <v>0</v>
      </c>
      <c r="AY948" s="188">
        <f t="shared" si="2283"/>
        <v>0</v>
      </c>
      <c r="AZ948" s="96">
        <f t="shared" si="2284"/>
        <v>0</v>
      </c>
      <c r="BA948" s="96">
        <f t="shared" si="2285"/>
        <v>2.37</v>
      </c>
      <c r="BB948" s="96">
        <f t="shared" si="2286"/>
        <v>17.582184858000002</v>
      </c>
    </row>
    <row r="949" spans="1:54">
      <c r="A949" s="494">
        <v>579</v>
      </c>
      <c r="B949" s="13"/>
      <c r="C949" s="23"/>
      <c r="D949" s="13"/>
      <c r="E949" s="21" t="s">
        <v>602</v>
      </c>
      <c r="F949" s="22"/>
      <c r="G949" s="426" t="s">
        <v>1061</v>
      </c>
      <c r="H949" s="266" t="s">
        <v>360</v>
      </c>
      <c r="I949" s="54">
        <v>5.76</v>
      </c>
      <c r="J949" s="101"/>
      <c r="K949" s="54">
        <v>5.76</v>
      </c>
      <c r="L949" s="101"/>
      <c r="M949" s="54">
        <v>5.76</v>
      </c>
      <c r="N949" s="101"/>
      <c r="O949" s="54">
        <v>5.76</v>
      </c>
      <c r="P949" s="101"/>
      <c r="Q949" s="96">
        <f t="shared" si="2261"/>
        <v>0</v>
      </c>
      <c r="R949" s="338">
        <f t="shared" si="2262"/>
        <v>0</v>
      </c>
      <c r="S949" s="96"/>
      <c r="T949" s="96">
        <f t="shared" si="2299"/>
        <v>0</v>
      </c>
      <c r="U949" s="96"/>
      <c r="V949" s="176">
        <f t="shared" si="2300"/>
        <v>0</v>
      </c>
      <c r="W949" s="206"/>
      <c r="X949" s="205">
        <f t="shared" si="2301"/>
        <v>0</v>
      </c>
      <c r="Y949" s="188">
        <f t="shared" si="2266"/>
        <v>0</v>
      </c>
      <c r="Z949" s="176">
        <f t="shared" si="2267"/>
        <v>0</v>
      </c>
      <c r="AA949" s="206"/>
      <c r="AB949" s="205">
        <f t="shared" si="2302"/>
        <v>0</v>
      </c>
      <c r="AC949" s="206"/>
      <c r="AD949" s="176">
        <f t="shared" si="2303"/>
        <v>0</v>
      </c>
      <c r="AE949" s="206"/>
      <c r="AF949" s="205">
        <f t="shared" si="2304"/>
        <v>0</v>
      </c>
      <c r="AG949" s="188">
        <f t="shared" si="2271"/>
        <v>0</v>
      </c>
      <c r="AH949" s="96">
        <f t="shared" si="2272"/>
        <v>0</v>
      </c>
      <c r="AI949" s="96">
        <f t="shared" si="2273"/>
        <v>0</v>
      </c>
      <c r="AJ949" s="176">
        <f t="shared" si="2274"/>
        <v>0</v>
      </c>
      <c r="AK949" s="206"/>
      <c r="AL949" s="176">
        <f t="shared" si="2305"/>
        <v>0</v>
      </c>
      <c r="AM949" s="244"/>
      <c r="AN949" s="176">
        <f t="shared" si="2306"/>
        <v>0</v>
      </c>
      <c r="AO949" s="206"/>
      <c r="AP949" s="205">
        <f t="shared" si="2307"/>
        <v>0</v>
      </c>
      <c r="AQ949" s="188">
        <f t="shared" si="2278"/>
        <v>0</v>
      </c>
      <c r="AR949" s="96">
        <f t="shared" si="2279"/>
        <v>0</v>
      </c>
      <c r="AS949" s="96"/>
      <c r="AT949" s="176">
        <f t="shared" si="2308"/>
        <v>0</v>
      </c>
      <c r="AU949" s="206"/>
      <c r="AV949" s="176">
        <f t="shared" si="2309"/>
        <v>0</v>
      </c>
      <c r="AW949" s="206"/>
      <c r="AX949" s="205">
        <f t="shared" si="2310"/>
        <v>0</v>
      </c>
      <c r="AY949" s="188">
        <f t="shared" si="2283"/>
        <v>0</v>
      </c>
      <c r="AZ949" s="96">
        <f t="shared" si="2284"/>
        <v>0</v>
      </c>
      <c r="BA949" s="96">
        <f t="shared" si="2285"/>
        <v>0</v>
      </c>
      <c r="BB949" s="96">
        <f t="shared" si="2286"/>
        <v>0</v>
      </c>
    </row>
    <row r="950" spans="1:54">
      <c r="A950" s="494">
        <v>580</v>
      </c>
      <c r="B950" s="13"/>
      <c r="C950" s="23"/>
      <c r="D950" s="13"/>
      <c r="E950" s="518" t="s">
        <v>228</v>
      </c>
      <c r="F950" s="519"/>
      <c r="G950" s="520" t="s">
        <v>1061</v>
      </c>
      <c r="H950" s="521" t="s">
        <v>359</v>
      </c>
      <c r="I950" s="500">
        <v>5.76</v>
      </c>
      <c r="J950" s="522"/>
      <c r="K950" s="500">
        <v>5.76</v>
      </c>
      <c r="L950" s="522"/>
      <c r="M950" s="500">
        <v>5.76</v>
      </c>
      <c r="N950" s="522"/>
      <c r="O950" s="500">
        <v>5.76</v>
      </c>
      <c r="P950" s="522"/>
      <c r="Q950" s="523">
        <f t="shared" si="2261"/>
        <v>0</v>
      </c>
      <c r="R950" s="524">
        <f t="shared" si="2262"/>
        <v>0</v>
      </c>
      <c r="S950" s="523"/>
      <c r="T950" s="523">
        <f t="shared" si="2299"/>
        <v>0</v>
      </c>
      <c r="U950" s="523"/>
      <c r="V950" s="525">
        <f t="shared" si="2300"/>
        <v>0</v>
      </c>
      <c r="W950" s="526"/>
      <c r="X950" s="527">
        <f t="shared" si="2301"/>
        <v>0</v>
      </c>
      <c r="Y950" s="528">
        <f t="shared" si="2266"/>
        <v>0</v>
      </c>
      <c r="Z950" s="525">
        <f t="shared" si="2267"/>
        <v>0</v>
      </c>
      <c r="AA950" s="526"/>
      <c r="AB950" s="527">
        <f t="shared" si="2302"/>
        <v>0</v>
      </c>
      <c r="AC950" s="526"/>
      <c r="AD950" s="525">
        <f t="shared" si="2303"/>
        <v>0</v>
      </c>
      <c r="AE950" s="526"/>
      <c r="AF950" s="527">
        <f t="shared" si="2304"/>
        <v>0</v>
      </c>
      <c r="AG950" s="528">
        <f t="shared" si="2271"/>
        <v>0</v>
      </c>
      <c r="AH950" s="523">
        <f t="shared" si="2272"/>
        <v>0</v>
      </c>
      <c r="AI950" s="523">
        <f t="shared" si="2273"/>
        <v>0</v>
      </c>
      <c r="AJ950" s="525">
        <f t="shared" si="2274"/>
        <v>0</v>
      </c>
      <c r="AK950" s="526"/>
      <c r="AL950" s="525">
        <f t="shared" si="2305"/>
        <v>0</v>
      </c>
      <c r="AM950" s="529"/>
      <c r="AN950" s="525">
        <f t="shared" si="2306"/>
        <v>0</v>
      </c>
      <c r="AO950" s="526"/>
      <c r="AP950" s="527">
        <f t="shared" si="2307"/>
        <v>0</v>
      </c>
      <c r="AQ950" s="528">
        <f t="shared" si="2278"/>
        <v>0</v>
      </c>
      <c r="AR950" s="523">
        <f t="shared" si="2279"/>
        <v>0</v>
      </c>
      <c r="AS950" s="523"/>
      <c r="AT950" s="525">
        <f t="shared" si="2308"/>
        <v>0</v>
      </c>
      <c r="AU950" s="526"/>
      <c r="AV950" s="525">
        <f t="shared" si="2309"/>
        <v>0</v>
      </c>
      <c r="AW950" s="526"/>
      <c r="AX950" s="527">
        <f t="shared" si="2310"/>
        <v>0</v>
      </c>
      <c r="AY950" s="528">
        <f t="shared" si="2283"/>
        <v>0</v>
      </c>
      <c r="AZ950" s="523">
        <f t="shared" si="2284"/>
        <v>0</v>
      </c>
      <c r="BA950" s="523">
        <f t="shared" si="2285"/>
        <v>0</v>
      </c>
      <c r="BB950" s="523">
        <f t="shared" si="2286"/>
        <v>0</v>
      </c>
    </row>
    <row r="951" spans="1:54">
      <c r="A951" s="494">
        <v>578</v>
      </c>
      <c r="B951" s="13"/>
      <c r="C951" s="13"/>
      <c r="D951" s="13"/>
      <c r="E951" s="89" t="s">
        <v>1500</v>
      </c>
      <c r="F951" s="90"/>
      <c r="G951" s="426" t="s">
        <v>1061</v>
      </c>
      <c r="H951" s="285" t="s">
        <v>359</v>
      </c>
      <c r="I951" s="75">
        <v>5.77</v>
      </c>
      <c r="J951" s="111"/>
      <c r="K951" s="75">
        <v>5.77</v>
      </c>
      <c r="L951" s="111"/>
      <c r="M951" s="75">
        <v>5.77</v>
      </c>
      <c r="N951" s="111"/>
      <c r="O951" s="75">
        <v>5.77</v>
      </c>
      <c r="P951" s="111"/>
      <c r="Q951" s="130">
        <f t="shared" si="2261"/>
        <v>5.4</v>
      </c>
      <c r="R951" s="348">
        <f t="shared" si="2262"/>
        <v>43.260182639999996</v>
      </c>
      <c r="S951" s="130"/>
      <c r="T951" s="130">
        <f t="shared" si="2299"/>
        <v>0</v>
      </c>
      <c r="U951" s="130"/>
      <c r="V951" s="184">
        <f t="shared" si="2300"/>
        <v>0</v>
      </c>
      <c r="W951" s="223"/>
      <c r="X951" s="224">
        <f t="shared" si="2301"/>
        <v>0</v>
      </c>
      <c r="Y951" s="197">
        <f t="shared" si="2266"/>
        <v>0</v>
      </c>
      <c r="Z951" s="184">
        <f t="shared" si="2267"/>
        <v>0</v>
      </c>
      <c r="AA951" s="223"/>
      <c r="AB951" s="224">
        <f t="shared" si="2302"/>
        <v>0</v>
      </c>
      <c r="AC951" s="223"/>
      <c r="AD951" s="184">
        <f t="shared" si="2303"/>
        <v>0</v>
      </c>
      <c r="AE951" s="223"/>
      <c r="AF951" s="224">
        <f t="shared" si="2304"/>
        <v>0</v>
      </c>
      <c r="AG951" s="197">
        <f t="shared" si="2271"/>
        <v>0</v>
      </c>
      <c r="AH951" s="130">
        <f t="shared" si="2272"/>
        <v>0</v>
      </c>
      <c r="AI951" s="130">
        <f t="shared" si="2273"/>
        <v>0</v>
      </c>
      <c r="AJ951" s="184">
        <f t="shared" si="2274"/>
        <v>0</v>
      </c>
      <c r="AK951" s="223">
        <v>2.4</v>
      </c>
      <c r="AL951" s="184">
        <f t="shared" si="2305"/>
        <v>19.095422640000002</v>
      </c>
      <c r="AM951" s="253"/>
      <c r="AN951" s="184">
        <f t="shared" si="2306"/>
        <v>0</v>
      </c>
      <c r="AO951" s="223">
        <v>3</v>
      </c>
      <c r="AP951" s="224">
        <f t="shared" si="2307"/>
        <v>24.164759999999998</v>
      </c>
      <c r="AQ951" s="197">
        <f t="shared" si="2278"/>
        <v>5.4</v>
      </c>
      <c r="AR951" s="130">
        <f t="shared" si="2279"/>
        <v>43.260182639999996</v>
      </c>
      <c r="AS951" s="130"/>
      <c r="AT951" s="184">
        <f t="shared" si="2308"/>
        <v>0</v>
      </c>
      <c r="AU951" s="223"/>
      <c r="AV951" s="184">
        <f t="shared" si="2309"/>
        <v>0</v>
      </c>
      <c r="AW951" s="223"/>
      <c r="AX951" s="224">
        <f t="shared" si="2310"/>
        <v>0</v>
      </c>
      <c r="AY951" s="197">
        <f t="shared" si="2283"/>
        <v>0</v>
      </c>
      <c r="AZ951" s="130">
        <f t="shared" si="2284"/>
        <v>0</v>
      </c>
      <c r="BA951" s="130">
        <f t="shared" si="2285"/>
        <v>5.4</v>
      </c>
      <c r="BB951" s="130">
        <f t="shared" si="2286"/>
        <v>43.260182639999996</v>
      </c>
    </row>
    <row r="952" spans="1:54">
      <c r="A952" s="494">
        <v>578</v>
      </c>
      <c r="B952" s="13"/>
      <c r="C952" s="13"/>
      <c r="D952" s="13"/>
      <c r="E952" s="50" t="s">
        <v>1501</v>
      </c>
      <c r="F952" s="22"/>
      <c r="G952" s="426" t="s">
        <v>1061</v>
      </c>
      <c r="H952" s="266" t="s">
        <v>359</v>
      </c>
      <c r="I952" s="54">
        <v>5.77</v>
      </c>
      <c r="J952" s="101"/>
      <c r="K952" s="54">
        <v>5.77</v>
      </c>
      <c r="L952" s="101"/>
      <c r="M952" s="54">
        <v>5.77</v>
      </c>
      <c r="N952" s="101"/>
      <c r="O952" s="54">
        <v>5.77</v>
      </c>
      <c r="P952" s="101"/>
      <c r="Q952" s="96">
        <f t="shared" si="2261"/>
        <v>11</v>
      </c>
      <c r="R952" s="338">
        <f t="shared" si="2262"/>
        <v>88.889563977199984</v>
      </c>
      <c r="S952" s="96"/>
      <c r="T952" s="96">
        <f t="shared" si="2299"/>
        <v>0</v>
      </c>
      <c r="U952" s="96">
        <v>2.4</v>
      </c>
      <c r="V952" s="176">
        <f t="shared" si="2300"/>
        <v>19.990972799999994</v>
      </c>
      <c r="W952" s="206"/>
      <c r="X952" s="205">
        <f t="shared" si="2301"/>
        <v>0</v>
      </c>
      <c r="Y952" s="188">
        <f t="shared" si="2266"/>
        <v>2.4</v>
      </c>
      <c r="Z952" s="176">
        <f t="shared" si="2267"/>
        <v>19.990972799999994</v>
      </c>
      <c r="AA952" s="206"/>
      <c r="AB952" s="205">
        <f t="shared" si="2302"/>
        <v>0</v>
      </c>
      <c r="AC952" s="206"/>
      <c r="AD952" s="176">
        <f t="shared" si="2303"/>
        <v>0</v>
      </c>
      <c r="AE952" s="206">
        <v>3.3000000000000002E-2</v>
      </c>
      <c r="AF952" s="205">
        <f t="shared" si="2304"/>
        <v>0.26007149849999994</v>
      </c>
      <c r="AG952" s="188">
        <f t="shared" si="2271"/>
        <v>3.3000000000000002E-2</v>
      </c>
      <c r="AH952" s="96">
        <f t="shared" si="2272"/>
        <v>0.26007149849999994</v>
      </c>
      <c r="AI952" s="96">
        <f t="shared" si="2273"/>
        <v>2.4329999999999998</v>
      </c>
      <c r="AJ952" s="176">
        <f t="shared" si="2274"/>
        <v>20.251044298499995</v>
      </c>
      <c r="AK952" s="206">
        <v>2.367</v>
      </c>
      <c r="AL952" s="176">
        <f t="shared" si="2305"/>
        <v>18.832860578699997</v>
      </c>
      <c r="AM952" s="244">
        <v>3.8</v>
      </c>
      <c r="AN952" s="176">
        <f t="shared" si="2306"/>
        <v>30.473851099999997</v>
      </c>
      <c r="AO952" s="206">
        <v>2.4</v>
      </c>
      <c r="AP952" s="205">
        <f t="shared" si="2307"/>
        <v>19.331807999999999</v>
      </c>
      <c r="AQ952" s="188">
        <f t="shared" si="2278"/>
        <v>8.5670000000000002</v>
      </c>
      <c r="AR952" s="96">
        <f t="shared" si="2279"/>
        <v>68.638519678699993</v>
      </c>
      <c r="AS952" s="96"/>
      <c r="AT952" s="176">
        <f t="shared" si="2308"/>
        <v>0</v>
      </c>
      <c r="AU952" s="206"/>
      <c r="AV952" s="176">
        <f t="shared" si="2309"/>
        <v>0</v>
      </c>
      <c r="AW952" s="206"/>
      <c r="AX952" s="205">
        <f t="shared" si="2310"/>
        <v>0</v>
      </c>
      <c r="AY952" s="188">
        <f t="shared" si="2283"/>
        <v>0</v>
      </c>
      <c r="AZ952" s="96">
        <f t="shared" si="2284"/>
        <v>0</v>
      </c>
      <c r="BA952" s="96">
        <f t="shared" si="2285"/>
        <v>8.5670000000000002</v>
      </c>
      <c r="BB952" s="96">
        <f t="shared" si="2286"/>
        <v>68.638519678699993</v>
      </c>
    </row>
    <row r="953" spans="1:54">
      <c r="A953" s="494">
        <v>581</v>
      </c>
      <c r="B953" s="13"/>
      <c r="C953" s="23"/>
      <c r="D953" s="70"/>
      <c r="E953" s="325" t="s">
        <v>330</v>
      </c>
      <c r="F953" s="55"/>
      <c r="G953" s="55"/>
      <c r="H953" s="279"/>
      <c r="I953" s="143"/>
      <c r="J953" s="172"/>
      <c r="K953" s="56"/>
      <c r="L953" s="172"/>
      <c r="M953" s="56"/>
      <c r="N953" s="172"/>
      <c r="O953" s="143"/>
      <c r="P953" s="172"/>
      <c r="Q953" s="125">
        <f>SUM(Q933:Q952)</f>
        <v>18.77</v>
      </c>
      <c r="R953" s="125">
        <f>SUM(R934:R952)</f>
        <v>149.73193147519999</v>
      </c>
      <c r="S953" s="125">
        <f t="shared" ref="S953:BB953" si="2311">SUM(S933:S952)</f>
        <v>0</v>
      </c>
      <c r="T953" s="125">
        <f t="shared" si="2311"/>
        <v>0</v>
      </c>
      <c r="U953" s="125">
        <f t="shared" si="2311"/>
        <v>2.4</v>
      </c>
      <c r="V953" s="125">
        <f t="shared" si="2311"/>
        <v>19.990972799999994</v>
      </c>
      <c r="W953" s="125">
        <f t="shared" si="2311"/>
        <v>0</v>
      </c>
      <c r="X953" s="125">
        <f t="shared" si="2311"/>
        <v>0</v>
      </c>
      <c r="Y953" s="125">
        <f t="shared" si="2311"/>
        <v>2.4</v>
      </c>
      <c r="Z953" s="125">
        <f t="shared" si="2311"/>
        <v>19.990972799999994</v>
      </c>
      <c r="AA953" s="125">
        <f t="shared" si="2311"/>
        <v>0</v>
      </c>
      <c r="AB953" s="125">
        <f t="shared" si="2311"/>
        <v>0</v>
      </c>
      <c r="AC953" s="125">
        <f t="shared" si="2311"/>
        <v>0</v>
      </c>
      <c r="AD953" s="125">
        <f t="shared" si="2311"/>
        <v>0</v>
      </c>
      <c r="AE953" s="125">
        <f t="shared" si="2311"/>
        <v>3.3000000000000002E-2</v>
      </c>
      <c r="AF953" s="125">
        <f t="shared" si="2311"/>
        <v>0.26007149849999994</v>
      </c>
      <c r="AG953" s="125">
        <f t="shared" si="2311"/>
        <v>3.3000000000000002E-2</v>
      </c>
      <c r="AH953" s="125">
        <f t="shared" si="2311"/>
        <v>0.26007149849999994</v>
      </c>
      <c r="AI953" s="125">
        <f t="shared" si="2311"/>
        <v>2.4329999999999998</v>
      </c>
      <c r="AJ953" s="125">
        <f t="shared" si="2311"/>
        <v>20.251044298499995</v>
      </c>
      <c r="AK953" s="125">
        <f t="shared" si="2311"/>
        <v>7.1369999999999996</v>
      </c>
      <c r="AL953" s="125">
        <f t="shared" si="2311"/>
        <v>55.510468076699993</v>
      </c>
      <c r="AM953" s="125">
        <f t="shared" si="2311"/>
        <v>3.8</v>
      </c>
      <c r="AN953" s="125">
        <f t="shared" si="2311"/>
        <v>30.473851099999997</v>
      </c>
      <c r="AO953" s="125">
        <f t="shared" si="2311"/>
        <v>5.4</v>
      </c>
      <c r="AP953" s="125">
        <f t="shared" si="2311"/>
        <v>43.496567999999996</v>
      </c>
      <c r="AQ953" s="125">
        <f t="shared" si="2311"/>
        <v>16.337</v>
      </c>
      <c r="AR953" s="125">
        <f t="shared" si="2311"/>
        <v>129.48088717669998</v>
      </c>
      <c r="AS953" s="125">
        <f t="shared" si="2311"/>
        <v>0</v>
      </c>
      <c r="AT953" s="125">
        <f t="shared" si="2311"/>
        <v>0</v>
      </c>
      <c r="AU953" s="125">
        <f t="shared" si="2311"/>
        <v>0</v>
      </c>
      <c r="AV953" s="125">
        <f t="shared" si="2311"/>
        <v>0</v>
      </c>
      <c r="AW953" s="125">
        <f t="shared" si="2311"/>
        <v>0</v>
      </c>
      <c r="AX953" s="125">
        <f t="shared" si="2311"/>
        <v>0</v>
      </c>
      <c r="AY953" s="125">
        <f t="shared" si="2311"/>
        <v>0</v>
      </c>
      <c r="AZ953" s="125">
        <f t="shared" si="2311"/>
        <v>0</v>
      </c>
      <c r="BA953" s="125">
        <f t="shared" si="2311"/>
        <v>16.337</v>
      </c>
      <c r="BB953" s="125">
        <f t="shared" si="2311"/>
        <v>129.48088717669998</v>
      </c>
    </row>
    <row r="954" spans="1:54">
      <c r="A954" s="494">
        <v>582</v>
      </c>
      <c r="B954" s="13"/>
      <c r="C954" s="23"/>
      <c r="D954" s="13" t="s">
        <v>576</v>
      </c>
      <c r="E954" s="21" t="s">
        <v>788</v>
      </c>
      <c r="F954" s="22" t="s">
        <v>229</v>
      </c>
      <c r="G954" s="22" t="s">
        <v>1061</v>
      </c>
      <c r="H954" s="266" t="s">
        <v>358</v>
      </c>
      <c r="I954" s="61"/>
      <c r="J954" s="101">
        <v>4730</v>
      </c>
      <c r="K954" s="54"/>
      <c r="L954" s="101">
        <v>4730</v>
      </c>
      <c r="M954" s="54"/>
      <c r="N954" s="101">
        <v>4730</v>
      </c>
      <c r="O954" s="61"/>
      <c r="P954" s="101">
        <v>4730</v>
      </c>
      <c r="Q954" s="96">
        <f t="shared" ref="Q954:Q972" si="2312">SUM(AI954+BA954)</f>
        <v>0</v>
      </c>
      <c r="R954" s="338">
        <f t="shared" ref="R954:R972" si="2313">SUM(AJ954+BB954)</f>
        <v>0</v>
      </c>
      <c r="S954" s="96"/>
      <c r="T954" s="96">
        <f t="shared" ref="T954:T972" si="2314">J954*S954/1000</f>
        <v>0</v>
      </c>
      <c r="U954" s="96"/>
      <c r="V954" s="176">
        <f t="shared" ref="V954:V972" si="2315">J954*U954/1000</f>
        <v>0</v>
      </c>
      <c r="W954" s="206"/>
      <c r="X954" s="205">
        <f t="shared" ref="X954:X972" si="2316">J954*W954/1000</f>
        <v>0</v>
      </c>
      <c r="Y954" s="188">
        <f t="shared" ref="Y954:Y972" si="2317">SUM(S954+U954+W954)</f>
        <v>0</v>
      </c>
      <c r="Z954" s="176">
        <f t="shared" ref="Z954:Z972" si="2318">SUM(T954+V954+X954)</f>
        <v>0</v>
      </c>
      <c r="AA954" s="206"/>
      <c r="AB954" s="205">
        <f t="shared" ref="AB954:AB972" si="2319">L954*AA954/1000</f>
        <v>0</v>
      </c>
      <c r="AC954" s="206"/>
      <c r="AD954" s="176">
        <f t="shared" ref="AD954:AD972" si="2320">L954*AC954/1000</f>
        <v>0</v>
      </c>
      <c r="AE954" s="206"/>
      <c r="AF954" s="212">
        <f t="shared" ref="AF954:AF972" si="2321">L954*AE954/1000</f>
        <v>0</v>
      </c>
      <c r="AG954" s="188">
        <f t="shared" ref="AG954:AG972" si="2322">SUM(AA954+AC954+AE954)</f>
        <v>0</v>
      </c>
      <c r="AH954" s="96">
        <f t="shared" ref="AH954:AH972" si="2323">SUM(AB954+AD954+AF954)</f>
        <v>0</v>
      </c>
      <c r="AI954" s="96">
        <f t="shared" ref="AI954:AI972" si="2324">SUM(Y954+AG954)</f>
        <v>0</v>
      </c>
      <c r="AJ954" s="176">
        <f t="shared" ref="AJ954:AJ972" si="2325">SUM(Z954,AH954)</f>
        <v>0</v>
      </c>
      <c r="AK954" s="206"/>
      <c r="AL954" s="176">
        <f t="shared" ref="AL954:AL972" si="2326">N954*AK954/1000</f>
        <v>0</v>
      </c>
      <c r="AM954" s="244"/>
      <c r="AN954" s="176">
        <f t="shared" ref="AN954:AN972" si="2327">N954*AM954/1000</f>
        <v>0</v>
      </c>
      <c r="AO954" s="206"/>
      <c r="AP954" s="205">
        <f t="shared" ref="AP954:AP972" si="2328">N954*AO954/1000</f>
        <v>0</v>
      </c>
      <c r="AQ954" s="188">
        <f t="shared" ref="AQ954:AQ972" si="2329">SUM(AK954+AM954+AO954)</f>
        <v>0</v>
      </c>
      <c r="AR954" s="96">
        <f t="shared" ref="AR954:AR972" si="2330">SUM(AL954+AN954+AP954)</f>
        <v>0</v>
      </c>
      <c r="AS954" s="96"/>
      <c r="AT954" s="176">
        <f t="shared" ref="AT954:AT972" si="2331">P954*AS954/1000</f>
        <v>0</v>
      </c>
      <c r="AU954" s="206"/>
      <c r="AV954" s="176">
        <f t="shared" ref="AV954:AV972" si="2332">P954*AU954/1000</f>
        <v>0</v>
      </c>
      <c r="AW954" s="206"/>
      <c r="AX954" s="205">
        <f t="shared" ref="AX954:AX972" si="2333">P954*AW954/1000</f>
        <v>0</v>
      </c>
      <c r="AY954" s="188">
        <f t="shared" ref="AY954:AY972" si="2334">SUM(AS954+AU954+AW954)</f>
        <v>0</v>
      </c>
      <c r="AZ954" s="96">
        <f t="shared" ref="AZ954:AZ972" si="2335">SUM(AT954+AV954+AX954)</f>
        <v>0</v>
      </c>
      <c r="BA954" s="96">
        <f t="shared" ref="BA954:BA972" si="2336">SUM(AQ954+AY954)</f>
        <v>0</v>
      </c>
      <c r="BB954" s="96">
        <f t="shared" ref="BB954:BB972" si="2337">SUM(AR954,AZ954)</f>
        <v>0</v>
      </c>
    </row>
    <row r="955" spans="1:54">
      <c r="A955" s="494">
        <v>583</v>
      </c>
      <c r="B955" s="13"/>
      <c r="C955" s="23"/>
      <c r="D955" s="13"/>
      <c r="E955" s="21" t="s">
        <v>231</v>
      </c>
      <c r="F955" s="22" t="s">
        <v>229</v>
      </c>
      <c r="G955" s="22" t="s">
        <v>1061</v>
      </c>
      <c r="H955" s="266" t="s">
        <v>358</v>
      </c>
      <c r="I955" s="54"/>
      <c r="J955" s="101">
        <v>4730</v>
      </c>
      <c r="K955" s="54"/>
      <c r="L955" s="101">
        <v>4730</v>
      </c>
      <c r="M955" s="54"/>
      <c r="N955" s="101">
        <v>4730</v>
      </c>
      <c r="O955" s="54"/>
      <c r="P955" s="101">
        <v>4730</v>
      </c>
      <c r="Q955" s="96">
        <f t="shared" si="2312"/>
        <v>0</v>
      </c>
      <c r="R955" s="338">
        <f t="shared" si="2313"/>
        <v>0</v>
      </c>
      <c r="S955" s="96"/>
      <c r="T955" s="96">
        <f t="shared" si="2314"/>
        <v>0</v>
      </c>
      <c r="U955" s="96"/>
      <c r="V955" s="176">
        <f t="shared" si="2315"/>
        <v>0</v>
      </c>
      <c r="W955" s="206"/>
      <c r="X955" s="205">
        <f t="shared" si="2316"/>
        <v>0</v>
      </c>
      <c r="Y955" s="188">
        <f t="shared" si="2317"/>
        <v>0</v>
      </c>
      <c r="Z955" s="176">
        <f t="shared" si="2318"/>
        <v>0</v>
      </c>
      <c r="AA955" s="206"/>
      <c r="AB955" s="205">
        <f t="shared" si="2319"/>
        <v>0</v>
      </c>
      <c r="AC955" s="206"/>
      <c r="AD955" s="176">
        <f t="shared" si="2320"/>
        <v>0</v>
      </c>
      <c r="AE955" s="206"/>
      <c r="AF955" s="205">
        <f t="shared" si="2321"/>
        <v>0</v>
      </c>
      <c r="AG955" s="188">
        <f t="shared" si="2322"/>
        <v>0</v>
      </c>
      <c r="AH955" s="96">
        <f t="shared" si="2323"/>
        <v>0</v>
      </c>
      <c r="AI955" s="96">
        <f t="shared" si="2324"/>
        <v>0</v>
      </c>
      <c r="AJ955" s="176">
        <f t="shared" si="2325"/>
        <v>0</v>
      </c>
      <c r="AK955" s="206"/>
      <c r="AL955" s="176">
        <f t="shared" si="2326"/>
        <v>0</v>
      </c>
      <c r="AM955" s="244"/>
      <c r="AN955" s="176">
        <f t="shared" si="2327"/>
        <v>0</v>
      </c>
      <c r="AO955" s="206"/>
      <c r="AP955" s="205">
        <f t="shared" si="2328"/>
        <v>0</v>
      </c>
      <c r="AQ955" s="188">
        <f t="shared" si="2329"/>
        <v>0</v>
      </c>
      <c r="AR955" s="96">
        <f t="shared" si="2330"/>
        <v>0</v>
      </c>
      <c r="AS955" s="96"/>
      <c r="AT955" s="176">
        <f t="shared" si="2331"/>
        <v>0</v>
      </c>
      <c r="AU955" s="206"/>
      <c r="AV955" s="176">
        <f t="shared" si="2332"/>
        <v>0</v>
      </c>
      <c r="AW955" s="206"/>
      <c r="AX955" s="205">
        <f t="shared" si="2333"/>
        <v>0</v>
      </c>
      <c r="AY955" s="188">
        <f t="shared" si="2334"/>
        <v>0</v>
      </c>
      <c r="AZ955" s="96">
        <f t="shared" si="2335"/>
        <v>0</v>
      </c>
      <c r="BA955" s="96">
        <f t="shared" si="2336"/>
        <v>0</v>
      </c>
      <c r="BB955" s="96">
        <f t="shared" si="2337"/>
        <v>0</v>
      </c>
    </row>
    <row r="956" spans="1:54">
      <c r="A956" s="494">
        <v>584</v>
      </c>
      <c r="B956" s="13"/>
      <c r="C956" s="23"/>
      <c r="D956" s="13"/>
      <c r="E956" s="21" t="s">
        <v>232</v>
      </c>
      <c r="F956" s="22" t="s">
        <v>229</v>
      </c>
      <c r="G956" s="22" t="s">
        <v>1061</v>
      </c>
      <c r="H956" s="266" t="s">
        <v>359</v>
      </c>
      <c r="I956" s="54"/>
      <c r="J956" s="101">
        <v>4730</v>
      </c>
      <c r="K956" s="54"/>
      <c r="L956" s="101">
        <v>4730</v>
      </c>
      <c r="M956" s="54"/>
      <c r="N956" s="101">
        <v>4730</v>
      </c>
      <c r="O956" s="54"/>
      <c r="P956" s="101">
        <v>4730</v>
      </c>
      <c r="Q956" s="96">
        <f t="shared" si="2312"/>
        <v>0</v>
      </c>
      <c r="R956" s="338">
        <f t="shared" si="2313"/>
        <v>0</v>
      </c>
      <c r="S956" s="96"/>
      <c r="T956" s="96">
        <f t="shared" si="2314"/>
        <v>0</v>
      </c>
      <c r="U956" s="96"/>
      <c r="V956" s="176">
        <f t="shared" si="2315"/>
        <v>0</v>
      </c>
      <c r="W956" s="206"/>
      <c r="X956" s="205">
        <f t="shared" si="2316"/>
        <v>0</v>
      </c>
      <c r="Y956" s="188">
        <f t="shared" si="2317"/>
        <v>0</v>
      </c>
      <c r="Z956" s="176">
        <f t="shared" si="2318"/>
        <v>0</v>
      </c>
      <c r="AA956" s="206"/>
      <c r="AB956" s="205">
        <f t="shared" si="2319"/>
        <v>0</v>
      </c>
      <c r="AC956" s="206"/>
      <c r="AD956" s="176">
        <f t="shared" si="2320"/>
        <v>0</v>
      </c>
      <c r="AE956" s="206"/>
      <c r="AF956" s="205">
        <f t="shared" si="2321"/>
        <v>0</v>
      </c>
      <c r="AG956" s="188">
        <f t="shared" si="2322"/>
        <v>0</v>
      </c>
      <c r="AH956" s="96">
        <f t="shared" si="2323"/>
        <v>0</v>
      </c>
      <c r="AI956" s="96">
        <f t="shared" si="2324"/>
        <v>0</v>
      </c>
      <c r="AJ956" s="176">
        <f t="shared" si="2325"/>
        <v>0</v>
      </c>
      <c r="AK956" s="206"/>
      <c r="AL956" s="176">
        <f t="shared" si="2326"/>
        <v>0</v>
      </c>
      <c r="AM956" s="244"/>
      <c r="AN956" s="176">
        <f t="shared" si="2327"/>
        <v>0</v>
      </c>
      <c r="AO956" s="206"/>
      <c r="AP956" s="205">
        <f t="shared" si="2328"/>
        <v>0</v>
      </c>
      <c r="AQ956" s="188">
        <f t="shared" si="2329"/>
        <v>0</v>
      </c>
      <c r="AR956" s="96">
        <f t="shared" si="2330"/>
        <v>0</v>
      </c>
      <c r="AS956" s="96"/>
      <c r="AT956" s="176">
        <f t="shared" si="2331"/>
        <v>0</v>
      </c>
      <c r="AU956" s="206"/>
      <c r="AV956" s="176">
        <f t="shared" si="2332"/>
        <v>0</v>
      </c>
      <c r="AW956" s="206"/>
      <c r="AX956" s="205">
        <f t="shared" si="2333"/>
        <v>0</v>
      </c>
      <c r="AY956" s="188">
        <f t="shared" si="2334"/>
        <v>0</v>
      </c>
      <c r="AZ956" s="96">
        <f t="shared" si="2335"/>
        <v>0</v>
      </c>
      <c r="BA956" s="96">
        <f t="shared" si="2336"/>
        <v>0</v>
      </c>
      <c r="BB956" s="96">
        <f t="shared" si="2337"/>
        <v>0</v>
      </c>
    </row>
    <row r="957" spans="1:54">
      <c r="A957" s="494">
        <v>585</v>
      </c>
      <c r="B957" s="13"/>
      <c r="C957" s="23"/>
      <c r="D957" s="13"/>
      <c r="E957" s="21" t="s">
        <v>233</v>
      </c>
      <c r="F957" s="22" t="s">
        <v>229</v>
      </c>
      <c r="G957" s="22" t="s">
        <v>1061</v>
      </c>
      <c r="H957" s="266" t="s">
        <v>359</v>
      </c>
      <c r="I957" s="54"/>
      <c r="J957" s="101">
        <v>4730</v>
      </c>
      <c r="K957" s="54"/>
      <c r="L957" s="101">
        <v>4730</v>
      </c>
      <c r="M957" s="54"/>
      <c r="N957" s="101">
        <v>4730</v>
      </c>
      <c r="O957" s="54"/>
      <c r="P957" s="101">
        <v>4730</v>
      </c>
      <c r="Q957" s="96">
        <f t="shared" si="2312"/>
        <v>0</v>
      </c>
      <c r="R957" s="338">
        <f t="shared" si="2313"/>
        <v>0</v>
      </c>
      <c r="S957" s="96"/>
      <c r="T957" s="96">
        <f t="shared" si="2314"/>
        <v>0</v>
      </c>
      <c r="U957" s="96"/>
      <c r="V957" s="176">
        <f t="shared" si="2315"/>
        <v>0</v>
      </c>
      <c r="W957" s="206"/>
      <c r="X957" s="205">
        <f t="shared" si="2316"/>
        <v>0</v>
      </c>
      <c r="Y957" s="188">
        <f t="shared" si="2317"/>
        <v>0</v>
      </c>
      <c r="Z957" s="176">
        <f t="shared" si="2318"/>
        <v>0</v>
      </c>
      <c r="AA957" s="206"/>
      <c r="AB957" s="205">
        <f t="shared" si="2319"/>
        <v>0</v>
      </c>
      <c r="AC957" s="206"/>
      <c r="AD957" s="176">
        <f t="shared" si="2320"/>
        <v>0</v>
      </c>
      <c r="AE957" s="206"/>
      <c r="AF957" s="205">
        <f t="shared" si="2321"/>
        <v>0</v>
      </c>
      <c r="AG957" s="188">
        <f t="shared" si="2322"/>
        <v>0</v>
      </c>
      <c r="AH957" s="96">
        <f t="shared" si="2323"/>
        <v>0</v>
      </c>
      <c r="AI957" s="96">
        <f t="shared" si="2324"/>
        <v>0</v>
      </c>
      <c r="AJ957" s="176">
        <f t="shared" si="2325"/>
        <v>0</v>
      </c>
      <c r="AK957" s="206"/>
      <c r="AL957" s="176">
        <f t="shared" si="2326"/>
        <v>0</v>
      </c>
      <c r="AM957" s="244"/>
      <c r="AN957" s="176">
        <f t="shared" si="2327"/>
        <v>0</v>
      </c>
      <c r="AO957" s="206"/>
      <c r="AP957" s="205">
        <f t="shared" si="2328"/>
        <v>0</v>
      </c>
      <c r="AQ957" s="188">
        <f t="shared" si="2329"/>
        <v>0</v>
      </c>
      <c r="AR957" s="96">
        <f t="shared" si="2330"/>
        <v>0</v>
      </c>
      <c r="AS957" s="96"/>
      <c r="AT957" s="176">
        <f t="shared" si="2331"/>
        <v>0</v>
      </c>
      <c r="AU957" s="206"/>
      <c r="AV957" s="176">
        <f t="shared" si="2332"/>
        <v>0</v>
      </c>
      <c r="AW957" s="206"/>
      <c r="AX957" s="205">
        <f t="shared" si="2333"/>
        <v>0</v>
      </c>
      <c r="AY957" s="188">
        <f t="shared" si="2334"/>
        <v>0</v>
      </c>
      <c r="AZ957" s="96">
        <f t="shared" si="2335"/>
        <v>0</v>
      </c>
      <c r="BA957" s="96">
        <f t="shared" si="2336"/>
        <v>0</v>
      </c>
      <c r="BB957" s="96">
        <f t="shared" si="2337"/>
        <v>0</v>
      </c>
    </row>
    <row r="958" spans="1:54">
      <c r="A958" s="494">
        <v>586</v>
      </c>
      <c r="B958" s="13"/>
      <c r="C958" s="23"/>
      <c r="D958" s="13"/>
      <c r="E958" s="89" t="s">
        <v>324</v>
      </c>
      <c r="F958" s="90" t="s">
        <v>229</v>
      </c>
      <c r="G958" s="90" t="s">
        <v>1061</v>
      </c>
      <c r="H958" s="285" t="s">
        <v>359</v>
      </c>
      <c r="I958" s="75"/>
      <c r="J958" s="101">
        <v>4730</v>
      </c>
      <c r="K958" s="75"/>
      <c r="L958" s="101">
        <v>4730</v>
      </c>
      <c r="M958" s="75"/>
      <c r="N958" s="101">
        <v>4730</v>
      </c>
      <c r="O958" s="75"/>
      <c r="P958" s="101">
        <v>4730</v>
      </c>
      <c r="Q958" s="130">
        <f t="shared" si="2312"/>
        <v>0</v>
      </c>
      <c r="R958" s="348">
        <f t="shared" si="2313"/>
        <v>0</v>
      </c>
      <c r="S958" s="130"/>
      <c r="T958" s="130">
        <f t="shared" si="2314"/>
        <v>0</v>
      </c>
      <c r="U958" s="130"/>
      <c r="V958" s="184">
        <f t="shared" si="2315"/>
        <v>0</v>
      </c>
      <c r="W958" s="223"/>
      <c r="X958" s="224">
        <f t="shared" si="2316"/>
        <v>0</v>
      </c>
      <c r="Y958" s="197">
        <f t="shared" si="2317"/>
        <v>0</v>
      </c>
      <c r="Z958" s="184">
        <f t="shared" si="2318"/>
        <v>0</v>
      </c>
      <c r="AA958" s="223"/>
      <c r="AB958" s="224">
        <f t="shared" si="2319"/>
        <v>0</v>
      </c>
      <c r="AC958" s="223"/>
      <c r="AD958" s="184">
        <f t="shared" si="2320"/>
        <v>0</v>
      </c>
      <c r="AE958" s="223"/>
      <c r="AF958" s="205">
        <f t="shared" si="2321"/>
        <v>0</v>
      </c>
      <c r="AG958" s="197">
        <f t="shared" si="2322"/>
        <v>0</v>
      </c>
      <c r="AH958" s="130">
        <f t="shared" si="2323"/>
        <v>0</v>
      </c>
      <c r="AI958" s="130">
        <f t="shared" si="2324"/>
        <v>0</v>
      </c>
      <c r="AJ958" s="184">
        <f t="shared" si="2325"/>
        <v>0</v>
      </c>
      <c r="AK958" s="223"/>
      <c r="AL958" s="184">
        <f t="shared" si="2326"/>
        <v>0</v>
      </c>
      <c r="AM958" s="253"/>
      <c r="AN958" s="184">
        <f t="shared" si="2327"/>
        <v>0</v>
      </c>
      <c r="AO958" s="223"/>
      <c r="AP958" s="224">
        <f t="shared" si="2328"/>
        <v>0</v>
      </c>
      <c r="AQ958" s="197">
        <f t="shared" si="2329"/>
        <v>0</v>
      </c>
      <c r="AR958" s="130">
        <f t="shared" si="2330"/>
        <v>0</v>
      </c>
      <c r="AS958" s="130"/>
      <c r="AT958" s="184">
        <f t="shared" si="2331"/>
        <v>0</v>
      </c>
      <c r="AU958" s="223"/>
      <c r="AV958" s="184">
        <f t="shared" si="2332"/>
        <v>0</v>
      </c>
      <c r="AW958" s="223"/>
      <c r="AX958" s="224">
        <f t="shared" si="2333"/>
        <v>0</v>
      </c>
      <c r="AY958" s="197">
        <f t="shared" si="2334"/>
        <v>0</v>
      </c>
      <c r="AZ958" s="130">
        <f t="shared" si="2335"/>
        <v>0</v>
      </c>
      <c r="BA958" s="130">
        <f t="shared" si="2336"/>
        <v>0</v>
      </c>
      <c r="BB958" s="130">
        <f t="shared" si="2337"/>
        <v>0</v>
      </c>
    </row>
    <row r="959" spans="1:54" ht="12.75" customHeight="1">
      <c r="A959" s="494">
        <v>587</v>
      </c>
      <c r="B959" s="13"/>
      <c r="C959" s="23"/>
      <c r="D959" s="13"/>
      <c r="E959" s="89" t="s">
        <v>325</v>
      </c>
      <c r="F959" s="90" t="s">
        <v>229</v>
      </c>
      <c r="G959" s="90" t="s">
        <v>1061</v>
      </c>
      <c r="H959" s="285" t="s">
        <v>359</v>
      </c>
      <c r="I959" s="75"/>
      <c r="J959" s="101">
        <v>4730</v>
      </c>
      <c r="K959" s="75"/>
      <c r="L959" s="101">
        <v>4730</v>
      </c>
      <c r="M959" s="75"/>
      <c r="N959" s="101">
        <v>4730</v>
      </c>
      <c r="O959" s="75"/>
      <c r="P959" s="101">
        <v>4730</v>
      </c>
      <c r="Q959" s="130">
        <f t="shared" si="2312"/>
        <v>0</v>
      </c>
      <c r="R959" s="348">
        <f t="shared" si="2313"/>
        <v>0</v>
      </c>
      <c r="S959" s="130"/>
      <c r="T959" s="130">
        <f t="shared" si="2314"/>
        <v>0</v>
      </c>
      <c r="U959" s="130"/>
      <c r="V959" s="184">
        <f t="shared" si="2315"/>
        <v>0</v>
      </c>
      <c r="W959" s="223"/>
      <c r="X959" s="224">
        <f t="shared" si="2316"/>
        <v>0</v>
      </c>
      <c r="Y959" s="197">
        <f t="shared" si="2317"/>
        <v>0</v>
      </c>
      <c r="Z959" s="184">
        <f t="shared" si="2318"/>
        <v>0</v>
      </c>
      <c r="AA959" s="223"/>
      <c r="AB959" s="224">
        <f t="shared" si="2319"/>
        <v>0</v>
      </c>
      <c r="AC959" s="223"/>
      <c r="AD959" s="184">
        <f t="shared" si="2320"/>
        <v>0</v>
      </c>
      <c r="AE959" s="223"/>
      <c r="AF959" s="205">
        <f t="shared" si="2321"/>
        <v>0</v>
      </c>
      <c r="AG959" s="197">
        <f t="shared" si="2322"/>
        <v>0</v>
      </c>
      <c r="AH959" s="130">
        <f t="shared" si="2323"/>
        <v>0</v>
      </c>
      <c r="AI959" s="130">
        <f t="shared" si="2324"/>
        <v>0</v>
      </c>
      <c r="AJ959" s="184">
        <f t="shared" si="2325"/>
        <v>0</v>
      </c>
      <c r="AK959" s="223"/>
      <c r="AL959" s="184">
        <f t="shared" si="2326"/>
        <v>0</v>
      </c>
      <c r="AM959" s="253"/>
      <c r="AN959" s="184">
        <f t="shared" si="2327"/>
        <v>0</v>
      </c>
      <c r="AO959" s="223"/>
      <c r="AP959" s="224">
        <f t="shared" si="2328"/>
        <v>0</v>
      </c>
      <c r="AQ959" s="197">
        <f t="shared" si="2329"/>
        <v>0</v>
      </c>
      <c r="AR959" s="130">
        <f t="shared" si="2330"/>
        <v>0</v>
      </c>
      <c r="AS959" s="130"/>
      <c r="AT959" s="184">
        <f t="shared" si="2331"/>
        <v>0</v>
      </c>
      <c r="AU959" s="223"/>
      <c r="AV959" s="184">
        <f t="shared" si="2332"/>
        <v>0</v>
      </c>
      <c r="AW959" s="223"/>
      <c r="AX959" s="224">
        <f t="shared" si="2333"/>
        <v>0</v>
      </c>
      <c r="AY959" s="197">
        <f t="shared" si="2334"/>
        <v>0</v>
      </c>
      <c r="AZ959" s="130">
        <f t="shared" si="2335"/>
        <v>0</v>
      </c>
      <c r="BA959" s="130">
        <f t="shared" si="2336"/>
        <v>0</v>
      </c>
      <c r="BB959" s="130">
        <f t="shared" si="2337"/>
        <v>0</v>
      </c>
    </row>
    <row r="960" spans="1:54">
      <c r="A960" s="494">
        <v>588</v>
      </c>
      <c r="B960" s="13"/>
      <c r="C960" s="23"/>
      <c r="D960" s="13"/>
      <c r="E960" s="21" t="s">
        <v>417</v>
      </c>
      <c r="F960" s="22" t="s">
        <v>229</v>
      </c>
      <c r="G960" s="22" t="s">
        <v>1061</v>
      </c>
      <c r="H960" s="266" t="s">
        <v>358</v>
      </c>
      <c r="I960" s="54"/>
      <c r="J960" s="101">
        <v>4250</v>
      </c>
      <c r="K960" s="54"/>
      <c r="L960" s="101">
        <v>4250</v>
      </c>
      <c r="M960" s="54"/>
      <c r="N960" s="101">
        <v>4250</v>
      </c>
      <c r="O960" s="54"/>
      <c r="P960" s="101">
        <v>4250</v>
      </c>
      <c r="Q960" s="96">
        <f t="shared" si="2312"/>
        <v>0</v>
      </c>
      <c r="R960" s="338">
        <f t="shared" si="2313"/>
        <v>0</v>
      </c>
      <c r="S960" s="96"/>
      <c r="T960" s="96">
        <f t="shared" si="2314"/>
        <v>0</v>
      </c>
      <c r="U960" s="96"/>
      <c r="V960" s="176">
        <f t="shared" si="2315"/>
        <v>0</v>
      </c>
      <c r="W960" s="96"/>
      <c r="X960" s="205">
        <f t="shared" si="2316"/>
        <v>0</v>
      </c>
      <c r="Y960" s="188">
        <f t="shared" si="2317"/>
        <v>0</v>
      </c>
      <c r="Z960" s="176">
        <f t="shared" si="2318"/>
        <v>0</v>
      </c>
      <c r="AA960" s="96"/>
      <c r="AB960" s="205">
        <f t="shared" si="2319"/>
        <v>0</v>
      </c>
      <c r="AC960" s="96"/>
      <c r="AD960" s="176">
        <f t="shared" si="2320"/>
        <v>0</v>
      </c>
      <c r="AE960" s="96"/>
      <c r="AF960" s="205">
        <f t="shared" si="2321"/>
        <v>0</v>
      </c>
      <c r="AG960" s="188">
        <f t="shared" si="2322"/>
        <v>0</v>
      </c>
      <c r="AH960" s="96">
        <f t="shared" si="2323"/>
        <v>0</v>
      </c>
      <c r="AI960" s="96">
        <f t="shared" si="2324"/>
        <v>0</v>
      </c>
      <c r="AJ960" s="176">
        <f t="shared" si="2325"/>
        <v>0</v>
      </c>
      <c r="AK960" s="96"/>
      <c r="AL960" s="176">
        <f t="shared" si="2326"/>
        <v>0</v>
      </c>
      <c r="AM960" s="96"/>
      <c r="AN960" s="176">
        <f t="shared" si="2327"/>
        <v>0</v>
      </c>
      <c r="AO960" s="206"/>
      <c r="AP960" s="205">
        <f t="shared" si="2328"/>
        <v>0</v>
      </c>
      <c r="AQ960" s="188">
        <f t="shared" si="2329"/>
        <v>0</v>
      </c>
      <c r="AR960" s="96">
        <f t="shared" si="2330"/>
        <v>0</v>
      </c>
      <c r="AS960" s="96"/>
      <c r="AT960" s="176">
        <f t="shared" si="2331"/>
        <v>0</v>
      </c>
      <c r="AU960" s="206"/>
      <c r="AV960" s="176">
        <f t="shared" si="2332"/>
        <v>0</v>
      </c>
      <c r="AW960" s="206"/>
      <c r="AX960" s="205">
        <f t="shared" si="2333"/>
        <v>0</v>
      </c>
      <c r="AY960" s="188">
        <f t="shared" si="2334"/>
        <v>0</v>
      </c>
      <c r="AZ960" s="96">
        <f t="shared" si="2335"/>
        <v>0</v>
      </c>
      <c r="BA960" s="96">
        <f t="shared" si="2336"/>
        <v>0</v>
      </c>
      <c r="BB960" s="96">
        <f t="shared" si="2337"/>
        <v>0</v>
      </c>
    </row>
    <row r="961" spans="1:54">
      <c r="A961" s="494">
        <v>589</v>
      </c>
      <c r="B961" s="13"/>
      <c r="C961" s="23"/>
      <c r="D961" s="13"/>
      <c r="E961" s="21" t="s">
        <v>418</v>
      </c>
      <c r="F961" s="22" t="s">
        <v>229</v>
      </c>
      <c r="G961" s="22" t="s">
        <v>1061</v>
      </c>
      <c r="H961" s="266" t="s">
        <v>358</v>
      </c>
      <c r="I961" s="54"/>
      <c r="J961" s="101">
        <v>4320</v>
      </c>
      <c r="K961" s="54"/>
      <c r="L961" s="101">
        <v>4320</v>
      </c>
      <c r="M961" s="54"/>
      <c r="N961" s="101">
        <v>4320</v>
      </c>
      <c r="O961" s="54"/>
      <c r="P961" s="101">
        <v>4320</v>
      </c>
      <c r="Q961" s="96">
        <f t="shared" si="2312"/>
        <v>0</v>
      </c>
      <c r="R961" s="338">
        <f t="shared" si="2313"/>
        <v>0</v>
      </c>
      <c r="S961" s="96"/>
      <c r="T961" s="96">
        <f t="shared" si="2314"/>
        <v>0</v>
      </c>
      <c r="U961" s="96"/>
      <c r="V961" s="176">
        <f t="shared" si="2315"/>
        <v>0</v>
      </c>
      <c r="W961" s="96"/>
      <c r="X961" s="205">
        <f t="shared" si="2316"/>
        <v>0</v>
      </c>
      <c r="Y961" s="188">
        <f t="shared" si="2317"/>
        <v>0</v>
      </c>
      <c r="Z961" s="176">
        <f t="shared" si="2318"/>
        <v>0</v>
      </c>
      <c r="AA961" s="96"/>
      <c r="AB961" s="205">
        <f t="shared" si="2319"/>
        <v>0</v>
      </c>
      <c r="AC961" s="96"/>
      <c r="AD961" s="176">
        <f t="shared" si="2320"/>
        <v>0</v>
      </c>
      <c r="AE961" s="96"/>
      <c r="AF961" s="205">
        <f t="shared" si="2321"/>
        <v>0</v>
      </c>
      <c r="AG961" s="188">
        <f t="shared" si="2322"/>
        <v>0</v>
      </c>
      <c r="AH961" s="96">
        <f t="shared" si="2323"/>
        <v>0</v>
      </c>
      <c r="AI961" s="96">
        <f t="shared" si="2324"/>
        <v>0</v>
      </c>
      <c r="AJ961" s="176">
        <f t="shared" si="2325"/>
        <v>0</v>
      </c>
      <c r="AK961" s="96"/>
      <c r="AL961" s="176">
        <f t="shared" si="2326"/>
        <v>0</v>
      </c>
      <c r="AM961" s="96"/>
      <c r="AN961" s="176">
        <f t="shared" si="2327"/>
        <v>0</v>
      </c>
      <c r="AO961" s="206"/>
      <c r="AP961" s="205">
        <f t="shared" si="2328"/>
        <v>0</v>
      </c>
      <c r="AQ961" s="188">
        <f t="shared" si="2329"/>
        <v>0</v>
      </c>
      <c r="AR961" s="96">
        <f t="shared" si="2330"/>
        <v>0</v>
      </c>
      <c r="AS961" s="96"/>
      <c r="AT961" s="176">
        <f t="shared" si="2331"/>
        <v>0</v>
      </c>
      <c r="AU961" s="206"/>
      <c r="AV961" s="176">
        <f t="shared" si="2332"/>
        <v>0</v>
      </c>
      <c r="AW961" s="206"/>
      <c r="AX961" s="205">
        <f t="shared" si="2333"/>
        <v>0</v>
      </c>
      <c r="AY961" s="188">
        <f t="shared" si="2334"/>
        <v>0</v>
      </c>
      <c r="AZ961" s="96">
        <f t="shared" si="2335"/>
        <v>0</v>
      </c>
      <c r="BA961" s="96">
        <f t="shared" si="2336"/>
        <v>0</v>
      </c>
      <c r="BB961" s="96">
        <f t="shared" si="2337"/>
        <v>0</v>
      </c>
    </row>
    <row r="962" spans="1:54">
      <c r="A962" s="494">
        <v>590</v>
      </c>
      <c r="B962" s="13"/>
      <c r="C962" s="23"/>
      <c r="D962" s="13"/>
      <c r="E962" s="21" t="s">
        <v>419</v>
      </c>
      <c r="F962" s="22" t="s">
        <v>229</v>
      </c>
      <c r="G962" s="22" t="s">
        <v>1061</v>
      </c>
      <c r="H962" s="266" t="s">
        <v>359</v>
      </c>
      <c r="I962" s="54"/>
      <c r="J962" s="101">
        <v>4250</v>
      </c>
      <c r="K962" s="54"/>
      <c r="L962" s="101">
        <v>4250</v>
      </c>
      <c r="M962" s="54"/>
      <c r="N962" s="101">
        <v>4250</v>
      </c>
      <c r="O962" s="54"/>
      <c r="P962" s="101">
        <v>4250</v>
      </c>
      <c r="Q962" s="96">
        <f t="shared" si="2312"/>
        <v>0</v>
      </c>
      <c r="R962" s="338">
        <f t="shared" si="2313"/>
        <v>0</v>
      </c>
      <c r="S962" s="96"/>
      <c r="T962" s="96">
        <f t="shared" si="2314"/>
        <v>0</v>
      </c>
      <c r="U962" s="96"/>
      <c r="V962" s="176">
        <f t="shared" si="2315"/>
        <v>0</v>
      </c>
      <c r="W962" s="96"/>
      <c r="X962" s="205">
        <f t="shared" si="2316"/>
        <v>0</v>
      </c>
      <c r="Y962" s="188">
        <f t="shared" si="2317"/>
        <v>0</v>
      </c>
      <c r="Z962" s="176">
        <f t="shared" si="2318"/>
        <v>0</v>
      </c>
      <c r="AA962" s="96"/>
      <c r="AB962" s="205">
        <f t="shared" si="2319"/>
        <v>0</v>
      </c>
      <c r="AC962" s="96"/>
      <c r="AD962" s="176">
        <f t="shared" si="2320"/>
        <v>0</v>
      </c>
      <c r="AE962" s="96"/>
      <c r="AF962" s="205">
        <f t="shared" si="2321"/>
        <v>0</v>
      </c>
      <c r="AG962" s="188">
        <f t="shared" si="2322"/>
        <v>0</v>
      </c>
      <c r="AH962" s="96">
        <f t="shared" si="2323"/>
        <v>0</v>
      </c>
      <c r="AI962" s="96">
        <f t="shared" si="2324"/>
        <v>0</v>
      </c>
      <c r="AJ962" s="176">
        <f t="shared" si="2325"/>
        <v>0</v>
      </c>
      <c r="AK962" s="96"/>
      <c r="AL962" s="176">
        <f t="shared" si="2326"/>
        <v>0</v>
      </c>
      <c r="AM962" s="96"/>
      <c r="AN962" s="176">
        <f t="shared" si="2327"/>
        <v>0</v>
      </c>
      <c r="AO962" s="206"/>
      <c r="AP962" s="205">
        <f t="shared" si="2328"/>
        <v>0</v>
      </c>
      <c r="AQ962" s="188">
        <f t="shared" si="2329"/>
        <v>0</v>
      </c>
      <c r="AR962" s="96">
        <f t="shared" si="2330"/>
        <v>0</v>
      </c>
      <c r="AS962" s="96"/>
      <c r="AT962" s="176">
        <f t="shared" si="2331"/>
        <v>0</v>
      </c>
      <c r="AU962" s="206"/>
      <c r="AV962" s="176">
        <f t="shared" si="2332"/>
        <v>0</v>
      </c>
      <c r="AW962" s="206"/>
      <c r="AX962" s="205">
        <f t="shared" si="2333"/>
        <v>0</v>
      </c>
      <c r="AY962" s="188">
        <f t="shared" si="2334"/>
        <v>0</v>
      </c>
      <c r="AZ962" s="96">
        <f t="shared" si="2335"/>
        <v>0</v>
      </c>
      <c r="BA962" s="96">
        <f t="shared" si="2336"/>
        <v>0</v>
      </c>
      <c r="BB962" s="96">
        <f t="shared" si="2337"/>
        <v>0</v>
      </c>
    </row>
    <row r="963" spans="1:54" ht="12.75" customHeight="1">
      <c r="A963" s="494">
        <v>591</v>
      </c>
      <c r="B963" s="13"/>
      <c r="C963" s="23"/>
      <c r="D963" s="13"/>
      <c r="E963" s="21" t="s">
        <v>420</v>
      </c>
      <c r="F963" s="22" t="s">
        <v>229</v>
      </c>
      <c r="G963" s="22" t="s">
        <v>1061</v>
      </c>
      <c r="H963" s="266" t="s">
        <v>359</v>
      </c>
      <c r="I963" s="54"/>
      <c r="J963" s="101">
        <v>4320</v>
      </c>
      <c r="K963" s="54"/>
      <c r="L963" s="101">
        <v>4320</v>
      </c>
      <c r="M963" s="54"/>
      <c r="N963" s="101">
        <v>4320</v>
      </c>
      <c r="O963" s="54"/>
      <c r="P963" s="101">
        <v>4320</v>
      </c>
      <c r="Q963" s="96">
        <f t="shared" si="2312"/>
        <v>0</v>
      </c>
      <c r="R963" s="338">
        <f t="shared" si="2313"/>
        <v>0</v>
      </c>
      <c r="S963" s="96"/>
      <c r="T963" s="96">
        <f t="shared" si="2314"/>
        <v>0</v>
      </c>
      <c r="U963" s="96"/>
      <c r="V963" s="176">
        <f t="shared" si="2315"/>
        <v>0</v>
      </c>
      <c r="W963" s="96"/>
      <c r="X963" s="205">
        <f t="shared" si="2316"/>
        <v>0</v>
      </c>
      <c r="Y963" s="188">
        <f t="shared" si="2317"/>
        <v>0</v>
      </c>
      <c r="Z963" s="176">
        <f t="shared" si="2318"/>
        <v>0</v>
      </c>
      <c r="AA963" s="96"/>
      <c r="AB963" s="205">
        <f t="shared" si="2319"/>
        <v>0</v>
      </c>
      <c r="AC963" s="96"/>
      <c r="AD963" s="176">
        <f t="shared" si="2320"/>
        <v>0</v>
      </c>
      <c r="AE963" s="96"/>
      <c r="AF963" s="205">
        <f t="shared" si="2321"/>
        <v>0</v>
      </c>
      <c r="AG963" s="188">
        <f t="shared" si="2322"/>
        <v>0</v>
      </c>
      <c r="AH963" s="96">
        <f t="shared" si="2323"/>
        <v>0</v>
      </c>
      <c r="AI963" s="96">
        <f t="shared" si="2324"/>
        <v>0</v>
      </c>
      <c r="AJ963" s="176">
        <f t="shared" si="2325"/>
        <v>0</v>
      </c>
      <c r="AK963" s="96"/>
      <c r="AL963" s="176">
        <f t="shared" si="2326"/>
        <v>0</v>
      </c>
      <c r="AM963" s="96"/>
      <c r="AN963" s="176">
        <f t="shared" si="2327"/>
        <v>0</v>
      </c>
      <c r="AO963" s="206"/>
      <c r="AP963" s="205">
        <f t="shared" si="2328"/>
        <v>0</v>
      </c>
      <c r="AQ963" s="188">
        <f t="shared" si="2329"/>
        <v>0</v>
      </c>
      <c r="AR963" s="96">
        <f t="shared" si="2330"/>
        <v>0</v>
      </c>
      <c r="AS963" s="96"/>
      <c r="AT963" s="176">
        <f t="shared" si="2331"/>
        <v>0</v>
      </c>
      <c r="AU963" s="206"/>
      <c r="AV963" s="176">
        <f t="shared" si="2332"/>
        <v>0</v>
      </c>
      <c r="AW963" s="206"/>
      <c r="AX963" s="205">
        <f t="shared" si="2333"/>
        <v>0</v>
      </c>
      <c r="AY963" s="188">
        <f t="shared" si="2334"/>
        <v>0</v>
      </c>
      <c r="AZ963" s="96">
        <f t="shared" si="2335"/>
        <v>0</v>
      </c>
      <c r="BA963" s="96">
        <f t="shared" si="2336"/>
        <v>0</v>
      </c>
      <c r="BB963" s="96">
        <f t="shared" si="2337"/>
        <v>0</v>
      </c>
    </row>
    <row r="964" spans="1:54" ht="12" customHeight="1">
      <c r="A964" s="494">
        <v>592</v>
      </c>
      <c r="B964" s="13"/>
      <c r="C964" s="23"/>
      <c r="D964" s="13"/>
      <c r="E964" s="89" t="s">
        <v>421</v>
      </c>
      <c r="F964" s="90" t="s">
        <v>229</v>
      </c>
      <c r="G964" s="90" t="s">
        <v>1061</v>
      </c>
      <c r="H964" s="285" t="s">
        <v>359</v>
      </c>
      <c r="I964" s="75"/>
      <c r="J964" s="111">
        <v>4320</v>
      </c>
      <c r="K964" s="75"/>
      <c r="L964" s="111">
        <v>4320</v>
      </c>
      <c r="M964" s="75"/>
      <c r="N964" s="111">
        <v>4320</v>
      </c>
      <c r="O964" s="75"/>
      <c r="P964" s="111">
        <v>4320</v>
      </c>
      <c r="Q964" s="130">
        <f t="shared" si="2312"/>
        <v>0</v>
      </c>
      <c r="R964" s="348">
        <f t="shared" si="2313"/>
        <v>0</v>
      </c>
      <c r="S964" s="130"/>
      <c r="T964" s="130">
        <f t="shared" si="2314"/>
        <v>0</v>
      </c>
      <c r="U964" s="130"/>
      <c r="V964" s="184">
        <f t="shared" si="2315"/>
        <v>0</v>
      </c>
      <c r="W964" s="130"/>
      <c r="X964" s="224">
        <f t="shared" si="2316"/>
        <v>0</v>
      </c>
      <c r="Y964" s="197">
        <f t="shared" si="2317"/>
        <v>0</v>
      </c>
      <c r="Z964" s="184">
        <f t="shared" si="2318"/>
        <v>0</v>
      </c>
      <c r="AA964" s="130"/>
      <c r="AB964" s="224">
        <f t="shared" si="2319"/>
        <v>0</v>
      </c>
      <c r="AC964" s="130"/>
      <c r="AD964" s="184">
        <f t="shared" si="2320"/>
        <v>0</v>
      </c>
      <c r="AE964" s="130"/>
      <c r="AF964" s="205">
        <f t="shared" si="2321"/>
        <v>0</v>
      </c>
      <c r="AG964" s="197">
        <f t="shared" si="2322"/>
        <v>0</v>
      </c>
      <c r="AH964" s="130">
        <f t="shared" si="2323"/>
        <v>0</v>
      </c>
      <c r="AI964" s="130">
        <f t="shared" si="2324"/>
        <v>0</v>
      </c>
      <c r="AJ964" s="184">
        <f t="shared" si="2325"/>
        <v>0</v>
      </c>
      <c r="AK964" s="130"/>
      <c r="AL964" s="184">
        <f t="shared" si="2326"/>
        <v>0</v>
      </c>
      <c r="AM964" s="130"/>
      <c r="AN964" s="184">
        <f t="shared" si="2327"/>
        <v>0</v>
      </c>
      <c r="AO964" s="223"/>
      <c r="AP964" s="224">
        <f t="shared" si="2328"/>
        <v>0</v>
      </c>
      <c r="AQ964" s="197">
        <f t="shared" si="2329"/>
        <v>0</v>
      </c>
      <c r="AR964" s="130">
        <f t="shared" si="2330"/>
        <v>0</v>
      </c>
      <c r="AS964" s="130"/>
      <c r="AT964" s="184">
        <f t="shared" si="2331"/>
        <v>0</v>
      </c>
      <c r="AU964" s="223"/>
      <c r="AV964" s="184">
        <f t="shared" si="2332"/>
        <v>0</v>
      </c>
      <c r="AW964" s="223"/>
      <c r="AX964" s="224">
        <f t="shared" si="2333"/>
        <v>0</v>
      </c>
      <c r="AY964" s="197">
        <f t="shared" si="2334"/>
        <v>0</v>
      </c>
      <c r="AZ964" s="130">
        <f t="shared" si="2335"/>
        <v>0</v>
      </c>
      <c r="BA964" s="130">
        <f t="shared" si="2336"/>
        <v>0</v>
      </c>
      <c r="BB964" s="130">
        <f t="shared" si="2337"/>
        <v>0</v>
      </c>
    </row>
    <row r="965" spans="1:54">
      <c r="A965" s="494">
        <v>593</v>
      </c>
      <c r="B965" s="13"/>
      <c r="C965" s="23"/>
      <c r="D965" s="13"/>
      <c r="E965" s="89" t="s">
        <v>422</v>
      </c>
      <c r="F965" s="90" t="s">
        <v>229</v>
      </c>
      <c r="G965" s="90" t="s">
        <v>1061</v>
      </c>
      <c r="H965" s="285" t="s">
        <v>359</v>
      </c>
      <c r="I965" s="75"/>
      <c r="J965" s="111">
        <v>4320</v>
      </c>
      <c r="K965" s="75"/>
      <c r="L965" s="111">
        <v>4320</v>
      </c>
      <c r="M965" s="75"/>
      <c r="N965" s="111">
        <v>4320</v>
      </c>
      <c r="O965" s="75"/>
      <c r="P965" s="111">
        <v>4320</v>
      </c>
      <c r="Q965" s="130">
        <f t="shared" si="2312"/>
        <v>0</v>
      </c>
      <c r="R965" s="348">
        <f t="shared" si="2313"/>
        <v>0</v>
      </c>
      <c r="S965" s="130"/>
      <c r="T965" s="130">
        <f t="shared" si="2314"/>
        <v>0</v>
      </c>
      <c r="U965" s="130"/>
      <c r="V965" s="184">
        <f t="shared" si="2315"/>
        <v>0</v>
      </c>
      <c r="W965" s="130"/>
      <c r="X965" s="224">
        <f t="shared" si="2316"/>
        <v>0</v>
      </c>
      <c r="Y965" s="197">
        <f t="shared" si="2317"/>
        <v>0</v>
      </c>
      <c r="Z965" s="184">
        <f t="shared" si="2318"/>
        <v>0</v>
      </c>
      <c r="AA965" s="130"/>
      <c r="AB965" s="224">
        <f t="shared" si="2319"/>
        <v>0</v>
      </c>
      <c r="AC965" s="130"/>
      <c r="AD965" s="184">
        <f t="shared" si="2320"/>
        <v>0</v>
      </c>
      <c r="AE965" s="130"/>
      <c r="AF965" s="205">
        <f t="shared" si="2321"/>
        <v>0</v>
      </c>
      <c r="AG965" s="197">
        <f t="shared" si="2322"/>
        <v>0</v>
      </c>
      <c r="AH965" s="130">
        <f t="shared" si="2323"/>
        <v>0</v>
      </c>
      <c r="AI965" s="130">
        <f t="shared" si="2324"/>
        <v>0</v>
      </c>
      <c r="AJ965" s="184">
        <f t="shared" si="2325"/>
        <v>0</v>
      </c>
      <c r="AK965" s="130"/>
      <c r="AL965" s="184">
        <f t="shared" si="2326"/>
        <v>0</v>
      </c>
      <c r="AM965" s="130"/>
      <c r="AN965" s="184">
        <f t="shared" si="2327"/>
        <v>0</v>
      </c>
      <c r="AO965" s="223"/>
      <c r="AP965" s="224">
        <f t="shared" si="2328"/>
        <v>0</v>
      </c>
      <c r="AQ965" s="197">
        <f t="shared" si="2329"/>
        <v>0</v>
      </c>
      <c r="AR965" s="130">
        <f t="shared" si="2330"/>
        <v>0</v>
      </c>
      <c r="AS965" s="130"/>
      <c r="AT965" s="184">
        <f t="shared" si="2331"/>
        <v>0</v>
      </c>
      <c r="AU965" s="223"/>
      <c r="AV965" s="184">
        <f t="shared" si="2332"/>
        <v>0</v>
      </c>
      <c r="AW965" s="223"/>
      <c r="AX965" s="224">
        <f t="shared" si="2333"/>
        <v>0</v>
      </c>
      <c r="AY965" s="197">
        <f t="shared" si="2334"/>
        <v>0</v>
      </c>
      <c r="AZ965" s="130">
        <f t="shared" si="2335"/>
        <v>0</v>
      </c>
      <c r="BA965" s="130">
        <f t="shared" si="2336"/>
        <v>0</v>
      </c>
      <c r="BB965" s="130">
        <f t="shared" si="2337"/>
        <v>0</v>
      </c>
    </row>
    <row r="966" spans="1:54">
      <c r="A966" s="494">
        <v>594</v>
      </c>
      <c r="B966" s="13"/>
      <c r="C966" s="23"/>
      <c r="D966" s="13"/>
      <c r="E966" s="21" t="s">
        <v>423</v>
      </c>
      <c r="F966" s="22" t="s">
        <v>229</v>
      </c>
      <c r="G966" s="22" t="s">
        <v>1061</v>
      </c>
      <c r="H966" s="266" t="s">
        <v>359</v>
      </c>
      <c r="I966" s="54"/>
      <c r="J966" s="101">
        <v>3990</v>
      </c>
      <c r="K966" s="54"/>
      <c r="L966" s="101">
        <v>3990</v>
      </c>
      <c r="M966" s="54"/>
      <c r="N966" s="101">
        <v>3990</v>
      </c>
      <c r="O966" s="54"/>
      <c r="P966" s="101">
        <v>3990</v>
      </c>
      <c r="Q966" s="96">
        <f t="shared" si="2312"/>
        <v>0</v>
      </c>
      <c r="R966" s="338">
        <f t="shared" si="2313"/>
        <v>0</v>
      </c>
      <c r="S966" s="96"/>
      <c r="T966" s="96">
        <f t="shared" si="2314"/>
        <v>0</v>
      </c>
      <c r="U966" s="96"/>
      <c r="V966" s="176">
        <f t="shared" si="2315"/>
        <v>0</v>
      </c>
      <c r="W966" s="96"/>
      <c r="X966" s="205">
        <f t="shared" si="2316"/>
        <v>0</v>
      </c>
      <c r="Y966" s="188">
        <f t="shared" si="2317"/>
        <v>0</v>
      </c>
      <c r="Z966" s="176">
        <f t="shared" si="2318"/>
        <v>0</v>
      </c>
      <c r="AA966" s="96"/>
      <c r="AB966" s="205">
        <f t="shared" si="2319"/>
        <v>0</v>
      </c>
      <c r="AC966" s="96"/>
      <c r="AD966" s="176">
        <f t="shared" si="2320"/>
        <v>0</v>
      </c>
      <c r="AE966" s="96"/>
      <c r="AF966" s="205">
        <f t="shared" si="2321"/>
        <v>0</v>
      </c>
      <c r="AG966" s="188">
        <f t="shared" si="2322"/>
        <v>0</v>
      </c>
      <c r="AH966" s="96">
        <f t="shared" si="2323"/>
        <v>0</v>
      </c>
      <c r="AI966" s="96">
        <f t="shared" si="2324"/>
        <v>0</v>
      </c>
      <c r="AJ966" s="176">
        <f t="shared" si="2325"/>
        <v>0</v>
      </c>
      <c r="AK966" s="96"/>
      <c r="AL966" s="176">
        <f t="shared" si="2326"/>
        <v>0</v>
      </c>
      <c r="AM966" s="96"/>
      <c r="AN966" s="176">
        <f t="shared" si="2327"/>
        <v>0</v>
      </c>
      <c r="AO966" s="206"/>
      <c r="AP966" s="205">
        <f t="shared" si="2328"/>
        <v>0</v>
      </c>
      <c r="AQ966" s="188">
        <f t="shared" si="2329"/>
        <v>0</v>
      </c>
      <c r="AR966" s="96">
        <f t="shared" si="2330"/>
        <v>0</v>
      </c>
      <c r="AS966" s="96"/>
      <c r="AT966" s="176">
        <f t="shared" si="2331"/>
        <v>0</v>
      </c>
      <c r="AU966" s="206"/>
      <c r="AV966" s="176">
        <f t="shared" si="2332"/>
        <v>0</v>
      </c>
      <c r="AW966" s="206"/>
      <c r="AX966" s="205">
        <f t="shared" si="2333"/>
        <v>0</v>
      </c>
      <c r="AY966" s="188">
        <f t="shared" si="2334"/>
        <v>0</v>
      </c>
      <c r="AZ966" s="96">
        <f t="shared" si="2335"/>
        <v>0</v>
      </c>
      <c r="BA966" s="96">
        <f t="shared" si="2336"/>
        <v>0</v>
      </c>
      <c r="BB966" s="96">
        <f t="shared" si="2337"/>
        <v>0</v>
      </c>
    </row>
    <row r="967" spans="1:54" ht="12.75" customHeight="1">
      <c r="A967" s="494">
        <v>595</v>
      </c>
      <c r="B967" s="13"/>
      <c r="C967" s="23"/>
      <c r="D967" s="13"/>
      <c r="E967" s="89" t="s">
        <v>789</v>
      </c>
      <c r="F967" s="90" t="s">
        <v>229</v>
      </c>
      <c r="G967" s="90" t="s">
        <v>1061</v>
      </c>
      <c r="H967" s="285" t="s">
        <v>359</v>
      </c>
      <c r="I967" s="75"/>
      <c r="J967" s="111">
        <v>4090</v>
      </c>
      <c r="K967" s="75"/>
      <c r="L967" s="111">
        <v>4090</v>
      </c>
      <c r="M967" s="75"/>
      <c r="N967" s="111">
        <v>4090</v>
      </c>
      <c r="O967" s="75"/>
      <c r="P967" s="111">
        <v>4090</v>
      </c>
      <c r="Q967" s="130">
        <f t="shared" si="2312"/>
        <v>0</v>
      </c>
      <c r="R967" s="348">
        <f t="shared" si="2313"/>
        <v>0</v>
      </c>
      <c r="S967" s="130"/>
      <c r="T967" s="130">
        <f t="shared" si="2314"/>
        <v>0</v>
      </c>
      <c r="U967" s="130"/>
      <c r="V967" s="184">
        <f t="shared" si="2315"/>
        <v>0</v>
      </c>
      <c r="W967" s="223"/>
      <c r="X967" s="224">
        <f t="shared" si="2316"/>
        <v>0</v>
      </c>
      <c r="Y967" s="197">
        <f t="shared" si="2317"/>
        <v>0</v>
      </c>
      <c r="Z967" s="184">
        <f t="shared" si="2318"/>
        <v>0</v>
      </c>
      <c r="AA967" s="223"/>
      <c r="AB967" s="224">
        <f t="shared" si="2319"/>
        <v>0</v>
      </c>
      <c r="AC967" s="223"/>
      <c r="AD967" s="184">
        <f t="shared" si="2320"/>
        <v>0</v>
      </c>
      <c r="AE967" s="223"/>
      <c r="AF967" s="224">
        <f t="shared" si="2321"/>
        <v>0</v>
      </c>
      <c r="AG967" s="197">
        <f t="shared" si="2322"/>
        <v>0</v>
      </c>
      <c r="AH967" s="130">
        <f t="shared" si="2323"/>
        <v>0</v>
      </c>
      <c r="AI967" s="130">
        <f t="shared" si="2324"/>
        <v>0</v>
      </c>
      <c r="AJ967" s="184">
        <f t="shared" si="2325"/>
        <v>0</v>
      </c>
      <c r="AK967" s="223"/>
      <c r="AL967" s="184">
        <f t="shared" si="2326"/>
        <v>0</v>
      </c>
      <c r="AM967" s="253"/>
      <c r="AN967" s="184">
        <f t="shared" si="2327"/>
        <v>0</v>
      </c>
      <c r="AO967" s="223"/>
      <c r="AP967" s="224">
        <f t="shared" si="2328"/>
        <v>0</v>
      </c>
      <c r="AQ967" s="197">
        <f t="shared" si="2329"/>
        <v>0</v>
      </c>
      <c r="AR967" s="130">
        <f t="shared" si="2330"/>
        <v>0</v>
      </c>
      <c r="AS967" s="130"/>
      <c r="AT967" s="184">
        <f t="shared" si="2331"/>
        <v>0</v>
      </c>
      <c r="AU967" s="223"/>
      <c r="AV967" s="184">
        <f t="shared" si="2332"/>
        <v>0</v>
      </c>
      <c r="AW967" s="223"/>
      <c r="AX967" s="224">
        <f t="shared" si="2333"/>
        <v>0</v>
      </c>
      <c r="AY967" s="197">
        <f t="shared" si="2334"/>
        <v>0</v>
      </c>
      <c r="AZ967" s="130">
        <f t="shared" si="2335"/>
        <v>0</v>
      </c>
      <c r="BA967" s="130">
        <f t="shared" si="2336"/>
        <v>0</v>
      </c>
      <c r="BB967" s="130">
        <f t="shared" si="2337"/>
        <v>0</v>
      </c>
    </row>
    <row r="968" spans="1:54" ht="12.75" customHeight="1">
      <c r="A968" s="494">
        <v>596</v>
      </c>
      <c r="B968" s="13"/>
      <c r="C968" s="23"/>
      <c r="D968" s="13"/>
      <c r="E968" s="89" t="s">
        <v>812</v>
      </c>
      <c r="F968" s="90" t="s">
        <v>229</v>
      </c>
      <c r="G968" s="90" t="s">
        <v>1061</v>
      </c>
      <c r="H968" s="285" t="s">
        <v>359</v>
      </c>
      <c r="I968" s="75"/>
      <c r="J968" s="101">
        <v>4090</v>
      </c>
      <c r="K968" s="75"/>
      <c r="L968" s="101">
        <v>4090</v>
      </c>
      <c r="M968" s="75"/>
      <c r="N968" s="101">
        <v>4090</v>
      </c>
      <c r="O968" s="75"/>
      <c r="P968" s="101">
        <v>4090</v>
      </c>
      <c r="Q968" s="130">
        <f t="shared" si="2312"/>
        <v>0</v>
      </c>
      <c r="R968" s="348">
        <f t="shared" si="2313"/>
        <v>0</v>
      </c>
      <c r="S968" s="130"/>
      <c r="T968" s="130">
        <f t="shared" si="2314"/>
        <v>0</v>
      </c>
      <c r="U968" s="130"/>
      <c r="V968" s="184">
        <f t="shared" si="2315"/>
        <v>0</v>
      </c>
      <c r="W968" s="223"/>
      <c r="X968" s="224">
        <f t="shared" si="2316"/>
        <v>0</v>
      </c>
      <c r="Y968" s="197">
        <f t="shared" si="2317"/>
        <v>0</v>
      </c>
      <c r="Z968" s="184">
        <f t="shared" si="2318"/>
        <v>0</v>
      </c>
      <c r="AA968" s="223"/>
      <c r="AB968" s="224">
        <f t="shared" si="2319"/>
        <v>0</v>
      </c>
      <c r="AC968" s="223"/>
      <c r="AD968" s="184">
        <f t="shared" si="2320"/>
        <v>0</v>
      </c>
      <c r="AE968" s="223"/>
      <c r="AF968" s="205">
        <f t="shared" si="2321"/>
        <v>0</v>
      </c>
      <c r="AG968" s="197">
        <f t="shared" si="2322"/>
        <v>0</v>
      </c>
      <c r="AH968" s="130">
        <f t="shared" si="2323"/>
        <v>0</v>
      </c>
      <c r="AI968" s="130">
        <f t="shared" si="2324"/>
        <v>0</v>
      </c>
      <c r="AJ968" s="184">
        <f t="shared" si="2325"/>
        <v>0</v>
      </c>
      <c r="AK968" s="223"/>
      <c r="AL968" s="184">
        <f t="shared" si="2326"/>
        <v>0</v>
      </c>
      <c r="AM968" s="253"/>
      <c r="AN968" s="184">
        <f t="shared" si="2327"/>
        <v>0</v>
      </c>
      <c r="AO968" s="223"/>
      <c r="AP968" s="224">
        <f t="shared" si="2328"/>
        <v>0</v>
      </c>
      <c r="AQ968" s="197">
        <f t="shared" si="2329"/>
        <v>0</v>
      </c>
      <c r="AR968" s="130">
        <f t="shared" si="2330"/>
        <v>0</v>
      </c>
      <c r="AS968" s="130"/>
      <c r="AT968" s="184">
        <f t="shared" si="2331"/>
        <v>0</v>
      </c>
      <c r="AU968" s="223"/>
      <c r="AV968" s="184">
        <f t="shared" si="2332"/>
        <v>0</v>
      </c>
      <c r="AW968" s="223"/>
      <c r="AX968" s="224">
        <f t="shared" si="2333"/>
        <v>0</v>
      </c>
      <c r="AY968" s="197">
        <f t="shared" si="2334"/>
        <v>0</v>
      </c>
      <c r="AZ968" s="130">
        <f t="shared" si="2335"/>
        <v>0</v>
      </c>
      <c r="BA968" s="130">
        <f t="shared" si="2336"/>
        <v>0</v>
      </c>
      <c r="BB968" s="130">
        <f t="shared" si="2337"/>
        <v>0</v>
      </c>
    </row>
    <row r="969" spans="1:54" ht="12.75" customHeight="1">
      <c r="A969" s="494">
        <v>597</v>
      </c>
      <c r="B969" s="13"/>
      <c r="C969" s="23"/>
      <c r="D969" s="13"/>
      <c r="E969" s="89" t="s">
        <v>790</v>
      </c>
      <c r="F969" s="90" t="s">
        <v>229</v>
      </c>
      <c r="G969" s="90" t="s">
        <v>1061</v>
      </c>
      <c r="H969" s="285" t="s">
        <v>359</v>
      </c>
      <c r="I969" s="75"/>
      <c r="J969" s="101">
        <v>4090</v>
      </c>
      <c r="K969" s="75"/>
      <c r="L969" s="101">
        <v>4090</v>
      </c>
      <c r="M969" s="75"/>
      <c r="N969" s="101">
        <v>4090</v>
      </c>
      <c r="O969" s="75"/>
      <c r="P969" s="101">
        <v>4090</v>
      </c>
      <c r="Q969" s="130">
        <f t="shared" si="2312"/>
        <v>0</v>
      </c>
      <c r="R969" s="348">
        <f t="shared" si="2313"/>
        <v>0</v>
      </c>
      <c r="S969" s="130"/>
      <c r="T969" s="130">
        <f t="shared" si="2314"/>
        <v>0</v>
      </c>
      <c r="U969" s="130"/>
      <c r="V969" s="184">
        <f t="shared" si="2315"/>
        <v>0</v>
      </c>
      <c r="W969" s="223"/>
      <c r="X969" s="224">
        <f t="shared" si="2316"/>
        <v>0</v>
      </c>
      <c r="Y969" s="197">
        <f t="shared" si="2317"/>
        <v>0</v>
      </c>
      <c r="Z969" s="184">
        <f t="shared" si="2318"/>
        <v>0</v>
      </c>
      <c r="AA969" s="223"/>
      <c r="AB969" s="224">
        <f t="shared" si="2319"/>
        <v>0</v>
      </c>
      <c r="AC969" s="223"/>
      <c r="AD969" s="184">
        <f t="shared" si="2320"/>
        <v>0</v>
      </c>
      <c r="AE969" s="223"/>
      <c r="AF969" s="205">
        <f t="shared" si="2321"/>
        <v>0</v>
      </c>
      <c r="AG969" s="197">
        <f t="shared" si="2322"/>
        <v>0</v>
      </c>
      <c r="AH969" s="130">
        <f t="shared" si="2323"/>
        <v>0</v>
      </c>
      <c r="AI969" s="130">
        <f t="shared" si="2324"/>
        <v>0</v>
      </c>
      <c r="AJ969" s="184">
        <f t="shared" si="2325"/>
        <v>0</v>
      </c>
      <c r="AK969" s="223"/>
      <c r="AL969" s="184">
        <f t="shared" si="2326"/>
        <v>0</v>
      </c>
      <c r="AM969" s="253"/>
      <c r="AN969" s="184">
        <f t="shared" si="2327"/>
        <v>0</v>
      </c>
      <c r="AO969" s="223"/>
      <c r="AP969" s="224">
        <f t="shared" si="2328"/>
        <v>0</v>
      </c>
      <c r="AQ969" s="197">
        <f t="shared" si="2329"/>
        <v>0</v>
      </c>
      <c r="AR969" s="130">
        <f t="shared" si="2330"/>
        <v>0</v>
      </c>
      <c r="AS969" s="130"/>
      <c r="AT969" s="184">
        <f t="shared" si="2331"/>
        <v>0</v>
      </c>
      <c r="AU969" s="223"/>
      <c r="AV969" s="184">
        <f t="shared" si="2332"/>
        <v>0</v>
      </c>
      <c r="AW969" s="223"/>
      <c r="AX969" s="224">
        <f t="shared" si="2333"/>
        <v>0</v>
      </c>
      <c r="AY969" s="197">
        <f t="shared" si="2334"/>
        <v>0</v>
      </c>
      <c r="AZ969" s="130">
        <f t="shared" si="2335"/>
        <v>0</v>
      </c>
      <c r="BA969" s="130">
        <f t="shared" si="2336"/>
        <v>0</v>
      </c>
      <c r="BB969" s="130">
        <f t="shared" si="2337"/>
        <v>0</v>
      </c>
    </row>
    <row r="970" spans="1:54" ht="12.75" customHeight="1">
      <c r="A970" s="494">
        <v>598</v>
      </c>
      <c r="B970" s="13"/>
      <c r="C970" s="23"/>
      <c r="D970" s="13"/>
      <c r="E970" s="89" t="s">
        <v>813</v>
      </c>
      <c r="F970" s="90" t="s">
        <v>229</v>
      </c>
      <c r="G970" s="90" t="s">
        <v>1061</v>
      </c>
      <c r="H970" s="285" t="s">
        <v>359</v>
      </c>
      <c r="I970" s="75"/>
      <c r="J970" s="101">
        <v>4090</v>
      </c>
      <c r="K970" s="75"/>
      <c r="L970" s="101">
        <v>4090</v>
      </c>
      <c r="M970" s="75"/>
      <c r="N970" s="101">
        <v>4090</v>
      </c>
      <c r="O970" s="75"/>
      <c r="P970" s="101">
        <v>4090</v>
      </c>
      <c r="Q970" s="130">
        <f t="shared" si="2312"/>
        <v>0</v>
      </c>
      <c r="R970" s="348">
        <f t="shared" si="2313"/>
        <v>0</v>
      </c>
      <c r="S970" s="130"/>
      <c r="T970" s="130">
        <f t="shared" si="2314"/>
        <v>0</v>
      </c>
      <c r="U970" s="130"/>
      <c r="V970" s="184">
        <f t="shared" si="2315"/>
        <v>0</v>
      </c>
      <c r="W970" s="223"/>
      <c r="X970" s="224">
        <f t="shared" si="2316"/>
        <v>0</v>
      </c>
      <c r="Y970" s="197">
        <f t="shared" si="2317"/>
        <v>0</v>
      </c>
      <c r="Z970" s="184">
        <f t="shared" si="2318"/>
        <v>0</v>
      </c>
      <c r="AA970" s="223"/>
      <c r="AB970" s="224">
        <f t="shared" si="2319"/>
        <v>0</v>
      </c>
      <c r="AC970" s="223"/>
      <c r="AD970" s="184">
        <f t="shared" si="2320"/>
        <v>0</v>
      </c>
      <c r="AE970" s="223"/>
      <c r="AF970" s="205">
        <f t="shared" si="2321"/>
        <v>0</v>
      </c>
      <c r="AG970" s="197">
        <f t="shared" si="2322"/>
        <v>0</v>
      </c>
      <c r="AH970" s="130">
        <f t="shared" si="2323"/>
        <v>0</v>
      </c>
      <c r="AI970" s="130">
        <f t="shared" si="2324"/>
        <v>0</v>
      </c>
      <c r="AJ970" s="184">
        <f t="shared" si="2325"/>
        <v>0</v>
      </c>
      <c r="AK970" s="223"/>
      <c r="AL970" s="184">
        <f t="shared" si="2326"/>
        <v>0</v>
      </c>
      <c r="AM970" s="253"/>
      <c r="AN970" s="184">
        <f t="shared" si="2327"/>
        <v>0</v>
      </c>
      <c r="AO970" s="223"/>
      <c r="AP970" s="224">
        <f t="shared" si="2328"/>
        <v>0</v>
      </c>
      <c r="AQ970" s="197">
        <f t="shared" si="2329"/>
        <v>0</v>
      </c>
      <c r="AR970" s="130">
        <f t="shared" si="2330"/>
        <v>0</v>
      </c>
      <c r="AS970" s="130"/>
      <c r="AT970" s="184">
        <f t="shared" si="2331"/>
        <v>0</v>
      </c>
      <c r="AU970" s="223"/>
      <c r="AV970" s="184">
        <f t="shared" si="2332"/>
        <v>0</v>
      </c>
      <c r="AW970" s="223"/>
      <c r="AX970" s="224">
        <f t="shared" si="2333"/>
        <v>0</v>
      </c>
      <c r="AY970" s="197">
        <f t="shared" si="2334"/>
        <v>0</v>
      </c>
      <c r="AZ970" s="130">
        <f t="shared" si="2335"/>
        <v>0</v>
      </c>
      <c r="BA970" s="130">
        <f t="shared" si="2336"/>
        <v>0</v>
      </c>
      <c r="BB970" s="130">
        <f t="shared" si="2337"/>
        <v>0</v>
      </c>
    </row>
    <row r="971" spans="1:54" ht="12.75" customHeight="1">
      <c r="A971" s="494">
        <v>599</v>
      </c>
      <c r="B971" s="13"/>
      <c r="C971" s="23"/>
      <c r="D971" s="13"/>
      <c r="E971" s="50" t="s">
        <v>791</v>
      </c>
      <c r="F971" s="90" t="s">
        <v>229</v>
      </c>
      <c r="G971" s="90" t="s">
        <v>1061</v>
      </c>
      <c r="H971" s="285" t="s">
        <v>359</v>
      </c>
      <c r="I971" s="75"/>
      <c r="J971" s="101">
        <v>4090</v>
      </c>
      <c r="K971" s="75"/>
      <c r="L971" s="101">
        <v>4090</v>
      </c>
      <c r="M971" s="75"/>
      <c r="N971" s="101">
        <v>4090</v>
      </c>
      <c r="O971" s="75"/>
      <c r="P971" s="101">
        <v>4090</v>
      </c>
      <c r="Q971" s="130">
        <f t="shared" si="2312"/>
        <v>0</v>
      </c>
      <c r="R971" s="348">
        <f t="shared" si="2313"/>
        <v>0</v>
      </c>
      <c r="S971" s="130"/>
      <c r="T971" s="130">
        <f t="shared" si="2314"/>
        <v>0</v>
      </c>
      <c r="U971" s="130"/>
      <c r="V971" s="184">
        <f t="shared" si="2315"/>
        <v>0</v>
      </c>
      <c r="W971" s="223"/>
      <c r="X971" s="224">
        <f t="shared" si="2316"/>
        <v>0</v>
      </c>
      <c r="Y971" s="197">
        <f t="shared" si="2317"/>
        <v>0</v>
      </c>
      <c r="Z971" s="184">
        <f t="shared" si="2318"/>
        <v>0</v>
      </c>
      <c r="AA971" s="223"/>
      <c r="AB971" s="224">
        <f t="shared" si="2319"/>
        <v>0</v>
      </c>
      <c r="AC971" s="223"/>
      <c r="AD971" s="184">
        <f t="shared" si="2320"/>
        <v>0</v>
      </c>
      <c r="AE971" s="223"/>
      <c r="AF971" s="205">
        <f t="shared" si="2321"/>
        <v>0</v>
      </c>
      <c r="AG971" s="197">
        <f t="shared" si="2322"/>
        <v>0</v>
      </c>
      <c r="AH971" s="130">
        <f t="shared" si="2323"/>
        <v>0</v>
      </c>
      <c r="AI971" s="130">
        <f t="shared" si="2324"/>
        <v>0</v>
      </c>
      <c r="AJ971" s="184">
        <f t="shared" si="2325"/>
        <v>0</v>
      </c>
      <c r="AK971" s="223"/>
      <c r="AL971" s="184">
        <f t="shared" si="2326"/>
        <v>0</v>
      </c>
      <c r="AM971" s="253"/>
      <c r="AN971" s="184">
        <f t="shared" si="2327"/>
        <v>0</v>
      </c>
      <c r="AO971" s="223"/>
      <c r="AP971" s="224">
        <f t="shared" si="2328"/>
        <v>0</v>
      </c>
      <c r="AQ971" s="197">
        <f t="shared" si="2329"/>
        <v>0</v>
      </c>
      <c r="AR971" s="130">
        <f t="shared" si="2330"/>
        <v>0</v>
      </c>
      <c r="AS971" s="130"/>
      <c r="AT971" s="184">
        <f t="shared" si="2331"/>
        <v>0</v>
      </c>
      <c r="AU971" s="223"/>
      <c r="AV971" s="184">
        <f t="shared" si="2332"/>
        <v>0</v>
      </c>
      <c r="AW971" s="223"/>
      <c r="AX971" s="224">
        <f t="shared" si="2333"/>
        <v>0</v>
      </c>
      <c r="AY971" s="197">
        <f t="shared" si="2334"/>
        <v>0</v>
      </c>
      <c r="AZ971" s="130">
        <f t="shared" si="2335"/>
        <v>0</v>
      </c>
      <c r="BA971" s="130">
        <f t="shared" si="2336"/>
        <v>0</v>
      </c>
      <c r="BB971" s="130">
        <f t="shared" si="2337"/>
        <v>0</v>
      </c>
    </row>
    <row r="972" spans="1:54" ht="12.75" customHeight="1">
      <c r="A972" s="494">
        <v>600</v>
      </c>
      <c r="B972" s="13"/>
      <c r="C972" s="23"/>
      <c r="D972" s="13"/>
      <c r="E972" s="50" t="s">
        <v>795</v>
      </c>
      <c r="F972" s="90" t="s">
        <v>229</v>
      </c>
      <c r="G972" s="90" t="s">
        <v>1061</v>
      </c>
      <c r="H972" s="285" t="s">
        <v>359</v>
      </c>
      <c r="I972" s="79"/>
      <c r="J972" s="101">
        <v>4090</v>
      </c>
      <c r="K972" s="75"/>
      <c r="L972" s="101">
        <v>4090</v>
      </c>
      <c r="M972" s="75"/>
      <c r="N972" s="101">
        <v>4090</v>
      </c>
      <c r="O972" s="79"/>
      <c r="P972" s="101">
        <v>4090</v>
      </c>
      <c r="Q972" s="130">
        <f t="shared" si="2312"/>
        <v>0</v>
      </c>
      <c r="R972" s="348">
        <f t="shared" si="2313"/>
        <v>0</v>
      </c>
      <c r="S972" s="130"/>
      <c r="T972" s="130">
        <f t="shared" si="2314"/>
        <v>0</v>
      </c>
      <c r="U972" s="130"/>
      <c r="V972" s="184">
        <f t="shared" si="2315"/>
        <v>0</v>
      </c>
      <c r="W972" s="223"/>
      <c r="X972" s="224">
        <f t="shared" si="2316"/>
        <v>0</v>
      </c>
      <c r="Y972" s="197">
        <f t="shared" si="2317"/>
        <v>0</v>
      </c>
      <c r="Z972" s="184">
        <f t="shared" si="2318"/>
        <v>0</v>
      </c>
      <c r="AA972" s="223"/>
      <c r="AB972" s="224">
        <f t="shared" si="2319"/>
        <v>0</v>
      </c>
      <c r="AC972" s="223"/>
      <c r="AD972" s="184">
        <f t="shared" si="2320"/>
        <v>0</v>
      </c>
      <c r="AE972" s="223"/>
      <c r="AF972" s="208">
        <f t="shared" si="2321"/>
        <v>0</v>
      </c>
      <c r="AG972" s="197">
        <f t="shared" si="2322"/>
        <v>0</v>
      </c>
      <c r="AH972" s="130">
        <f t="shared" si="2323"/>
        <v>0</v>
      </c>
      <c r="AI972" s="130">
        <f t="shared" si="2324"/>
        <v>0</v>
      </c>
      <c r="AJ972" s="184">
        <f t="shared" si="2325"/>
        <v>0</v>
      </c>
      <c r="AK972" s="223"/>
      <c r="AL972" s="184">
        <f t="shared" si="2326"/>
        <v>0</v>
      </c>
      <c r="AM972" s="253"/>
      <c r="AN972" s="184">
        <f t="shared" si="2327"/>
        <v>0</v>
      </c>
      <c r="AO972" s="223"/>
      <c r="AP972" s="224">
        <f t="shared" si="2328"/>
        <v>0</v>
      </c>
      <c r="AQ972" s="197">
        <f t="shared" si="2329"/>
        <v>0</v>
      </c>
      <c r="AR972" s="130">
        <f t="shared" si="2330"/>
        <v>0</v>
      </c>
      <c r="AS972" s="130"/>
      <c r="AT972" s="184">
        <f t="shared" si="2331"/>
        <v>0</v>
      </c>
      <c r="AU972" s="223"/>
      <c r="AV972" s="184">
        <f t="shared" si="2332"/>
        <v>0</v>
      </c>
      <c r="AW972" s="223"/>
      <c r="AX972" s="224">
        <f t="shared" si="2333"/>
        <v>0</v>
      </c>
      <c r="AY972" s="197">
        <f t="shared" si="2334"/>
        <v>0</v>
      </c>
      <c r="AZ972" s="130">
        <f t="shared" si="2335"/>
        <v>0</v>
      </c>
      <c r="BA972" s="130">
        <f t="shared" si="2336"/>
        <v>0</v>
      </c>
      <c r="BB972" s="130">
        <f t="shared" si="2337"/>
        <v>0</v>
      </c>
    </row>
    <row r="973" spans="1:54">
      <c r="A973" s="494">
        <v>601</v>
      </c>
      <c r="B973" s="13"/>
      <c r="C973" s="23"/>
      <c r="D973" s="70"/>
      <c r="E973" s="325" t="s">
        <v>330</v>
      </c>
      <c r="F973" s="55"/>
      <c r="G973" s="55"/>
      <c r="H973" s="279"/>
      <c r="I973" s="143"/>
      <c r="J973" s="172"/>
      <c r="K973" s="56"/>
      <c r="L973" s="172"/>
      <c r="M973" s="56"/>
      <c r="N973" s="172"/>
      <c r="O973" s="143"/>
      <c r="P973" s="172"/>
      <c r="Q973" s="125">
        <f t="shared" ref="Q973:BB973" si="2338">SUM(Q954:Q972)</f>
        <v>0</v>
      </c>
      <c r="R973" s="125">
        <f t="shared" si="2338"/>
        <v>0</v>
      </c>
      <c r="S973" s="125">
        <f t="shared" si="2338"/>
        <v>0</v>
      </c>
      <c r="T973" s="125">
        <f t="shared" si="2338"/>
        <v>0</v>
      </c>
      <c r="U973" s="125">
        <f t="shared" si="2338"/>
        <v>0</v>
      </c>
      <c r="V973" s="125">
        <f t="shared" si="2338"/>
        <v>0</v>
      </c>
      <c r="W973" s="125">
        <f t="shared" si="2338"/>
        <v>0</v>
      </c>
      <c r="X973" s="125">
        <f t="shared" si="2338"/>
        <v>0</v>
      </c>
      <c r="Y973" s="125">
        <f t="shared" si="2338"/>
        <v>0</v>
      </c>
      <c r="Z973" s="125">
        <f t="shared" si="2338"/>
        <v>0</v>
      </c>
      <c r="AA973" s="125">
        <f t="shared" si="2338"/>
        <v>0</v>
      </c>
      <c r="AB973" s="125">
        <f t="shared" si="2338"/>
        <v>0</v>
      </c>
      <c r="AC973" s="125">
        <f t="shared" si="2338"/>
        <v>0</v>
      </c>
      <c r="AD973" s="125">
        <f t="shared" si="2338"/>
        <v>0</v>
      </c>
      <c r="AE973" s="125">
        <f t="shared" si="2338"/>
        <v>0</v>
      </c>
      <c r="AF973" s="125">
        <f t="shared" si="2338"/>
        <v>0</v>
      </c>
      <c r="AG973" s="125">
        <f t="shared" si="2338"/>
        <v>0</v>
      </c>
      <c r="AH973" s="125">
        <f t="shared" si="2338"/>
        <v>0</v>
      </c>
      <c r="AI973" s="125">
        <f t="shared" si="2338"/>
        <v>0</v>
      </c>
      <c r="AJ973" s="125">
        <f t="shared" si="2338"/>
        <v>0</v>
      </c>
      <c r="AK973" s="125">
        <f t="shared" si="2338"/>
        <v>0</v>
      </c>
      <c r="AL973" s="125">
        <f t="shared" si="2338"/>
        <v>0</v>
      </c>
      <c r="AM973" s="125">
        <f t="shared" si="2338"/>
        <v>0</v>
      </c>
      <c r="AN973" s="125">
        <f t="shared" si="2338"/>
        <v>0</v>
      </c>
      <c r="AO973" s="125">
        <f t="shared" si="2338"/>
        <v>0</v>
      </c>
      <c r="AP973" s="125">
        <f t="shared" si="2338"/>
        <v>0</v>
      </c>
      <c r="AQ973" s="125">
        <f t="shared" si="2338"/>
        <v>0</v>
      </c>
      <c r="AR973" s="125">
        <f t="shared" si="2338"/>
        <v>0</v>
      </c>
      <c r="AS973" s="125">
        <f t="shared" si="2338"/>
        <v>0</v>
      </c>
      <c r="AT973" s="125">
        <f t="shared" si="2338"/>
        <v>0</v>
      </c>
      <c r="AU973" s="125">
        <f t="shared" si="2338"/>
        <v>0</v>
      </c>
      <c r="AV973" s="125">
        <f t="shared" si="2338"/>
        <v>0</v>
      </c>
      <c r="AW973" s="125">
        <f t="shared" si="2338"/>
        <v>0</v>
      </c>
      <c r="AX973" s="125">
        <f t="shared" si="2338"/>
        <v>0</v>
      </c>
      <c r="AY973" s="125">
        <f t="shared" si="2338"/>
        <v>0</v>
      </c>
      <c r="AZ973" s="125">
        <f t="shared" si="2338"/>
        <v>0</v>
      </c>
      <c r="BA973" s="125">
        <f t="shared" si="2338"/>
        <v>0</v>
      </c>
      <c r="BB973" s="125">
        <f t="shared" si="2338"/>
        <v>0</v>
      </c>
    </row>
    <row r="974" spans="1:54">
      <c r="A974" s="494">
        <v>602</v>
      </c>
      <c r="B974" s="13"/>
      <c r="C974" s="13"/>
      <c r="D974" s="13" t="s">
        <v>535</v>
      </c>
      <c r="E974" s="13" t="s">
        <v>550</v>
      </c>
      <c r="F974" s="235" t="s">
        <v>535</v>
      </c>
      <c r="G974" s="426" t="s">
        <v>1061</v>
      </c>
      <c r="H974" s="267" t="s">
        <v>358</v>
      </c>
      <c r="I974" s="153"/>
      <c r="J974" s="163">
        <v>10090</v>
      </c>
      <c r="K974" s="75"/>
      <c r="L974" s="163">
        <v>10090</v>
      </c>
      <c r="M974" s="75"/>
      <c r="N974" s="163">
        <v>10090</v>
      </c>
      <c r="O974" s="153"/>
      <c r="P974" s="163">
        <v>10090</v>
      </c>
      <c r="Q974" s="118">
        <f t="shared" ref="Q974:Q982" si="2339">SUM(AI974+BA974)</f>
        <v>0</v>
      </c>
      <c r="R974" s="344">
        <f t="shared" ref="R974:R982" si="2340">SUM(AJ974+BB974)</f>
        <v>0</v>
      </c>
      <c r="S974" s="127"/>
      <c r="T974" s="127">
        <f t="shared" ref="T974:T982" si="2341">J974*S974/1000</f>
        <v>0</v>
      </c>
      <c r="U974" s="127"/>
      <c r="V974" s="182">
        <f t="shared" ref="V974:V982" si="2342">J974*U974/1000</f>
        <v>0</v>
      </c>
      <c r="W974" s="219"/>
      <c r="X974" s="220">
        <f t="shared" ref="X974:X982" si="2343">J974*W974/1000</f>
        <v>0</v>
      </c>
      <c r="Y974" s="195">
        <f t="shared" ref="Y974:Y982" si="2344">SUM(S974+U974+W974)</f>
        <v>0</v>
      </c>
      <c r="Z974" s="182">
        <f t="shared" ref="Z974:Z982" si="2345">SUM(T974+V974+X974)</f>
        <v>0</v>
      </c>
      <c r="AA974" s="219"/>
      <c r="AB974" s="220">
        <f t="shared" ref="AB974:AB982" si="2346">L974*AA974/1000</f>
        <v>0</v>
      </c>
      <c r="AC974" s="219"/>
      <c r="AD974" s="182">
        <f t="shared" ref="AD974:AD982" si="2347">L974*AC974/1000</f>
        <v>0</v>
      </c>
      <c r="AE974" s="219"/>
      <c r="AF974" s="212">
        <f t="shared" ref="AF974:AF982" si="2348">L974*AE974/1000</f>
        <v>0</v>
      </c>
      <c r="AG974" s="195">
        <f t="shared" ref="AG974:AG982" si="2349">SUM(AA974+AC974+AE974)</f>
        <v>0</v>
      </c>
      <c r="AH974" s="127">
        <f t="shared" ref="AH974:AH982" si="2350">SUM(AB974+AD974+AF974)</f>
        <v>0</v>
      </c>
      <c r="AI974" s="127">
        <f t="shared" ref="AI974:AI982" si="2351">SUM(Y974+AG974)</f>
        <v>0</v>
      </c>
      <c r="AJ974" s="182">
        <f t="shared" ref="AJ974:AJ982" si="2352">SUM(Z974,AH974)</f>
        <v>0</v>
      </c>
      <c r="AK974" s="219"/>
      <c r="AL974" s="182">
        <f t="shared" ref="AL974:AL982" si="2353">N974*AK974/1000</f>
        <v>0</v>
      </c>
      <c r="AM974" s="251"/>
      <c r="AN974" s="182">
        <f t="shared" ref="AN974:AN982" si="2354">N974*AM974/1000</f>
        <v>0</v>
      </c>
      <c r="AO974" s="219"/>
      <c r="AP974" s="220">
        <f t="shared" ref="AP974:AP982" si="2355">N974*AO974/1000</f>
        <v>0</v>
      </c>
      <c r="AQ974" s="195">
        <f t="shared" ref="AQ974:AQ982" si="2356">SUM(AK974+AM974+AO974)</f>
        <v>0</v>
      </c>
      <c r="AR974" s="127">
        <f t="shared" ref="AR974:AR982" si="2357">SUM(AL974+AN974+AP974)</f>
        <v>0</v>
      </c>
      <c r="AS974" s="127"/>
      <c r="AT974" s="182">
        <f t="shared" ref="AT974:AT982" si="2358">P974*AS974/1000</f>
        <v>0</v>
      </c>
      <c r="AU974" s="219"/>
      <c r="AV974" s="182">
        <f t="shared" ref="AV974:AV982" si="2359">P974*AU974/1000</f>
        <v>0</v>
      </c>
      <c r="AW974" s="219"/>
      <c r="AX974" s="220">
        <f t="shared" ref="AX974:AX982" si="2360">P974*AW974/1000</f>
        <v>0</v>
      </c>
      <c r="AY974" s="195">
        <f t="shared" ref="AY974:AY982" si="2361">SUM(AS974+AU974+AW974)</f>
        <v>0</v>
      </c>
      <c r="AZ974" s="127">
        <f t="shared" ref="AZ974:AZ982" si="2362">SUM(AT974+AV974+AX974)</f>
        <v>0</v>
      </c>
      <c r="BA974" s="127">
        <f t="shared" ref="BA974:BA982" si="2363">SUM(AQ974+AY974)</f>
        <v>0</v>
      </c>
      <c r="BB974" s="127">
        <f t="shared" ref="BB974:BB982" si="2364">SUM(AR974,AZ974)</f>
        <v>0</v>
      </c>
    </row>
    <row r="975" spans="1:54">
      <c r="A975" s="494">
        <v>603</v>
      </c>
      <c r="B975" s="13"/>
      <c r="C975" s="13"/>
      <c r="D975" s="13"/>
      <c r="E975" s="21" t="s">
        <v>314</v>
      </c>
      <c r="F975" s="231" t="s">
        <v>535</v>
      </c>
      <c r="G975" s="426" t="s">
        <v>1061</v>
      </c>
      <c r="H975" s="266" t="s">
        <v>358</v>
      </c>
      <c r="I975" s="142"/>
      <c r="J975" s="162">
        <v>10090</v>
      </c>
      <c r="K975" s="54"/>
      <c r="L975" s="162">
        <v>10090</v>
      </c>
      <c r="M975" s="54"/>
      <c r="N975" s="162">
        <v>10090</v>
      </c>
      <c r="O975" s="142"/>
      <c r="P975" s="162">
        <v>10090</v>
      </c>
      <c r="Q975" s="96">
        <f t="shared" si="2339"/>
        <v>0</v>
      </c>
      <c r="R975" s="338">
        <f t="shared" si="2340"/>
        <v>0</v>
      </c>
      <c r="S975" s="96"/>
      <c r="T975" s="96">
        <f t="shared" si="2341"/>
        <v>0</v>
      </c>
      <c r="U975" s="96"/>
      <c r="V975" s="176">
        <f t="shared" si="2342"/>
        <v>0</v>
      </c>
      <c r="W975" s="206"/>
      <c r="X975" s="205">
        <f t="shared" si="2343"/>
        <v>0</v>
      </c>
      <c r="Y975" s="188">
        <f t="shared" si="2344"/>
        <v>0</v>
      </c>
      <c r="Z975" s="176">
        <f t="shared" si="2345"/>
        <v>0</v>
      </c>
      <c r="AA975" s="206"/>
      <c r="AB975" s="205">
        <f t="shared" si="2346"/>
        <v>0</v>
      </c>
      <c r="AC975" s="206"/>
      <c r="AD975" s="176">
        <f t="shared" si="2347"/>
        <v>0</v>
      </c>
      <c r="AE975" s="206"/>
      <c r="AF975" s="205">
        <f t="shared" si="2348"/>
        <v>0</v>
      </c>
      <c r="AG975" s="188">
        <f t="shared" si="2349"/>
        <v>0</v>
      </c>
      <c r="AH975" s="96">
        <f t="shared" si="2350"/>
        <v>0</v>
      </c>
      <c r="AI975" s="96">
        <f t="shared" si="2351"/>
        <v>0</v>
      </c>
      <c r="AJ975" s="176">
        <f t="shared" si="2352"/>
        <v>0</v>
      </c>
      <c r="AK975" s="206"/>
      <c r="AL975" s="176">
        <f t="shared" si="2353"/>
        <v>0</v>
      </c>
      <c r="AM975" s="244"/>
      <c r="AN975" s="176">
        <f t="shared" si="2354"/>
        <v>0</v>
      </c>
      <c r="AO975" s="206"/>
      <c r="AP975" s="205">
        <f t="shared" si="2355"/>
        <v>0</v>
      </c>
      <c r="AQ975" s="188">
        <f t="shared" si="2356"/>
        <v>0</v>
      </c>
      <c r="AR975" s="96">
        <f t="shared" si="2357"/>
        <v>0</v>
      </c>
      <c r="AS975" s="96"/>
      <c r="AT975" s="176">
        <f t="shared" si="2358"/>
        <v>0</v>
      </c>
      <c r="AU975" s="206"/>
      <c r="AV975" s="176">
        <f t="shared" si="2359"/>
        <v>0</v>
      </c>
      <c r="AW975" s="206"/>
      <c r="AX975" s="205">
        <f t="shared" si="2360"/>
        <v>0</v>
      </c>
      <c r="AY975" s="188">
        <f t="shared" si="2361"/>
        <v>0</v>
      </c>
      <c r="AZ975" s="96">
        <f t="shared" si="2362"/>
        <v>0</v>
      </c>
      <c r="BA975" s="96">
        <f t="shared" si="2363"/>
        <v>0</v>
      </c>
      <c r="BB975" s="96">
        <f t="shared" si="2364"/>
        <v>0</v>
      </c>
    </row>
    <row r="976" spans="1:54">
      <c r="A976" s="494">
        <v>604</v>
      </c>
      <c r="B976" s="13"/>
      <c r="C976" s="13"/>
      <c r="D976" s="13"/>
      <c r="E976" s="21" t="s">
        <v>323</v>
      </c>
      <c r="F976" s="231" t="s">
        <v>535</v>
      </c>
      <c r="G976" s="426" t="s">
        <v>1061</v>
      </c>
      <c r="H976" s="266" t="s">
        <v>358</v>
      </c>
      <c r="I976" s="142"/>
      <c r="J976" s="162">
        <v>10090</v>
      </c>
      <c r="K976" s="54"/>
      <c r="L976" s="162">
        <v>10090</v>
      </c>
      <c r="M976" s="54"/>
      <c r="N976" s="162">
        <v>10090</v>
      </c>
      <c r="O976" s="142"/>
      <c r="P976" s="162">
        <v>10090</v>
      </c>
      <c r="Q976" s="96">
        <f t="shared" si="2339"/>
        <v>0</v>
      </c>
      <c r="R976" s="338">
        <f t="shared" si="2340"/>
        <v>0</v>
      </c>
      <c r="S976" s="96"/>
      <c r="T976" s="96">
        <f t="shared" si="2341"/>
        <v>0</v>
      </c>
      <c r="U976" s="96"/>
      <c r="V976" s="176">
        <f t="shared" si="2342"/>
        <v>0</v>
      </c>
      <c r="W976" s="206"/>
      <c r="X976" s="205">
        <f t="shared" si="2343"/>
        <v>0</v>
      </c>
      <c r="Y976" s="188">
        <f t="shared" si="2344"/>
        <v>0</v>
      </c>
      <c r="Z976" s="176">
        <f t="shared" si="2345"/>
        <v>0</v>
      </c>
      <c r="AA976" s="206"/>
      <c r="AB976" s="205">
        <f t="shared" si="2346"/>
        <v>0</v>
      </c>
      <c r="AC976" s="206"/>
      <c r="AD976" s="176">
        <f t="shared" si="2347"/>
        <v>0</v>
      </c>
      <c r="AE976" s="206"/>
      <c r="AF976" s="205">
        <f t="shared" si="2348"/>
        <v>0</v>
      </c>
      <c r="AG976" s="188">
        <f t="shared" si="2349"/>
        <v>0</v>
      </c>
      <c r="AH976" s="96">
        <f t="shared" si="2350"/>
        <v>0</v>
      </c>
      <c r="AI976" s="96">
        <f t="shared" si="2351"/>
        <v>0</v>
      </c>
      <c r="AJ976" s="176">
        <f t="shared" si="2352"/>
        <v>0</v>
      </c>
      <c r="AK976" s="206"/>
      <c r="AL976" s="176">
        <f t="shared" si="2353"/>
        <v>0</v>
      </c>
      <c r="AM976" s="244"/>
      <c r="AN976" s="176">
        <f t="shared" si="2354"/>
        <v>0</v>
      </c>
      <c r="AO976" s="206"/>
      <c r="AP976" s="205">
        <f t="shared" si="2355"/>
        <v>0</v>
      </c>
      <c r="AQ976" s="188">
        <f t="shared" si="2356"/>
        <v>0</v>
      </c>
      <c r="AR976" s="96">
        <f t="shared" si="2357"/>
        <v>0</v>
      </c>
      <c r="AS976" s="96"/>
      <c r="AT976" s="176">
        <f t="shared" si="2358"/>
        <v>0</v>
      </c>
      <c r="AU976" s="206"/>
      <c r="AV976" s="176">
        <f t="shared" si="2359"/>
        <v>0</v>
      </c>
      <c r="AW976" s="206"/>
      <c r="AX976" s="205">
        <f t="shared" si="2360"/>
        <v>0</v>
      </c>
      <c r="AY976" s="188">
        <f t="shared" si="2361"/>
        <v>0</v>
      </c>
      <c r="AZ976" s="96">
        <f t="shared" si="2362"/>
        <v>0</v>
      </c>
      <c r="BA976" s="96">
        <f t="shared" si="2363"/>
        <v>0</v>
      </c>
      <c r="BB976" s="96">
        <f t="shared" si="2364"/>
        <v>0</v>
      </c>
    </row>
    <row r="977" spans="1:54">
      <c r="A977" s="494">
        <v>605</v>
      </c>
      <c r="B977" s="13"/>
      <c r="C977" s="13"/>
      <c r="D977" s="13"/>
      <c r="E977" s="21" t="s">
        <v>551</v>
      </c>
      <c r="F977" s="231" t="s">
        <v>230</v>
      </c>
      <c r="G977" s="426" t="s">
        <v>1061</v>
      </c>
      <c r="H977" s="266" t="s">
        <v>358</v>
      </c>
      <c r="I977" s="142"/>
      <c r="J977" s="162">
        <v>5550</v>
      </c>
      <c r="K977" s="54"/>
      <c r="L977" s="162">
        <v>5550</v>
      </c>
      <c r="M977" s="54"/>
      <c r="N977" s="162">
        <v>5550</v>
      </c>
      <c r="O977" s="142"/>
      <c r="P977" s="162">
        <v>5550</v>
      </c>
      <c r="Q977" s="96">
        <f t="shared" si="2339"/>
        <v>0</v>
      </c>
      <c r="R977" s="338">
        <f t="shared" si="2340"/>
        <v>0</v>
      </c>
      <c r="S977" s="96"/>
      <c r="T977" s="96">
        <f t="shared" si="2341"/>
        <v>0</v>
      </c>
      <c r="U977" s="96"/>
      <c r="V977" s="176">
        <f t="shared" si="2342"/>
        <v>0</v>
      </c>
      <c r="W977" s="206"/>
      <c r="X977" s="205">
        <f t="shared" si="2343"/>
        <v>0</v>
      </c>
      <c r="Y977" s="188">
        <f t="shared" si="2344"/>
        <v>0</v>
      </c>
      <c r="Z977" s="176">
        <f t="shared" si="2345"/>
        <v>0</v>
      </c>
      <c r="AA977" s="206"/>
      <c r="AB977" s="205">
        <f t="shared" si="2346"/>
        <v>0</v>
      </c>
      <c r="AC977" s="206"/>
      <c r="AD977" s="176">
        <f t="shared" si="2347"/>
        <v>0</v>
      </c>
      <c r="AE977" s="206"/>
      <c r="AF977" s="205">
        <f t="shared" si="2348"/>
        <v>0</v>
      </c>
      <c r="AG977" s="188">
        <f t="shared" si="2349"/>
        <v>0</v>
      </c>
      <c r="AH977" s="96">
        <f t="shared" si="2350"/>
        <v>0</v>
      </c>
      <c r="AI977" s="96">
        <f t="shared" si="2351"/>
        <v>0</v>
      </c>
      <c r="AJ977" s="176">
        <f t="shared" si="2352"/>
        <v>0</v>
      </c>
      <c r="AK977" s="206"/>
      <c r="AL977" s="176">
        <f t="shared" si="2353"/>
        <v>0</v>
      </c>
      <c r="AM977" s="244"/>
      <c r="AN977" s="176">
        <f t="shared" si="2354"/>
        <v>0</v>
      </c>
      <c r="AO977" s="206"/>
      <c r="AP977" s="205">
        <f t="shared" si="2355"/>
        <v>0</v>
      </c>
      <c r="AQ977" s="188">
        <f t="shared" si="2356"/>
        <v>0</v>
      </c>
      <c r="AR977" s="96">
        <f t="shared" si="2357"/>
        <v>0</v>
      </c>
      <c r="AS977" s="96"/>
      <c r="AT977" s="176">
        <f t="shared" si="2358"/>
        <v>0</v>
      </c>
      <c r="AU977" s="206"/>
      <c r="AV977" s="176">
        <f t="shared" si="2359"/>
        <v>0</v>
      </c>
      <c r="AW977" s="206"/>
      <c r="AX977" s="205">
        <f t="shared" si="2360"/>
        <v>0</v>
      </c>
      <c r="AY977" s="188">
        <f t="shared" si="2361"/>
        <v>0</v>
      </c>
      <c r="AZ977" s="96">
        <f t="shared" si="2362"/>
        <v>0</v>
      </c>
      <c r="BA977" s="96">
        <f t="shared" si="2363"/>
        <v>0</v>
      </c>
      <c r="BB977" s="96">
        <f t="shared" si="2364"/>
        <v>0</v>
      </c>
    </row>
    <row r="978" spans="1:54">
      <c r="A978" s="494">
        <v>606</v>
      </c>
      <c r="B978" s="13"/>
      <c r="C978" s="23"/>
      <c r="D978" s="13"/>
      <c r="E978" s="21" t="s">
        <v>558</v>
      </c>
      <c r="F978" s="22" t="s">
        <v>229</v>
      </c>
      <c r="G978" s="22" t="s">
        <v>1061</v>
      </c>
      <c r="H978" s="266" t="s">
        <v>358</v>
      </c>
      <c r="I978" s="142"/>
      <c r="J978" s="162">
        <v>5660</v>
      </c>
      <c r="K978" s="54"/>
      <c r="L978" s="162">
        <v>5660</v>
      </c>
      <c r="M978" s="54"/>
      <c r="N978" s="162">
        <v>5660</v>
      </c>
      <c r="O978" s="142"/>
      <c r="P978" s="162">
        <v>5660</v>
      </c>
      <c r="Q978" s="96">
        <f t="shared" si="2339"/>
        <v>0</v>
      </c>
      <c r="R978" s="338">
        <f t="shared" si="2340"/>
        <v>0</v>
      </c>
      <c r="S978" s="96"/>
      <c r="T978" s="96">
        <f t="shared" si="2341"/>
        <v>0</v>
      </c>
      <c r="U978" s="96"/>
      <c r="V978" s="176">
        <f t="shared" si="2342"/>
        <v>0</v>
      </c>
      <c r="W978" s="206"/>
      <c r="X978" s="205">
        <f t="shared" si="2343"/>
        <v>0</v>
      </c>
      <c r="Y978" s="188">
        <f t="shared" si="2344"/>
        <v>0</v>
      </c>
      <c r="Z978" s="176">
        <f t="shared" si="2345"/>
        <v>0</v>
      </c>
      <c r="AA978" s="206"/>
      <c r="AB978" s="205">
        <f t="shared" si="2346"/>
        <v>0</v>
      </c>
      <c r="AC978" s="206"/>
      <c r="AD978" s="176">
        <f t="shared" si="2347"/>
        <v>0</v>
      </c>
      <c r="AE978" s="206"/>
      <c r="AF978" s="205">
        <f t="shared" si="2348"/>
        <v>0</v>
      </c>
      <c r="AG978" s="188">
        <f t="shared" si="2349"/>
        <v>0</v>
      </c>
      <c r="AH978" s="96">
        <f t="shared" si="2350"/>
        <v>0</v>
      </c>
      <c r="AI978" s="96">
        <f t="shared" si="2351"/>
        <v>0</v>
      </c>
      <c r="AJ978" s="176">
        <f t="shared" si="2352"/>
        <v>0</v>
      </c>
      <c r="AK978" s="206"/>
      <c r="AL978" s="176">
        <f t="shared" si="2353"/>
        <v>0</v>
      </c>
      <c r="AM978" s="244"/>
      <c r="AN978" s="176">
        <f t="shared" si="2354"/>
        <v>0</v>
      </c>
      <c r="AO978" s="206"/>
      <c r="AP978" s="205">
        <f t="shared" si="2355"/>
        <v>0</v>
      </c>
      <c r="AQ978" s="188">
        <f t="shared" si="2356"/>
        <v>0</v>
      </c>
      <c r="AR978" s="96">
        <f t="shared" si="2357"/>
        <v>0</v>
      </c>
      <c r="AS978" s="96"/>
      <c r="AT978" s="176">
        <f t="shared" si="2358"/>
        <v>0</v>
      </c>
      <c r="AU978" s="206"/>
      <c r="AV978" s="176">
        <f t="shared" si="2359"/>
        <v>0</v>
      </c>
      <c r="AW978" s="206"/>
      <c r="AX978" s="205">
        <f t="shared" si="2360"/>
        <v>0</v>
      </c>
      <c r="AY978" s="188">
        <f t="shared" si="2361"/>
        <v>0</v>
      </c>
      <c r="AZ978" s="96">
        <f t="shared" si="2362"/>
        <v>0</v>
      </c>
      <c r="BA978" s="96">
        <f t="shared" si="2363"/>
        <v>0</v>
      </c>
      <c r="BB978" s="96">
        <f t="shared" si="2364"/>
        <v>0</v>
      </c>
    </row>
    <row r="979" spans="1:54">
      <c r="A979" s="494">
        <v>607</v>
      </c>
      <c r="B979" s="13"/>
      <c r="C979" s="23"/>
      <c r="D979" s="13"/>
      <c r="E979" s="21" t="s">
        <v>707</v>
      </c>
      <c r="F979" s="37" t="s">
        <v>535</v>
      </c>
      <c r="G979" s="63" t="s">
        <v>1061</v>
      </c>
      <c r="H979" s="266" t="s">
        <v>358</v>
      </c>
      <c r="I979" s="142"/>
      <c r="J979" s="162">
        <v>5660</v>
      </c>
      <c r="K979" s="54"/>
      <c r="L979" s="162">
        <v>5660</v>
      </c>
      <c r="M979" s="54"/>
      <c r="N979" s="162">
        <v>5660</v>
      </c>
      <c r="O979" s="142"/>
      <c r="P979" s="162">
        <v>5660</v>
      </c>
      <c r="Q979" s="96">
        <f t="shared" si="2339"/>
        <v>0</v>
      </c>
      <c r="R979" s="338">
        <f t="shared" si="2340"/>
        <v>0</v>
      </c>
      <c r="S979" s="96"/>
      <c r="T979" s="96">
        <f t="shared" si="2341"/>
        <v>0</v>
      </c>
      <c r="U979" s="96"/>
      <c r="V979" s="176">
        <f t="shared" si="2342"/>
        <v>0</v>
      </c>
      <c r="W979" s="206"/>
      <c r="X979" s="205">
        <f t="shared" si="2343"/>
        <v>0</v>
      </c>
      <c r="Y979" s="188">
        <f t="shared" si="2344"/>
        <v>0</v>
      </c>
      <c r="Z979" s="176">
        <f t="shared" si="2345"/>
        <v>0</v>
      </c>
      <c r="AA979" s="206"/>
      <c r="AB979" s="205">
        <f t="shared" si="2346"/>
        <v>0</v>
      </c>
      <c r="AC979" s="206"/>
      <c r="AD979" s="176">
        <f t="shared" si="2347"/>
        <v>0</v>
      </c>
      <c r="AE979" s="206"/>
      <c r="AF979" s="432">
        <f t="shared" si="2348"/>
        <v>0</v>
      </c>
      <c r="AG979" s="188">
        <f t="shared" si="2349"/>
        <v>0</v>
      </c>
      <c r="AH979" s="96">
        <f t="shared" si="2350"/>
        <v>0</v>
      </c>
      <c r="AI979" s="96">
        <f t="shared" si="2351"/>
        <v>0</v>
      </c>
      <c r="AJ979" s="176">
        <f t="shared" si="2352"/>
        <v>0</v>
      </c>
      <c r="AK979" s="206"/>
      <c r="AL979" s="176">
        <f t="shared" si="2353"/>
        <v>0</v>
      </c>
      <c r="AM979" s="244"/>
      <c r="AN979" s="176">
        <f t="shared" si="2354"/>
        <v>0</v>
      </c>
      <c r="AO979" s="206"/>
      <c r="AP979" s="205">
        <f t="shared" si="2355"/>
        <v>0</v>
      </c>
      <c r="AQ979" s="188">
        <f t="shared" si="2356"/>
        <v>0</v>
      </c>
      <c r="AR979" s="96">
        <f t="shared" si="2357"/>
        <v>0</v>
      </c>
      <c r="AS979" s="96"/>
      <c r="AT979" s="176">
        <f t="shared" si="2358"/>
        <v>0</v>
      </c>
      <c r="AU979" s="206"/>
      <c r="AV979" s="176">
        <f t="shared" si="2359"/>
        <v>0</v>
      </c>
      <c r="AW979" s="206"/>
      <c r="AX979" s="205">
        <f t="shared" si="2360"/>
        <v>0</v>
      </c>
      <c r="AY979" s="188">
        <f t="shared" si="2361"/>
        <v>0</v>
      </c>
      <c r="AZ979" s="96">
        <f t="shared" si="2362"/>
        <v>0</v>
      </c>
      <c r="BA979" s="96">
        <f t="shared" si="2363"/>
        <v>0</v>
      </c>
      <c r="BB979" s="96">
        <f t="shared" si="2364"/>
        <v>0</v>
      </c>
    </row>
    <row r="980" spans="1:54">
      <c r="A980" s="494">
        <v>608</v>
      </c>
      <c r="B980" s="13"/>
      <c r="C980" s="23"/>
      <c r="D980" s="13"/>
      <c r="E980" s="21" t="s">
        <v>603</v>
      </c>
      <c r="F980" s="22" t="s">
        <v>535</v>
      </c>
      <c r="G980" s="22" t="s">
        <v>1061</v>
      </c>
      <c r="H980" s="266" t="s">
        <v>359</v>
      </c>
      <c r="I980" s="54"/>
      <c r="J980" s="101">
        <v>7920</v>
      </c>
      <c r="K980" s="54"/>
      <c r="L980" s="101">
        <v>7920</v>
      </c>
      <c r="M980" s="54"/>
      <c r="N980" s="101">
        <v>7920</v>
      </c>
      <c r="O980" s="54"/>
      <c r="P980" s="101">
        <v>7920</v>
      </c>
      <c r="Q980" s="96">
        <f t="shared" si="2339"/>
        <v>0</v>
      </c>
      <c r="R980" s="338">
        <f t="shared" si="2340"/>
        <v>0</v>
      </c>
      <c r="S980" s="96"/>
      <c r="T980" s="96">
        <f t="shared" si="2341"/>
        <v>0</v>
      </c>
      <c r="U980" s="96"/>
      <c r="V980" s="176">
        <f t="shared" si="2342"/>
        <v>0</v>
      </c>
      <c r="W980" s="96"/>
      <c r="X980" s="205">
        <f t="shared" si="2343"/>
        <v>0</v>
      </c>
      <c r="Y980" s="188">
        <f t="shared" si="2344"/>
        <v>0</v>
      </c>
      <c r="Z980" s="176">
        <f t="shared" si="2345"/>
        <v>0</v>
      </c>
      <c r="AA980" s="96"/>
      <c r="AB980" s="205">
        <f t="shared" si="2346"/>
        <v>0</v>
      </c>
      <c r="AC980" s="96"/>
      <c r="AD980" s="176">
        <f t="shared" si="2347"/>
        <v>0</v>
      </c>
      <c r="AE980" s="96"/>
      <c r="AF980" s="224">
        <f t="shared" si="2348"/>
        <v>0</v>
      </c>
      <c r="AG980" s="188">
        <f t="shared" si="2349"/>
        <v>0</v>
      </c>
      <c r="AH980" s="96">
        <f t="shared" si="2350"/>
        <v>0</v>
      </c>
      <c r="AI980" s="96">
        <f t="shared" si="2351"/>
        <v>0</v>
      </c>
      <c r="AJ980" s="176">
        <f t="shared" si="2352"/>
        <v>0</v>
      </c>
      <c r="AK980" s="96"/>
      <c r="AL980" s="176">
        <f t="shared" si="2353"/>
        <v>0</v>
      </c>
      <c r="AM980" s="96"/>
      <c r="AN980" s="176">
        <f t="shared" si="2354"/>
        <v>0</v>
      </c>
      <c r="AO980" s="206"/>
      <c r="AP980" s="205">
        <f t="shared" si="2355"/>
        <v>0</v>
      </c>
      <c r="AQ980" s="188">
        <f t="shared" si="2356"/>
        <v>0</v>
      </c>
      <c r="AR980" s="96">
        <f t="shared" si="2357"/>
        <v>0</v>
      </c>
      <c r="AS980" s="96"/>
      <c r="AT980" s="176">
        <f t="shared" si="2358"/>
        <v>0</v>
      </c>
      <c r="AU980" s="206"/>
      <c r="AV980" s="176">
        <f t="shared" si="2359"/>
        <v>0</v>
      </c>
      <c r="AW980" s="206"/>
      <c r="AX980" s="205">
        <f t="shared" si="2360"/>
        <v>0</v>
      </c>
      <c r="AY980" s="188">
        <f t="shared" si="2361"/>
        <v>0</v>
      </c>
      <c r="AZ980" s="96">
        <f t="shared" si="2362"/>
        <v>0</v>
      </c>
      <c r="BA980" s="96">
        <f t="shared" si="2363"/>
        <v>0</v>
      </c>
      <c r="BB980" s="96">
        <f t="shared" si="2364"/>
        <v>0</v>
      </c>
    </row>
    <row r="981" spans="1:54">
      <c r="A981" s="494">
        <v>609</v>
      </c>
      <c r="B981" s="13"/>
      <c r="C981" s="23"/>
      <c r="D981" s="13"/>
      <c r="E981" s="21" t="s">
        <v>533</v>
      </c>
      <c r="F981" s="22" t="s">
        <v>535</v>
      </c>
      <c r="G981" s="22" t="s">
        <v>1061</v>
      </c>
      <c r="H981" s="266" t="s">
        <v>359</v>
      </c>
      <c r="I981" s="54"/>
      <c r="J981" s="101">
        <v>7920</v>
      </c>
      <c r="K981" s="54"/>
      <c r="L981" s="101">
        <v>7920</v>
      </c>
      <c r="M981" s="54"/>
      <c r="N981" s="101">
        <v>7920</v>
      </c>
      <c r="O981" s="54"/>
      <c r="P981" s="101">
        <v>7920</v>
      </c>
      <c r="Q981" s="96">
        <f t="shared" si="2339"/>
        <v>0</v>
      </c>
      <c r="R981" s="338">
        <f t="shared" si="2340"/>
        <v>0</v>
      </c>
      <c r="S981" s="96"/>
      <c r="T981" s="96">
        <f t="shared" si="2341"/>
        <v>0</v>
      </c>
      <c r="U981" s="96"/>
      <c r="V981" s="176">
        <f t="shared" si="2342"/>
        <v>0</v>
      </c>
      <c r="W981" s="96"/>
      <c r="X981" s="205">
        <f t="shared" si="2343"/>
        <v>0</v>
      </c>
      <c r="Y981" s="188">
        <f t="shared" si="2344"/>
        <v>0</v>
      </c>
      <c r="Z981" s="176">
        <f t="shared" si="2345"/>
        <v>0</v>
      </c>
      <c r="AA981" s="96"/>
      <c r="AB981" s="205">
        <f t="shared" si="2346"/>
        <v>0</v>
      </c>
      <c r="AC981" s="96"/>
      <c r="AD981" s="176">
        <f t="shared" si="2347"/>
        <v>0</v>
      </c>
      <c r="AE981" s="96"/>
      <c r="AF981" s="205">
        <f t="shared" si="2348"/>
        <v>0</v>
      </c>
      <c r="AG981" s="188">
        <f t="shared" si="2349"/>
        <v>0</v>
      </c>
      <c r="AH981" s="96">
        <f t="shared" si="2350"/>
        <v>0</v>
      </c>
      <c r="AI981" s="96">
        <f t="shared" si="2351"/>
        <v>0</v>
      </c>
      <c r="AJ981" s="176">
        <f t="shared" si="2352"/>
        <v>0</v>
      </c>
      <c r="AK981" s="96"/>
      <c r="AL981" s="176">
        <f t="shared" si="2353"/>
        <v>0</v>
      </c>
      <c r="AM981" s="96"/>
      <c r="AN981" s="176">
        <f t="shared" si="2354"/>
        <v>0</v>
      </c>
      <c r="AO981" s="206"/>
      <c r="AP981" s="205">
        <f t="shared" si="2355"/>
        <v>0</v>
      </c>
      <c r="AQ981" s="188">
        <f t="shared" si="2356"/>
        <v>0</v>
      </c>
      <c r="AR981" s="96">
        <f t="shared" si="2357"/>
        <v>0</v>
      </c>
      <c r="AS981" s="96"/>
      <c r="AT981" s="176">
        <f t="shared" si="2358"/>
        <v>0</v>
      </c>
      <c r="AU981" s="206"/>
      <c r="AV981" s="176">
        <f t="shared" si="2359"/>
        <v>0</v>
      </c>
      <c r="AW981" s="206"/>
      <c r="AX981" s="205">
        <f t="shared" si="2360"/>
        <v>0</v>
      </c>
      <c r="AY981" s="188">
        <f t="shared" si="2361"/>
        <v>0</v>
      </c>
      <c r="AZ981" s="96">
        <f t="shared" si="2362"/>
        <v>0</v>
      </c>
      <c r="BA981" s="96">
        <f t="shared" si="2363"/>
        <v>0</v>
      </c>
      <c r="BB981" s="96">
        <f t="shared" si="2364"/>
        <v>0</v>
      </c>
    </row>
    <row r="982" spans="1:54">
      <c r="A982" s="494">
        <v>610</v>
      </c>
      <c r="B982" s="13"/>
      <c r="C982" s="23"/>
      <c r="D982" s="13"/>
      <c r="E982" s="24" t="s">
        <v>534</v>
      </c>
      <c r="F982" s="83" t="s">
        <v>535</v>
      </c>
      <c r="G982" s="83" t="s">
        <v>1061</v>
      </c>
      <c r="H982" s="283" t="s">
        <v>359</v>
      </c>
      <c r="I982" s="79"/>
      <c r="J982" s="115">
        <v>7920</v>
      </c>
      <c r="K982" s="79"/>
      <c r="L982" s="115">
        <v>7920</v>
      </c>
      <c r="M982" s="79"/>
      <c r="N982" s="115">
        <v>7920</v>
      </c>
      <c r="O982" s="79"/>
      <c r="P982" s="115">
        <v>7920</v>
      </c>
      <c r="Q982" s="133">
        <f t="shared" si="2339"/>
        <v>0</v>
      </c>
      <c r="R982" s="343">
        <f t="shared" si="2340"/>
        <v>0</v>
      </c>
      <c r="S982" s="133"/>
      <c r="T982" s="133">
        <f t="shared" si="2341"/>
        <v>0</v>
      </c>
      <c r="U982" s="133"/>
      <c r="V982" s="186">
        <f t="shared" si="2342"/>
        <v>0</v>
      </c>
      <c r="W982" s="133"/>
      <c r="X982" s="370">
        <f t="shared" si="2343"/>
        <v>0</v>
      </c>
      <c r="Y982" s="199">
        <f t="shared" si="2344"/>
        <v>0</v>
      </c>
      <c r="Z982" s="186">
        <f t="shared" si="2345"/>
        <v>0</v>
      </c>
      <c r="AA982" s="133"/>
      <c r="AB982" s="370">
        <f t="shared" si="2346"/>
        <v>0</v>
      </c>
      <c r="AC982" s="133"/>
      <c r="AD982" s="186">
        <f t="shared" si="2347"/>
        <v>0</v>
      </c>
      <c r="AE982" s="133"/>
      <c r="AF982" s="214">
        <f t="shared" si="2348"/>
        <v>0</v>
      </c>
      <c r="AG982" s="199">
        <f t="shared" si="2349"/>
        <v>0</v>
      </c>
      <c r="AH982" s="133">
        <f t="shared" si="2350"/>
        <v>0</v>
      </c>
      <c r="AI982" s="133">
        <f t="shared" si="2351"/>
        <v>0</v>
      </c>
      <c r="AJ982" s="186">
        <f t="shared" si="2352"/>
        <v>0</v>
      </c>
      <c r="AK982" s="133"/>
      <c r="AL982" s="186">
        <f t="shared" si="2353"/>
        <v>0</v>
      </c>
      <c r="AM982" s="133"/>
      <c r="AN982" s="186">
        <f t="shared" si="2354"/>
        <v>0</v>
      </c>
      <c r="AO982" s="369"/>
      <c r="AP982" s="370">
        <f t="shared" si="2355"/>
        <v>0</v>
      </c>
      <c r="AQ982" s="199">
        <f t="shared" si="2356"/>
        <v>0</v>
      </c>
      <c r="AR982" s="133">
        <f t="shared" si="2357"/>
        <v>0</v>
      </c>
      <c r="AS982" s="133"/>
      <c r="AT982" s="186">
        <f t="shared" si="2358"/>
        <v>0</v>
      </c>
      <c r="AU982" s="369"/>
      <c r="AV982" s="186">
        <f t="shared" si="2359"/>
        <v>0</v>
      </c>
      <c r="AW982" s="369"/>
      <c r="AX982" s="370">
        <f t="shared" si="2360"/>
        <v>0</v>
      </c>
      <c r="AY982" s="199">
        <f t="shared" si="2361"/>
        <v>0</v>
      </c>
      <c r="AZ982" s="133">
        <f t="shared" si="2362"/>
        <v>0</v>
      </c>
      <c r="BA982" s="133">
        <f t="shared" si="2363"/>
        <v>0</v>
      </c>
      <c r="BB982" s="133">
        <f t="shared" si="2364"/>
        <v>0</v>
      </c>
    </row>
    <row r="983" spans="1:54">
      <c r="A983" s="494">
        <v>611</v>
      </c>
      <c r="B983" s="13"/>
      <c r="C983" s="235"/>
      <c r="D983" s="408"/>
      <c r="E983" s="553" t="s">
        <v>330</v>
      </c>
      <c r="F983" s="235"/>
      <c r="G983" s="235"/>
      <c r="H983" s="267"/>
      <c r="I983" s="151"/>
      <c r="J983" s="114"/>
      <c r="K983" s="73"/>
      <c r="L983" s="170"/>
      <c r="M983" s="73"/>
      <c r="N983" s="170"/>
      <c r="O983" s="151"/>
      <c r="P983" s="114"/>
      <c r="Q983" s="122">
        <f t="shared" ref="Q983:BB983" si="2365">SUM(Q974:Q982)</f>
        <v>0</v>
      </c>
      <c r="R983" s="122">
        <f t="shared" si="2365"/>
        <v>0</v>
      </c>
      <c r="S983" s="122">
        <f t="shared" si="2365"/>
        <v>0</v>
      </c>
      <c r="T983" s="122">
        <f t="shared" si="2365"/>
        <v>0</v>
      </c>
      <c r="U983" s="122">
        <f t="shared" si="2365"/>
        <v>0</v>
      </c>
      <c r="V983" s="122">
        <f t="shared" si="2365"/>
        <v>0</v>
      </c>
      <c r="W983" s="122">
        <f t="shared" si="2365"/>
        <v>0</v>
      </c>
      <c r="X983" s="122">
        <f t="shared" si="2365"/>
        <v>0</v>
      </c>
      <c r="Y983" s="122">
        <f t="shared" si="2365"/>
        <v>0</v>
      </c>
      <c r="Z983" s="122">
        <f t="shared" si="2365"/>
        <v>0</v>
      </c>
      <c r="AA983" s="122">
        <f t="shared" si="2365"/>
        <v>0</v>
      </c>
      <c r="AB983" s="122">
        <f t="shared" si="2365"/>
        <v>0</v>
      </c>
      <c r="AC983" s="122">
        <f t="shared" si="2365"/>
        <v>0</v>
      </c>
      <c r="AD983" s="122">
        <f t="shared" si="2365"/>
        <v>0</v>
      </c>
      <c r="AE983" s="122">
        <f t="shared" si="2365"/>
        <v>0</v>
      </c>
      <c r="AF983" s="122">
        <f t="shared" si="2365"/>
        <v>0</v>
      </c>
      <c r="AG983" s="122">
        <f t="shared" si="2365"/>
        <v>0</v>
      </c>
      <c r="AH983" s="122">
        <f t="shared" si="2365"/>
        <v>0</v>
      </c>
      <c r="AI983" s="122">
        <f t="shared" si="2365"/>
        <v>0</v>
      </c>
      <c r="AJ983" s="122">
        <f t="shared" si="2365"/>
        <v>0</v>
      </c>
      <c r="AK983" s="122">
        <f t="shared" si="2365"/>
        <v>0</v>
      </c>
      <c r="AL983" s="122">
        <f t="shared" si="2365"/>
        <v>0</v>
      </c>
      <c r="AM983" s="122">
        <f t="shared" si="2365"/>
        <v>0</v>
      </c>
      <c r="AN983" s="122">
        <f t="shared" si="2365"/>
        <v>0</v>
      </c>
      <c r="AO983" s="122">
        <f t="shared" si="2365"/>
        <v>0</v>
      </c>
      <c r="AP983" s="122">
        <f t="shared" si="2365"/>
        <v>0</v>
      </c>
      <c r="AQ983" s="122">
        <f t="shared" si="2365"/>
        <v>0</v>
      </c>
      <c r="AR983" s="122">
        <f t="shared" si="2365"/>
        <v>0</v>
      </c>
      <c r="AS983" s="122">
        <f t="shared" si="2365"/>
        <v>0</v>
      </c>
      <c r="AT983" s="122">
        <f t="shared" si="2365"/>
        <v>0</v>
      </c>
      <c r="AU983" s="122">
        <f t="shared" si="2365"/>
        <v>0</v>
      </c>
      <c r="AV983" s="122">
        <f t="shared" si="2365"/>
        <v>0</v>
      </c>
      <c r="AW983" s="122">
        <f t="shared" si="2365"/>
        <v>0</v>
      </c>
      <c r="AX983" s="122">
        <f t="shared" si="2365"/>
        <v>0</v>
      </c>
      <c r="AY983" s="122">
        <f t="shared" si="2365"/>
        <v>0</v>
      </c>
      <c r="AZ983" s="122">
        <f t="shared" si="2365"/>
        <v>0</v>
      </c>
      <c r="BA983" s="122">
        <f t="shared" si="2365"/>
        <v>0</v>
      </c>
      <c r="BB983" s="122">
        <f t="shared" si="2365"/>
        <v>0</v>
      </c>
    </row>
    <row r="984" spans="1:54">
      <c r="A984" s="494">
        <v>612</v>
      </c>
      <c r="B984" s="13"/>
      <c r="C984" s="235"/>
      <c r="D984" s="52" t="s">
        <v>334</v>
      </c>
      <c r="E984" s="52" t="s">
        <v>604</v>
      </c>
      <c r="F984" s="409"/>
      <c r="G984" s="409" t="s">
        <v>1061</v>
      </c>
      <c r="H984" s="281" t="s">
        <v>359</v>
      </c>
      <c r="I984" s="53">
        <v>25.35</v>
      </c>
      <c r="J984" s="113"/>
      <c r="K984" s="53">
        <v>25.35</v>
      </c>
      <c r="L984" s="169"/>
      <c r="M984" s="53">
        <v>25.35</v>
      </c>
      <c r="N984" s="169"/>
      <c r="O984" s="53">
        <v>25.35</v>
      </c>
      <c r="P984" s="113"/>
      <c r="Q984" s="127">
        <f t="shared" ref="Q984:Q1003" si="2366">SUM(AI984+BA984)</f>
        <v>0</v>
      </c>
      <c r="R984" s="344">
        <f t="shared" ref="R984:R1003" si="2367">SUM(AJ984+BB984)</f>
        <v>0</v>
      </c>
      <c r="S984" s="127"/>
      <c r="T984" s="127">
        <f t="shared" ref="T984:T1003" si="2368">I984*S984*$T$2/1000</f>
        <v>0</v>
      </c>
      <c r="U984" s="127"/>
      <c r="V984" s="182">
        <f t="shared" ref="V984:V1003" si="2369">I984*U984*$V$2/1000</f>
        <v>0</v>
      </c>
      <c r="W984" s="219"/>
      <c r="X984" s="220">
        <f t="shared" ref="X984:X1003" si="2370">I984*W984*$X$2/1000</f>
        <v>0</v>
      </c>
      <c r="Y984" s="195">
        <f t="shared" ref="Y984:Y1003" si="2371">SUM(S984+U984+W984)</f>
        <v>0</v>
      </c>
      <c r="Z984" s="182">
        <f t="shared" ref="Z984:Z1003" si="2372">SUM(T984+V984+X984)</f>
        <v>0</v>
      </c>
      <c r="AA984" s="219"/>
      <c r="AB984" s="220">
        <f t="shared" ref="AB984:AB1003" si="2373">K984*AA984*$AB$2/1000</f>
        <v>0</v>
      </c>
      <c r="AC984" s="219"/>
      <c r="AD984" s="182">
        <f t="shared" ref="AD984:AD1003" si="2374">K984*AC984*$AD$2/1000</f>
        <v>0</v>
      </c>
      <c r="AE984" s="219"/>
      <c r="AF984" s="212">
        <f t="shared" ref="AF984:AF1003" si="2375">K984*AE984*$AF$2/1000</f>
        <v>0</v>
      </c>
      <c r="AG984" s="195">
        <f t="shared" ref="AG984:AG1003" si="2376">SUM(AA984+AC984+AE984)</f>
        <v>0</v>
      </c>
      <c r="AH984" s="127">
        <f t="shared" ref="AH984:AH1003" si="2377">SUM(AB984+AD984+AF984)</f>
        <v>0</v>
      </c>
      <c r="AI984" s="127">
        <f t="shared" ref="AI984:AI1003" si="2378">SUM(Y984+AG984)</f>
        <v>0</v>
      </c>
      <c r="AJ984" s="182">
        <f t="shared" ref="AJ984:AJ1003" si="2379">SUM(Z984,AH984)</f>
        <v>0</v>
      </c>
      <c r="AK984" s="219"/>
      <c r="AL984" s="182">
        <f t="shared" ref="AL984:AL1003" si="2380">M984*AK984*$AL$2/1000</f>
        <v>0</v>
      </c>
      <c r="AM984" s="251"/>
      <c r="AN984" s="182">
        <f t="shared" ref="AN984:AN1003" si="2381">M984*AM984*$AN$2/1000</f>
        <v>0</v>
      </c>
      <c r="AO984" s="219"/>
      <c r="AP984" s="220">
        <f t="shared" ref="AP984:AP1003" si="2382">M984*AO984*$AP$2/1000</f>
        <v>0</v>
      </c>
      <c r="AQ984" s="195">
        <f t="shared" ref="AQ984:AQ1003" si="2383">SUM(AK984+AM984+AO984)</f>
        <v>0</v>
      </c>
      <c r="AR984" s="127">
        <f t="shared" ref="AR984:AR1003" si="2384">SUM(AL984+AN984+AP984)</f>
        <v>0</v>
      </c>
      <c r="AS984" s="127"/>
      <c r="AT984" s="182">
        <f t="shared" ref="AT984:AT1003" si="2385">O984*AS984*$AT$2/1000</f>
        <v>0</v>
      </c>
      <c r="AU984" s="219"/>
      <c r="AV984" s="182">
        <f t="shared" ref="AV984:AV1003" si="2386">O984*AU984*$AV$2/1000</f>
        <v>0</v>
      </c>
      <c r="AW984" s="219"/>
      <c r="AX984" s="220">
        <f t="shared" ref="AX984:AX1003" si="2387">O984*AW984*$AX$2/1000</f>
        <v>0</v>
      </c>
      <c r="AY984" s="195">
        <f t="shared" ref="AY984:AY1003" si="2388">SUM(AS984+AU984+AW984)</f>
        <v>0</v>
      </c>
      <c r="AZ984" s="127">
        <f t="shared" ref="AZ984:AZ1003" si="2389">SUM(AT984+AV984+AX984)</f>
        <v>0</v>
      </c>
      <c r="BA984" s="127">
        <f t="shared" ref="BA984:BA1003" si="2390">SUM(AQ984+AY984)</f>
        <v>0</v>
      </c>
      <c r="BB984" s="127">
        <f t="shared" ref="BB984:BB1003" si="2391">SUM(AR984,AZ984)</f>
        <v>0</v>
      </c>
    </row>
    <row r="985" spans="1:54">
      <c r="A985" s="494">
        <v>613</v>
      </c>
      <c r="B985" s="13"/>
      <c r="C985" s="235"/>
      <c r="D985" s="13"/>
      <c r="E985" s="259" t="s">
        <v>335</v>
      </c>
      <c r="F985" s="260"/>
      <c r="G985" s="260" t="s">
        <v>1061</v>
      </c>
      <c r="H985" s="275" t="s">
        <v>359</v>
      </c>
      <c r="I985" s="263">
        <v>26.85</v>
      </c>
      <c r="J985" s="264"/>
      <c r="K985" s="263">
        <v>26.85</v>
      </c>
      <c r="L985" s="264"/>
      <c r="M985" s="263">
        <v>26.85</v>
      </c>
      <c r="N985" s="264"/>
      <c r="O985" s="263">
        <v>26.85</v>
      </c>
      <c r="P985" s="264"/>
      <c r="Q985" s="128">
        <f t="shared" si="2366"/>
        <v>0</v>
      </c>
      <c r="R985" s="346">
        <f t="shared" si="2367"/>
        <v>0</v>
      </c>
      <c r="S985" s="128"/>
      <c r="T985" s="128">
        <f t="shared" si="2368"/>
        <v>0</v>
      </c>
      <c r="U985" s="128"/>
      <c r="V985" s="183">
        <f t="shared" si="2369"/>
        <v>0</v>
      </c>
      <c r="W985" s="221"/>
      <c r="X985" s="222">
        <f t="shared" si="2370"/>
        <v>0</v>
      </c>
      <c r="Y985" s="196">
        <f t="shared" si="2371"/>
        <v>0</v>
      </c>
      <c r="Z985" s="183">
        <f t="shared" si="2372"/>
        <v>0</v>
      </c>
      <c r="AA985" s="221"/>
      <c r="AB985" s="222">
        <f t="shared" si="2373"/>
        <v>0</v>
      </c>
      <c r="AC985" s="221"/>
      <c r="AD985" s="183">
        <f t="shared" si="2374"/>
        <v>0</v>
      </c>
      <c r="AE985" s="221"/>
      <c r="AF985" s="205">
        <f t="shared" si="2375"/>
        <v>0</v>
      </c>
      <c r="AG985" s="196">
        <f t="shared" si="2376"/>
        <v>0</v>
      </c>
      <c r="AH985" s="128">
        <f t="shared" si="2377"/>
        <v>0</v>
      </c>
      <c r="AI985" s="128">
        <f t="shared" si="2378"/>
        <v>0</v>
      </c>
      <c r="AJ985" s="183">
        <f t="shared" si="2379"/>
        <v>0</v>
      </c>
      <c r="AK985" s="221"/>
      <c r="AL985" s="183">
        <f t="shared" si="2380"/>
        <v>0</v>
      </c>
      <c r="AM985" s="252"/>
      <c r="AN985" s="183">
        <f t="shared" si="2381"/>
        <v>0</v>
      </c>
      <c r="AO985" s="221"/>
      <c r="AP985" s="222">
        <f t="shared" si="2382"/>
        <v>0</v>
      </c>
      <c r="AQ985" s="196">
        <f t="shared" si="2383"/>
        <v>0</v>
      </c>
      <c r="AR985" s="128">
        <f t="shared" si="2384"/>
        <v>0</v>
      </c>
      <c r="AS985" s="128"/>
      <c r="AT985" s="183">
        <f t="shared" si="2385"/>
        <v>0</v>
      </c>
      <c r="AU985" s="221"/>
      <c r="AV985" s="183">
        <f t="shared" si="2386"/>
        <v>0</v>
      </c>
      <c r="AW985" s="221"/>
      <c r="AX985" s="222">
        <f t="shared" si="2387"/>
        <v>0</v>
      </c>
      <c r="AY985" s="196">
        <f t="shared" si="2388"/>
        <v>0</v>
      </c>
      <c r="AZ985" s="128">
        <f t="shared" si="2389"/>
        <v>0</v>
      </c>
      <c r="BA985" s="128">
        <f t="shared" si="2390"/>
        <v>0</v>
      </c>
      <c r="BB985" s="128">
        <f t="shared" si="2391"/>
        <v>0</v>
      </c>
    </row>
    <row r="986" spans="1:54">
      <c r="A986" s="494">
        <v>614</v>
      </c>
      <c r="B986" s="13"/>
      <c r="C986" s="235"/>
      <c r="D986" s="13"/>
      <c r="E986" s="259" t="s">
        <v>336</v>
      </c>
      <c r="F986" s="260"/>
      <c r="G986" s="260" t="s">
        <v>1061</v>
      </c>
      <c r="H986" s="275" t="s">
        <v>360</v>
      </c>
      <c r="I986" s="263">
        <v>26.85</v>
      </c>
      <c r="J986" s="264"/>
      <c r="K986" s="263">
        <v>26.85</v>
      </c>
      <c r="L986" s="264"/>
      <c r="M986" s="263">
        <v>26.85</v>
      </c>
      <c r="N986" s="264"/>
      <c r="O986" s="263">
        <v>26.85</v>
      </c>
      <c r="P986" s="264"/>
      <c r="Q986" s="128">
        <f t="shared" si="2366"/>
        <v>0</v>
      </c>
      <c r="R986" s="346">
        <f t="shared" si="2367"/>
        <v>0</v>
      </c>
      <c r="S986" s="128"/>
      <c r="T986" s="128">
        <f t="shared" si="2368"/>
        <v>0</v>
      </c>
      <c r="U986" s="128"/>
      <c r="V986" s="183">
        <f t="shared" si="2369"/>
        <v>0</v>
      </c>
      <c r="W986" s="221"/>
      <c r="X986" s="222">
        <f t="shared" si="2370"/>
        <v>0</v>
      </c>
      <c r="Y986" s="196">
        <f t="shared" si="2371"/>
        <v>0</v>
      </c>
      <c r="Z986" s="183">
        <f t="shared" si="2372"/>
        <v>0</v>
      </c>
      <c r="AA986" s="221"/>
      <c r="AB986" s="222">
        <f t="shared" si="2373"/>
        <v>0</v>
      </c>
      <c r="AC986" s="221"/>
      <c r="AD986" s="183">
        <f t="shared" si="2374"/>
        <v>0</v>
      </c>
      <c r="AE986" s="221"/>
      <c r="AF986" s="205">
        <f t="shared" si="2375"/>
        <v>0</v>
      </c>
      <c r="AG986" s="196">
        <f t="shared" si="2376"/>
        <v>0</v>
      </c>
      <c r="AH986" s="128">
        <f t="shared" si="2377"/>
        <v>0</v>
      </c>
      <c r="AI986" s="128">
        <f t="shared" si="2378"/>
        <v>0</v>
      </c>
      <c r="AJ986" s="183">
        <f t="shared" si="2379"/>
        <v>0</v>
      </c>
      <c r="AK986" s="221"/>
      <c r="AL986" s="183">
        <f t="shared" si="2380"/>
        <v>0</v>
      </c>
      <c r="AM986" s="252"/>
      <c r="AN986" s="183">
        <f t="shared" si="2381"/>
        <v>0</v>
      </c>
      <c r="AO986" s="221"/>
      <c r="AP986" s="222">
        <f t="shared" si="2382"/>
        <v>0</v>
      </c>
      <c r="AQ986" s="196">
        <f t="shared" si="2383"/>
        <v>0</v>
      </c>
      <c r="AR986" s="128">
        <f t="shared" si="2384"/>
        <v>0</v>
      </c>
      <c r="AS986" s="128"/>
      <c r="AT986" s="183">
        <f t="shared" si="2385"/>
        <v>0</v>
      </c>
      <c r="AU986" s="221"/>
      <c r="AV986" s="183">
        <f t="shared" si="2386"/>
        <v>0</v>
      </c>
      <c r="AW986" s="221"/>
      <c r="AX986" s="222">
        <f t="shared" si="2387"/>
        <v>0</v>
      </c>
      <c r="AY986" s="196">
        <f t="shared" si="2388"/>
        <v>0</v>
      </c>
      <c r="AZ986" s="128">
        <f t="shared" si="2389"/>
        <v>0</v>
      </c>
      <c r="BA986" s="128">
        <f t="shared" si="2390"/>
        <v>0</v>
      </c>
      <c r="BB986" s="128">
        <f t="shared" si="2391"/>
        <v>0</v>
      </c>
    </row>
    <row r="987" spans="1:54">
      <c r="A987" s="494">
        <v>615</v>
      </c>
      <c r="B987" s="13"/>
      <c r="C987" s="235"/>
      <c r="D987" s="13"/>
      <c r="E987" s="89" t="s">
        <v>337</v>
      </c>
      <c r="F987" s="426"/>
      <c r="G987" s="426" t="s">
        <v>1061</v>
      </c>
      <c r="H987" s="285" t="s">
        <v>358</v>
      </c>
      <c r="I987" s="75">
        <v>29.17</v>
      </c>
      <c r="J987" s="111"/>
      <c r="K987" s="75">
        <v>29.17</v>
      </c>
      <c r="L987" s="167"/>
      <c r="M987" s="75">
        <v>29.17</v>
      </c>
      <c r="N987" s="167"/>
      <c r="O987" s="75">
        <v>29.17</v>
      </c>
      <c r="P987" s="111"/>
      <c r="Q987" s="96">
        <f t="shared" si="2366"/>
        <v>0</v>
      </c>
      <c r="R987" s="338">
        <f t="shared" si="2367"/>
        <v>0</v>
      </c>
      <c r="S987" s="96"/>
      <c r="T987" s="96">
        <f t="shared" si="2368"/>
        <v>0</v>
      </c>
      <c r="U987" s="96"/>
      <c r="V987" s="176">
        <f t="shared" si="2369"/>
        <v>0</v>
      </c>
      <c r="W987" s="206"/>
      <c r="X987" s="205">
        <f t="shared" si="2370"/>
        <v>0</v>
      </c>
      <c r="Y987" s="188">
        <f t="shared" si="2371"/>
        <v>0</v>
      </c>
      <c r="Z987" s="176">
        <f t="shared" si="2372"/>
        <v>0</v>
      </c>
      <c r="AA987" s="206"/>
      <c r="AB987" s="205">
        <f t="shared" si="2373"/>
        <v>0</v>
      </c>
      <c r="AC987" s="206"/>
      <c r="AD987" s="176">
        <f t="shared" si="2374"/>
        <v>0</v>
      </c>
      <c r="AE987" s="206"/>
      <c r="AF987" s="224">
        <f t="shared" si="2375"/>
        <v>0</v>
      </c>
      <c r="AG987" s="188">
        <f t="shared" si="2376"/>
        <v>0</v>
      </c>
      <c r="AH987" s="96">
        <f t="shared" si="2377"/>
        <v>0</v>
      </c>
      <c r="AI987" s="96">
        <f t="shared" si="2378"/>
        <v>0</v>
      </c>
      <c r="AJ987" s="176">
        <f t="shared" si="2379"/>
        <v>0</v>
      </c>
      <c r="AK987" s="206"/>
      <c r="AL987" s="176">
        <f t="shared" si="2380"/>
        <v>0</v>
      </c>
      <c r="AM987" s="244"/>
      <c r="AN987" s="176">
        <f t="shared" si="2381"/>
        <v>0</v>
      </c>
      <c r="AO987" s="206"/>
      <c r="AP987" s="205">
        <f t="shared" si="2382"/>
        <v>0</v>
      </c>
      <c r="AQ987" s="188">
        <f t="shared" si="2383"/>
        <v>0</v>
      </c>
      <c r="AR987" s="96">
        <f t="shared" si="2384"/>
        <v>0</v>
      </c>
      <c r="AS987" s="96"/>
      <c r="AT987" s="176">
        <f t="shared" si="2385"/>
        <v>0</v>
      </c>
      <c r="AU987" s="206"/>
      <c r="AV987" s="176">
        <f t="shared" si="2386"/>
        <v>0</v>
      </c>
      <c r="AW987" s="206"/>
      <c r="AX987" s="205">
        <f t="shared" si="2387"/>
        <v>0</v>
      </c>
      <c r="AY987" s="188">
        <f t="shared" si="2388"/>
        <v>0</v>
      </c>
      <c r="AZ987" s="96">
        <f t="shared" si="2389"/>
        <v>0</v>
      </c>
      <c r="BA987" s="96">
        <f t="shared" si="2390"/>
        <v>0</v>
      </c>
      <c r="BB987" s="96">
        <f t="shared" si="2391"/>
        <v>0</v>
      </c>
    </row>
    <row r="988" spans="1:54">
      <c r="A988" s="494">
        <v>616</v>
      </c>
      <c r="B988" s="13"/>
      <c r="C988" s="23"/>
      <c r="D988" s="13" t="s">
        <v>931</v>
      </c>
      <c r="E988" s="21" t="s">
        <v>972</v>
      </c>
      <c r="F988" s="22"/>
      <c r="G988" s="90" t="s">
        <v>1061</v>
      </c>
      <c r="H988" s="285" t="s">
        <v>358</v>
      </c>
      <c r="I988" s="54">
        <v>3.78</v>
      </c>
      <c r="J988" s="101"/>
      <c r="K988" s="54">
        <v>3.78</v>
      </c>
      <c r="L988" s="162"/>
      <c r="M988" s="54">
        <v>3.78</v>
      </c>
      <c r="N988" s="162"/>
      <c r="O988" s="54">
        <v>3.78</v>
      </c>
      <c r="P988" s="101"/>
      <c r="Q988" s="96">
        <f t="shared" si="2366"/>
        <v>0</v>
      </c>
      <c r="R988" s="338">
        <f t="shared" si="2367"/>
        <v>0</v>
      </c>
      <c r="S988" s="96"/>
      <c r="T988" s="96">
        <f t="shared" si="2368"/>
        <v>0</v>
      </c>
      <c r="U988" s="96"/>
      <c r="V988" s="96">
        <f t="shared" si="2369"/>
        <v>0</v>
      </c>
      <c r="W988" s="206"/>
      <c r="X988" s="96">
        <f t="shared" si="2370"/>
        <v>0</v>
      </c>
      <c r="Y988" s="188">
        <f t="shared" si="2371"/>
        <v>0</v>
      </c>
      <c r="Z988" s="176">
        <f t="shared" si="2372"/>
        <v>0</v>
      </c>
      <c r="AA988" s="206"/>
      <c r="AB988" s="205">
        <f t="shared" si="2373"/>
        <v>0</v>
      </c>
      <c r="AC988" s="206"/>
      <c r="AD988" s="205">
        <f t="shared" si="2374"/>
        <v>0</v>
      </c>
      <c r="AE988" s="206"/>
      <c r="AF988" s="205">
        <f t="shared" si="2375"/>
        <v>0</v>
      </c>
      <c r="AG988" s="188">
        <f t="shared" si="2376"/>
        <v>0</v>
      </c>
      <c r="AH988" s="96">
        <f t="shared" si="2377"/>
        <v>0</v>
      </c>
      <c r="AI988" s="96">
        <f t="shared" si="2378"/>
        <v>0</v>
      </c>
      <c r="AJ988" s="176">
        <f t="shared" si="2379"/>
        <v>0</v>
      </c>
      <c r="AK988" s="206"/>
      <c r="AL988" s="176">
        <f t="shared" si="2380"/>
        <v>0</v>
      </c>
      <c r="AM988" s="244"/>
      <c r="AN988" s="176">
        <f t="shared" si="2381"/>
        <v>0</v>
      </c>
      <c r="AO988" s="206"/>
      <c r="AP988" s="205">
        <f t="shared" si="2382"/>
        <v>0</v>
      </c>
      <c r="AQ988" s="188">
        <f t="shared" si="2383"/>
        <v>0</v>
      </c>
      <c r="AR988" s="96">
        <f t="shared" si="2384"/>
        <v>0</v>
      </c>
      <c r="AS988" s="96"/>
      <c r="AT988" s="176">
        <f t="shared" si="2385"/>
        <v>0</v>
      </c>
      <c r="AU988" s="206"/>
      <c r="AV988" s="176">
        <f t="shared" si="2386"/>
        <v>0</v>
      </c>
      <c r="AW988" s="206"/>
      <c r="AX988" s="441">
        <f t="shared" si="2387"/>
        <v>0</v>
      </c>
      <c r="AY988" s="188">
        <f t="shared" si="2388"/>
        <v>0</v>
      </c>
      <c r="AZ988" s="96">
        <f t="shared" si="2389"/>
        <v>0</v>
      </c>
      <c r="BA988" s="96">
        <f t="shared" si="2390"/>
        <v>0</v>
      </c>
      <c r="BB988" s="96">
        <f t="shared" si="2391"/>
        <v>0</v>
      </c>
    </row>
    <row r="989" spans="1:54">
      <c r="A989" s="494">
        <v>617</v>
      </c>
      <c r="B989" s="13"/>
      <c r="C989" s="23"/>
      <c r="D989" s="13"/>
      <c r="E989" s="13" t="s">
        <v>932</v>
      </c>
      <c r="F989" s="90"/>
      <c r="G989" s="90" t="s">
        <v>1061</v>
      </c>
      <c r="H989" s="285" t="s">
        <v>358</v>
      </c>
      <c r="I989" s="54">
        <v>3.78</v>
      </c>
      <c r="J989" s="111"/>
      <c r="K989" s="54">
        <v>3.78</v>
      </c>
      <c r="L989" s="167"/>
      <c r="M989" s="54">
        <v>3.78</v>
      </c>
      <c r="N989" s="167"/>
      <c r="O989" s="54">
        <v>3.78</v>
      </c>
      <c r="P989" s="111"/>
      <c r="Q989" s="130">
        <f t="shared" si="2366"/>
        <v>0</v>
      </c>
      <c r="R989" s="348">
        <f t="shared" si="2367"/>
        <v>0</v>
      </c>
      <c r="S989" s="130"/>
      <c r="T989" s="130">
        <f t="shared" si="2368"/>
        <v>0</v>
      </c>
      <c r="U989" s="130"/>
      <c r="V989" s="130">
        <f t="shared" si="2369"/>
        <v>0</v>
      </c>
      <c r="W989" s="223"/>
      <c r="X989" s="130">
        <f t="shared" si="2370"/>
        <v>0</v>
      </c>
      <c r="Y989" s="197">
        <f t="shared" si="2371"/>
        <v>0</v>
      </c>
      <c r="Z989" s="184">
        <f t="shared" si="2372"/>
        <v>0</v>
      </c>
      <c r="AA989" s="223"/>
      <c r="AB989" s="224">
        <f t="shared" si="2373"/>
        <v>0</v>
      </c>
      <c r="AC989" s="223"/>
      <c r="AD989" s="224">
        <f t="shared" si="2374"/>
        <v>0</v>
      </c>
      <c r="AE989" s="223"/>
      <c r="AF989" s="224">
        <f t="shared" si="2375"/>
        <v>0</v>
      </c>
      <c r="AG989" s="197">
        <f t="shared" si="2376"/>
        <v>0</v>
      </c>
      <c r="AH989" s="130">
        <f t="shared" si="2377"/>
        <v>0</v>
      </c>
      <c r="AI989" s="130">
        <f t="shared" si="2378"/>
        <v>0</v>
      </c>
      <c r="AJ989" s="184">
        <f t="shared" si="2379"/>
        <v>0</v>
      </c>
      <c r="AK989" s="223"/>
      <c r="AL989" s="184">
        <f t="shared" si="2380"/>
        <v>0</v>
      </c>
      <c r="AM989" s="253"/>
      <c r="AN989" s="184">
        <f t="shared" si="2381"/>
        <v>0</v>
      </c>
      <c r="AO989" s="223"/>
      <c r="AP989" s="370">
        <f t="shared" si="2382"/>
        <v>0</v>
      </c>
      <c r="AQ989" s="197">
        <f t="shared" si="2383"/>
        <v>0</v>
      </c>
      <c r="AR989" s="130">
        <f t="shared" si="2384"/>
        <v>0</v>
      </c>
      <c r="AS989" s="130"/>
      <c r="AT989" s="184">
        <f t="shared" si="2385"/>
        <v>0</v>
      </c>
      <c r="AU989" s="223"/>
      <c r="AV989" s="184">
        <f t="shared" si="2386"/>
        <v>0</v>
      </c>
      <c r="AW989" s="223"/>
      <c r="AX989" s="441">
        <f t="shared" si="2387"/>
        <v>0</v>
      </c>
      <c r="AY989" s="197">
        <f t="shared" si="2388"/>
        <v>0</v>
      </c>
      <c r="AZ989" s="130">
        <f t="shared" si="2389"/>
        <v>0</v>
      </c>
      <c r="BA989" s="130">
        <f t="shared" si="2390"/>
        <v>0</v>
      </c>
      <c r="BB989" s="130">
        <f t="shared" si="2391"/>
        <v>0</v>
      </c>
    </row>
    <row r="990" spans="1:54">
      <c r="A990" s="494">
        <v>618</v>
      </c>
      <c r="B990" s="13"/>
      <c r="C990" s="23"/>
      <c r="D990" s="13"/>
      <c r="E990" s="62" t="s">
        <v>973</v>
      </c>
      <c r="F990" s="22"/>
      <c r="G990" s="90" t="s">
        <v>1061</v>
      </c>
      <c r="H990" s="285" t="s">
        <v>358</v>
      </c>
      <c r="I990" s="54">
        <v>3.78</v>
      </c>
      <c r="J990" s="101"/>
      <c r="K990" s="54">
        <v>3.78</v>
      </c>
      <c r="L990" s="162"/>
      <c r="M990" s="54">
        <v>3.78</v>
      </c>
      <c r="N990" s="162"/>
      <c r="O990" s="54">
        <v>3.78</v>
      </c>
      <c r="P990" s="101"/>
      <c r="Q990" s="96">
        <f t="shared" si="2366"/>
        <v>0</v>
      </c>
      <c r="R990" s="338">
        <f t="shared" si="2367"/>
        <v>0</v>
      </c>
      <c r="S990" s="96"/>
      <c r="T990" s="96">
        <f t="shared" si="2368"/>
        <v>0</v>
      </c>
      <c r="U990" s="96"/>
      <c r="V990" s="96">
        <f t="shared" si="2369"/>
        <v>0</v>
      </c>
      <c r="W990" s="206"/>
      <c r="X990" s="96">
        <f t="shared" si="2370"/>
        <v>0</v>
      </c>
      <c r="Y990" s="188">
        <f t="shared" si="2371"/>
        <v>0</v>
      </c>
      <c r="Z990" s="176">
        <f t="shared" si="2372"/>
        <v>0</v>
      </c>
      <c r="AA990" s="206"/>
      <c r="AB990" s="205">
        <f t="shared" si="2373"/>
        <v>0</v>
      </c>
      <c r="AC990" s="206"/>
      <c r="AD990" s="205">
        <f t="shared" si="2374"/>
        <v>0</v>
      </c>
      <c r="AE990" s="206"/>
      <c r="AF990" s="205">
        <f t="shared" si="2375"/>
        <v>0</v>
      </c>
      <c r="AG990" s="188">
        <f t="shared" si="2376"/>
        <v>0</v>
      </c>
      <c r="AH990" s="96">
        <f t="shared" si="2377"/>
        <v>0</v>
      </c>
      <c r="AI990" s="96">
        <f t="shared" si="2378"/>
        <v>0</v>
      </c>
      <c r="AJ990" s="176">
        <f t="shared" si="2379"/>
        <v>0</v>
      </c>
      <c r="AK990" s="206"/>
      <c r="AL990" s="176">
        <f t="shared" si="2380"/>
        <v>0</v>
      </c>
      <c r="AM990" s="244"/>
      <c r="AN990" s="176">
        <f t="shared" si="2381"/>
        <v>0</v>
      </c>
      <c r="AO990" s="206"/>
      <c r="AP990" s="205">
        <f t="shared" si="2382"/>
        <v>0</v>
      </c>
      <c r="AQ990" s="188">
        <f t="shared" si="2383"/>
        <v>0</v>
      </c>
      <c r="AR990" s="96">
        <f t="shared" si="2384"/>
        <v>0</v>
      </c>
      <c r="AS990" s="96"/>
      <c r="AT990" s="176">
        <f t="shared" si="2385"/>
        <v>0</v>
      </c>
      <c r="AU990" s="206"/>
      <c r="AV990" s="176">
        <f t="shared" si="2386"/>
        <v>0</v>
      </c>
      <c r="AW990" s="206"/>
      <c r="AX990" s="441">
        <f t="shared" si="2387"/>
        <v>0</v>
      </c>
      <c r="AY990" s="188">
        <f t="shared" si="2388"/>
        <v>0</v>
      </c>
      <c r="AZ990" s="96">
        <f t="shared" si="2389"/>
        <v>0</v>
      </c>
      <c r="BA990" s="96">
        <f t="shared" si="2390"/>
        <v>0</v>
      </c>
      <c r="BB990" s="96">
        <f t="shared" si="2391"/>
        <v>0</v>
      </c>
    </row>
    <row r="991" spans="1:54">
      <c r="A991" s="494">
        <v>619</v>
      </c>
      <c r="B991" s="13"/>
      <c r="C991" s="13"/>
      <c r="D991" s="13"/>
      <c r="E991" s="355" t="s">
        <v>933</v>
      </c>
      <c r="F991" s="63"/>
      <c r="G991" s="90" t="s">
        <v>1061</v>
      </c>
      <c r="H991" s="285" t="s">
        <v>358</v>
      </c>
      <c r="I991" s="54">
        <v>3.78</v>
      </c>
      <c r="J991" s="106"/>
      <c r="K991" s="54">
        <v>3.78</v>
      </c>
      <c r="L991" s="165"/>
      <c r="M991" s="54">
        <v>3.78</v>
      </c>
      <c r="N991" s="165"/>
      <c r="O991" s="54">
        <v>3.78</v>
      </c>
      <c r="P991" s="106"/>
      <c r="Q991" s="128">
        <f t="shared" si="2366"/>
        <v>0</v>
      </c>
      <c r="R991" s="346">
        <f t="shared" si="2367"/>
        <v>0</v>
      </c>
      <c r="S991" s="128"/>
      <c r="T991" s="96">
        <f t="shared" si="2368"/>
        <v>0</v>
      </c>
      <c r="U991" s="128"/>
      <c r="V991" s="96">
        <f t="shared" si="2369"/>
        <v>0</v>
      </c>
      <c r="W991" s="221"/>
      <c r="X991" s="96">
        <f t="shared" si="2370"/>
        <v>0</v>
      </c>
      <c r="Y991" s="196">
        <f t="shared" si="2371"/>
        <v>0</v>
      </c>
      <c r="Z991" s="183">
        <f t="shared" si="2372"/>
        <v>0</v>
      </c>
      <c r="AA991" s="221"/>
      <c r="AB991" s="205">
        <f t="shared" si="2373"/>
        <v>0</v>
      </c>
      <c r="AC991" s="221"/>
      <c r="AD991" s="205">
        <f t="shared" si="2374"/>
        <v>0</v>
      </c>
      <c r="AE991" s="221"/>
      <c r="AF991" s="205">
        <f t="shared" si="2375"/>
        <v>0</v>
      </c>
      <c r="AG991" s="196">
        <f t="shared" si="2376"/>
        <v>0</v>
      </c>
      <c r="AH991" s="128">
        <f t="shared" si="2377"/>
        <v>0</v>
      </c>
      <c r="AI991" s="128">
        <f t="shared" si="2378"/>
        <v>0</v>
      </c>
      <c r="AJ991" s="183">
        <f t="shared" si="2379"/>
        <v>0</v>
      </c>
      <c r="AK991" s="221"/>
      <c r="AL991" s="176">
        <f t="shared" si="2380"/>
        <v>0</v>
      </c>
      <c r="AM991" s="252"/>
      <c r="AN991" s="176">
        <f t="shared" si="2381"/>
        <v>0</v>
      </c>
      <c r="AO991" s="221"/>
      <c r="AP991" s="214">
        <f t="shared" si="2382"/>
        <v>0</v>
      </c>
      <c r="AQ991" s="196">
        <f t="shared" si="2383"/>
        <v>0</v>
      </c>
      <c r="AR991" s="128">
        <f t="shared" si="2384"/>
        <v>0</v>
      </c>
      <c r="AS991" s="128"/>
      <c r="AT991" s="176">
        <f t="shared" si="2385"/>
        <v>0</v>
      </c>
      <c r="AU991" s="221"/>
      <c r="AV991" s="176">
        <f t="shared" si="2386"/>
        <v>0</v>
      </c>
      <c r="AW991" s="221"/>
      <c r="AX991" s="441">
        <f t="shared" si="2387"/>
        <v>0</v>
      </c>
      <c r="AY991" s="196">
        <f t="shared" si="2388"/>
        <v>0</v>
      </c>
      <c r="AZ991" s="128">
        <f t="shared" si="2389"/>
        <v>0</v>
      </c>
      <c r="BA991" s="128">
        <f t="shared" si="2390"/>
        <v>0</v>
      </c>
      <c r="BB991" s="128">
        <f t="shared" si="2391"/>
        <v>0</v>
      </c>
    </row>
    <row r="992" spans="1:54">
      <c r="A992" s="494">
        <v>620</v>
      </c>
      <c r="B992" s="13"/>
      <c r="C992" s="13"/>
      <c r="D992" s="13"/>
      <c r="E992" s="89" t="s">
        <v>934</v>
      </c>
      <c r="F992" s="63"/>
      <c r="G992" s="90" t="s">
        <v>1061</v>
      </c>
      <c r="H992" s="285" t="s">
        <v>358</v>
      </c>
      <c r="I992" s="54">
        <v>3.78</v>
      </c>
      <c r="J992" s="106"/>
      <c r="K992" s="54">
        <v>3.78</v>
      </c>
      <c r="L992" s="165"/>
      <c r="M992" s="54">
        <v>3.78</v>
      </c>
      <c r="N992" s="165"/>
      <c r="O992" s="54">
        <v>3.78</v>
      </c>
      <c r="P992" s="106"/>
      <c r="Q992" s="128">
        <f t="shared" si="2366"/>
        <v>0</v>
      </c>
      <c r="R992" s="346">
        <f t="shared" si="2367"/>
        <v>0</v>
      </c>
      <c r="S992" s="128"/>
      <c r="T992" s="96">
        <f t="shared" si="2368"/>
        <v>0</v>
      </c>
      <c r="U992" s="128"/>
      <c r="V992" s="96">
        <f t="shared" si="2369"/>
        <v>0</v>
      </c>
      <c r="W992" s="221"/>
      <c r="X992" s="96">
        <f t="shared" si="2370"/>
        <v>0</v>
      </c>
      <c r="Y992" s="196">
        <f t="shared" si="2371"/>
        <v>0</v>
      </c>
      <c r="Z992" s="183">
        <f t="shared" si="2372"/>
        <v>0</v>
      </c>
      <c r="AA992" s="221"/>
      <c r="AB992" s="205">
        <f t="shared" si="2373"/>
        <v>0</v>
      </c>
      <c r="AC992" s="221"/>
      <c r="AD992" s="205">
        <f t="shared" si="2374"/>
        <v>0</v>
      </c>
      <c r="AE992" s="221"/>
      <c r="AF992" s="205">
        <f t="shared" si="2375"/>
        <v>0</v>
      </c>
      <c r="AG992" s="196">
        <f t="shared" si="2376"/>
        <v>0</v>
      </c>
      <c r="AH992" s="128">
        <f t="shared" si="2377"/>
        <v>0</v>
      </c>
      <c r="AI992" s="128">
        <f t="shared" si="2378"/>
        <v>0</v>
      </c>
      <c r="AJ992" s="183">
        <f t="shared" si="2379"/>
        <v>0</v>
      </c>
      <c r="AK992" s="221"/>
      <c r="AL992" s="176">
        <f t="shared" si="2380"/>
        <v>0</v>
      </c>
      <c r="AM992" s="252"/>
      <c r="AN992" s="176">
        <f t="shared" si="2381"/>
        <v>0</v>
      </c>
      <c r="AO992" s="221"/>
      <c r="AP992" s="214">
        <f t="shared" si="2382"/>
        <v>0</v>
      </c>
      <c r="AQ992" s="196">
        <f t="shared" si="2383"/>
        <v>0</v>
      </c>
      <c r="AR992" s="128">
        <f t="shared" si="2384"/>
        <v>0</v>
      </c>
      <c r="AS992" s="128"/>
      <c r="AT992" s="176">
        <f t="shared" si="2385"/>
        <v>0</v>
      </c>
      <c r="AU992" s="221"/>
      <c r="AV992" s="176">
        <f t="shared" si="2386"/>
        <v>0</v>
      </c>
      <c r="AW992" s="221"/>
      <c r="AX992" s="441">
        <f t="shared" si="2387"/>
        <v>0</v>
      </c>
      <c r="AY992" s="196">
        <f t="shared" si="2388"/>
        <v>0</v>
      </c>
      <c r="AZ992" s="128">
        <f t="shared" si="2389"/>
        <v>0</v>
      </c>
      <c r="BA992" s="128">
        <f t="shared" si="2390"/>
        <v>0</v>
      </c>
      <c r="BB992" s="128">
        <f t="shared" si="2391"/>
        <v>0</v>
      </c>
    </row>
    <row r="993" spans="1:54">
      <c r="A993" s="494">
        <v>621</v>
      </c>
      <c r="B993" s="13"/>
      <c r="C993" s="23"/>
      <c r="D993" s="13"/>
      <c r="E993" s="21" t="s">
        <v>935</v>
      </c>
      <c r="F993" s="22"/>
      <c r="G993" s="22" t="s">
        <v>1061</v>
      </c>
      <c r="H993" s="266" t="s">
        <v>358</v>
      </c>
      <c r="I993" s="54">
        <v>3.78</v>
      </c>
      <c r="J993" s="162"/>
      <c r="K993" s="54">
        <v>3.78</v>
      </c>
      <c r="L993" s="162"/>
      <c r="M993" s="54">
        <v>3.78</v>
      </c>
      <c r="N993" s="162"/>
      <c r="O993" s="54">
        <v>3.78</v>
      </c>
      <c r="P993" s="162"/>
      <c r="Q993" s="128">
        <f t="shared" si="2366"/>
        <v>0</v>
      </c>
      <c r="R993" s="346">
        <f t="shared" si="2367"/>
        <v>0</v>
      </c>
      <c r="S993" s="128"/>
      <c r="T993" s="128">
        <f t="shared" si="2368"/>
        <v>0</v>
      </c>
      <c r="U993" s="128"/>
      <c r="V993" s="128">
        <f t="shared" si="2369"/>
        <v>0</v>
      </c>
      <c r="W993" s="221"/>
      <c r="X993" s="128">
        <f t="shared" si="2370"/>
        <v>0</v>
      </c>
      <c r="Y993" s="196">
        <f t="shared" si="2371"/>
        <v>0</v>
      </c>
      <c r="Z993" s="183">
        <f t="shared" si="2372"/>
        <v>0</v>
      </c>
      <c r="AA993" s="221"/>
      <c r="AB993" s="222">
        <f t="shared" si="2373"/>
        <v>0</v>
      </c>
      <c r="AC993" s="221"/>
      <c r="AD993" s="222">
        <f t="shared" si="2374"/>
        <v>0</v>
      </c>
      <c r="AE993" s="221"/>
      <c r="AF993" s="222">
        <f t="shared" si="2375"/>
        <v>0</v>
      </c>
      <c r="AG993" s="196">
        <f t="shared" si="2376"/>
        <v>0</v>
      </c>
      <c r="AH993" s="128">
        <f t="shared" si="2377"/>
        <v>0</v>
      </c>
      <c r="AI993" s="128">
        <f t="shared" si="2378"/>
        <v>0</v>
      </c>
      <c r="AJ993" s="183">
        <f t="shared" si="2379"/>
        <v>0</v>
      </c>
      <c r="AK993" s="221"/>
      <c r="AL993" s="183">
        <f t="shared" si="2380"/>
        <v>0</v>
      </c>
      <c r="AM993" s="252"/>
      <c r="AN993" s="183">
        <f t="shared" si="2381"/>
        <v>0</v>
      </c>
      <c r="AO993" s="221"/>
      <c r="AP993" s="222">
        <f t="shared" si="2382"/>
        <v>0</v>
      </c>
      <c r="AQ993" s="196">
        <f t="shared" si="2383"/>
        <v>0</v>
      </c>
      <c r="AR993" s="128">
        <f t="shared" si="2384"/>
        <v>0</v>
      </c>
      <c r="AS993" s="128"/>
      <c r="AT993" s="183">
        <f t="shared" si="2385"/>
        <v>0</v>
      </c>
      <c r="AU993" s="221"/>
      <c r="AV993" s="183">
        <f t="shared" si="2386"/>
        <v>0</v>
      </c>
      <c r="AW993" s="221"/>
      <c r="AX993" s="467">
        <f t="shared" si="2387"/>
        <v>0</v>
      </c>
      <c r="AY993" s="196">
        <f t="shared" si="2388"/>
        <v>0</v>
      </c>
      <c r="AZ993" s="128">
        <f t="shared" si="2389"/>
        <v>0</v>
      </c>
      <c r="BA993" s="128">
        <f t="shared" si="2390"/>
        <v>0</v>
      </c>
      <c r="BB993" s="128">
        <f t="shared" si="2391"/>
        <v>0</v>
      </c>
    </row>
    <row r="994" spans="1:54">
      <c r="A994" s="494">
        <v>621</v>
      </c>
      <c r="B994" s="13"/>
      <c r="C994" s="23"/>
      <c r="D994" s="13"/>
      <c r="E994" s="21" t="s">
        <v>1523</v>
      </c>
      <c r="F994" s="22"/>
      <c r="G994" s="22" t="s">
        <v>1061</v>
      </c>
      <c r="H994" s="266" t="s">
        <v>358</v>
      </c>
      <c r="I994" s="54">
        <v>4.1100000000000003</v>
      </c>
      <c r="J994" s="162"/>
      <c r="K994" s="54">
        <v>4.1100000000000003</v>
      </c>
      <c r="L994" s="162"/>
      <c r="M994" s="54">
        <v>4.1100000000000003</v>
      </c>
      <c r="N994" s="162"/>
      <c r="O994" s="54">
        <v>4.1100000000000003</v>
      </c>
      <c r="P994" s="162"/>
      <c r="Q994" s="128">
        <f t="shared" si="2366"/>
        <v>14.23</v>
      </c>
      <c r="R994" s="346">
        <f t="shared" si="2367"/>
        <v>83.632177176000013</v>
      </c>
      <c r="S994" s="128"/>
      <c r="T994" s="128">
        <f t="shared" si="2368"/>
        <v>0</v>
      </c>
      <c r="U994" s="128"/>
      <c r="V994" s="128">
        <f t="shared" si="2369"/>
        <v>0</v>
      </c>
      <c r="W994" s="221"/>
      <c r="X994" s="128">
        <f t="shared" si="2370"/>
        <v>0</v>
      </c>
      <c r="Y994" s="196">
        <f t="shared" si="2371"/>
        <v>0</v>
      </c>
      <c r="Z994" s="183">
        <f t="shared" si="2372"/>
        <v>0</v>
      </c>
      <c r="AA994" s="221">
        <v>3.7</v>
      </c>
      <c r="AB994" s="222">
        <f t="shared" si="2373"/>
        <v>22.091817180000007</v>
      </c>
      <c r="AC994" s="221">
        <v>2.7</v>
      </c>
      <c r="AD994" s="222">
        <f t="shared" si="2374"/>
        <v>15.547118940000002</v>
      </c>
      <c r="AE994" s="221">
        <v>0.5</v>
      </c>
      <c r="AF994" s="222">
        <f t="shared" si="2375"/>
        <v>2.8068217500000001</v>
      </c>
      <c r="AG994" s="196">
        <f t="shared" si="2376"/>
        <v>6.9</v>
      </c>
      <c r="AH994" s="128">
        <f t="shared" si="2377"/>
        <v>40.445757870000008</v>
      </c>
      <c r="AI994" s="128">
        <f t="shared" si="2378"/>
        <v>6.9</v>
      </c>
      <c r="AJ994" s="183">
        <f t="shared" si="2379"/>
        <v>40.445757870000008</v>
      </c>
      <c r="AK994" s="221"/>
      <c r="AL994" s="183">
        <f t="shared" si="2380"/>
        <v>0</v>
      </c>
      <c r="AM994" s="252">
        <v>1.5</v>
      </c>
      <c r="AN994" s="183">
        <f t="shared" si="2381"/>
        <v>8.5684252500000007</v>
      </c>
      <c r="AO994" s="221">
        <v>1.2</v>
      </c>
      <c r="AP994" s="222">
        <f t="shared" si="2382"/>
        <v>6.8850720000000001</v>
      </c>
      <c r="AQ994" s="196">
        <f t="shared" si="2383"/>
        <v>2.7</v>
      </c>
      <c r="AR994" s="128">
        <f t="shared" si="2384"/>
        <v>15.453497250000002</v>
      </c>
      <c r="AS994" s="128">
        <v>0.2</v>
      </c>
      <c r="AT994" s="183">
        <f t="shared" si="2385"/>
        <v>1.1716952400000002</v>
      </c>
      <c r="AU994" s="221">
        <v>1.3</v>
      </c>
      <c r="AV994" s="183">
        <f t="shared" si="2386"/>
        <v>7.8279758700000013</v>
      </c>
      <c r="AW994" s="221">
        <v>3.13</v>
      </c>
      <c r="AX994" s="467">
        <f t="shared" si="2387"/>
        <v>18.733250946000002</v>
      </c>
      <c r="AY994" s="196">
        <f t="shared" si="2388"/>
        <v>4.63</v>
      </c>
      <c r="AZ994" s="128">
        <f t="shared" si="2389"/>
        <v>27.732922056000003</v>
      </c>
      <c r="BA994" s="128">
        <f t="shared" si="2390"/>
        <v>7.33</v>
      </c>
      <c r="BB994" s="128">
        <f t="shared" si="2391"/>
        <v>43.186419306000005</v>
      </c>
    </row>
    <row r="995" spans="1:54">
      <c r="A995" s="494">
        <v>621</v>
      </c>
      <c r="B995" s="13"/>
      <c r="C995" s="23"/>
      <c r="D995" s="13"/>
      <c r="E995" s="21" t="s">
        <v>1558</v>
      </c>
      <c r="F995" s="22"/>
      <c r="G995" s="22" t="s">
        <v>1061</v>
      </c>
      <c r="H995" s="266" t="s">
        <v>358</v>
      </c>
      <c r="I995" s="54">
        <v>4.21</v>
      </c>
      <c r="J995" s="162"/>
      <c r="K995" s="54">
        <v>4.21</v>
      </c>
      <c r="L995" s="162"/>
      <c r="M995" s="54">
        <v>4.21</v>
      </c>
      <c r="N995" s="162"/>
      <c r="O995" s="54">
        <v>4.21</v>
      </c>
      <c r="P995" s="162"/>
      <c r="Q995" s="128">
        <f t="shared" si="2366"/>
        <v>0</v>
      </c>
      <c r="R995" s="346">
        <f t="shared" si="2367"/>
        <v>0</v>
      </c>
      <c r="S995" s="128"/>
      <c r="T995" s="128">
        <f t="shared" si="2368"/>
        <v>0</v>
      </c>
      <c r="U995" s="128"/>
      <c r="V995" s="128">
        <f t="shared" si="2369"/>
        <v>0</v>
      </c>
      <c r="W995" s="221"/>
      <c r="X995" s="128">
        <f t="shared" si="2370"/>
        <v>0</v>
      </c>
      <c r="Y995" s="196">
        <f t="shared" si="2371"/>
        <v>0</v>
      </c>
      <c r="Z995" s="183">
        <f t="shared" si="2372"/>
        <v>0</v>
      </c>
      <c r="AA995" s="221"/>
      <c r="AB995" s="222">
        <f t="shared" si="2373"/>
        <v>0</v>
      </c>
      <c r="AC995" s="221"/>
      <c r="AD995" s="222">
        <f t="shared" si="2374"/>
        <v>0</v>
      </c>
      <c r="AE995" s="221"/>
      <c r="AF995" s="222">
        <f t="shared" si="2375"/>
        <v>0</v>
      </c>
      <c r="AG995" s="196">
        <f t="shared" si="2376"/>
        <v>0</v>
      </c>
      <c r="AH995" s="128">
        <f t="shared" si="2377"/>
        <v>0</v>
      </c>
      <c r="AI995" s="128">
        <f t="shared" si="2378"/>
        <v>0</v>
      </c>
      <c r="AJ995" s="183">
        <f t="shared" si="2379"/>
        <v>0</v>
      </c>
      <c r="AK995" s="221"/>
      <c r="AL995" s="183">
        <f t="shared" si="2380"/>
        <v>0</v>
      </c>
      <c r="AM995" s="252"/>
      <c r="AN995" s="183">
        <f t="shared" si="2381"/>
        <v>0</v>
      </c>
      <c r="AO995" s="221"/>
      <c r="AP995" s="222">
        <f t="shared" si="2382"/>
        <v>0</v>
      </c>
      <c r="AQ995" s="196">
        <f t="shared" si="2383"/>
        <v>0</v>
      </c>
      <c r="AR995" s="128">
        <f t="shared" si="2384"/>
        <v>0</v>
      </c>
      <c r="AS995" s="128"/>
      <c r="AT995" s="183">
        <f t="shared" si="2385"/>
        <v>0</v>
      </c>
      <c r="AU995" s="221"/>
      <c r="AV995" s="183">
        <f t="shared" si="2386"/>
        <v>0</v>
      </c>
      <c r="AW995" s="221"/>
      <c r="AX995" s="467">
        <f t="shared" si="2387"/>
        <v>0</v>
      </c>
      <c r="AY995" s="196">
        <f t="shared" si="2388"/>
        <v>0</v>
      </c>
      <c r="AZ995" s="128">
        <f t="shared" si="2389"/>
        <v>0</v>
      </c>
      <c r="BA995" s="128">
        <f t="shared" si="2390"/>
        <v>0</v>
      </c>
      <c r="BB995" s="128">
        <f t="shared" si="2391"/>
        <v>0</v>
      </c>
    </row>
    <row r="996" spans="1:54">
      <c r="A996" s="494">
        <v>614</v>
      </c>
      <c r="B996" s="13"/>
      <c r="C996" s="235"/>
      <c r="D996" s="13" t="s">
        <v>1432</v>
      </c>
      <c r="E996" s="499" t="s">
        <v>1430</v>
      </c>
      <c r="F996" s="503"/>
      <c r="G996" s="503" t="s">
        <v>1061</v>
      </c>
      <c r="H996" s="504" t="s">
        <v>360</v>
      </c>
      <c r="I996" s="505">
        <v>4.1900000000000004</v>
      </c>
      <c r="J996" s="506"/>
      <c r="K996" s="505">
        <v>4.1900000000000004</v>
      </c>
      <c r="L996" s="506"/>
      <c r="M996" s="505">
        <v>4.1900000000000004</v>
      </c>
      <c r="N996" s="506"/>
      <c r="O996" s="505">
        <v>4.1900000000000004</v>
      </c>
      <c r="P996" s="506"/>
      <c r="Q996" s="128">
        <f t="shared" si="2366"/>
        <v>0</v>
      </c>
      <c r="R996" s="346">
        <f t="shared" si="2367"/>
        <v>0</v>
      </c>
      <c r="S996" s="128"/>
      <c r="T996" s="128">
        <f t="shared" si="2368"/>
        <v>0</v>
      </c>
      <c r="U996" s="128"/>
      <c r="V996" s="183">
        <f t="shared" si="2369"/>
        <v>0</v>
      </c>
      <c r="W996" s="221"/>
      <c r="X996" s="222">
        <f t="shared" si="2370"/>
        <v>0</v>
      </c>
      <c r="Y996" s="196">
        <f t="shared" si="2371"/>
        <v>0</v>
      </c>
      <c r="Z996" s="183">
        <f t="shared" si="2372"/>
        <v>0</v>
      </c>
      <c r="AA996" s="221"/>
      <c r="AB996" s="222">
        <f t="shared" si="2373"/>
        <v>0</v>
      </c>
      <c r="AC996" s="221"/>
      <c r="AD996" s="183">
        <f t="shared" si="2374"/>
        <v>0</v>
      </c>
      <c r="AE996" s="221"/>
      <c r="AF996" s="205">
        <f t="shared" si="2375"/>
        <v>0</v>
      </c>
      <c r="AG996" s="196">
        <f t="shared" si="2376"/>
        <v>0</v>
      </c>
      <c r="AH996" s="128">
        <f t="shared" si="2377"/>
        <v>0</v>
      </c>
      <c r="AI996" s="128">
        <f t="shared" si="2378"/>
        <v>0</v>
      </c>
      <c r="AJ996" s="183">
        <f t="shared" si="2379"/>
        <v>0</v>
      </c>
      <c r="AK996" s="221"/>
      <c r="AL996" s="183">
        <f t="shared" si="2380"/>
        <v>0</v>
      </c>
      <c r="AM996" s="252"/>
      <c r="AN996" s="183">
        <f t="shared" si="2381"/>
        <v>0</v>
      </c>
      <c r="AO996" s="221"/>
      <c r="AP996" s="222">
        <f t="shared" si="2382"/>
        <v>0</v>
      </c>
      <c r="AQ996" s="196">
        <f t="shared" si="2383"/>
        <v>0</v>
      </c>
      <c r="AR996" s="128">
        <f t="shared" si="2384"/>
        <v>0</v>
      </c>
      <c r="AS996" s="128"/>
      <c r="AT996" s="183">
        <f t="shared" si="2385"/>
        <v>0</v>
      </c>
      <c r="AU996" s="221"/>
      <c r="AV996" s="183">
        <f t="shared" si="2386"/>
        <v>0</v>
      </c>
      <c r="AW996" s="221"/>
      <c r="AX996" s="222">
        <f t="shared" si="2387"/>
        <v>0</v>
      </c>
      <c r="AY996" s="196">
        <f t="shared" si="2388"/>
        <v>0</v>
      </c>
      <c r="AZ996" s="128">
        <f t="shared" si="2389"/>
        <v>0</v>
      </c>
      <c r="BA996" s="128">
        <f t="shared" si="2390"/>
        <v>0</v>
      </c>
      <c r="BB996" s="128">
        <f t="shared" si="2391"/>
        <v>0</v>
      </c>
    </row>
    <row r="997" spans="1:54">
      <c r="A997" s="494">
        <v>615</v>
      </c>
      <c r="B997" s="13"/>
      <c r="C997" s="235"/>
      <c r="D997" s="13" t="s">
        <v>1432</v>
      </c>
      <c r="E997" s="89" t="s">
        <v>1431</v>
      </c>
      <c r="F997" s="426"/>
      <c r="G997" s="426" t="s">
        <v>1061</v>
      </c>
      <c r="H997" s="285" t="s">
        <v>358</v>
      </c>
      <c r="I997" s="75">
        <v>5.74</v>
      </c>
      <c r="J997" s="111"/>
      <c r="K997" s="75">
        <v>5.74</v>
      </c>
      <c r="L997" s="167"/>
      <c r="M997" s="75">
        <v>5.74</v>
      </c>
      <c r="N997" s="167"/>
      <c r="O997" s="75">
        <v>5.74</v>
      </c>
      <c r="P997" s="111"/>
      <c r="Q997" s="96">
        <f t="shared" si="2366"/>
        <v>0</v>
      </c>
      <c r="R997" s="338">
        <f t="shared" si="2367"/>
        <v>0</v>
      </c>
      <c r="S997" s="96"/>
      <c r="T997" s="96">
        <f t="shared" si="2368"/>
        <v>0</v>
      </c>
      <c r="U997" s="96"/>
      <c r="V997" s="176">
        <f t="shared" si="2369"/>
        <v>0</v>
      </c>
      <c r="W997" s="206"/>
      <c r="X997" s="205">
        <f t="shared" si="2370"/>
        <v>0</v>
      </c>
      <c r="Y997" s="188">
        <f t="shared" si="2371"/>
        <v>0</v>
      </c>
      <c r="Z997" s="176">
        <f t="shared" si="2372"/>
        <v>0</v>
      </c>
      <c r="AA997" s="206"/>
      <c r="AB997" s="205">
        <f t="shared" si="2373"/>
        <v>0</v>
      </c>
      <c r="AC997" s="206"/>
      <c r="AD997" s="176">
        <f t="shared" si="2374"/>
        <v>0</v>
      </c>
      <c r="AE997" s="206"/>
      <c r="AF997" s="224">
        <f t="shared" si="2375"/>
        <v>0</v>
      </c>
      <c r="AG997" s="188">
        <f t="shared" si="2376"/>
        <v>0</v>
      </c>
      <c r="AH997" s="96">
        <f t="shared" si="2377"/>
        <v>0</v>
      </c>
      <c r="AI997" s="96">
        <f t="shared" si="2378"/>
        <v>0</v>
      </c>
      <c r="AJ997" s="176">
        <f t="shared" si="2379"/>
        <v>0</v>
      </c>
      <c r="AK997" s="206"/>
      <c r="AL997" s="176">
        <f t="shared" si="2380"/>
        <v>0</v>
      </c>
      <c r="AM997" s="244"/>
      <c r="AN997" s="176">
        <f t="shared" si="2381"/>
        <v>0</v>
      </c>
      <c r="AO997" s="206"/>
      <c r="AP997" s="205">
        <f t="shared" si="2382"/>
        <v>0</v>
      </c>
      <c r="AQ997" s="188">
        <f t="shared" si="2383"/>
        <v>0</v>
      </c>
      <c r="AR997" s="96">
        <f t="shared" si="2384"/>
        <v>0</v>
      </c>
      <c r="AS997" s="96"/>
      <c r="AT997" s="176">
        <f t="shared" si="2385"/>
        <v>0</v>
      </c>
      <c r="AU997" s="206"/>
      <c r="AV997" s="176">
        <f t="shared" si="2386"/>
        <v>0</v>
      </c>
      <c r="AW997" s="206"/>
      <c r="AX997" s="205">
        <f t="shared" si="2387"/>
        <v>0</v>
      </c>
      <c r="AY997" s="188">
        <f t="shared" si="2388"/>
        <v>0</v>
      </c>
      <c r="AZ997" s="96">
        <f t="shared" si="2389"/>
        <v>0</v>
      </c>
      <c r="BA997" s="96">
        <f t="shared" si="2390"/>
        <v>0</v>
      </c>
      <c r="BB997" s="96">
        <f t="shared" si="2391"/>
        <v>0</v>
      </c>
    </row>
    <row r="998" spans="1:54">
      <c r="A998" s="494">
        <v>620</v>
      </c>
      <c r="B998" s="13"/>
      <c r="C998" s="13"/>
      <c r="D998" s="13" t="s">
        <v>931</v>
      </c>
      <c r="E998" s="89" t="s">
        <v>1525</v>
      </c>
      <c r="F998" s="63"/>
      <c r="G998" s="90" t="s">
        <v>1061</v>
      </c>
      <c r="H998" s="285" t="s">
        <v>358</v>
      </c>
      <c r="I998" s="54">
        <v>4.07</v>
      </c>
      <c r="J998" s="106"/>
      <c r="K998" s="54">
        <v>4.07</v>
      </c>
      <c r="L998" s="165"/>
      <c r="M998" s="54">
        <v>4.07</v>
      </c>
      <c r="N998" s="165"/>
      <c r="O998" s="54">
        <v>4.07</v>
      </c>
      <c r="P998" s="106"/>
      <c r="Q998" s="128">
        <f t="shared" si="2366"/>
        <v>17.899999999999999</v>
      </c>
      <c r="R998" s="346">
        <f t="shared" si="2367"/>
        <v>103.27035257</v>
      </c>
      <c r="S998" s="128"/>
      <c r="T998" s="96">
        <f t="shared" si="2368"/>
        <v>0</v>
      </c>
      <c r="U998" s="128">
        <v>1.5</v>
      </c>
      <c r="V998" s="96">
        <f t="shared" si="2369"/>
        <v>8.8131780000000006</v>
      </c>
      <c r="W998" s="221"/>
      <c r="X998" s="96">
        <f t="shared" si="2370"/>
        <v>0</v>
      </c>
      <c r="Y998" s="196">
        <f t="shared" si="2371"/>
        <v>1.5</v>
      </c>
      <c r="Z998" s="183">
        <f t="shared" si="2372"/>
        <v>8.8131780000000006</v>
      </c>
      <c r="AA998" s="221">
        <v>1</v>
      </c>
      <c r="AB998" s="205">
        <f t="shared" si="2373"/>
        <v>5.9126518000000008</v>
      </c>
      <c r="AC998" s="221">
        <v>1.5</v>
      </c>
      <c r="AD998" s="205">
        <f t="shared" si="2374"/>
        <v>8.5532271000000009</v>
      </c>
      <c r="AE998" s="221">
        <v>3.5</v>
      </c>
      <c r="AF998" s="205">
        <f t="shared" si="2375"/>
        <v>19.45653325</v>
      </c>
      <c r="AG998" s="196">
        <f t="shared" si="2376"/>
        <v>6</v>
      </c>
      <c r="AH998" s="128">
        <f t="shared" si="2377"/>
        <v>33.92241215</v>
      </c>
      <c r="AI998" s="128">
        <f t="shared" si="2378"/>
        <v>7.5</v>
      </c>
      <c r="AJ998" s="183">
        <f t="shared" si="2379"/>
        <v>42.73559015</v>
      </c>
      <c r="AK998" s="221"/>
      <c r="AL998" s="176">
        <f t="shared" si="2380"/>
        <v>0</v>
      </c>
      <c r="AM998" s="252">
        <v>1.5</v>
      </c>
      <c r="AN998" s="176">
        <f t="shared" si="2381"/>
        <v>8.48503425</v>
      </c>
      <c r="AO998" s="221">
        <v>2.6</v>
      </c>
      <c r="AP998" s="214">
        <f t="shared" si="2382"/>
        <v>14.772472000000002</v>
      </c>
      <c r="AQ998" s="196">
        <f t="shared" si="2383"/>
        <v>4.0999999999999996</v>
      </c>
      <c r="AR998" s="128">
        <f t="shared" si="2384"/>
        <v>23.257506250000002</v>
      </c>
      <c r="AS998" s="128">
        <v>1.5</v>
      </c>
      <c r="AT998" s="176">
        <f t="shared" si="2385"/>
        <v>8.7021891000000018</v>
      </c>
      <c r="AU998" s="221">
        <v>3.5</v>
      </c>
      <c r="AV998" s="176">
        <f t="shared" si="2386"/>
        <v>20.870207050000001</v>
      </c>
      <c r="AW998" s="221">
        <v>1.3</v>
      </c>
      <c r="AX998" s="441">
        <f t="shared" si="2387"/>
        <v>7.7048600200000008</v>
      </c>
      <c r="AY998" s="196">
        <f t="shared" si="2388"/>
        <v>6.3</v>
      </c>
      <c r="AZ998" s="128">
        <f t="shared" si="2389"/>
        <v>37.277256170000001</v>
      </c>
      <c r="BA998" s="128">
        <f t="shared" si="2390"/>
        <v>10.399999999999999</v>
      </c>
      <c r="BB998" s="128">
        <f t="shared" si="2391"/>
        <v>60.534762420000007</v>
      </c>
    </row>
    <row r="999" spans="1:54">
      <c r="A999" s="494">
        <v>621</v>
      </c>
      <c r="B999" s="13"/>
      <c r="C999" s="23"/>
      <c r="D999" s="13"/>
      <c r="E999" s="21" t="s">
        <v>1559</v>
      </c>
      <c r="F999" s="22"/>
      <c r="G999" s="22" t="s">
        <v>1061</v>
      </c>
      <c r="H999" s="266" t="s">
        <v>358</v>
      </c>
      <c r="I999" s="54">
        <v>4.17</v>
      </c>
      <c r="J999" s="162"/>
      <c r="K999" s="54">
        <v>4.17</v>
      </c>
      <c r="L999" s="162"/>
      <c r="M999" s="54">
        <v>4.17</v>
      </c>
      <c r="N999" s="162"/>
      <c r="O999" s="54">
        <v>4.17</v>
      </c>
      <c r="P999" s="162"/>
      <c r="Q999" s="128">
        <f t="shared" si="2366"/>
        <v>0</v>
      </c>
      <c r="R999" s="346">
        <f t="shared" si="2367"/>
        <v>0</v>
      </c>
      <c r="S999" s="128"/>
      <c r="T999" s="128">
        <f t="shared" si="2368"/>
        <v>0</v>
      </c>
      <c r="U999" s="128"/>
      <c r="V999" s="128">
        <f t="shared" si="2369"/>
        <v>0</v>
      </c>
      <c r="W999" s="221"/>
      <c r="X999" s="128">
        <f t="shared" si="2370"/>
        <v>0</v>
      </c>
      <c r="Y999" s="196">
        <f t="shared" si="2371"/>
        <v>0</v>
      </c>
      <c r="Z999" s="183">
        <f t="shared" si="2372"/>
        <v>0</v>
      </c>
      <c r="AA999" s="221"/>
      <c r="AB999" s="222">
        <f t="shared" si="2373"/>
        <v>0</v>
      </c>
      <c r="AC999" s="221"/>
      <c r="AD999" s="222">
        <f t="shared" si="2374"/>
        <v>0</v>
      </c>
      <c r="AE999" s="221"/>
      <c r="AF999" s="222">
        <f t="shared" si="2375"/>
        <v>0</v>
      </c>
      <c r="AG999" s="196">
        <f t="shared" si="2376"/>
        <v>0</v>
      </c>
      <c r="AH999" s="128">
        <f t="shared" si="2377"/>
        <v>0</v>
      </c>
      <c r="AI999" s="128">
        <f t="shared" si="2378"/>
        <v>0</v>
      </c>
      <c r="AJ999" s="183">
        <f t="shared" si="2379"/>
        <v>0</v>
      </c>
      <c r="AK999" s="221"/>
      <c r="AL999" s="183">
        <f t="shared" si="2380"/>
        <v>0</v>
      </c>
      <c r="AM999" s="252"/>
      <c r="AN999" s="183">
        <f t="shared" si="2381"/>
        <v>0</v>
      </c>
      <c r="AO999" s="221"/>
      <c r="AP999" s="222">
        <f t="shared" si="2382"/>
        <v>0</v>
      </c>
      <c r="AQ999" s="196">
        <f t="shared" si="2383"/>
        <v>0</v>
      </c>
      <c r="AR999" s="128">
        <f t="shared" si="2384"/>
        <v>0</v>
      </c>
      <c r="AS999" s="128"/>
      <c r="AT999" s="183">
        <f t="shared" si="2385"/>
        <v>0</v>
      </c>
      <c r="AU999" s="221"/>
      <c r="AV999" s="183">
        <f t="shared" si="2386"/>
        <v>0</v>
      </c>
      <c r="AW999" s="221"/>
      <c r="AX999" s="467">
        <f t="shared" si="2387"/>
        <v>0</v>
      </c>
      <c r="AY999" s="196">
        <f t="shared" si="2388"/>
        <v>0</v>
      </c>
      <c r="AZ999" s="128">
        <f t="shared" si="2389"/>
        <v>0</v>
      </c>
      <c r="BA999" s="128">
        <f t="shared" si="2390"/>
        <v>0</v>
      </c>
      <c r="BB999" s="128">
        <f t="shared" si="2391"/>
        <v>0</v>
      </c>
    </row>
    <row r="1000" spans="1:54">
      <c r="A1000" s="494">
        <v>621</v>
      </c>
      <c r="B1000" s="13"/>
      <c r="C1000" s="23"/>
      <c r="D1000" s="13"/>
      <c r="E1000" s="21" t="s">
        <v>1526</v>
      </c>
      <c r="F1000" s="22"/>
      <c r="G1000" s="22" t="s">
        <v>1061</v>
      </c>
      <c r="H1000" s="266" t="s">
        <v>358</v>
      </c>
      <c r="I1000" s="54">
        <v>4.07</v>
      </c>
      <c r="J1000" s="162"/>
      <c r="K1000" s="54">
        <v>4.07</v>
      </c>
      <c r="L1000" s="162"/>
      <c r="M1000" s="54">
        <v>4.07</v>
      </c>
      <c r="N1000" s="162"/>
      <c r="O1000" s="54">
        <v>4.07</v>
      </c>
      <c r="P1000" s="162"/>
      <c r="Q1000" s="128">
        <f t="shared" si="2366"/>
        <v>35.6</v>
      </c>
      <c r="R1000" s="346">
        <f t="shared" si="2367"/>
        <v>207.51935699000001</v>
      </c>
      <c r="S1000" s="128"/>
      <c r="T1000" s="128">
        <f t="shared" si="2368"/>
        <v>0</v>
      </c>
      <c r="U1000" s="128">
        <v>7</v>
      </c>
      <c r="V1000" s="128">
        <f t="shared" si="2369"/>
        <v>41.128163999999998</v>
      </c>
      <c r="W1000" s="221">
        <v>4</v>
      </c>
      <c r="X1000" s="128">
        <f t="shared" si="2370"/>
        <v>23.653374800000002</v>
      </c>
      <c r="Y1000" s="196">
        <f t="shared" si="2371"/>
        <v>11</v>
      </c>
      <c r="Z1000" s="183">
        <f t="shared" si="2372"/>
        <v>64.781538799999993</v>
      </c>
      <c r="AA1000" s="221">
        <v>5</v>
      </c>
      <c r="AB1000" s="222">
        <f t="shared" si="2373"/>
        <v>29.563259000000002</v>
      </c>
      <c r="AC1000" s="221">
        <v>4</v>
      </c>
      <c r="AD1000" s="222">
        <f t="shared" si="2374"/>
        <v>22.808605600000003</v>
      </c>
      <c r="AE1000" s="221">
        <v>2.5</v>
      </c>
      <c r="AF1000" s="222">
        <f t="shared" si="2375"/>
        <v>13.89752375</v>
      </c>
      <c r="AG1000" s="196">
        <f t="shared" si="2376"/>
        <v>11.5</v>
      </c>
      <c r="AH1000" s="128">
        <f t="shared" si="2377"/>
        <v>66.269388350000014</v>
      </c>
      <c r="AI1000" s="128">
        <f t="shared" si="2378"/>
        <v>22.5</v>
      </c>
      <c r="AJ1000" s="183">
        <f t="shared" si="2379"/>
        <v>131.05092715000001</v>
      </c>
      <c r="AK1000" s="221"/>
      <c r="AL1000" s="183">
        <f t="shared" si="2380"/>
        <v>0</v>
      </c>
      <c r="AM1000" s="252">
        <v>2</v>
      </c>
      <c r="AN1000" s="183">
        <f t="shared" si="2381"/>
        <v>11.313379000000001</v>
      </c>
      <c r="AO1000" s="221">
        <v>2</v>
      </c>
      <c r="AP1000" s="222">
        <f t="shared" si="2382"/>
        <v>11.363440000000001</v>
      </c>
      <c r="AQ1000" s="196">
        <f t="shared" si="2383"/>
        <v>4</v>
      </c>
      <c r="AR1000" s="128">
        <f t="shared" si="2384"/>
        <v>22.676819000000002</v>
      </c>
      <c r="AS1000" s="128">
        <v>2</v>
      </c>
      <c r="AT1000" s="183">
        <f t="shared" si="2385"/>
        <v>11.602918800000001</v>
      </c>
      <c r="AU1000" s="221">
        <v>3</v>
      </c>
      <c r="AV1000" s="183">
        <f t="shared" si="2386"/>
        <v>17.8887489</v>
      </c>
      <c r="AW1000" s="221">
        <v>4.0999999999999996</v>
      </c>
      <c r="AX1000" s="467">
        <f t="shared" si="2387"/>
        <v>24.299943140000003</v>
      </c>
      <c r="AY1000" s="196">
        <f t="shared" si="2388"/>
        <v>9.1</v>
      </c>
      <c r="AZ1000" s="128">
        <f t="shared" si="2389"/>
        <v>53.791610840000004</v>
      </c>
      <c r="BA1000" s="128">
        <f t="shared" si="2390"/>
        <v>13.1</v>
      </c>
      <c r="BB1000" s="128">
        <f t="shared" si="2391"/>
        <v>76.468429839999999</v>
      </c>
    </row>
    <row r="1001" spans="1:54">
      <c r="A1001" s="494">
        <v>621</v>
      </c>
      <c r="B1001" s="13"/>
      <c r="C1001" s="23"/>
      <c r="D1001" s="13"/>
      <c r="E1001" s="21" t="s">
        <v>1560</v>
      </c>
      <c r="F1001" s="22"/>
      <c r="G1001" s="22" t="s">
        <v>1061</v>
      </c>
      <c r="H1001" s="266" t="s">
        <v>358</v>
      </c>
      <c r="I1001" s="54">
        <v>4.17</v>
      </c>
      <c r="J1001" s="162"/>
      <c r="K1001" s="54">
        <v>4.17</v>
      </c>
      <c r="L1001" s="162"/>
      <c r="M1001" s="54">
        <v>4.17</v>
      </c>
      <c r="N1001" s="162"/>
      <c r="O1001" s="54">
        <v>4.17</v>
      </c>
      <c r="P1001" s="162"/>
      <c r="Q1001" s="128">
        <f t="shared" si="2366"/>
        <v>0</v>
      </c>
      <c r="R1001" s="346">
        <f t="shared" si="2367"/>
        <v>0</v>
      </c>
      <c r="S1001" s="128"/>
      <c r="T1001" s="128">
        <f t="shared" si="2368"/>
        <v>0</v>
      </c>
      <c r="U1001" s="128"/>
      <c r="V1001" s="128">
        <f t="shared" si="2369"/>
        <v>0</v>
      </c>
      <c r="W1001" s="221"/>
      <c r="X1001" s="128">
        <f t="shared" si="2370"/>
        <v>0</v>
      </c>
      <c r="Y1001" s="196">
        <f t="shared" si="2371"/>
        <v>0</v>
      </c>
      <c r="Z1001" s="183">
        <f t="shared" si="2372"/>
        <v>0</v>
      </c>
      <c r="AA1001" s="221"/>
      <c r="AB1001" s="222">
        <f t="shared" si="2373"/>
        <v>0</v>
      </c>
      <c r="AC1001" s="221"/>
      <c r="AD1001" s="222">
        <f t="shared" si="2374"/>
        <v>0</v>
      </c>
      <c r="AE1001" s="221"/>
      <c r="AF1001" s="222">
        <f t="shared" si="2375"/>
        <v>0</v>
      </c>
      <c r="AG1001" s="196">
        <f t="shared" si="2376"/>
        <v>0</v>
      </c>
      <c r="AH1001" s="128">
        <f t="shared" si="2377"/>
        <v>0</v>
      </c>
      <c r="AI1001" s="128">
        <f t="shared" si="2378"/>
        <v>0</v>
      </c>
      <c r="AJ1001" s="183">
        <f t="shared" si="2379"/>
        <v>0</v>
      </c>
      <c r="AK1001" s="221"/>
      <c r="AL1001" s="183">
        <f t="shared" si="2380"/>
        <v>0</v>
      </c>
      <c r="AM1001" s="252"/>
      <c r="AN1001" s="183">
        <f t="shared" si="2381"/>
        <v>0</v>
      </c>
      <c r="AO1001" s="221"/>
      <c r="AP1001" s="222">
        <f t="shared" si="2382"/>
        <v>0</v>
      </c>
      <c r="AQ1001" s="196">
        <f t="shared" si="2383"/>
        <v>0</v>
      </c>
      <c r="AR1001" s="128">
        <f t="shared" si="2384"/>
        <v>0</v>
      </c>
      <c r="AS1001" s="128"/>
      <c r="AT1001" s="183">
        <f t="shared" si="2385"/>
        <v>0</v>
      </c>
      <c r="AU1001" s="221"/>
      <c r="AV1001" s="183">
        <f t="shared" si="2386"/>
        <v>0</v>
      </c>
      <c r="AW1001" s="221"/>
      <c r="AX1001" s="467">
        <f t="shared" si="2387"/>
        <v>0</v>
      </c>
      <c r="AY1001" s="196">
        <f t="shared" si="2388"/>
        <v>0</v>
      </c>
      <c r="AZ1001" s="128">
        <f t="shared" si="2389"/>
        <v>0</v>
      </c>
      <c r="BA1001" s="128">
        <f t="shared" si="2390"/>
        <v>0</v>
      </c>
      <c r="BB1001" s="128">
        <f t="shared" si="2391"/>
        <v>0</v>
      </c>
    </row>
    <row r="1002" spans="1:54">
      <c r="A1002" s="494">
        <v>621</v>
      </c>
      <c r="B1002" s="13"/>
      <c r="C1002" s="23"/>
      <c r="D1002" s="13"/>
      <c r="E1002" s="21" t="s">
        <v>1524</v>
      </c>
      <c r="F1002" s="22"/>
      <c r="G1002" s="22" t="s">
        <v>1061</v>
      </c>
      <c r="H1002" s="266" t="s">
        <v>358</v>
      </c>
      <c r="I1002" s="54">
        <v>4.07</v>
      </c>
      <c r="J1002" s="162"/>
      <c r="K1002" s="54">
        <v>4.07</v>
      </c>
      <c r="L1002" s="162"/>
      <c r="M1002" s="54">
        <v>4.07</v>
      </c>
      <c r="N1002" s="162"/>
      <c r="O1002" s="54">
        <v>4.07</v>
      </c>
      <c r="P1002" s="162"/>
      <c r="Q1002" s="128">
        <f t="shared" si="2366"/>
        <v>5.6999999999999993</v>
      </c>
      <c r="R1002" s="346">
        <f t="shared" si="2367"/>
        <v>33.395572017500001</v>
      </c>
      <c r="S1002" s="128"/>
      <c r="T1002" s="128">
        <f t="shared" si="2368"/>
        <v>0</v>
      </c>
      <c r="U1002" s="128">
        <v>0.82499999999999996</v>
      </c>
      <c r="V1002" s="128">
        <f t="shared" si="2369"/>
        <v>4.8472479000000002</v>
      </c>
      <c r="W1002" s="221">
        <v>0.17499999999999999</v>
      </c>
      <c r="X1002" s="128">
        <f t="shared" si="2370"/>
        <v>1.0348351475000002</v>
      </c>
      <c r="Y1002" s="196">
        <f t="shared" si="2371"/>
        <v>1</v>
      </c>
      <c r="Z1002" s="183">
        <f t="shared" si="2372"/>
        <v>5.8820830475000001</v>
      </c>
      <c r="AA1002" s="221">
        <v>1</v>
      </c>
      <c r="AB1002" s="222">
        <f t="shared" si="2373"/>
        <v>5.9126518000000008</v>
      </c>
      <c r="AC1002" s="221">
        <v>1</v>
      </c>
      <c r="AD1002" s="222">
        <f t="shared" si="2374"/>
        <v>5.7021514000000009</v>
      </c>
      <c r="AE1002" s="221"/>
      <c r="AF1002" s="222">
        <f t="shared" si="2375"/>
        <v>0</v>
      </c>
      <c r="AG1002" s="196">
        <f t="shared" si="2376"/>
        <v>2</v>
      </c>
      <c r="AH1002" s="128">
        <f t="shared" si="2377"/>
        <v>11.614803200000001</v>
      </c>
      <c r="AI1002" s="128">
        <f t="shared" si="2378"/>
        <v>3</v>
      </c>
      <c r="AJ1002" s="183">
        <f t="shared" si="2379"/>
        <v>17.496886247500001</v>
      </c>
      <c r="AK1002" s="221"/>
      <c r="AL1002" s="183">
        <f t="shared" si="2380"/>
        <v>0</v>
      </c>
      <c r="AM1002" s="252"/>
      <c r="AN1002" s="183">
        <f t="shared" si="2381"/>
        <v>0</v>
      </c>
      <c r="AO1002" s="221">
        <v>0.3</v>
      </c>
      <c r="AP1002" s="222">
        <f t="shared" si="2382"/>
        <v>1.7045160000000001</v>
      </c>
      <c r="AQ1002" s="196">
        <f t="shared" si="2383"/>
        <v>0.3</v>
      </c>
      <c r="AR1002" s="128">
        <f t="shared" si="2384"/>
        <v>1.7045160000000001</v>
      </c>
      <c r="AS1002" s="128">
        <v>0.5</v>
      </c>
      <c r="AT1002" s="183">
        <f t="shared" si="2385"/>
        <v>2.9007297000000003</v>
      </c>
      <c r="AU1002" s="221">
        <v>0.9</v>
      </c>
      <c r="AV1002" s="183">
        <f t="shared" si="2386"/>
        <v>5.3666246700000002</v>
      </c>
      <c r="AW1002" s="221">
        <v>1</v>
      </c>
      <c r="AX1002" s="467">
        <f t="shared" si="2387"/>
        <v>5.9268154000000006</v>
      </c>
      <c r="AY1002" s="196">
        <f t="shared" si="2388"/>
        <v>2.4</v>
      </c>
      <c r="AZ1002" s="128">
        <f t="shared" si="2389"/>
        <v>14.19416977</v>
      </c>
      <c r="BA1002" s="128">
        <f t="shared" si="2390"/>
        <v>2.6999999999999997</v>
      </c>
      <c r="BB1002" s="128">
        <f t="shared" si="2391"/>
        <v>15.89868577</v>
      </c>
    </row>
    <row r="1003" spans="1:54">
      <c r="A1003" s="494">
        <v>621</v>
      </c>
      <c r="B1003" s="13"/>
      <c r="C1003" s="23"/>
      <c r="D1003" s="13"/>
      <c r="E1003" s="21" t="s">
        <v>1561</v>
      </c>
      <c r="F1003" s="22"/>
      <c r="G1003" s="22" t="s">
        <v>1061</v>
      </c>
      <c r="H1003" s="266" t="s">
        <v>358</v>
      </c>
      <c r="I1003" s="54">
        <v>4.17</v>
      </c>
      <c r="J1003" s="162"/>
      <c r="K1003" s="54">
        <v>4.17</v>
      </c>
      <c r="L1003" s="162"/>
      <c r="M1003" s="54">
        <v>4.17</v>
      </c>
      <c r="N1003" s="162"/>
      <c r="O1003" s="54">
        <v>4.17</v>
      </c>
      <c r="P1003" s="162"/>
      <c r="Q1003" s="128">
        <f t="shared" si="2366"/>
        <v>0</v>
      </c>
      <c r="R1003" s="346">
        <f t="shared" si="2367"/>
        <v>0</v>
      </c>
      <c r="S1003" s="128"/>
      <c r="T1003" s="128">
        <f t="shared" si="2368"/>
        <v>0</v>
      </c>
      <c r="U1003" s="128"/>
      <c r="V1003" s="128">
        <f t="shared" si="2369"/>
        <v>0</v>
      </c>
      <c r="W1003" s="221"/>
      <c r="X1003" s="128">
        <f t="shared" si="2370"/>
        <v>0</v>
      </c>
      <c r="Y1003" s="196">
        <f t="shared" si="2371"/>
        <v>0</v>
      </c>
      <c r="Z1003" s="183">
        <f t="shared" si="2372"/>
        <v>0</v>
      </c>
      <c r="AA1003" s="221"/>
      <c r="AB1003" s="222">
        <f t="shared" si="2373"/>
        <v>0</v>
      </c>
      <c r="AC1003" s="221"/>
      <c r="AD1003" s="222">
        <f t="shared" si="2374"/>
        <v>0</v>
      </c>
      <c r="AE1003" s="221"/>
      <c r="AF1003" s="222">
        <f t="shared" si="2375"/>
        <v>0</v>
      </c>
      <c r="AG1003" s="196">
        <f t="shared" si="2376"/>
        <v>0</v>
      </c>
      <c r="AH1003" s="128">
        <f t="shared" si="2377"/>
        <v>0</v>
      </c>
      <c r="AI1003" s="128">
        <f t="shared" si="2378"/>
        <v>0</v>
      </c>
      <c r="AJ1003" s="183">
        <f t="shared" si="2379"/>
        <v>0</v>
      </c>
      <c r="AK1003" s="221"/>
      <c r="AL1003" s="183">
        <f t="shared" si="2380"/>
        <v>0</v>
      </c>
      <c r="AM1003" s="252"/>
      <c r="AN1003" s="183">
        <f t="shared" si="2381"/>
        <v>0</v>
      </c>
      <c r="AO1003" s="221"/>
      <c r="AP1003" s="222">
        <f t="shared" si="2382"/>
        <v>0</v>
      </c>
      <c r="AQ1003" s="196">
        <f t="shared" si="2383"/>
        <v>0</v>
      </c>
      <c r="AR1003" s="128">
        <f t="shared" si="2384"/>
        <v>0</v>
      </c>
      <c r="AS1003" s="128"/>
      <c r="AT1003" s="183">
        <f t="shared" si="2385"/>
        <v>0</v>
      </c>
      <c r="AU1003" s="221"/>
      <c r="AV1003" s="183">
        <f t="shared" si="2386"/>
        <v>0</v>
      </c>
      <c r="AW1003" s="221"/>
      <c r="AX1003" s="467">
        <f t="shared" si="2387"/>
        <v>0</v>
      </c>
      <c r="AY1003" s="196">
        <f t="shared" si="2388"/>
        <v>0</v>
      </c>
      <c r="AZ1003" s="128">
        <f t="shared" si="2389"/>
        <v>0</v>
      </c>
      <c r="BA1003" s="128">
        <f t="shared" si="2390"/>
        <v>0</v>
      </c>
      <c r="BB1003" s="128">
        <f t="shared" si="2391"/>
        <v>0</v>
      </c>
    </row>
    <row r="1004" spans="1:54">
      <c r="A1004" s="494">
        <v>622</v>
      </c>
      <c r="B1004" s="13"/>
      <c r="C1004" s="235"/>
      <c r="D1004" s="70"/>
      <c r="E1004" s="468" t="s">
        <v>330</v>
      </c>
      <c r="F1004" s="469"/>
      <c r="G1004" s="469"/>
      <c r="H1004" s="279"/>
      <c r="I1004" s="143"/>
      <c r="J1004" s="116"/>
      <c r="K1004" s="56"/>
      <c r="L1004" s="172"/>
      <c r="M1004" s="56"/>
      <c r="N1004" s="172"/>
      <c r="O1004" s="143"/>
      <c r="P1004" s="116"/>
      <c r="Q1004" s="125">
        <f t="shared" ref="Q1004:BB1004" si="2392">SUM(Q984:Q1003)</f>
        <v>73.429999999999993</v>
      </c>
      <c r="R1004" s="125">
        <f t="shared" si="2392"/>
        <v>427.81745875350003</v>
      </c>
      <c r="S1004" s="125">
        <f t="shared" si="2392"/>
        <v>0</v>
      </c>
      <c r="T1004" s="125">
        <f t="shared" si="2392"/>
        <v>0</v>
      </c>
      <c r="U1004" s="125">
        <f t="shared" si="2392"/>
        <v>9.3249999999999993</v>
      </c>
      <c r="V1004" s="125">
        <f t="shared" si="2392"/>
        <v>54.788589899999998</v>
      </c>
      <c r="W1004" s="125">
        <f t="shared" si="2392"/>
        <v>4.1749999999999998</v>
      </c>
      <c r="X1004" s="125">
        <f t="shared" si="2392"/>
        <v>24.688209947500003</v>
      </c>
      <c r="Y1004" s="125">
        <f t="shared" si="2392"/>
        <v>13.5</v>
      </c>
      <c r="Z1004" s="125">
        <f t="shared" si="2392"/>
        <v>79.47679984749999</v>
      </c>
      <c r="AA1004" s="125">
        <f t="shared" si="2392"/>
        <v>10.7</v>
      </c>
      <c r="AB1004" s="125">
        <f t="shared" si="2392"/>
        <v>63.480379780000007</v>
      </c>
      <c r="AC1004" s="125">
        <f t="shared" si="2392"/>
        <v>9.1999999999999993</v>
      </c>
      <c r="AD1004" s="125">
        <f t="shared" si="2392"/>
        <v>52.61110304000001</v>
      </c>
      <c r="AE1004" s="125">
        <f t="shared" si="2392"/>
        <v>6.5</v>
      </c>
      <c r="AF1004" s="125">
        <f t="shared" si="2392"/>
        <v>36.160878750000002</v>
      </c>
      <c r="AG1004" s="125">
        <f t="shared" si="2392"/>
        <v>26.4</v>
      </c>
      <c r="AH1004" s="125">
        <f t="shared" si="2392"/>
        <v>152.25236157000003</v>
      </c>
      <c r="AI1004" s="125">
        <f t="shared" si="2392"/>
        <v>39.9</v>
      </c>
      <c r="AJ1004" s="125">
        <f t="shared" si="2392"/>
        <v>231.72916141749999</v>
      </c>
      <c r="AK1004" s="125">
        <f t="shared" si="2392"/>
        <v>0</v>
      </c>
      <c r="AL1004" s="125">
        <f t="shared" si="2392"/>
        <v>0</v>
      </c>
      <c r="AM1004" s="125">
        <f t="shared" si="2392"/>
        <v>5</v>
      </c>
      <c r="AN1004" s="125">
        <f t="shared" si="2392"/>
        <v>28.366838500000004</v>
      </c>
      <c r="AO1004" s="125">
        <f t="shared" si="2392"/>
        <v>6.1</v>
      </c>
      <c r="AP1004" s="125">
        <f t="shared" si="2392"/>
        <v>34.725499999999997</v>
      </c>
      <c r="AQ1004" s="125">
        <f t="shared" si="2392"/>
        <v>11.100000000000001</v>
      </c>
      <c r="AR1004" s="125">
        <f t="shared" si="2392"/>
        <v>63.092338500000004</v>
      </c>
      <c r="AS1004" s="125">
        <f t="shared" si="2392"/>
        <v>4.2</v>
      </c>
      <c r="AT1004" s="125">
        <f t="shared" si="2392"/>
        <v>24.377532840000001</v>
      </c>
      <c r="AU1004" s="125">
        <f t="shared" si="2392"/>
        <v>8.6999999999999993</v>
      </c>
      <c r="AV1004" s="125">
        <f t="shared" si="2392"/>
        <v>51.953556490000004</v>
      </c>
      <c r="AW1004" s="125">
        <f t="shared" si="2392"/>
        <v>9.5299999999999994</v>
      </c>
      <c r="AX1004" s="125">
        <f t="shared" si="2392"/>
        <v>56.664869506000009</v>
      </c>
      <c r="AY1004" s="125">
        <f t="shared" si="2392"/>
        <v>22.43</v>
      </c>
      <c r="AZ1004" s="125">
        <f t="shared" si="2392"/>
        <v>132.995958836</v>
      </c>
      <c r="BA1004" s="125">
        <f t="shared" si="2392"/>
        <v>33.53</v>
      </c>
      <c r="BB1004" s="125">
        <f t="shared" si="2392"/>
        <v>196.08829733599998</v>
      </c>
    </row>
    <row r="1005" spans="1:54">
      <c r="A1005" s="494">
        <v>623</v>
      </c>
      <c r="B1005" s="26"/>
      <c r="C1005" s="27" t="s">
        <v>134</v>
      </c>
      <c r="D1005" s="28"/>
      <c r="E1005" s="552"/>
      <c r="F1005" s="552"/>
      <c r="G1005" s="552"/>
      <c r="H1005" s="274"/>
      <c r="I1005" s="333"/>
      <c r="J1005" s="332"/>
      <c r="K1005" s="330"/>
      <c r="L1005" s="331"/>
      <c r="M1005" s="330"/>
      <c r="N1005" s="331"/>
      <c r="O1005" s="333"/>
      <c r="P1005" s="332"/>
      <c r="Q1005" s="122">
        <f t="shared" ref="Q1005:BB1005" si="2393">SUM(Q1004,Q983,Q973,Q953)</f>
        <v>92.199999999999989</v>
      </c>
      <c r="R1005" s="122">
        <f t="shared" si="2393"/>
        <v>577.54939022870008</v>
      </c>
      <c r="S1005" s="122">
        <f t="shared" si="2393"/>
        <v>0</v>
      </c>
      <c r="T1005" s="122">
        <f t="shared" si="2393"/>
        <v>0</v>
      </c>
      <c r="U1005" s="122">
        <f t="shared" si="2393"/>
        <v>11.725</v>
      </c>
      <c r="V1005" s="122">
        <f t="shared" si="2393"/>
        <v>74.779562699999985</v>
      </c>
      <c r="W1005" s="122">
        <f t="shared" si="2393"/>
        <v>4.1749999999999998</v>
      </c>
      <c r="X1005" s="122">
        <f t="shared" si="2393"/>
        <v>24.688209947500003</v>
      </c>
      <c r="Y1005" s="122">
        <f t="shared" si="2393"/>
        <v>15.9</v>
      </c>
      <c r="Z1005" s="122">
        <f t="shared" si="2393"/>
        <v>99.467772647499984</v>
      </c>
      <c r="AA1005" s="122">
        <f t="shared" si="2393"/>
        <v>10.7</v>
      </c>
      <c r="AB1005" s="122">
        <f t="shared" si="2393"/>
        <v>63.480379780000007</v>
      </c>
      <c r="AC1005" s="122">
        <f t="shared" si="2393"/>
        <v>9.1999999999999993</v>
      </c>
      <c r="AD1005" s="122">
        <f t="shared" si="2393"/>
        <v>52.61110304000001</v>
      </c>
      <c r="AE1005" s="122">
        <f t="shared" si="2393"/>
        <v>6.5330000000000004</v>
      </c>
      <c r="AF1005" s="122">
        <f t="shared" si="2393"/>
        <v>36.420950248499999</v>
      </c>
      <c r="AG1005" s="122">
        <f t="shared" si="2393"/>
        <v>26.433</v>
      </c>
      <c r="AH1005" s="122">
        <f t="shared" si="2393"/>
        <v>152.51243306850003</v>
      </c>
      <c r="AI1005" s="122">
        <f t="shared" si="2393"/>
        <v>42.332999999999998</v>
      </c>
      <c r="AJ1005" s="122">
        <f t="shared" si="2393"/>
        <v>251.980205716</v>
      </c>
      <c r="AK1005" s="122">
        <f t="shared" si="2393"/>
        <v>7.1369999999999996</v>
      </c>
      <c r="AL1005" s="122">
        <f t="shared" si="2393"/>
        <v>55.510468076699993</v>
      </c>
      <c r="AM1005" s="122">
        <f t="shared" si="2393"/>
        <v>8.8000000000000007</v>
      </c>
      <c r="AN1005" s="122">
        <f t="shared" si="2393"/>
        <v>58.840689600000005</v>
      </c>
      <c r="AO1005" s="122">
        <f t="shared" si="2393"/>
        <v>11.5</v>
      </c>
      <c r="AP1005" s="122">
        <f t="shared" si="2393"/>
        <v>78.222067999999993</v>
      </c>
      <c r="AQ1005" s="122">
        <f t="shared" si="2393"/>
        <v>27.437000000000001</v>
      </c>
      <c r="AR1005" s="122">
        <f t="shared" si="2393"/>
        <v>192.57322567669999</v>
      </c>
      <c r="AS1005" s="122">
        <f t="shared" si="2393"/>
        <v>4.2</v>
      </c>
      <c r="AT1005" s="122">
        <f t="shared" si="2393"/>
        <v>24.377532840000001</v>
      </c>
      <c r="AU1005" s="122">
        <f t="shared" si="2393"/>
        <v>8.6999999999999993</v>
      </c>
      <c r="AV1005" s="122">
        <f t="shared" si="2393"/>
        <v>51.953556490000004</v>
      </c>
      <c r="AW1005" s="122">
        <f t="shared" si="2393"/>
        <v>9.5299999999999994</v>
      </c>
      <c r="AX1005" s="122">
        <f t="shared" si="2393"/>
        <v>56.664869506000009</v>
      </c>
      <c r="AY1005" s="122">
        <f t="shared" si="2393"/>
        <v>22.43</v>
      </c>
      <c r="AZ1005" s="122">
        <f t="shared" si="2393"/>
        <v>132.995958836</v>
      </c>
      <c r="BA1005" s="122">
        <f t="shared" si="2393"/>
        <v>49.867000000000004</v>
      </c>
      <c r="BB1005" s="122">
        <f t="shared" si="2393"/>
        <v>325.56918451269996</v>
      </c>
    </row>
    <row r="1006" spans="1:54">
      <c r="A1006" s="494">
        <v>624</v>
      </c>
      <c r="B1006" s="13"/>
      <c r="C1006" s="13" t="s">
        <v>500</v>
      </c>
      <c r="D1006" s="13" t="s">
        <v>493</v>
      </c>
      <c r="E1006" s="48" t="s">
        <v>605</v>
      </c>
      <c r="F1006" s="311" t="s">
        <v>235</v>
      </c>
      <c r="G1006" s="311" t="s">
        <v>1061</v>
      </c>
      <c r="H1006" s="272" t="s">
        <v>429</v>
      </c>
      <c r="I1006" s="61">
        <v>13.07</v>
      </c>
      <c r="J1006" s="163"/>
      <c r="K1006" s="61">
        <v>13.07</v>
      </c>
      <c r="L1006" s="163"/>
      <c r="M1006" s="61">
        <v>13.07</v>
      </c>
      <c r="N1006" s="163"/>
      <c r="O1006" s="61">
        <v>13.07</v>
      </c>
      <c r="P1006" s="163"/>
      <c r="Q1006" s="121">
        <f t="shared" ref="Q1006:Q1087" si="2394">SUM(AI1006+BA1006)</f>
        <v>0</v>
      </c>
      <c r="R1006" s="342">
        <f t="shared" ref="R1006:R1087" si="2395">SUM(AJ1006+BB1006)</f>
        <v>0</v>
      </c>
      <c r="S1006" s="121"/>
      <c r="T1006" s="121">
        <f t="shared" ref="T1006:T1087" si="2396">I1006*S1006*$T$2/1000</f>
        <v>0</v>
      </c>
      <c r="U1006" s="121"/>
      <c r="V1006" s="121">
        <f t="shared" ref="V1006:V1087" si="2397">I1006*U1006*$V$2/1000</f>
        <v>0</v>
      </c>
      <c r="W1006" s="121"/>
      <c r="X1006" s="121">
        <f t="shared" ref="X1006:X1087" si="2398">I1006*W1006*$X$2/1000</f>
        <v>0</v>
      </c>
      <c r="Y1006" s="121">
        <f t="shared" ref="Y1006:Y1087" si="2399">SUM(S1006+U1006+W1006)</f>
        <v>0</v>
      </c>
      <c r="Z1006" s="121">
        <f t="shared" ref="Z1006:Z1087" si="2400">SUM(T1006+V1006+X1006)</f>
        <v>0</v>
      </c>
      <c r="AA1006" s="121"/>
      <c r="AB1006" s="121">
        <f t="shared" ref="AB1006:AB1087" si="2401">K1006*AA1006*$AB$2/1000</f>
        <v>0</v>
      </c>
      <c r="AC1006" s="121"/>
      <c r="AD1006" s="121">
        <f t="shared" ref="AD1006:AD1087" si="2402">K1006*AC1006*$AD$2/1000</f>
        <v>0</v>
      </c>
      <c r="AE1006" s="121"/>
      <c r="AF1006" s="121">
        <f t="shared" ref="AF1006:AF1087" si="2403">K1006*AE1006*$AF$2/1000</f>
        <v>0</v>
      </c>
      <c r="AG1006" s="121">
        <f t="shared" ref="AG1006:AG1087" si="2404">SUM(AA1006+AC1006+AE1006)</f>
        <v>0</v>
      </c>
      <c r="AH1006" s="121">
        <f t="shared" ref="AH1006:AH1087" si="2405">SUM(AB1006+AD1006+AF1006)</f>
        <v>0</v>
      </c>
      <c r="AI1006" s="121">
        <f t="shared" ref="AI1006:AI1087" si="2406">SUM(Y1006+AG1006)</f>
        <v>0</v>
      </c>
      <c r="AJ1006" s="121">
        <f t="shared" ref="AJ1006:AJ1087" si="2407">SUM(Z1006,AH1006)</f>
        <v>0</v>
      </c>
      <c r="AK1006" s="121"/>
      <c r="AL1006" s="121">
        <f t="shared" ref="AL1006:AL1087" si="2408">M1006*AK1006*$AL$2/1000</f>
        <v>0</v>
      </c>
      <c r="AM1006" s="121"/>
      <c r="AN1006" s="121">
        <f t="shared" ref="AN1006:AN1087" si="2409">M1006*AM1006*$AN$2/1000</f>
        <v>0</v>
      </c>
      <c r="AO1006" s="121"/>
      <c r="AP1006" s="121">
        <f t="shared" ref="AP1006:AP1016" si="2410">M1006*AO1006*$AP$2/1000</f>
        <v>0</v>
      </c>
      <c r="AQ1006" s="121">
        <f t="shared" ref="AQ1006:AQ1087" si="2411">SUM(AK1006+AM1006+AO1006)</f>
        <v>0</v>
      </c>
      <c r="AR1006" s="121">
        <f t="shared" ref="AR1006:AR1087" si="2412">SUM(AL1006+AN1006+AP1006)</f>
        <v>0</v>
      </c>
      <c r="AS1006" s="121"/>
      <c r="AT1006" s="121">
        <f t="shared" ref="AT1006:AT1087" si="2413">O1006*AS1006*$AT$2/1000</f>
        <v>0</v>
      </c>
      <c r="AU1006" s="121"/>
      <c r="AV1006" s="121">
        <f t="shared" ref="AV1006:AV1087" si="2414">O1006*AU1006*$AV$2/1000</f>
        <v>0</v>
      </c>
      <c r="AW1006" s="121"/>
      <c r="AX1006" s="121">
        <f t="shared" ref="AX1006:AX1087" si="2415">O1006*AW1006*$AX$2/1000</f>
        <v>0</v>
      </c>
      <c r="AY1006" s="121">
        <f t="shared" ref="AY1006:AY1087" si="2416">SUM(AS1006+AU1006+AW1006)</f>
        <v>0</v>
      </c>
      <c r="AZ1006" s="121">
        <f t="shared" ref="AZ1006:AZ1087" si="2417">SUM(AT1006+AV1006+AX1006)</f>
        <v>0</v>
      </c>
      <c r="BA1006" s="121">
        <f t="shared" ref="BA1006:BA1087" si="2418">SUM(AQ1006+AY1006)</f>
        <v>0</v>
      </c>
      <c r="BB1006" s="121">
        <f t="shared" ref="BB1006:BB1087" si="2419">SUM(AR1006,AZ1006)</f>
        <v>0</v>
      </c>
    </row>
    <row r="1007" spans="1:54">
      <c r="A1007" s="494">
        <v>625</v>
      </c>
      <c r="B1007" s="13"/>
      <c r="C1007" s="23"/>
      <c r="D1007" s="15" t="s">
        <v>501</v>
      </c>
      <c r="E1007" s="16" t="s">
        <v>583</v>
      </c>
      <c r="F1007" s="45" t="s">
        <v>235</v>
      </c>
      <c r="G1007" s="45" t="s">
        <v>1061</v>
      </c>
      <c r="H1007" s="266" t="s">
        <v>429</v>
      </c>
      <c r="I1007" s="54">
        <v>13.07</v>
      </c>
      <c r="J1007" s="162"/>
      <c r="K1007" s="54">
        <v>13.07</v>
      </c>
      <c r="L1007" s="162"/>
      <c r="M1007" s="54">
        <v>13.07</v>
      </c>
      <c r="N1007" s="162"/>
      <c r="O1007" s="54">
        <v>13.07</v>
      </c>
      <c r="P1007" s="162"/>
      <c r="Q1007" s="96">
        <f t="shared" si="2394"/>
        <v>0</v>
      </c>
      <c r="R1007" s="338">
        <f t="shared" si="2395"/>
        <v>0</v>
      </c>
      <c r="S1007" s="96"/>
      <c r="T1007" s="96">
        <f t="shared" si="2396"/>
        <v>0</v>
      </c>
      <c r="U1007" s="96"/>
      <c r="V1007" s="96">
        <f t="shared" si="2397"/>
        <v>0</v>
      </c>
      <c r="W1007" s="96"/>
      <c r="X1007" s="96">
        <f t="shared" si="2398"/>
        <v>0</v>
      </c>
      <c r="Y1007" s="96">
        <f t="shared" si="2399"/>
        <v>0</v>
      </c>
      <c r="Z1007" s="96">
        <f t="shared" si="2400"/>
        <v>0</v>
      </c>
      <c r="AA1007" s="96"/>
      <c r="AB1007" s="96">
        <f t="shared" si="2401"/>
        <v>0</v>
      </c>
      <c r="AC1007" s="96"/>
      <c r="AD1007" s="96">
        <f t="shared" si="2402"/>
        <v>0</v>
      </c>
      <c r="AE1007" s="96"/>
      <c r="AF1007" s="96">
        <f t="shared" si="2403"/>
        <v>0</v>
      </c>
      <c r="AG1007" s="96">
        <f t="shared" si="2404"/>
        <v>0</v>
      </c>
      <c r="AH1007" s="96">
        <f t="shared" si="2405"/>
        <v>0</v>
      </c>
      <c r="AI1007" s="96">
        <f t="shared" si="2406"/>
        <v>0</v>
      </c>
      <c r="AJ1007" s="96">
        <f t="shared" si="2407"/>
        <v>0</v>
      </c>
      <c r="AK1007" s="96"/>
      <c r="AL1007" s="96">
        <f t="shared" si="2408"/>
        <v>0</v>
      </c>
      <c r="AM1007" s="96"/>
      <c r="AN1007" s="96">
        <f t="shared" si="2409"/>
        <v>0</v>
      </c>
      <c r="AO1007" s="96"/>
      <c r="AP1007" s="96">
        <f t="shared" si="2410"/>
        <v>0</v>
      </c>
      <c r="AQ1007" s="96">
        <f t="shared" si="2411"/>
        <v>0</v>
      </c>
      <c r="AR1007" s="96">
        <f t="shared" si="2412"/>
        <v>0</v>
      </c>
      <c r="AS1007" s="96"/>
      <c r="AT1007" s="96">
        <f t="shared" si="2413"/>
        <v>0</v>
      </c>
      <c r="AU1007" s="96"/>
      <c r="AV1007" s="96">
        <f t="shared" si="2414"/>
        <v>0</v>
      </c>
      <c r="AW1007" s="96"/>
      <c r="AX1007" s="96">
        <f t="shared" si="2415"/>
        <v>0</v>
      </c>
      <c r="AY1007" s="96">
        <f t="shared" si="2416"/>
        <v>0</v>
      </c>
      <c r="AZ1007" s="96">
        <f t="shared" si="2417"/>
        <v>0</v>
      </c>
      <c r="BA1007" s="96">
        <f t="shared" si="2418"/>
        <v>0</v>
      </c>
      <c r="BB1007" s="96">
        <f t="shared" si="2419"/>
        <v>0</v>
      </c>
    </row>
    <row r="1008" spans="1:54">
      <c r="A1008" s="494">
        <v>626</v>
      </c>
      <c r="B1008" s="13"/>
      <c r="C1008" s="23"/>
      <c r="D1008" s="15" t="s">
        <v>501</v>
      </c>
      <c r="E1008" s="16" t="s">
        <v>606</v>
      </c>
      <c r="F1008" s="45" t="s">
        <v>235</v>
      </c>
      <c r="G1008" s="45" t="s">
        <v>1061</v>
      </c>
      <c r="H1008" s="266" t="s">
        <v>429</v>
      </c>
      <c r="I1008" s="54">
        <v>13.07</v>
      </c>
      <c r="J1008" s="162"/>
      <c r="K1008" s="54">
        <v>13.07</v>
      </c>
      <c r="L1008" s="162"/>
      <c r="M1008" s="54">
        <v>13.07</v>
      </c>
      <c r="N1008" s="162"/>
      <c r="O1008" s="54">
        <v>13.07</v>
      </c>
      <c r="P1008" s="162"/>
      <c r="Q1008" s="96">
        <f t="shared" si="2394"/>
        <v>0</v>
      </c>
      <c r="R1008" s="338">
        <f t="shared" si="2395"/>
        <v>0</v>
      </c>
      <c r="S1008" s="96"/>
      <c r="T1008" s="96">
        <f t="shared" si="2396"/>
        <v>0</v>
      </c>
      <c r="U1008" s="96"/>
      <c r="V1008" s="96">
        <f t="shared" si="2397"/>
        <v>0</v>
      </c>
      <c r="W1008" s="96"/>
      <c r="X1008" s="96">
        <f t="shared" si="2398"/>
        <v>0</v>
      </c>
      <c r="Y1008" s="96">
        <f t="shared" si="2399"/>
        <v>0</v>
      </c>
      <c r="Z1008" s="96">
        <f t="shared" si="2400"/>
        <v>0</v>
      </c>
      <c r="AA1008" s="96"/>
      <c r="AB1008" s="96">
        <f t="shared" si="2401"/>
        <v>0</v>
      </c>
      <c r="AC1008" s="96"/>
      <c r="AD1008" s="96">
        <f t="shared" si="2402"/>
        <v>0</v>
      </c>
      <c r="AE1008" s="96"/>
      <c r="AF1008" s="96">
        <f t="shared" si="2403"/>
        <v>0</v>
      </c>
      <c r="AG1008" s="96">
        <f t="shared" si="2404"/>
        <v>0</v>
      </c>
      <c r="AH1008" s="96">
        <f t="shared" si="2405"/>
        <v>0</v>
      </c>
      <c r="AI1008" s="96">
        <f t="shared" si="2406"/>
        <v>0</v>
      </c>
      <c r="AJ1008" s="96">
        <f t="shared" si="2407"/>
        <v>0</v>
      </c>
      <c r="AK1008" s="96"/>
      <c r="AL1008" s="96">
        <f t="shared" si="2408"/>
        <v>0</v>
      </c>
      <c r="AM1008" s="96"/>
      <c r="AN1008" s="96">
        <f t="shared" si="2409"/>
        <v>0</v>
      </c>
      <c r="AO1008" s="96"/>
      <c r="AP1008" s="96">
        <f t="shared" si="2410"/>
        <v>0</v>
      </c>
      <c r="AQ1008" s="96">
        <f t="shared" si="2411"/>
        <v>0</v>
      </c>
      <c r="AR1008" s="96">
        <f t="shared" si="2412"/>
        <v>0</v>
      </c>
      <c r="AS1008" s="96"/>
      <c r="AT1008" s="96">
        <f t="shared" si="2413"/>
        <v>0</v>
      </c>
      <c r="AU1008" s="96"/>
      <c r="AV1008" s="96">
        <f t="shared" si="2414"/>
        <v>0</v>
      </c>
      <c r="AW1008" s="96"/>
      <c r="AX1008" s="96">
        <f t="shared" si="2415"/>
        <v>0</v>
      </c>
      <c r="AY1008" s="96">
        <f t="shared" si="2416"/>
        <v>0</v>
      </c>
      <c r="AZ1008" s="96">
        <f t="shared" si="2417"/>
        <v>0</v>
      </c>
      <c r="BA1008" s="96">
        <f t="shared" si="2418"/>
        <v>0</v>
      </c>
      <c r="BB1008" s="96">
        <f t="shared" si="2419"/>
        <v>0</v>
      </c>
    </row>
    <row r="1009" spans="1:54">
      <c r="A1009" s="494">
        <v>627</v>
      </c>
      <c r="B1009" s="13"/>
      <c r="C1009" s="23"/>
      <c r="D1009" s="15" t="s">
        <v>502</v>
      </c>
      <c r="E1009" s="69" t="s">
        <v>607</v>
      </c>
      <c r="F1009" s="64" t="s">
        <v>235</v>
      </c>
      <c r="G1009" s="64" t="s">
        <v>1061</v>
      </c>
      <c r="H1009" s="273" t="s">
        <v>429</v>
      </c>
      <c r="I1009" s="57">
        <v>13.07</v>
      </c>
      <c r="J1009" s="166"/>
      <c r="K1009" s="57">
        <v>13.07</v>
      </c>
      <c r="L1009" s="166"/>
      <c r="M1009" s="57">
        <v>13.07</v>
      </c>
      <c r="N1009" s="166"/>
      <c r="O1009" s="57">
        <v>13.07</v>
      </c>
      <c r="P1009" s="166"/>
      <c r="Q1009" s="94">
        <f t="shared" si="2394"/>
        <v>0</v>
      </c>
      <c r="R1009" s="339">
        <f t="shared" si="2395"/>
        <v>0</v>
      </c>
      <c r="S1009" s="94"/>
      <c r="T1009" s="94">
        <f t="shared" si="2396"/>
        <v>0</v>
      </c>
      <c r="U1009" s="94"/>
      <c r="V1009" s="94">
        <f t="shared" si="2397"/>
        <v>0</v>
      </c>
      <c r="W1009" s="94"/>
      <c r="X1009" s="94">
        <f t="shared" si="2398"/>
        <v>0</v>
      </c>
      <c r="Y1009" s="94">
        <f t="shared" si="2399"/>
        <v>0</v>
      </c>
      <c r="Z1009" s="94">
        <f t="shared" si="2400"/>
        <v>0</v>
      </c>
      <c r="AA1009" s="94"/>
      <c r="AB1009" s="94">
        <f t="shared" si="2401"/>
        <v>0</v>
      </c>
      <c r="AC1009" s="94"/>
      <c r="AD1009" s="94">
        <f t="shared" si="2402"/>
        <v>0</v>
      </c>
      <c r="AE1009" s="94"/>
      <c r="AF1009" s="94">
        <f t="shared" si="2403"/>
        <v>0</v>
      </c>
      <c r="AG1009" s="94">
        <f t="shared" si="2404"/>
        <v>0</v>
      </c>
      <c r="AH1009" s="94">
        <f t="shared" si="2405"/>
        <v>0</v>
      </c>
      <c r="AI1009" s="94">
        <f t="shared" si="2406"/>
        <v>0</v>
      </c>
      <c r="AJ1009" s="94">
        <f t="shared" si="2407"/>
        <v>0</v>
      </c>
      <c r="AK1009" s="94"/>
      <c r="AL1009" s="94">
        <f t="shared" si="2408"/>
        <v>0</v>
      </c>
      <c r="AM1009" s="94"/>
      <c r="AN1009" s="94">
        <f t="shared" si="2409"/>
        <v>0</v>
      </c>
      <c r="AO1009" s="94"/>
      <c r="AP1009" s="94">
        <f t="shared" si="2410"/>
        <v>0</v>
      </c>
      <c r="AQ1009" s="94">
        <f t="shared" si="2411"/>
        <v>0</v>
      </c>
      <c r="AR1009" s="94">
        <f t="shared" si="2412"/>
        <v>0</v>
      </c>
      <c r="AS1009" s="94"/>
      <c r="AT1009" s="94">
        <f t="shared" si="2413"/>
        <v>0</v>
      </c>
      <c r="AU1009" s="94"/>
      <c r="AV1009" s="94">
        <f t="shared" si="2414"/>
        <v>0</v>
      </c>
      <c r="AW1009" s="94"/>
      <c r="AX1009" s="94">
        <f t="shared" si="2415"/>
        <v>0</v>
      </c>
      <c r="AY1009" s="94">
        <f t="shared" si="2416"/>
        <v>0</v>
      </c>
      <c r="AZ1009" s="94">
        <f t="shared" si="2417"/>
        <v>0</v>
      </c>
      <c r="BA1009" s="94">
        <f t="shared" si="2418"/>
        <v>0</v>
      </c>
      <c r="BB1009" s="94">
        <f t="shared" si="2419"/>
        <v>0</v>
      </c>
    </row>
    <row r="1010" spans="1:54">
      <c r="A1010" s="494">
        <v>628</v>
      </c>
      <c r="B1010" s="13"/>
      <c r="C1010" s="298" t="s">
        <v>499</v>
      </c>
      <c r="D1010" s="52" t="s">
        <v>367</v>
      </c>
      <c r="E1010" s="31" t="s">
        <v>608</v>
      </c>
      <c r="F1010" s="311" t="s">
        <v>368</v>
      </c>
      <c r="G1010" s="311" t="s">
        <v>1061</v>
      </c>
      <c r="H1010" s="272" t="s">
        <v>429</v>
      </c>
      <c r="I1010" s="61">
        <v>5.2</v>
      </c>
      <c r="J1010" s="163"/>
      <c r="K1010" s="61">
        <v>5.2</v>
      </c>
      <c r="L1010" s="163"/>
      <c r="M1010" s="61">
        <v>5.2</v>
      </c>
      <c r="N1010" s="163"/>
      <c r="O1010" s="61">
        <v>5.2</v>
      </c>
      <c r="P1010" s="163"/>
      <c r="Q1010" s="121">
        <f t="shared" si="2394"/>
        <v>0</v>
      </c>
      <c r="R1010" s="342">
        <f t="shared" si="2395"/>
        <v>0</v>
      </c>
      <c r="S1010" s="121"/>
      <c r="T1010" s="121">
        <f t="shared" si="2396"/>
        <v>0</v>
      </c>
      <c r="U1010" s="121"/>
      <c r="V1010" s="121">
        <f t="shared" si="2397"/>
        <v>0</v>
      </c>
      <c r="W1010" s="121"/>
      <c r="X1010" s="121">
        <f t="shared" si="2398"/>
        <v>0</v>
      </c>
      <c r="Y1010" s="121">
        <f t="shared" si="2399"/>
        <v>0</v>
      </c>
      <c r="Z1010" s="121">
        <f t="shared" si="2400"/>
        <v>0</v>
      </c>
      <c r="AA1010" s="121"/>
      <c r="AB1010" s="121">
        <f t="shared" si="2401"/>
        <v>0</v>
      </c>
      <c r="AC1010" s="121"/>
      <c r="AD1010" s="121">
        <f t="shared" si="2402"/>
        <v>0</v>
      </c>
      <c r="AE1010" s="121"/>
      <c r="AF1010" s="121">
        <f t="shared" si="2403"/>
        <v>0</v>
      </c>
      <c r="AG1010" s="121">
        <f t="shared" si="2404"/>
        <v>0</v>
      </c>
      <c r="AH1010" s="121">
        <f t="shared" si="2405"/>
        <v>0</v>
      </c>
      <c r="AI1010" s="121">
        <f t="shared" si="2406"/>
        <v>0</v>
      </c>
      <c r="AJ1010" s="121">
        <f t="shared" si="2407"/>
        <v>0</v>
      </c>
      <c r="AK1010" s="121"/>
      <c r="AL1010" s="121">
        <f t="shared" si="2408"/>
        <v>0</v>
      </c>
      <c r="AM1010" s="121"/>
      <c r="AN1010" s="121">
        <f t="shared" si="2409"/>
        <v>0</v>
      </c>
      <c r="AO1010" s="121"/>
      <c r="AP1010" s="121">
        <f t="shared" si="2410"/>
        <v>0</v>
      </c>
      <c r="AQ1010" s="121">
        <f t="shared" si="2411"/>
        <v>0</v>
      </c>
      <c r="AR1010" s="121">
        <f t="shared" si="2412"/>
        <v>0</v>
      </c>
      <c r="AS1010" s="121"/>
      <c r="AT1010" s="121">
        <f t="shared" si="2413"/>
        <v>0</v>
      </c>
      <c r="AU1010" s="121"/>
      <c r="AV1010" s="121">
        <f t="shared" si="2414"/>
        <v>0</v>
      </c>
      <c r="AW1010" s="121"/>
      <c r="AX1010" s="121">
        <f t="shared" si="2415"/>
        <v>0</v>
      </c>
      <c r="AY1010" s="121">
        <f t="shared" si="2416"/>
        <v>0</v>
      </c>
      <c r="AZ1010" s="121">
        <f t="shared" si="2417"/>
        <v>0</v>
      </c>
      <c r="BA1010" s="121">
        <f t="shared" si="2418"/>
        <v>0</v>
      </c>
      <c r="BB1010" s="121">
        <f t="shared" si="2419"/>
        <v>0</v>
      </c>
    </row>
    <row r="1011" spans="1:54">
      <c r="A1011" s="494">
        <v>629</v>
      </c>
      <c r="B1011" s="13"/>
      <c r="D1011" s="13" t="s">
        <v>369</v>
      </c>
      <c r="E1011" s="21" t="s">
        <v>370</v>
      </c>
      <c r="F1011" s="45" t="s">
        <v>371</v>
      </c>
      <c r="G1011" s="45" t="s">
        <v>1061</v>
      </c>
      <c r="H1011" s="266" t="s">
        <v>429</v>
      </c>
      <c r="I1011" s="54">
        <v>5.2</v>
      </c>
      <c r="J1011" s="162"/>
      <c r="K1011" s="54">
        <v>5.2</v>
      </c>
      <c r="L1011" s="162"/>
      <c r="M1011" s="54">
        <v>5.2</v>
      </c>
      <c r="N1011" s="162"/>
      <c r="O1011" s="54">
        <v>5.2</v>
      </c>
      <c r="P1011" s="162"/>
      <c r="Q1011" s="96">
        <f t="shared" si="2394"/>
        <v>0</v>
      </c>
      <c r="R1011" s="338">
        <f t="shared" si="2395"/>
        <v>0</v>
      </c>
      <c r="S1011" s="96"/>
      <c r="T1011" s="96">
        <f t="shared" si="2396"/>
        <v>0</v>
      </c>
      <c r="U1011" s="96"/>
      <c r="V1011" s="96">
        <f t="shared" si="2397"/>
        <v>0</v>
      </c>
      <c r="W1011" s="96"/>
      <c r="X1011" s="96">
        <f t="shared" si="2398"/>
        <v>0</v>
      </c>
      <c r="Y1011" s="96">
        <f t="shared" si="2399"/>
        <v>0</v>
      </c>
      <c r="Z1011" s="96">
        <f t="shared" si="2400"/>
        <v>0</v>
      </c>
      <c r="AA1011" s="96"/>
      <c r="AB1011" s="96">
        <f t="shared" si="2401"/>
        <v>0</v>
      </c>
      <c r="AC1011" s="96"/>
      <c r="AD1011" s="96">
        <f t="shared" si="2402"/>
        <v>0</v>
      </c>
      <c r="AE1011" s="96"/>
      <c r="AF1011" s="96">
        <f t="shared" si="2403"/>
        <v>0</v>
      </c>
      <c r="AG1011" s="96">
        <f t="shared" si="2404"/>
        <v>0</v>
      </c>
      <c r="AH1011" s="96">
        <f t="shared" si="2405"/>
        <v>0</v>
      </c>
      <c r="AI1011" s="96">
        <f t="shared" si="2406"/>
        <v>0</v>
      </c>
      <c r="AJ1011" s="96">
        <f t="shared" si="2407"/>
        <v>0</v>
      </c>
      <c r="AK1011" s="96"/>
      <c r="AL1011" s="96">
        <f t="shared" si="2408"/>
        <v>0</v>
      </c>
      <c r="AM1011" s="96"/>
      <c r="AN1011" s="96">
        <f t="shared" si="2409"/>
        <v>0</v>
      </c>
      <c r="AO1011" s="96"/>
      <c r="AP1011" s="96">
        <f t="shared" si="2410"/>
        <v>0</v>
      </c>
      <c r="AQ1011" s="96">
        <f t="shared" si="2411"/>
        <v>0</v>
      </c>
      <c r="AR1011" s="96">
        <f t="shared" si="2412"/>
        <v>0</v>
      </c>
      <c r="AS1011" s="96"/>
      <c r="AT1011" s="96">
        <f t="shared" si="2413"/>
        <v>0</v>
      </c>
      <c r="AU1011" s="96"/>
      <c r="AV1011" s="96">
        <f t="shared" si="2414"/>
        <v>0</v>
      </c>
      <c r="AW1011" s="96"/>
      <c r="AX1011" s="96">
        <f t="shared" si="2415"/>
        <v>0</v>
      </c>
      <c r="AY1011" s="96">
        <f t="shared" si="2416"/>
        <v>0</v>
      </c>
      <c r="AZ1011" s="96">
        <f t="shared" si="2417"/>
        <v>0</v>
      </c>
      <c r="BA1011" s="96">
        <f t="shared" si="2418"/>
        <v>0</v>
      </c>
      <c r="BB1011" s="96">
        <f t="shared" si="2419"/>
        <v>0</v>
      </c>
    </row>
    <row r="1012" spans="1:54">
      <c r="A1012" s="494">
        <v>630</v>
      </c>
      <c r="B1012" s="13"/>
      <c r="C1012" s="300"/>
      <c r="D1012" s="13" t="s">
        <v>234</v>
      </c>
      <c r="E1012" s="21" t="s">
        <v>481</v>
      </c>
      <c r="F1012" s="45" t="s">
        <v>235</v>
      </c>
      <c r="G1012" s="45" t="s">
        <v>1061</v>
      </c>
      <c r="H1012" s="266" t="s">
        <v>359</v>
      </c>
      <c r="I1012" s="54">
        <v>5.2</v>
      </c>
      <c r="J1012" s="162"/>
      <c r="K1012" s="54">
        <v>5.2</v>
      </c>
      <c r="L1012" s="162"/>
      <c r="M1012" s="54">
        <v>5.2</v>
      </c>
      <c r="N1012" s="162"/>
      <c r="O1012" s="54">
        <v>5.2</v>
      </c>
      <c r="P1012" s="162"/>
      <c r="Q1012" s="96">
        <f t="shared" si="2394"/>
        <v>0</v>
      </c>
      <c r="R1012" s="338">
        <f t="shared" si="2395"/>
        <v>0</v>
      </c>
      <c r="S1012" s="96"/>
      <c r="T1012" s="96">
        <f t="shared" si="2396"/>
        <v>0</v>
      </c>
      <c r="U1012" s="96"/>
      <c r="V1012" s="96">
        <f t="shared" si="2397"/>
        <v>0</v>
      </c>
      <c r="W1012" s="96"/>
      <c r="X1012" s="96">
        <f t="shared" si="2398"/>
        <v>0</v>
      </c>
      <c r="Y1012" s="96">
        <f t="shared" si="2399"/>
        <v>0</v>
      </c>
      <c r="Z1012" s="96">
        <f t="shared" si="2400"/>
        <v>0</v>
      </c>
      <c r="AA1012" s="96"/>
      <c r="AB1012" s="96">
        <f t="shared" si="2401"/>
        <v>0</v>
      </c>
      <c r="AC1012" s="96"/>
      <c r="AD1012" s="96">
        <f t="shared" si="2402"/>
        <v>0</v>
      </c>
      <c r="AE1012" s="96"/>
      <c r="AF1012" s="96">
        <f t="shared" si="2403"/>
        <v>0</v>
      </c>
      <c r="AG1012" s="96">
        <f t="shared" si="2404"/>
        <v>0</v>
      </c>
      <c r="AH1012" s="96">
        <f t="shared" si="2405"/>
        <v>0</v>
      </c>
      <c r="AI1012" s="96">
        <f t="shared" si="2406"/>
        <v>0</v>
      </c>
      <c r="AJ1012" s="96">
        <f t="shared" si="2407"/>
        <v>0</v>
      </c>
      <c r="AK1012" s="96"/>
      <c r="AL1012" s="96">
        <f t="shared" si="2408"/>
        <v>0</v>
      </c>
      <c r="AM1012" s="96"/>
      <c r="AN1012" s="96">
        <f t="shared" si="2409"/>
        <v>0</v>
      </c>
      <c r="AO1012" s="96"/>
      <c r="AP1012" s="96">
        <f t="shared" si="2410"/>
        <v>0</v>
      </c>
      <c r="AQ1012" s="96">
        <f t="shared" si="2411"/>
        <v>0</v>
      </c>
      <c r="AR1012" s="96">
        <f t="shared" si="2412"/>
        <v>0</v>
      </c>
      <c r="AS1012" s="96"/>
      <c r="AT1012" s="96">
        <f t="shared" si="2413"/>
        <v>0</v>
      </c>
      <c r="AU1012" s="96"/>
      <c r="AV1012" s="96">
        <f t="shared" si="2414"/>
        <v>0</v>
      </c>
      <c r="AW1012" s="96"/>
      <c r="AX1012" s="96">
        <f t="shared" si="2415"/>
        <v>0</v>
      </c>
      <c r="AY1012" s="96">
        <f t="shared" si="2416"/>
        <v>0</v>
      </c>
      <c r="AZ1012" s="96">
        <f t="shared" si="2417"/>
        <v>0</v>
      </c>
      <c r="BA1012" s="96">
        <f t="shared" si="2418"/>
        <v>0</v>
      </c>
      <c r="BB1012" s="96">
        <f t="shared" si="2419"/>
        <v>0</v>
      </c>
    </row>
    <row r="1013" spans="1:54">
      <c r="A1013" s="494">
        <v>631</v>
      </c>
      <c r="B1013" s="13"/>
      <c r="C1013" s="23"/>
      <c r="D1013" s="15" t="s">
        <v>645</v>
      </c>
      <c r="E1013" s="16" t="s">
        <v>1345</v>
      </c>
      <c r="F1013" s="45" t="s">
        <v>235</v>
      </c>
      <c r="G1013" s="45" t="s">
        <v>1061</v>
      </c>
      <c r="H1013" s="266" t="s">
        <v>429</v>
      </c>
      <c r="I1013" s="54">
        <v>5.62</v>
      </c>
      <c r="J1013" s="162"/>
      <c r="K1013" s="54">
        <v>5.62</v>
      </c>
      <c r="L1013" s="162"/>
      <c r="M1013" s="54">
        <v>5.62</v>
      </c>
      <c r="N1013" s="162"/>
      <c r="O1013" s="54">
        <v>5.62</v>
      </c>
      <c r="P1013" s="162"/>
      <c r="Q1013" s="96">
        <f t="shared" si="2394"/>
        <v>0</v>
      </c>
      <c r="R1013" s="338">
        <f t="shared" si="2395"/>
        <v>0</v>
      </c>
      <c r="S1013" s="96"/>
      <c r="T1013" s="96">
        <f t="shared" si="2396"/>
        <v>0</v>
      </c>
      <c r="U1013" s="96"/>
      <c r="V1013" s="96">
        <f t="shared" si="2397"/>
        <v>0</v>
      </c>
      <c r="W1013" s="96"/>
      <c r="X1013" s="96">
        <f t="shared" si="2398"/>
        <v>0</v>
      </c>
      <c r="Y1013" s="96">
        <f t="shared" si="2399"/>
        <v>0</v>
      </c>
      <c r="Z1013" s="96">
        <f t="shared" si="2400"/>
        <v>0</v>
      </c>
      <c r="AA1013" s="96"/>
      <c r="AB1013" s="96">
        <f t="shared" si="2401"/>
        <v>0</v>
      </c>
      <c r="AC1013" s="96"/>
      <c r="AD1013" s="96">
        <f t="shared" si="2402"/>
        <v>0</v>
      </c>
      <c r="AE1013" s="96"/>
      <c r="AF1013" s="96">
        <f t="shared" si="2403"/>
        <v>0</v>
      </c>
      <c r="AG1013" s="96">
        <f t="shared" si="2404"/>
        <v>0</v>
      </c>
      <c r="AH1013" s="96">
        <f t="shared" si="2405"/>
        <v>0</v>
      </c>
      <c r="AI1013" s="96">
        <f t="shared" si="2406"/>
        <v>0</v>
      </c>
      <c r="AJ1013" s="96">
        <f t="shared" si="2407"/>
        <v>0</v>
      </c>
      <c r="AK1013" s="96"/>
      <c r="AL1013" s="96">
        <f t="shared" si="2408"/>
        <v>0</v>
      </c>
      <c r="AM1013" s="96"/>
      <c r="AN1013" s="96">
        <f t="shared" si="2409"/>
        <v>0</v>
      </c>
      <c r="AO1013" s="96"/>
      <c r="AP1013" s="96">
        <f t="shared" si="2410"/>
        <v>0</v>
      </c>
      <c r="AQ1013" s="96">
        <f t="shared" si="2411"/>
        <v>0</v>
      </c>
      <c r="AR1013" s="96">
        <f t="shared" si="2412"/>
        <v>0</v>
      </c>
      <c r="AS1013" s="96"/>
      <c r="AT1013" s="96">
        <f t="shared" si="2413"/>
        <v>0</v>
      </c>
      <c r="AU1013" s="96"/>
      <c r="AV1013" s="96">
        <f t="shared" si="2414"/>
        <v>0</v>
      </c>
      <c r="AW1013" s="96"/>
      <c r="AX1013" s="96">
        <f t="shared" si="2415"/>
        <v>0</v>
      </c>
      <c r="AY1013" s="96">
        <f t="shared" si="2416"/>
        <v>0</v>
      </c>
      <c r="AZ1013" s="96">
        <f t="shared" si="2417"/>
        <v>0</v>
      </c>
      <c r="BA1013" s="96">
        <f t="shared" si="2418"/>
        <v>0</v>
      </c>
      <c r="BB1013" s="96">
        <f t="shared" si="2419"/>
        <v>0</v>
      </c>
    </row>
    <row r="1014" spans="1:54">
      <c r="A1014" s="494">
        <v>632</v>
      </c>
      <c r="B1014" s="13"/>
      <c r="C1014" s="23"/>
      <c r="D1014" s="15" t="s">
        <v>522</v>
      </c>
      <c r="E1014" s="16" t="s">
        <v>609</v>
      </c>
      <c r="F1014" s="45" t="s">
        <v>235</v>
      </c>
      <c r="G1014" s="45" t="s">
        <v>1061</v>
      </c>
      <c r="H1014" s="266" t="s">
        <v>429</v>
      </c>
      <c r="I1014" s="54">
        <v>5.2</v>
      </c>
      <c r="J1014" s="162"/>
      <c r="K1014" s="54">
        <v>5.2</v>
      </c>
      <c r="L1014" s="162"/>
      <c r="M1014" s="54">
        <v>5.2</v>
      </c>
      <c r="N1014" s="162"/>
      <c r="O1014" s="54">
        <v>5.2</v>
      </c>
      <c r="P1014" s="162"/>
      <c r="Q1014" s="96">
        <f t="shared" si="2394"/>
        <v>0</v>
      </c>
      <c r="R1014" s="338">
        <f t="shared" si="2395"/>
        <v>0</v>
      </c>
      <c r="S1014" s="96"/>
      <c r="T1014" s="96">
        <f t="shared" si="2396"/>
        <v>0</v>
      </c>
      <c r="U1014" s="96"/>
      <c r="V1014" s="96">
        <f t="shared" si="2397"/>
        <v>0</v>
      </c>
      <c r="W1014" s="96"/>
      <c r="X1014" s="96">
        <f t="shared" si="2398"/>
        <v>0</v>
      </c>
      <c r="Y1014" s="96">
        <f t="shared" si="2399"/>
        <v>0</v>
      </c>
      <c r="Z1014" s="96">
        <f t="shared" si="2400"/>
        <v>0</v>
      </c>
      <c r="AA1014" s="96"/>
      <c r="AB1014" s="96">
        <f t="shared" si="2401"/>
        <v>0</v>
      </c>
      <c r="AC1014" s="96"/>
      <c r="AD1014" s="96">
        <f t="shared" si="2402"/>
        <v>0</v>
      </c>
      <c r="AE1014" s="96"/>
      <c r="AF1014" s="96">
        <f t="shared" si="2403"/>
        <v>0</v>
      </c>
      <c r="AG1014" s="96">
        <f t="shared" si="2404"/>
        <v>0</v>
      </c>
      <c r="AH1014" s="96">
        <f t="shared" si="2405"/>
        <v>0</v>
      </c>
      <c r="AI1014" s="96">
        <f t="shared" si="2406"/>
        <v>0</v>
      </c>
      <c r="AJ1014" s="96">
        <f t="shared" si="2407"/>
        <v>0</v>
      </c>
      <c r="AK1014" s="96"/>
      <c r="AL1014" s="96">
        <f t="shared" si="2408"/>
        <v>0</v>
      </c>
      <c r="AM1014" s="96"/>
      <c r="AN1014" s="96">
        <f t="shared" si="2409"/>
        <v>0</v>
      </c>
      <c r="AO1014" s="96"/>
      <c r="AP1014" s="96">
        <f t="shared" si="2410"/>
        <v>0</v>
      </c>
      <c r="AQ1014" s="96">
        <f t="shared" si="2411"/>
        <v>0</v>
      </c>
      <c r="AR1014" s="96">
        <f t="shared" si="2412"/>
        <v>0</v>
      </c>
      <c r="AS1014" s="96"/>
      <c r="AT1014" s="96">
        <f t="shared" si="2413"/>
        <v>0</v>
      </c>
      <c r="AU1014" s="96"/>
      <c r="AV1014" s="96">
        <f t="shared" si="2414"/>
        <v>0</v>
      </c>
      <c r="AW1014" s="96"/>
      <c r="AX1014" s="96">
        <f t="shared" si="2415"/>
        <v>0</v>
      </c>
      <c r="AY1014" s="96">
        <f t="shared" si="2416"/>
        <v>0</v>
      </c>
      <c r="AZ1014" s="96">
        <f t="shared" si="2417"/>
        <v>0</v>
      </c>
      <c r="BA1014" s="96">
        <f t="shared" si="2418"/>
        <v>0</v>
      </c>
      <c r="BB1014" s="96">
        <f t="shared" si="2419"/>
        <v>0</v>
      </c>
    </row>
    <row r="1015" spans="1:54">
      <c r="A1015" s="494">
        <v>633</v>
      </c>
      <c r="B1015" s="13"/>
      <c r="C1015" s="300"/>
      <c r="D1015" s="13" t="s">
        <v>366</v>
      </c>
      <c r="E1015" s="21" t="s">
        <v>1771</v>
      </c>
      <c r="F1015" s="45" t="s">
        <v>235</v>
      </c>
      <c r="G1015" s="45" t="s">
        <v>1061</v>
      </c>
      <c r="H1015" s="266" t="s">
        <v>359</v>
      </c>
      <c r="I1015" s="54">
        <v>5.62</v>
      </c>
      <c r="J1015" s="162"/>
      <c r="K1015" s="54">
        <v>5.62</v>
      </c>
      <c r="L1015" s="162"/>
      <c r="M1015" s="54">
        <v>5.62</v>
      </c>
      <c r="N1015" s="162"/>
      <c r="O1015" s="54">
        <v>5.62</v>
      </c>
      <c r="P1015" s="162"/>
      <c r="Q1015" s="96">
        <f t="shared" si="2394"/>
        <v>0</v>
      </c>
      <c r="R1015" s="338">
        <f t="shared" si="2395"/>
        <v>0</v>
      </c>
      <c r="S1015" s="96"/>
      <c r="T1015" s="96">
        <f t="shared" si="2396"/>
        <v>0</v>
      </c>
      <c r="U1015" s="96"/>
      <c r="V1015" s="96">
        <f t="shared" si="2397"/>
        <v>0</v>
      </c>
      <c r="W1015" s="96"/>
      <c r="X1015" s="96">
        <f t="shared" si="2398"/>
        <v>0</v>
      </c>
      <c r="Y1015" s="96">
        <f t="shared" si="2399"/>
        <v>0</v>
      </c>
      <c r="Z1015" s="96">
        <f t="shared" si="2400"/>
        <v>0</v>
      </c>
      <c r="AA1015" s="96"/>
      <c r="AB1015" s="96">
        <f t="shared" si="2401"/>
        <v>0</v>
      </c>
      <c r="AC1015" s="96"/>
      <c r="AD1015" s="96">
        <f t="shared" si="2402"/>
        <v>0</v>
      </c>
      <c r="AE1015" s="96"/>
      <c r="AF1015" s="96">
        <f t="shared" si="2403"/>
        <v>0</v>
      </c>
      <c r="AG1015" s="96">
        <f t="shared" si="2404"/>
        <v>0</v>
      </c>
      <c r="AH1015" s="96">
        <f t="shared" si="2405"/>
        <v>0</v>
      </c>
      <c r="AI1015" s="96">
        <f t="shared" si="2406"/>
        <v>0</v>
      </c>
      <c r="AJ1015" s="96">
        <f t="shared" si="2407"/>
        <v>0</v>
      </c>
      <c r="AK1015" s="96"/>
      <c r="AL1015" s="96">
        <f t="shared" si="2408"/>
        <v>0</v>
      </c>
      <c r="AM1015" s="96"/>
      <c r="AN1015" s="96">
        <f t="shared" si="2409"/>
        <v>0</v>
      </c>
      <c r="AO1015" s="96"/>
      <c r="AP1015" s="96">
        <f t="shared" si="2410"/>
        <v>0</v>
      </c>
      <c r="AQ1015" s="96">
        <f t="shared" si="2411"/>
        <v>0</v>
      </c>
      <c r="AR1015" s="96">
        <f t="shared" si="2412"/>
        <v>0</v>
      </c>
      <c r="AS1015" s="96"/>
      <c r="AT1015" s="96">
        <f t="shared" si="2413"/>
        <v>0</v>
      </c>
      <c r="AU1015" s="96"/>
      <c r="AV1015" s="96">
        <f t="shared" si="2414"/>
        <v>0</v>
      </c>
      <c r="AW1015" s="96"/>
      <c r="AX1015" s="96">
        <f t="shared" si="2415"/>
        <v>0</v>
      </c>
      <c r="AY1015" s="96">
        <f t="shared" si="2416"/>
        <v>0</v>
      </c>
      <c r="AZ1015" s="96">
        <f t="shared" si="2417"/>
        <v>0</v>
      </c>
      <c r="BA1015" s="96">
        <f t="shared" si="2418"/>
        <v>0</v>
      </c>
      <c r="BB1015" s="96">
        <f t="shared" si="2419"/>
        <v>0</v>
      </c>
    </row>
    <row r="1016" spans="1:54">
      <c r="A1016" s="494">
        <v>634</v>
      </c>
      <c r="B1016" s="13"/>
      <c r="C1016" s="300"/>
      <c r="D1016" s="13" t="s">
        <v>366</v>
      </c>
      <c r="E1016" s="21" t="s">
        <v>1220</v>
      </c>
      <c r="F1016" s="45" t="s">
        <v>235</v>
      </c>
      <c r="G1016" s="45" t="s">
        <v>1061</v>
      </c>
      <c r="H1016" s="266" t="s">
        <v>359</v>
      </c>
      <c r="I1016" s="54">
        <v>5.74</v>
      </c>
      <c r="J1016" s="162"/>
      <c r="K1016" s="54">
        <v>5.74</v>
      </c>
      <c r="L1016" s="162"/>
      <c r="M1016" s="54">
        <v>5.74</v>
      </c>
      <c r="N1016" s="162"/>
      <c r="O1016" s="54">
        <v>5.74</v>
      </c>
      <c r="P1016" s="162"/>
      <c r="Q1016" s="96">
        <f t="shared" si="2394"/>
        <v>0</v>
      </c>
      <c r="R1016" s="338">
        <f t="shared" si="2395"/>
        <v>0</v>
      </c>
      <c r="S1016" s="96"/>
      <c r="T1016" s="96">
        <f t="shared" si="2396"/>
        <v>0</v>
      </c>
      <c r="U1016" s="96"/>
      <c r="V1016" s="96">
        <f t="shared" si="2397"/>
        <v>0</v>
      </c>
      <c r="W1016" s="96"/>
      <c r="X1016" s="96">
        <f t="shared" si="2398"/>
        <v>0</v>
      </c>
      <c r="Y1016" s="96">
        <f t="shared" si="2399"/>
        <v>0</v>
      </c>
      <c r="Z1016" s="96">
        <f t="shared" si="2400"/>
        <v>0</v>
      </c>
      <c r="AA1016" s="96"/>
      <c r="AB1016" s="96">
        <f t="shared" si="2401"/>
        <v>0</v>
      </c>
      <c r="AC1016" s="96"/>
      <c r="AD1016" s="96">
        <f t="shared" si="2402"/>
        <v>0</v>
      </c>
      <c r="AE1016" s="96"/>
      <c r="AF1016" s="96">
        <f t="shared" si="2403"/>
        <v>0</v>
      </c>
      <c r="AG1016" s="96">
        <f t="shared" si="2404"/>
        <v>0</v>
      </c>
      <c r="AH1016" s="96">
        <f t="shared" si="2405"/>
        <v>0</v>
      </c>
      <c r="AI1016" s="96">
        <f t="shared" si="2406"/>
        <v>0</v>
      </c>
      <c r="AJ1016" s="96">
        <f t="shared" si="2407"/>
        <v>0</v>
      </c>
      <c r="AK1016" s="96"/>
      <c r="AL1016" s="96">
        <f t="shared" si="2408"/>
        <v>0</v>
      </c>
      <c r="AM1016" s="96"/>
      <c r="AN1016" s="96">
        <f t="shared" si="2409"/>
        <v>0</v>
      </c>
      <c r="AO1016" s="96"/>
      <c r="AP1016" s="96">
        <f t="shared" si="2410"/>
        <v>0</v>
      </c>
      <c r="AQ1016" s="96">
        <f t="shared" si="2411"/>
        <v>0</v>
      </c>
      <c r="AR1016" s="96">
        <f t="shared" si="2412"/>
        <v>0</v>
      </c>
      <c r="AS1016" s="96"/>
      <c r="AT1016" s="96">
        <f t="shared" si="2413"/>
        <v>0</v>
      </c>
      <c r="AU1016" s="96"/>
      <c r="AV1016" s="96">
        <f t="shared" si="2414"/>
        <v>0</v>
      </c>
      <c r="AW1016" s="96"/>
      <c r="AX1016" s="96">
        <f t="shared" si="2415"/>
        <v>0</v>
      </c>
      <c r="AY1016" s="96">
        <f t="shared" si="2416"/>
        <v>0</v>
      </c>
      <c r="AZ1016" s="96">
        <f t="shared" si="2417"/>
        <v>0</v>
      </c>
      <c r="BA1016" s="96">
        <f t="shared" si="2418"/>
        <v>0</v>
      </c>
      <c r="BB1016" s="96">
        <f t="shared" si="2419"/>
        <v>0</v>
      </c>
    </row>
    <row r="1017" spans="1:54">
      <c r="A1017" s="494">
        <v>634</v>
      </c>
      <c r="B1017" s="13"/>
      <c r="C1017" s="300"/>
      <c r="D1017" s="13" t="s">
        <v>366</v>
      </c>
      <c r="E1017" s="21" t="s">
        <v>2330</v>
      </c>
      <c r="F1017" s="45" t="s">
        <v>235</v>
      </c>
      <c r="G1017" s="45" t="s">
        <v>1061</v>
      </c>
      <c r="H1017" s="266" t="s">
        <v>359</v>
      </c>
      <c r="I1017" s="54">
        <v>5.51</v>
      </c>
      <c r="J1017" s="162"/>
      <c r="K1017" s="54">
        <v>5.51</v>
      </c>
      <c r="L1017" s="162"/>
      <c r="M1017" s="54">
        <v>5.51</v>
      </c>
      <c r="N1017" s="162"/>
      <c r="O1017" s="54">
        <v>5.51</v>
      </c>
      <c r="P1017" s="162"/>
      <c r="Q1017" s="96">
        <f t="shared" ref="Q1017" si="2420">SUM(AI1017+BA1017)</f>
        <v>0.1</v>
      </c>
      <c r="R1017" s="338">
        <f t="shared" ref="R1017" si="2421">SUM(AJ1017+BB1017)</f>
        <v>0.80053467600000006</v>
      </c>
      <c r="S1017" s="96"/>
      <c r="T1017" s="96">
        <f t="shared" ref="T1017" si="2422">I1017*S1017*$T$2/1000</f>
        <v>0</v>
      </c>
      <c r="U1017" s="96"/>
      <c r="V1017" s="96">
        <f t="shared" ref="V1017" si="2423">I1017*U1017*$V$2/1000</f>
        <v>0</v>
      </c>
      <c r="W1017" s="96">
        <v>0.08</v>
      </c>
      <c r="X1017" s="96">
        <f t="shared" ref="X1017" si="2424">I1017*W1017*$X$2/1000</f>
        <v>0.64044272800000002</v>
      </c>
      <c r="Y1017" s="96">
        <f t="shared" ref="Y1017" si="2425">SUM(S1017+U1017+W1017)</f>
        <v>0.08</v>
      </c>
      <c r="Z1017" s="96">
        <f t="shared" ref="Z1017" si="2426">SUM(T1017+V1017+X1017)</f>
        <v>0.64044272800000002</v>
      </c>
      <c r="AA1017" s="96">
        <v>0.02</v>
      </c>
      <c r="AB1017" s="96">
        <f t="shared" ref="AB1017" si="2427">K1017*AA1017*$AB$2/1000</f>
        <v>0.16009194800000001</v>
      </c>
      <c r="AC1017" s="96"/>
      <c r="AD1017" s="96">
        <f t="shared" ref="AD1017" si="2428">K1017*AC1017*$AD$2/1000</f>
        <v>0</v>
      </c>
      <c r="AE1017" s="96"/>
      <c r="AF1017" s="96">
        <f t="shared" ref="AF1017" si="2429">K1017*AE1017*$AF$2/1000</f>
        <v>0</v>
      </c>
      <c r="AG1017" s="96">
        <f t="shared" ref="AG1017" si="2430">SUM(AA1017+AC1017+AE1017)</f>
        <v>0.02</v>
      </c>
      <c r="AH1017" s="96">
        <f t="shared" ref="AH1017" si="2431">SUM(AB1017+AD1017+AF1017)</f>
        <v>0.16009194800000001</v>
      </c>
      <c r="AI1017" s="96">
        <f t="shared" ref="AI1017" si="2432">SUM(Y1017+AG1017)</f>
        <v>0.1</v>
      </c>
      <c r="AJ1017" s="96">
        <f t="shared" ref="AJ1017" si="2433">SUM(Z1017,AH1017)</f>
        <v>0.80053467600000006</v>
      </c>
      <c r="AK1017" s="96"/>
      <c r="AL1017" s="96">
        <f t="shared" ref="AL1017" si="2434">M1017*AK1017*$AL$2/1000</f>
        <v>0</v>
      </c>
      <c r="AM1017" s="96"/>
      <c r="AN1017" s="96">
        <f t="shared" ref="AN1017" si="2435">M1017*AM1017*$AN$2/1000</f>
        <v>0</v>
      </c>
      <c r="AO1017" s="96"/>
      <c r="AP1017" s="96">
        <f t="shared" ref="AP1017" si="2436">M1017*AO1017*$AP$2/1000</f>
        <v>0</v>
      </c>
      <c r="AQ1017" s="96">
        <f t="shared" ref="AQ1017" si="2437">SUM(AK1017+AM1017+AO1017)</f>
        <v>0</v>
      </c>
      <c r="AR1017" s="96">
        <f t="shared" ref="AR1017" si="2438">SUM(AL1017+AN1017+AP1017)</f>
        <v>0</v>
      </c>
      <c r="AS1017" s="96"/>
      <c r="AT1017" s="96">
        <f t="shared" ref="AT1017" si="2439">O1017*AS1017*$AT$2/1000</f>
        <v>0</v>
      </c>
      <c r="AU1017" s="96"/>
      <c r="AV1017" s="96">
        <f t="shared" ref="AV1017" si="2440">O1017*AU1017*$AV$2/1000</f>
        <v>0</v>
      </c>
      <c r="AW1017" s="96"/>
      <c r="AX1017" s="96">
        <f t="shared" ref="AX1017" si="2441">O1017*AW1017*$AX$2/1000</f>
        <v>0</v>
      </c>
      <c r="AY1017" s="96">
        <f t="shared" ref="AY1017" si="2442">SUM(AS1017+AU1017+AW1017)</f>
        <v>0</v>
      </c>
      <c r="AZ1017" s="96">
        <f t="shared" ref="AZ1017" si="2443">SUM(AT1017+AV1017+AX1017)</f>
        <v>0</v>
      </c>
      <c r="BA1017" s="96">
        <f t="shared" ref="BA1017" si="2444">SUM(AQ1017+AY1017)</f>
        <v>0</v>
      </c>
      <c r="BB1017" s="96">
        <f t="shared" ref="BB1017" si="2445">SUM(AR1017,AZ1017)</f>
        <v>0</v>
      </c>
    </row>
    <row r="1018" spans="1:54">
      <c r="A1018" s="494">
        <v>635</v>
      </c>
      <c r="B1018" s="13"/>
      <c r="C1018" s="300"/>
      <c r="D1018" s="13" t="s">
        <v>559</v>
      </c>
      <c r="E1018" s="21" t="s">
        <v>1441</v>
      </c>
      <c r="F1018" s="45" t="s">
        <v>373</v>
      </c>
      <c r="G1018" s="45" t="s">
        <v>1061</v>
      </c>
      <c r="H1018" s="266" t="s">
        <v>429</v>
      </c>
      <c r="I1018" s="54">
        <v>5.74</v>
      </c>
      <c r="J1018" s="162"/>
      <c r="K1018" s="54">
        <v>5.74</v>
      </c>
      <c r="L1018" s="162"/>
      <c r="M1018" s="54">
        <v>5.74</v>
      </c>
      <c r="N1018" s="162"/>
      <c r="O1018" s="54">
        <v>5.74</v>
      </c>
      <c r="P1018" s="162"/>
      <c r="Q1018" s="96">
        <f t="shared" si="2394"/>
        <v>0</v>
      </c>
      <c r="R1018" s="338">
        <f t="shared" si="2395"/>
        <v>0</v>
      </c>
      <c r="S1018" s="96"/>
      <c r="T1018" s="96">
        <f t="shared" si="2396"/>
        <v>0</v>
      </c>
      <c r="U1018" s="96"/>
      <c r="V1018" s="96">
        <f t="shared" si="2397"/>
        <v>0</v>
      </c>
      <c r="W1018" s="96"/>
      <c r="X1018" s="96">
        <f t="shared" si="2398"/>
        <v>0</v>
      </c>
      <c r="Y1018" s="96">
        <f t="shared" si="2399"/>
        <v>0</v>
      </c>
      <c r="Z1018" s="96">
        <f t="shared" si="2400"/>
        <v>0</v>
      </c>
      <c r="AA1018" s="96"/>
      <c r="AB1018" s="96">
        <f t="shared" si="2401"/>
        <v>0</v>
      </c>
      <c r="AC1018" s="96"/>
      <c r="AD1018" s="96">
        <f t="shared" si="2402"/>
        <v>0</v>
      </c>
      <c r="AE1018" s="96"/>
      <c r="AF1018" s="96">
        <f t="shared" si="2403"/>
        <v>0</v>
      </c>
      <c r="AG1018" s="96">
        <f t="shared" si="2404"/>
        <v>0</v>
      </c>
      <c r="AH1018" s="96">
        <f t="shared" si="2405"/>
        <v>0</v>
      </c>
      <c r="AI1018" s="96">
        <f t="shared" si="2406"/>
        <v>0</v>
      </c>
      <c r="AJ1018" s="96">
        <f t="shared" si="2407"/>
        <v>0</v>
      </c>
      <c r="AK1018" s="96"/>
      <c r="AL1018" s="96">
        <f t="shared" si="2408"/>
        <v>0</v>
      </c>
      <c r="AM1018" s="96"/>
      <c r="AN1018" s="96">
        <f t="shared" si="2409"/>
        <v>0</v>
      </c>
      <c r="AO1018" s="96"/>
      <c r="AP1018" s="96">
        <f t="shared" ref="AP1018:AP1023" si="2446">O1018*AO1018*$AP$2/1000</f>
        <v>0</v>
      </c>
      <c r="AQ1018" s="96">
        <f t="shared" si="2411"/>
        <v>0</v>
      </c>
      <c r="AR1018" s="96">
        <f t="shared" si="2412"/>
        <v>0</v>
      </c>
      <c r="AS1018" s="96"/>
      <c r="AT1018" s="96">
        <f t="shared" si="2413"/>
        <v>0</v>
      </c>
      <c r="AU1018" s="96"/>
      <c r="AV1018" s="96">
        <f t="shared" si="2414"/>
        <v>0</v>
      </c>
      <c r="AW1018" s="96"/>
      <c r="AX1018" s="96">
        <f t="shared" si="2415"/>
        <v>0</v>
      </c>
      <c r="AY1018" s="96">
        <f t="shared" si="2416"/>
        <v>0</v>
      </c>
      <c r="AZ1018" s="96">
        <f t="shared" si="2417"/>
        <v>0</v>
      </c>
      <c r="BA1018" s="96">
        <f t="shared" si="2418"/>
        <v>0</v>
      </c>
      <c r="BB1018" s="96">
        <f t="shared" si="2419"/>
        <v>0</v>
      </c>
    </row>
    <row r="1019" spans="1:54">
      <c r="A1019" s="494">
        <v>636</v>
      </c>
      <c r="B1019" s="13"/>
      <c r="C1019" s="300"/>
      <c r="D1019" s="13" t="s">
        <v>560</v>
      </c>
      <c r="E1019" s="21" t="s">
        <v>1442</v>
      </c>
      <c r="F1019" s="45" t="s">
        <v>373</v>
      </c>
      <c r="G1019" s="45" t="s">
        <v>1061</v>
      </c>
      <c r="H1019" s="266" t="s">
        <v>429</v>
      </c>
      <c r="I1019" s="54">
        <v>5.74</v>
      </c>
      <c r="J1019" s="162"/>
      <c r="K1019" s="54">
        <v>5.74</v>
      </c>
      <c r="L1019" s="162"/>
      <c r="M1019" s="54">
        <v>5.74</v>
      </c>
      <c r="N1019" s="162"/>
      <c r="O1019" s="54">
        <v>5.74</v>
      </c>
      <c r="P1019" s="162"/>
      <c r="Q1019" s="96">
        <f t="shared" si="2394"/>
        <v>0</v>
      </c>
      <c r="R1019" s="338">
        <f t="shared" si="2395"/>
        <v>0</v>
      </c>
      <c r="S1019" s="96"/>
      <c r="T1019" s="96">
        <f t="shared" si="2396"/>
        <v>0</v>
      </c>
      <c r="U1019" s="96"/>
      <c r="V1019" s="96">
        <f t="shared" si="2397"/>
        <v>0</v>
      </c>
      <c r="W1019" s="96"/>
      <c r="X1019" s="96">
        <f t="shared" si="2398"/>
        <v>0</v>
      </c>
      <c r="Y1019" s="96">
        <f t="shared" si="2399"/>
        <v>0</v>
      </c>
      <c r="Z1019" s="96">
        <f t="shared" si="2400"/>
        <v>0</v>
      </c>
      <c r="AA1019" s="96"/>
      <c r="AB1019" s="96">
        <f t="shared" si="2401"/>
        <v>0</v>
      </c>
      <c r="AC1019" s="96"/>
      <c r="AD1019" s="96">
        <f t="shared" si="2402"/>
        <v>0</v>
      </c>
      <c r="AE1019" s="96"/>
      <c r="AF1019" s="96">
        <f t="shared" si="2403"/>
        <v>0</v>
      </c>
      <c r="AG1019" s="96">
        <f t="shared" si="2404"/>
        <v>0</v>
      </c>
      <c r="AH1019" s="96">
        <f t="shared" si="2405"/>
        <v>0</v>
      </c>
      <c r="AI1019" s="96">
        <f t="shared" si="2406"/>
        <v>0</v>
      </c>
      <c r="AJ1019" s="96">
        <f t="shared" si="2407"/>
        <v>0</v>
      </c>
      <c r="AK1019" s="96"/>
      <c r="AL1019" s="96">
        <f t="shared" si="2408"/>
        <v>0</v>
      </c>
      <c r="AM1019" s="96"/>
      <c r="AN1019" s="96">
        <f t="shared" si="2409"/>
        <v>0</v>
      </c>
      <c r="AO1019" s="96"/>
      <c r="AP1019" s="96">
        <f t="shared" si="2446"/>
        <v>0</v>
      </c>
      <c r="AQ1019" s="96">
        <f t="shared" si="2411"/>
        <v>0</v>
      </c>
      <c r="AR1019" s="96">
        <f t="shared" si="2412"/>
        <v>0</v>
      </c>
      <c r="AS1019" s="96"/>
      <c r="AT1019" s="96">
        <f t="shared" si="2413"/>
        <v>0</v>
      </c>
      <c r="AU1019" s="96"/>
      <c r="AV1019" s="96">
        <f t="shared" si="2414"/>
        <v>0</v>
      </c>
      <c r="AW1019" s="96"/>
      <c r="AX1019" s="96">
        <f t="shared" si="2415"/>
        <v>0</v>
      </c>
      <c r="AY1019" s="96">
        <f t="shared" si="2416"/>
        <v>0</v>
      </c>
      <c r="AZ1019" s="96">
        <f t="shared" si="2417"/>
        <v>0</v>
      </c>
      <c r="BA1019" s="96">
        <f t="shared" si="2418"/>
        <v>0</v>
      </c>
      <c r="BB1019" s="96">
        <f t="shared" si="2419"/>
        <v>0</v>
      </c>
    </row>
    <row r="1020" spans="1:54">
      <c r="A1020" s="494">
        <v>636</v>
      </c>
      <c r="B1020" s="13"/>
      <c r="C1020" s="300"/>
      <c r="D1020" s="13" t="s">
        <v>560</v>
      </c>
      <c r="E1020" s="21" t="s">
        <v>1443</v>
      </c>
      <c r="F1020" s="45" t="s">
        <v>373</v>
      </c>
      <c r="G1020" s="45" t="s">
        <v>1061</v>
      </c>
      <c r="H1020" s="266" t="s">
        <v>429</v>
      </c>
      <c r="I1020" s="54">
        <v>5.74</v>
      </c>
      <c r="J1020" s="162"/>
      <c r="K1020" s="54">
        <v>5.74</v>
      </c>
      <c r="L1020" s="162"/>
      <c r="M1020" s="54">
        <v>5.74</v>
      </c>
      <c r="N1020" s="162"/>
      <c r="O1020" s="54">
        <v>5.74</v>
      </c>
      <c r="P1020" s="162"/>
      <c r="Q1020" s="96">
        <f t="shared" si="2394"/>
        <v>0</v>
      </c>
      <c r="R1020" s="338">
        <f t="shared" si="2395"/>
        <v>0</v>
      </c>
      <c r="S1020" s="96"/>
      <c r="T1020" s="96">
        <f t="shared" si="2396"/>
        <v>0</v>
      </c>
      <c r="U1020" s="96"/>
      <c r="V1020" s="96">
        <f t="shared" si="2397"/>
        <v>0</v>
      </c>
      <c r="W1020" s="96"/>
      <c r="X1020" s="96">
        <f t="shared" si="2398"/>
        <v>0</v>
      </c>
      <c r="Y1020" s="96">
        <f t="shared" si="2399"/>
        <v>0</v>
      </c>
      <c r="Z1020" s="96">
        <f t="shared" si="2400"/>
        <v>0</v>
      </c>
      <c r="AA1020" s="96"/>
      <c r="AB1020" s="96">
        <f t="shared" si="2401"/>
        <v>0</v>
      </c>
      <c r="AC1020" s="96"/>
      <c r="AD1020" s="96">
        <f t="shared" si="2402"/>
        <v>0</v>
      </c>
      <c r="AE1020" s="96"/>
      <c r="AF1020" s="96">
        <f t="shared" si="2403"/>
        <v>0</v>
      </c>
      <c r="AG1020" s="96">
        <f t="shared" si="2404"/>
        <v>0</v>
      </c>
      <c r="AH1020" s="96">
        <f t="shared" si="2405"/>
        <v>0</v>
      </c>
      <c r="AI1020" s="96">
        <f t="shared" si="2406"/>
        <v>0</v>
      </c>
      <c r="AJ1020" s="96">
        <f t="shared" si="2407"/>
        <v>0</v>
      </c>
      <c r="AK1020" s="96"/>
      <c r="AL1020" s="96">
        <f t="shared" si="2408"/>
        <v>0</v>
      </c>
      <c r="AM1020" s="96"/>
      <c r="AN1020" s="96">
        <f t="shared" si="2409"/>
        <v>0</v>
      </c>
      <c r="AO1020" s="96"/>
      <c r="AP1020" s="96">
        <f t="shared" si="2446"/>
        <v>0</v>
      </c>
      <c r="AQ1020" s="96">
        <f t="shared" si="2411"/>
        <v>0</v>
      </c>
      <c r="AR1020" s="96">
        <f t="shared" si="2412"/>
        <v>0</v>
      </c>
      <c r="AS1020" s="96"/>
      <c r="AT1020" s="96">
        <f t="shared" si="2413"/>
        <v>0</v>
      </c>
      <c r="AU1020" s="96"/>
      <c r="AV1020" s="96">
        <f t="shared" si="2414"/>
        <v>0</v>
      </c>
      <c r="AW1020" s="96"/>
      <c r="AX1020" s="96">
        <f t="shared" si="2415"/>
        <v>0</v>
      </c>
      <c r="AY1020" s="96">
        <f t="shared" si="2416"/>
        <v>0</v>
      </c>
      <c r="AZ1020" s="96">
        <f t="shared" si="2417"/>
        <v>0</v>
      </c>
      <c r="BA1020" s="96">
        <f t="shared" si="2418"/>
        <v>0</v>
      </c>
      <c r="BB1020" s="96">
        <f t="shared" si="2419"/>
        <v>0</v>
      </c>
    </row>
    <row r="1021" spans="1:54">
      <c r="A1021" s="494">
        <v>637</v>
      </c>
      <c r="B1021" s="13"/>
      <c r="C1021" s="300"/>
      <c r="D1021" s="13" t="s">
        <v>552</v>
      </c>
      <c r="E1021" s="21" t="s">
        <v>610</v>
      </c>
      <c r="F1021" s="45" t="s">
        <v>373</v>
      </c>
      <c r="G1021" s="45" t="s">
        <v>1061</v>
      </c>
      <c r="H1021" s="266" t="s">
        <v>429</v>
      </c>
      <c r="I1021" s="54">
        <v>6.04</v>
      </c>
      <c r="J1021" s="162"/>
      <c r="K1021" s="54">
        <v>6.04</v>
      </c>
      <c r="L1021" s="162"/>
      <c r="M1021" s="54">
        <v>6.04</v>
      </c>
      <c r="N1021" s="162"/>
      <c r="O1021" s="54">
        <v>6.04</v>
      </c>
      <c r="P1021" s="162"/>
      <c r="Q1021" s="96">
        <f t="shared" si="2394"/>
        <v>0</v>
      </c>
      <c r="R1021" s="338">
        <f t="shared" si="2395"/>
        <v>0</v>
      </c>
      <c r="S1021" s="96"/>
      <c r="T1021" s="96">
        <f t="shared" si="2396"/>
        <v>0</v>
      </c>
      <c r="U1021" s="96"/>
      <c r="V1021" s="96">
        <f t="shared" si="2397"/>
        <v>0</v>
      </c>
      <c r="W1021" s="96"/>
      <c r="X1021" s="96">
        <f t="shared" si="2398"/>
        <v>0</v>
      </c>
      <c r="Y1021" s="96">
        <f t="shared" si="2399"/>
        <v>0</v>
      </c>
      <c r="Z1021" s="96">
        <f t="shared" si="2400"/>
        <v>0</v>
      </c>
      <c r="AA1021" s="96"/>
      <c r="AB1021" s="96">
        <f t="shared" si="2401"/>
        <v>0</v>
      </c>
      <c r="AC1021" s="96"/>
      <c r="AD1021" s="96">
        <f t="shared" si="2402"/>
        <v>0</v>
      </c>
      <c r="AE1021" s="96"/>
      <c r="AF1021" s="96">
        <f t="shared" si="2403"/>
        <v>0</v>
      </c>
      <c r="AG1021" s="96">
        <f t="shared" si="2404"/>
        <v>0</v>
      </c>
      <c r="AH1021" s="96">
        <f t="shared" si="2405"/>
        <v>0</v>
      </c>
      <c r="AI1021" s="96">
        <f t="shared" si="2406"/>
        <v>0</v>
      </c>
      <c r="AJ1021" s="96">
        <f t="shared" si="2407"/>
        <v>0</v>
      </c>
      <c r="AK1021" s="96"/>
      <c r="AL1021" s="96">
        <f t="shared" si="2408"/>
        <v>0</v>
      </c>
      <c r="AM1021" s="96"/>
      <c r="AN1021" s="96">
        <f t="shared" si="2409"/>
        <v>0</v>
      </c>
      <c r="AO1021" s="96"/>
      <c r="AP1021" s="96">
        <f t="shared" si="2446"/>
        <v>0</v>
      </c>
      <c r="AQ1021" s="96">
        <f t="shared" si="2411"/>
        <v>0</v>
      </c>
      <c r="AR1021" s="96">
        <f t="shared" si="2412"/>
        <v>0</v>
      </c>
      <c r="AS1021" s="96"/>
      <c r="AT1021" s="96">
        <f t="shared" si="2413"/>
        <v>0</v>
      </c>
      <c r="AU1021" s="96"/>
      <c r="AV1021" s="96">
        <f t="shared" si="2414"/>
        <v>0</v>
      </c>
      <c r="AW1021" s="96"/>
      <c r="AX1021" s="96">
        <f t="shared" si="2415"/>
        <v>0</v>
      </c>
      <c r="AY1021" s="96">
        <f t="shared" si="2416"/>
        <v>0</v>
      </c>
      <c r="AZ1021" s="96">
        <f t="shared" si="2417"/>
        <v>0</v>
      </c>
      <c r="BA1021" s="96">
        <f t="shared" si="2418"/>
        <v>0</v>
      </c>
      <c r="BB1021" s="96">
        <f t="shared" si="2419"/>
        <v>0</v>
      </c>
    </row>
    <row r="1022" spans="1:54">
      <c r="A1022" s="494">
        <v>638</v>
      </c>
      <c r="B1022" s="13"/>
      <c r="C1022" s="300"/>
      <c r="D1022" s="13" t="s">
        <v>714</v>
      </c>
      <c r="E1022" s="21" t="s">
        <v>715</v>
      </c>
      <c r="F1022" s="45" t="s">
        <v>368</v>
      </c>
      <c r="G1022" s="45" t="s">
        <v>1061</v>
      </c>
      <c r="H1022" s="266" t="s">
        <v>360</v>
      </c>
      <c r="I1022" s="54">
        <v>6.04</v>
      </c>
      <c r="J1022" s="162"/>
      <c r="K1022" s="54">
        <v>6.04</v>
      </c>
      <c r="L1022" s="162"/>
      <c r="M1022" s="54">
        <v>6.04</v>
      </c>
      <c r="N1022" s="162"/>
      <c r="O1022" s="54">
        <v>6.04</v>
      </c>
      <c r="P1022" s="162"/>
      <c r="Q1022" s="96">
        <f t="shared" si="2394"/>
        <v>0</v>
      </c>
      <c r="R1022" s="338">
        <f t="shared" si="2395"/>
        <v>0</v>
      </c>
      <c r="S1022" s="96"/>
      <c r="T1022" s="96">
        <f t="shared" si="2396"/>
        <v>0</v>
      </c>
      <c r="U1022" s="96"/>
      <c r="V1022" s="96">
        <f t="shared" si="2397"/>
        <v>0</v>
      </c>
      <c r="W1022" s="96"/>
      <c r="X1022" s="96">
        <f t="shared" si="2398"/>
        <v>0</v>
      </c>
      <c r="Y1022" s="96">
        <f t="shared" si="2399"/>
        <v>0</v>
      </c>
      <c r="Z1022" s="96">
        <f t="shared" si="2400"/>
        <v>0</v>
      </c>
      <c r="AA1022" s="96"/>
      <c r="AB1022" s="96">
        <f t="shared" si="2401"/>
        <v>0</v>
      </c>
      <c r="AC1022" s="96"/>
      <c r="AD1022" s="96">
        <f t="shared" si="2402"/>
        <v>0</v>
      </c>
      <c r="AE1022" s="96"/>
      <c r="AF1022" s="96">
        <f t="shared" si="2403"/>
        <v>0</v>
      </c>
      <c r="AG1022" s="96">
        <f t="shared" si="2404"/>
        <v>0</v>
      </c>
      <c r="AH1022" s="96">
        <f t="shared" si="2405"/>
        <v>0</v>
      </c>
      <c r="AI1022" s="96">
        <f t="shared" si="2406"/>
        <v>0</v>
      </c>
      <c r="AJ1022" s="96">
        <f t="shared" si="2407"/>
        <v>0</v>
      </c>
      <c r="AK1022" s="96"/>
      <c r="AL1022" s="96">
        <f t="shared" si="2408"/>
        <v>0</v>
      </c>
      <c r="AM1022" s="96"/>
      <c r="AN1022" s="96">
        <f t="shared" si="2409"/>
        <v>0</v>
      </c>
      <c r="AO1022" s="96"/>
      <c r="AP1022" s="96">
        <f t="shared" si="2446"/>
        <v>0</v>
      </c>
      <c r="AQ1022" s="96">
        <f t="shared" si="2411"/>
        <v>0</v>
      </c>
      <c r="AR1022" s="96">
        <f t="shared" si="2412"/>
        <v>0</v>
      </c>
      <c r="AS1022" s="96"/>
      <c r="AT1022" s="96">
        <f t="shared" si="2413"/>
        <v>0</v>
      </c>
      <c r="AU1022" s="96"/>
      <c r="AV1022" s="96">
        <f t="shared" si="2414"/>
        <v>0</v>
      </c>
      <c r="AW1022" s="96"/>
      <c r="AX1022" s="96">
        <f t="shared" si="2415"/>
        <v>0</v>
      </c>
      <c r="AY1022" s="96">
        <f t="shared" si="2416"/>
        <v>0</v>
      </c>
      <c r="AZ1022" s="96">
        <f t="shared" si="2417"/>
        <v>0</v>
      </c>
      <c r="BA1022" s="96">
        <f t="shared" si="2418"/>
        <v>0</v>
      </c>
      <c r="BB1022" s="96">
        <f t="shared" si="2419"/>
        <v>0</v>
      </c>
    </row>
    <row r="1023" spans="1:54">
      <c r="A1023" s="494">
        <v>639</v>
      </c>
      <c r="B1023" s="13"/>
      <c r="C1023" s="300"/>
      <c r="D1023" s="13" t="s">
        <v>372</v>
      </c>
      <c r="E1023" s="21" t="s">
        <v>611</v>
      </c>
      <c r="F1023" s="45" t="s">
        <v>368</v>
      </c>
      <c r="G1023" s="45" t="s">
        <v>1061</v>
      </c>
      <c r="H1023" s="266" t="s">
        <v>360</v>
      </c>
      <c r="I1023" s="54">
        <v>6.04</v>
      </c>
      <c r="J1023" s="162"/>
      <c r="K1023" s="54">
        <v>6.04</v>
      </c>
      <c r="L1023" s="162"/>
      <c r="M1023" s="54">
        <v>6.04</v>
      </c>
      <c r="N1023" s="162"/>
      <c r="O1023" s="54">
        <v>6.04</v>
      </c>
      <c r="P1023" s="162"/>
      <c r="Q1023" s="96">
        <f t="shared" si="2394"/>
        <v>0</v>
      </c>
      <c r="R1023" s="338">
        <f t="shared" si="2395"/>
        <v>0</v>
      </c>
      <c r="S1023" s="96"/>
      <c r="T1023" s="96">
        <f t="shared" si="2396"/>
        <v>0</v>
      </c>
      <c r="U1023" s="96"/>
      <c r="V1023" s="96">
        <f t="shared" si="2397"/>
        <v>0</v>
      </c>
      <c r="W1023" s="96"/>
      <c r="X1023" s="96">
        <f t="shared" si="2398"/>
        <v>0</v>
      </c>
      <c r="Y1023" s="96">
        <f t="shared" si="2399"/>
        <v>0</v>
      </c>
      <c r="Z1023" s="96">
        <f t="shared" si="2400"/>
        <v>0</v>
      </c>
      <c r="AA1023" s="96"/>
      <c r="AB1023" s="96">
        <f t="shared" si="2401"/>
        <v>0</v>
      </c>
      <c r="AC1023" s="96"/>
      <c r="AD1023" s="96">
        <f t="shared" si="2402"/>
        <v>0</v>
      </c>
      <c r="AE1023" s="96"/>
      <c r="AF1023" s="96">
        <f t="shared" si="2403"/>
        <v>0</v>
      </c>
      <c r="AG1023" s="96">
        <f t="shared" si="2404"/>
        <v>0</v>
      </c>
      <c r="AH1023" s="96">
        <f t="shared" si="2405"/>
        <v>0</v>
      </c>
      <c r="AI1023" s="96">
        <f t="shared" si="2406"/>
        <v>0</v>
      </c>
      <c r="AJ1023" s="96">
        <f t="shared" si="2407"/>
        <v>0</v>
      </c>
      <c r="AK1023" s="96"/>
      <c r="AL1023" s="96">
        <f t="shared" si="2408"/>
        <v>0</v>
      </c>
      <c r="AM1023" s="96"/>
      <c r="AN1023" s="96">
        <f t="shared" si="2409"/>
        <v>0</v>
      </c>
      <c r="AO1023" s="96"/>
      <c r="AP1023" s="96">
        <f t="shared" si="2446"/>
        <v>0</v>
      </c>
      <c r="AQ1023" s="96">
        <f t="shared" si="2411"/>
        <v>0</v>
      </c>
      <c r="AR1023" s="96">
        <f t="shared" si="2412"/>
        <v>0</v>
      </c>
      <c r="AS1023" s="96"/>
      <c r="AT1023" s="96">
        <f t="shared" si="2413"/>
        <v>0</v>
      </c>
      <c r="AU1023" s="96"/>
      <c r="AV1023" s="96">
        <f t="shared" si="2414"/>
        <v>0</v>
      </c>
      <c r="AW1023" s="96"/>
      <c r="AX1023" s="96">
        <f t="shared" si="2415"/>
        <v>0</v>
      </c>
      <c r="AY1023" s="96">
        <f t="shared" si="2416"/>
        <v>0</v>
      </c>
      <c r="AZ1023" s="96">
        <f t="shared" si="2417"/>
        <v>0</v>
      </c>
      <c r="BA1023" s="96">
        <f t="shared" si="2418"/>
        <v>0</v>
      </c>
      <c r="BB1023" s="96">
        <f t="shared" si="2419"/>
        <v>0</v>
      </c>
    </row>
    <row r="1024" spans="1:54">
      <c r="A1024" s="494">
        <v>640</v>
      </c>
      <c r="B1024" s="13"/>
      <c r="C1024" s="300"/>
      <c r="D1024" s="13" t="s">
        <v>553</v>
      </c>
      <c r="E1024" s="21" t="s">
        <v>554</v>
      </c>
      <c r="F1024" s="45" t="s">
        <v>371</v>
      </c>
      <c r="G1024" s="45" t="s">
        <v>1061</v>
      </c>
      <c r="H1024" s="266" t="s">
        <v>429</v>
      </c>
      <c r="I1024" s="54">
        <v>6.04</v>
      </c>
      <c r="J1024" s="162"/>
      <c r="K1024" s="54">
        <v>6.04</v>
      </c>
      <c r="L1024" s="162"/>
      <c r="M1024" s="54">
        <v>6.04</v>
      </c>
      <c r="N1024" s="162"/>
      <c r="O1024" s="54">
        <v>6.04</v>
      </c>
      <c r="P1024" s="162"/>
      <c r="Q1024" s="96">
        <f t="shared" si="2394"/>
        <v>0</v>
      </c>
      <c r="R1024" s="338">
        <f t="shared" si="2395"/>
        <v>0</v>
      </c>
      <c r="S1024" s="96"/>
      <c r="T1024" s="96">
        <f t="shared" si="2396"/>
        <v>0</v>
      </c>
      <c r="U1024" s="96"/>
      <c r="V1024" s="96">
        <f t="shared" si="2397"/>
        <v>0</v>
      </c>
      <c r="W1024" s="96"/>
      <c r="X1024" s="96">
        <f t="shared" si="2398"/>
        <v>0</v>
      </c>
      <c r="Y1024" s="96">
        <f t="shared" si="2399"/>
        <v>0</v>
      </c>
      <c r="Z1024" s="96">
        <f t="shared" si="2400"/>
        <v>0</v>
      </c>
      <c r="AA1024" s="96"/>
      <c r="AB1024" s="96">
        <f t="shared" si="2401"/>
        <v>0</v>
      </c>
      <c r="AC1024" s="96"/>
      <c r="AD1024" s="96">
        <f t="shared" si="2402"/>
        <v>0</v>
      </c>
      <c r="AE1024" s="96"/>
      <c r="AF1024" s="96">
        <f t="shared" si="2403"/>
        <v>0</v>
      </c>
      <c r="AG1024" s="96">
        <f t="shared" si="2404"/>
        <v>0</v>
      </c>
      <c r="AH1024" s="96">
        <f t="shared" si="2405"/>
        <v>0</v>
      </c>
      <c r="AI1024" s="96">
        <f t="shared" si="2406"/>
        <v>0</v>
      </c>
      <c r="AJ1024" s="96">
        <f t="shared" si="2407"/>
        <v>0</v>
      </c>
      <c r="AK1024" s="96"/>
      <c r="AL1024" s="96">
        <f t="shared" si="2408"/>
        <v>0</v>
      </c>
      <c r="AM1024" s="96"/>
      <c r="AN1024" s="96">
        <f t="shared" si="2409"/>
        <v>0</v>
      </c>
      <c r="AO1024" s="96"/>
      <c r="AP1024" s="96">
        <f t="shared" ref="AP1024:AP1102" si="2447">M1024*AO1024*$AP$2/1000</f>
        <v>0</v>
      </c>
      <c r="AQ1024" s="96">
        <f t="shared" si="2411"/>
        <v>0</v>
      </c>
      <c r="AR1024" s="96">
        <f t="shared" si="2412"/>
        <v>0</v>
      </c>
      <c r="AS1024" s="96"/>
      <c r="AT1024" s="96">
        <f t="shared" si="2413"/>
        <v>0</v>
      </c>
      <c r="AU1024" s="96"/>
      <c r="AV1024" s="96">
        <f t="shared" si="2414"/>
        <v>0</v>
      </c>
      <c r="AW1024" s="96"/>
      <c r="AX1024" s="96">
        <f t="shared" si="2415"/>
        <v>0</v>
      </c>
      <c r="AY1024" s="96">
        <f t="shared" si="2416"/>
        <v>0</v>
      </c>
      <c r="AZ1024" s="96">
        <f t="shared" si="2417"/>
        <v>0</v>
      </c>
      <c r="BA1024" s="96">
        <f t="shared" si="2418"/>
        <v>0</v>
      </c>
      <c r="BB1024" s="96">
        <f t="shared" si="2419"/>
        <v>0</v>
      </c>
    </row>
    <row r="1025" spans="1:54">
      <c r="A1025" s="494">
        <v>641</v>
      </c>
      <c r="B1025" s="13"/>
      <c r="C1025" s="300"/>
      <c r="D1025" s="13" t="s">
        <v>647</v>
      </c>
      <c r="E1025" s="21" t="s">
        <v>646</v>
      </c>
      <c r="F1025" s="45" t="s">
        <v>373</v>
      </c>
      <c r="G1025" s="45" t="s">
        <v>1061</v>
      </c>
      <c r="H1025" s="266" t="s">
        <v>429</v>
      </c>
      <c r="I1025" s="54">
        <v>6.04</v>
      </c>
      <c r="J1025" s="162"/>
      <c r="K1025" s="54">
        <v>6.04</v>
      </c>
      <c r="L1025" s="162"/>
      <c r="M1025" s="54">
        <v>6.04</v>
      </c>
      <c r="N1025" s="162"/>
      <c r="O1025" s="54">
        <v>6.04</v>
      </c>
      <c r="P1025" s="162"/>
      <c r="Q1025" s="96">
        <f t="shared" si="2394"/>
        <v>0</v>
      </c>
      <c r="R1025" s="338">
        <f t="shared" si="2395"/>
        <v>0</v>
      </c>
      <c r="S1025" s="96"/>
      <c r="T1025" s="96">
        <f t="shared" si="2396"/>
        <v>0</v>
      </c>
      <c r="U1025" s="96"/>
      <c r="V1025" s="96">
        <f t="shared" si="2397"/>
        <v>0</v>
      </c>
      <c r="W1025" s="96"/>
      <c r="X1025" s="96">
        <f t="shared" si="2398"/>
        <v>0</v>
      </c>
      <c r="Y1025" s="96">
        <f t="shared" si="2399"/>
        <v>0</v>
      </c>
      <c r="Z1025" s="96">
        <f t="shared" si="2400"/>
        <v>0</v>
      </c>
      <c r="AA1025" s="96"/>
      <c r="AB1025" s="96">
        <f t="shared" si="2401"/>
        <v>0</v>
      </c>
      <c r="AC1025" s="96"/>
      <c r="AD1025" s="96">
        <f t="shared" si="2402"/>
        <v>0</v>
      </c>
      <c r="AE1025" s="96"/>
      <c r="AF1025" s="96">
        <f t="shared" si="2403"/>
        <v>0</v>
      </c>
      <c r="AG1025" s="96">
        <f t="shared" si="2404"/>
        <v>0</v>
      </c>
      <c r="AH1025" s="96">
        <f t="shared" si="2405"/>
        <v>0</v>
      </c>
      <c r="AI1025" s="96">
        <f t="shared" si="2406"/>
        <v>0</v>
      </c>
      <c r="AJ1025" s="96">
        <f t="shared" si="2407"/>
        <v>0</v>
      </c>
      <c r="AK1025" s="96"/>
      <c r="AL1025" s="96">
        <f t="shared" si="2408"/>
        <v>0</v>
      </c>
      <c r="AM1025" s="96"/>
      <c r="AN1025" s="96">
        <f t="shared" si="2409"/>
        <v>0</v>
      </c>
      <c r="AO1025" s="96"/>
      <c r="AP1025" s="96">
        <f t="shared" si="2447"/>
        <v>0</v>
      </c>
      <c r="AQ1025" s="96">
        <f t="shared" si="2411"/>
        <v>0</v>
      </c>
      <c r="AR1025" s="96">
        <f t="shared" si="2412"/>
        <v>0</v>
      </c>
      <c r="AS1025" s="96"/>
      <c r="AT1025" s="96">
        <f t="shared" si="2413"/>
        <v>0</v>
      </c>
      <c r="AU1025" s="96"/>
      <c r="AV1025" s="96">
        <f t="shared" si="2414"/>
        <v>0</v>
      </c>
      <c r="AW1025" s="96"/>
      <c r="AX1025" s="96">
        <f t="shared" si="2415"/>
        <v>0</v>
      </c>
      <c r="AY1025" s="96">
        <f t="shared" si="2416"/>
        <v>0</v>
      </c>
      <c r="AZ1025" s="96">
        <f t="shared" si="2417"/>
        <v>0</v>
      </c>
      <c r="BA1025" s="96">
        <f t="shared" si="2418"/>
        <v>0</v>
      </c>
      <c r="BB1025" s="96">
        <f t="shared" si="2419"/>
        <v>0</v>
      </c>
    </row>
    <row r="1026" spans="1:54">
      <c r="A1026" s="494">
        <v>642</v>
      </c>
      <c r="B1026" s="13"/>
      <c r="C1026" s="300"/>
      <c r="D1026" s="13" t="s">
        <v>366</v>
      </c>
      <c r="E1026" s="21" t="s">
        <v>1164</v>
      </c>
      <c r="F1026" s="45" t="s">
        <v>235</v>
      </c>
      <c r="G1026" s="45" t="s">
        <v>1061</v>
      </c>
      <c r="H1026" s="266" t="s">
        <v>359</v>
      </c>
      <c r="I1026" s="54">
        <v>6.28</v>
      </c>
      <c r="J1026" s="162"/>
      <c r="K1026" s="54">
        <v>6.28</v>
      </c>
      <c r="L1026" s="162"/>
      <c r="M1026" s="54">
        <v>6.28</v>
      </c>
      <c r="N1026" s="162"/>
      <c r="O1026" s="54">
        <v>6.28</v>
      </c>
      <c r="P1026" s="162"/>
      <c r="Q1026" s="96">
        <f t="shared" si="2394"/>
        <v>0.4</v>
      </c>
      <c r="R1026" s="338">
        <f t="shared" si="2395"/>
        <v>3.4906450560000009</v>
      </c>
      <c r="S1026" s="96"/>
      <c r="T1026" s="96">
        <f t="shared" si="2396"/>
        <v>0</v>
      </c>
      <c r="U1026" s="96"/>
      <c r="V1026" s="96">
        <f t="shared" si="2397"/>
        <v>0</v>
      </c>
      <c r="W1026" s="96"/>
      <c r="X1026" s="96">
        <f t="shared" si="2398"/>
        <v>0</v>
      </c>
      <c r="Y1026" s="96">
        <f t="shared" si="2399"/>
        <v>0</v>
      </c>
      <c r="Z1026" s="96">
        <f t="shared" si="2400"/>
        <v>0</v>
      </c>
      <c r="AA1026" s="96"/>
      <c r="AB1026" s="96">
        <f t="shared" si="2401"/>
        <v>0</v>
      </c>
      <c r="AC1026" s="96"/>
      <c r="AD1026" s="96">
        <f t="shared" si="2402"/>
        <v>0</v>
      </c>
      <c r="AE1026" s="96">
        <v>0.16</v>
      </c>
      <c r="AF1026" s="96">
        <f t="shared" si="2403"/>
        <v>1.3724060800000002</v>
      </c>
      <c r="AG1026" s="96">
        <f t="shared" si="2404"/>
        <v>0.16</v>
      </c>
      <c r="AH1026" s="96">
        <f t="shared" si="2405"/>
        <v>1.3724060800000002</v>
      </c>
      <c r="AI1026" s="96">
        <f t="shared" si="2406"/>
        <v>0.16</v>
      </c>
      <c r="AJ1026" s="96">
        <f t="shared" si="2407"/>
        <v>1.3724060800000002</v>
      </c>
      <c r="AK1026" s="96">
        <v>0.04</v>
      </c>
      <c r="AL1026" s="96">
        <f t="shared" si="2408"/>
        <v>0.34638721600000005</v>
      </c>
      <c r="AM1026" s="96"/>
      <c r="AN1026" s="96">
        <f t="shared" si="2409"/>
        <v>0</v>
      </c>
      <c r="AO1026" s="96">
        <v>0.1</v>
      </c>
      <c r="AP1026" s="96">
        <f t="shared" si="2447"/>
        <v>0.87668800000000013</v>
      </c>
      <c r="AQ1026" s="96">
        <f t="shared" si="2411"/>
        <v>0.14000000000000001</v>
      </c>
      <c r="AR1026" s="96">
        <f t="shared" si="2412"/>
        <v>1.2230752160000002</v>
      </c>
      <c r="AS1026" s="96">
        <v>0.1</v>
      </c>
      <c r="AT1026" s="96">
        <f t="shared" si="2413"/>
        <v>0.8951637600000002</v>
      </c>
      <c r="AU1026" s="96"/>
      <c r="AV1026" s="96">
        <f t="shared" si="2414"/>
        <v>0</v>
      </c>
      <c r="AW1026" s="96"/>
      <c r="AX1026" s="96">
        <f t="shared" si="2415"/>
        <v>0</v>
      </c>
      <c r="AY1026" s="96">
        <f t="shared" si="2416"/>
        <v>0.1</v>
      </c>
      <c r="AZ1026" s="96">
        <f t="shared" si="2417"/>
        <v>0.8951637600000002</v>
      </c>
      <c r="BA1026" s="96">
        <f t="shared" si="2418"/>
        <v>0.24000000000000002</v>
      </c>
      <c r="BB1026" s="96">
        <f t="shared" si="2419"/>
        <v>2.1182389760000007</v>
      </c>
    </row>
    <row r="1027" spans="1:54">
      <c r="A1027" s="494">
        <v>643</v>
      </c>
      <c r="B1027" s="13"/>
      <c r="C1027" s="300"/>
      <c r="D1027" s="13" t="s">
        <v>866</v>
      </c>
      <c r="E1027" s="21" t="s">
        <v>1346</v>
      </c>
      <c r="F1027" s="45" t="s">
        <v>373</v>
      </c>
      <c r="G1027" s="45" t="s">
        <v>1061</v>
      </c>
      <c r="H1027" s="266" t="s">
        <v>429</v>
      </c>
      <c r="I1027" s="54">
        <v>6.53</v>
      </c>
      <c r="J1027" s="162"/>
      <c r="K1027" s="54">
        <v>6.53</v>
      </c>
      <c r="L1027" s="162"/>
      <c r="M1027" s="54">
        <v>6.53</v>
      </c>
      <c r="N1027" s="162"/>
      <c r="O1027" s="54">
        <v>6.53</v>
      </c>
      <c r="P1027" s="162"/>
      <c r="Q1027" s="96">
        <f t="shared" si="2394"/>
        <v>0</v>
      </c>
      <c r="R1027" s="338">
        <f t="shared" si="2395"/>
        <v>0</v>
      </c>
      <c r="S1027" s="96"/>
      <c r="T1027" s="96">
        <f t="shared" si="2396"/>
        <v>0</v>
      </c>
      <c r="U1027" s="96"/>
      <c r="V1027" s="96">
        <f t="shared" si="2397"/>
        <v>0</v>
      </c>
      <c r="W1027" s="96"/>
      <c r="X1027" s="96">
        <f t="shared" si="2398"/>
        <v>0</v>
      </c>
      <c r="Y1027" s="96">
        <f t="shared" si="2399"/>
        <v>0</v>
      </c>
      <c r="Z1027" s="96">
        <f t="shared" si="2400"/>
        <v>0</v>
      </c>
      <c r="AA1027" s="96"/>
      <c r="AB1027" s="96">
        <f t="shared" si="2401"/>
        <v>0</v>
      </c>
      <c r="AC1027" s="96"/>
      <c r="AD1027" s="96">
        <f t="shared" si="2402"/>
        <v>0</v>
      </c>
      <c r="AE1027" s="96"/>
      <c r="AF1027" s="96">
        <f t="shared" si="2403"/>
        <v>0</v>
      </c>
      <c r="AG1027" s="96">
        <f t="shared" si="2404"/>
        <v>0</v>
      </c>
      <c r="AH1027" s="96">
        <f t="shared" si="2405"/>
        <v>0</v>
      </c>
      <c r="AI1027" s="96">
        <f t="shared" si="2406"/>
        <v>0</v>
      </c>
      <c r="AJ1027" s="96">
        <f t="shared" si="2407"/>
        <v>0</v>
      </c>
      <c r="AK1027" s="96"/>
      <c r="AL1027" s="96">
        <f t="shared" si="2408"/>
        <v>0</v>
      </c>
      <c r="AM1027" s="96"/>
      <c r="AN1027" s="96">
        <f t="shared" si="2409"/>
        <v>0</v>
      </c>
      <c r="AO1027" s="96"/>
      <c r="AP1027" s="96">
        <f t="shared" si="2447"/>
        <v>0</v>
      </c>
      <c r="AQ1027" s="96">
        <f t="shared" si="2411"/>
        <v>0</v>
      </c>
      <c r="AR1027" s="96">
        <f t="shared" si="2412"/>
        <v>0</v>
      </c>
      <c r="AS1027" s="96"/>
      <c r="AT1027" s="96">
        <f t="shared" si="2413"/>
        <v>0</v>
      </c>
      <c r="AU1027" s="96"/>
      <c r="AV1027" s="96">
        <f t="shared" si="2414"/>
        <v>0</v>
      </c>
      <c r="AW1027" s="96"/>
      <c r="AX1027" s="96">
        <f t="shared" si="2415"/>
        <v>0</v>
      </c>
      <c r="AY1027" s="96">
        <f t="shared" si="2416"/>
        <v>0</v>
      </c>
      <c r="AZ1027" s="96">
        <f t="shared" si="2417"/>
        <v>0</v>
      </c>
      <c r="BA1027" s="96">
        <f t="shared" si="2418"/>
        <v>0</v>
      </c>
      <c r="BB1027" s="96">
        <f t="shared" si="2419"/>
        <v>0</v>
      </c>
    </row>
    <row r="1028" spans="1:54">
      <c r="A1028" s="494">
        <v>644</v>
      </c>
      <c r="B1028" s="13"/>
      <c r="C1028" s="13"/>
      <c r="D1028" s="13" t="s">
        <v>366</v>
      </c>
      <c r="E1028" s="21" t="s">
        <v>1146</v>
      </c>
      <c r="F1028" s="45" t="s">
        <v>235</v>
      </c>
      <c r="G1028" s="45" t="s">
        <v>1061</v>
      </c>
      <c r="H1028" s="266" t="s">
        <v>429</v>
      </c>
      <c r="I1028" s="54">
        <v>6.66</v>
      </c>
      <c r="J1028" s="101"/>
      <c r="K1028" s="54">
        <v>6.66</v>
      </c>
      <c r="L1028" s="162"/>
      <c r="M1028" s="54">
        <v>6.66</v>
      </c>
      <c r="N1028" s="162"/>
      <c r="O1028" s="54">
        <v>6.66</v>
      </c>
      <c r="P1028" s="101"/>
      <c r="Q1028" s="96">
        <f t="shared" si="2394"/>
        <v>14</v>
      </c>
      <c r="R1028" s="338">
        <f t="shared" si="2395"/>
        <v>131.23637139420001</v>
      </c>
      <c r="S1028" s="96"/>
      <c r="T1028" s="96">
        <f t="shared" si="2396"/>
        <v>0</v>
      </c>
      <c r="U1028" s="96"/>
      <c r="V1028" s="176">
        <f t="shared" si="2397"/>
        <v>0</v>
      </c>
      <c r="W1028" s="206">
        <v>1.7110000000000001</v>
      </c>
      <c r="X1028" s="205">
        <f t="shared" si="2398"/>
        <v>16.5562872066</v>
      </c>
      <c r="Y1028" s="188">
        <f t="shared" si="2399"/>
        <v>1.7110000000000001</v>
      </c>
      <c r="Z1028" s="176">
        <f t="shared" si="2400"/>
        <v>16.5562872066</v>
      </c>
      <c r="AA1028" s="206">
        <v>0.28899999999999998</v>
      </c>
      <c r="AB1028" s="205">
        <f t="shared" si="2401"/>
        <v>2.7961467875999997</v>
      </c>
      <c r="AC1028" s="206">
        <v>3</v>
      </c>
      <c r="AD1028" s="176">
        <f t="shared" si="2402"/>
        <v>27.9923796</v>
      </c>
      <c r="AE1028" s="206"/>
      <c r="AF1028" s="205">
        <f t="shared" si="2403"/>
        <v>0</v>
      </c>
      <c r="AG1028" s="188">
        <f t="shared" si="2404"/>
        <v>3.2890000000000001</v>
      </c>
      <c r="AH1028" s="96">
        <f t="shared" si="2405"/>
        <v>30.788526387600001</v>
      </c>
      <c r="AI1028" s="96">
        <f t="shared" si="2406"/>
        <v>5</v>
      </c>
      <c r="AJ1028" s="176">
        <f t="shared" si="2407"/>
        <v>47.344813594200005</v>
      </c>
      <c r="AK1028" s="206">
        <v>5</v>
      </c>
      <c r="AL1028" s="176">
        <f t="shared" si="2408"/>
        <v>45.918368999999998</v>
      </c>
      <c r="AM1028" s="244"/>
      <c r="AN1028" s="176">
        <f t="shared" si="2409"/>
        <v>0</v>
      </c>
      <c r="AO1028" s="206"/>
      <c r="AP1028" s="205">
        <f t="shared" si="2447"/>
        <v>0</v>
      </c>
      <c r="AQ1028" s="188">
        <f t="shared" si="2411"/>
        <v>5</v>
      </c>
      <c r="AR1028" s="96">
        <f t="shared" si="2412"/>
        <v>45.918368999999998</v>
      </c>
      <c r="AS1028" s="96">
        <v>4</v>
      </c>
      <c r="AT1028" s="176">
        <f t="shared" si="2413"/>
        <v>37.973188800000003</v>
      </c>
      <c r="AU1028" s="206"/>
      <c r="AV1028" s="176">
        <f t="shared" si="2414"/>
        <v>0</v>
      </c>
      <c r="AW1028" s="206"/>
      <c r="AX1028" s="205">
        <f t="shared" si="2415"/>
        <v>0</v>
      </c>
      <c r="AY1028" s="188">
        <f t="shared" si="2416"/>
        <v>4</v>
      </c>
      <c r="AZ1028" s="96">
        <f t="shared" si="2417"/>
        <v>37.973188800000003</v>
      </c>
      <c r="BA1028" s="96">
        <f t="shared" si="2418"/>
        <v>9</v>
      </c>
      <c r="BB1028" s="96">
        <f t="shared" si="2419"/>
        <v>83.891557800000001</v>
      </c>
    </row>
    <row r="1029" spans="1:54">
      <c r="A1029" s="494">
        <v>645</v>
      </c>
      <c r="B1029" s="13"/>
      <c r="C1029" s="300"/>
      <c r="D1029" s="13" t="s">
        <v>366</v>
      </c>
      <c r="E1029" s="21" t="s">
        <v>1444</v>
      </c>
      <c r="F1029" s="45" t="s">
        <v>371</v>
      </c>
      <c r="G1029" s="45" t="s">
        <v>1061</v>
      </c>
      <c r="H1029" s="266" t="s">
        <v>429</v>
      </c>
      <c r="I1029" s="54">
        <v>6.66</v>
      </c>
      <c r="J1029" s="162"/>
      <c r="K1029" s="54">
        <v>6.66</v>
      </c>
      <c r="L1029" s="162"/>
      <c r="M1029" s="54">
        <v>6.66</v>
      </c>
      <c r="N1029" s="162"/>
      <c r="O1029" s="54">
        <v>6.66</v>
      </c>
      <c r="P1029" s="162"/>
      <c r="Q1029" s="96">
        <f t="shared" si="2394"/>
        <v>0</v>
      </c>
      <c r="R1029" s="338">
        <f t="shared" si="2395"/>
        <v>0</v>
      </c>
      <c r="S1029" s="96"/>
      <c r="T1029" s="96">
        <f t="shared" si="2396"/>
        <v>0</v>
      </c>
      <c r="U1029" s="96"/>
      <c r="V1029" s="96">
        <f t="shared" si="2397"/>
        <v>0</v>
      </c>
      <c r="W1029" s="96"/>
      <c r="X1029" s="96">
        <f t="shared" si="2398"/>
        <v>0</v>
      </c>
      <c r="Y1029" s="96">
        <f t="shared" si="2399"/>
        <v>0</v>
      </c>
      <c r="Z1029" s="96">
        <f t="shared" si="2400"/>
        <v>0</v>
      </c>
      <c r="AA1029" s="96"/>
      <c r="AB1029" s="96">
        <f t="shared" si="2401"/>
        <v>0</v>
      </c>
      <c r="AC1029" s="96"/>
      <c r="AD1029" s="96">
        <f t="shared" si="2402"/>
        <v>0</v>
      </c>
      <c r="AE1029" s="96"/>
      <c r="AF1029" s="96">
        <f t="shared" si="2403"/>
        <v>0</v>
      </c>
      <c r="AG1029" s="96">
        <f t="shared" si="2404"/>
        <v>0</v>
      </c>
      <c r="AH1029" s="96">
        <f t="shared" si="2405"/>
        <v>0</v>
      </c>
      <c r="AI1029" s="96">
        <f t="shared" si="2406"/>
        <v>0</v>
      </c>
      <c r="AJ1029" s="96">
        <f t="shared" si="2407"/>
        <v>0</v>
      </c>
      <c r="AK1029" s="96"/>
      <c r="AL1029" s="96">
        <f t="shared" si="2408"/>
        <v>0</v>
      </c>
      <c r="AM1029" s="96"/>
      <c r="AN1029" s="96">
        <f t="shared" si="2409"/>
        <v>0</v>
      </c>
      <c r="AO1029" s="96"/>
      <c r="AP1029" s="96">
        <f t="shared" si="2447"/>
        <v>0</v>
      </c>
      <c r="AQ1029" s="96">
        <f t="shared" si="2411"/>
        <v>0</v>
      </c>
      <c r="AR1029" s="96">
        <f t="shared" si="2412"/>
        <v>0</v>
      </c>
      <c r="AS1029" s="96"/>
      <c r="AT1029" s="96">
        <f t="shared" si="2413"/>
        <v>0</v>
      </c>
      <c r="AU1029" s="96"/>
      <c r="AV1029" s="96">
        <f t="shared" si="2414"/>
        <v>0</v>
      </c>
      <c r="AW1029" s="96"/>
      <c r="AX1029" s="96">
        <f t="shared" si="2415"/>
        <v>0</v>
      </c>
      <c r="AY1029" s="96">
        <f t="shared" si="2416"/>
        <v>0</v>
      </c>
      <c r="AZ1029" s="96">
        <f t="shared" si="2417"/>
        <v>0</v>
      </c>
      <c r="BA1029" s="96">
        <f t="shared" si="2418"/>
        <v>0</v>
      </c>
      <c r="BB1029" s="96">
        <f t="shared" si="2419"/>
        <v>0</v>
      </c>
    </row>
    <row r="1030" spans="1:54">
      <c r="A1030" s="494">
        <v>645</v>
      </c>
      <c r="B1030" s="13"/>
      <c r="C1030" s="300"/>
      <c r="D1030" s="13" t="s">
        <v>366</v>
      </c>
      <c r="E1030" s="21" t="s">
        <v>612</v>
      </c>
      <c r="F1030" s="45" t="s">
        <v>371</v>
      </c>
      <c r="G1030" s="45" t="s">
        <v>1061</v>
      </c>
      <c r="H1030" s="266" t="s">
        <v>429</v>
      </c>
      <c r="I1030" s="54">
        <v>6.04</v>
      </c>
      <c r="J1030" s="162"/>
      <c r="K1030" s="54">
        <v>6.04</v>
      </c>
      <c r="L1030" s="162"/>
      <c r="M1030" s="54">
        <v>6.04</v>
      </c>
      <c r="N1030" s="162"/>
      <c r="O1030" s="54">
        <v>6.04</v>
      </c>
      <c r="P1030" s="162"/>
      <c r="Q1030" s="96">
        <f t="shared" si="2394"/>
        <v>0</v>
      </c>
      <c r="R1030" s="338">
        <f t="shared" si="2395"/>
        <v>0</v>
      </c>
      <c r="S1030" s="96"/>
      <c r="T1030" s="96">
        <f t="shared" si="2396"/>
        <v>0</v>
      </c>
      <c r="U1030" s="96"/>
      <c r="V1030" s="96">
        <f t="shared" si="2397"/>
        <v>0</v>
      </c>
      <c r="W1030" s="96"/>
      <c r="X1030" s="96">
        <f t="shared" si="2398"/>
        <v>0</v>
      </c>
      <c r="Y1030" s="96">
        <f t="shared" si="2399"/>
        <v>0</v>
      </c>
      <c r="Z1030" s="96">
        <f t="shared" si="2400"/>
        <v>0</v>
      </c>
      <c r="AA1030" s="96"/>
      <c r="AB1030" s="96">
        <f t="shared" si="2401"/>
        <v>0</v>
      </c>
      <c r="AC1030" s="96"/>
      <c r="AD1030" s="96">
        <f t="shared" si="2402"/>
        <v>0</v>
      </c>
      <c r="AE1030" s="96"/>
      <c r="AF1030" s="96">
        <f t="shared" si="2403"/>
        <v>0</v>
      </c>
      <c r="AG1030" s="96">
        <f t="shared" si="2404"/>
        <v>0</v>
      </c>
      <c r="AH1030" s="96">
        <f t="shared" si="2405"/>
        <v>0</v>
      </c>
      <c r="AI1030" s="96">
        <f t="shared" si="2406"/>
        <v>0</v>
      </c>
      <c r="AJ1030" s="96">
        <f t="shared" si="2407"/>
        <v>0</v>
      </c>
      <c r="AK1030" s="96"/>
      <c r="AL1030" s="96">
        <f t="shared" si="2408"/>
        <v>0</v>
      </c>
      <c r="AM1030" s="96"/>
      <c r="AN1030" s="96">
        <f t="shared" si="2409"/>
        <v>0</v>
      </c>
      <c r="AO1030" s="96"/>
      <c r="AP1030" s="96">
        <f t="shared" si="2447"/>
        <v>0</v>
      </c>
      <c r="AQ1030" s="96">
        <f t="shared" si="2411"/>
        <v>0</v>
      </c>
      <c r="AR1030" s="96">
        <f t="shared" si="2412"/>
        <v>0</v>
      </c>
      <c r="AS1030" s="96"/>
      <c r="AT1030" s="96">
        <f t="shared" si="2413"/>
        <v>0</v>
      </c>
      <c r="AU1030" s="96"/>
      <c r="AV1030" s="96">
        <f t="shared" si="2414"/>
        <v>0</v>
      </c>
      <c r="AW1030" s="96"/>
      <c r="AX1030" s="96">
        <f t="shared" si="2415"/>
        <v>0</v>
      </c>
      <c r="AY1030" s="96">
        <f t="shared" si="2416"/>
        <v>0</v>
      </c>
      <c r="AZ1030" s="96">
        <f t="shared" si="2417"/>
        <v>0</v>
      </c>
      <c r="BA1030" s="96">
        <f t="shared" si="2418"/>
        <v>0</v>
      </c>
      <c r="BB1030" s="96">
        <f t="shared" si="2419"/>
        <v>0</v>
      </c>
    </row>
    <row r="1031" spans="1:54">
      <c r="A1031" s="494">
        <v>646</v>
      </c>
      <c r="B1031" s="13"/>
      <c r="C1031" s="300"/>
      <c r="D1031" s="13" t="s">
        <v>372</v>
      </c>
      <c r="E1031" s="21" t="s">
        <v>613</v>
      </c>
      <c r="F1031" s="45" t="s">
        <v>373</v>
      </c>
      <c r="G1031" s="45" t="s">
        <v>1061</v>
      </c>
      <c r="H1031" s="266" t="s">
        <v>429</v>
      </c>
      <c r="I1031" s="54">
        <v>6.04</v>
      </c>
      <c r="J1031" s="162"/>
      <c r="K1031" s="54">
        <v>6.04</v>
      </c>
      <c r="L1031" s="162"/>
      <c r="M1031" s="54">
        <v>6.04</v>
      </c>
      <c r="N1031" s="162"/>
      <c r="O1031" s="54">
        <v>6.04</v>
      </c>
      <c r="P1031" s="162"/>
      <c r="Q1031" s="96">
        <f t="shared" si="2394"/>
        <v>0</v>
      </c>
      <c r="R1031" s="338">
        <f t="shared" si="2395"/>
        <v>0</v>
      </c>
      <c r="S1031" s="96"/>
      <c r="T1031" s="96">
        <f t="shared" si="2396"/>
        <v>0</v>
      </c>
      <c r="U1031" s="96"/>
      <c r="V1031" s="96">
        <f t="shared" si="2397"/>
        <v>0</v>
      </c>
      <c r="W1031" s="96"/>
      <c r="X1031" s="96">
        <f t="shared" si="2398"/>
        <v>0</v>
      </c>
      <c r="Y1031" s="96">
        <f t="shared" si="2399"/>
        <v>0</v>
      </c>
      <c r="Z1031" s="96">
        <f t="shared" si="2400"/>
        <v>0</v>
      </c>
      <c r="AA1031" s="96"/>
      <c r="AB1031" s="96">
        <f t="shared" si="2401"/>
        <v>0</v>
      </c>
      <c r="AC1031" s="96"/>
      <c r="AD1031" s="96">
        <f t="shared" si="2402"/>
        <v>0</v>
      </c>
      <c r="AE1031" s="96"/>
      <c r="AF1031" s="96">
        <f t="shared" si="2403"/>
        <v>0</v>
      </c>
      <c r="AG1031" s="96">
        <f t="shared" si="2404"/>
        <v>0</v>
      </c>
      <c r="AH1031" s="96">
        <f t="shared" si="2405"/>
        <v>0</v>
      </c>
      <c r="AI1031" s="96">
        <f t="shared" si="2406"/>
        <v>0</v>
      </c>
      <c r="AJ1031" s="96">
        <f t="shared" si="2407"/>
        <v>0</v>
      </c>
      <c r="AK1031" s="96"/>
      <c r="AL1031" s="96">
        <f t="shared" si="2408"/>
        <v>0</v>
      </c>
      <c r="AM1031" s="96"/>
      <c r="AN1031" s="96">
        <f t="shared" si="2409"/>
        <v>0</v>
      </c>
      <c r="AO1031" s="96"/>
      <c r="AP1031" s="96">
        <f t="shared" si="2447"/>
        <v>0</v>
      </c>
      <c r="AQ1031" s="96">
        <f t="shared" si="2411"/>
        <v>0</v>
      </c>
      <c r="AR1031" s="96">
        <f t="shared" si="2412"/>
        <v>0</v>
      </c>
      <c r="AS1031" s="96"/>
      <c r="AT1031" s="96">
        <f t="shared" si="2413"/>
        <v>0</v>
      </c>
      <c r="AU1031" s="96"/>
      <c r="AV1031" s="96">
        <f t="shared" si="2414"/>
        <v>0</v>
      </c>
      <c r="AW1031" s="96"/>
      <c r="AX1031" s="96">
        <f t="shared" si="2415"/>
        <v>0</v>
      </c>
      <c r="AY1031" s="96">
        <f t="shared" si="2416"/>
        <v>0</v>
      </c>
      <c r="AZ1031" s="96">
        <f t="shared" si="2417"/>
        <v>0</v>
      </c>
      <c r="BA1031" s="96">
        <f t="shared" si="2418"/>
        <v>0</v>
      </c>
      <c r="BB1031" s="96">
        <f t="shared" si="2419"/>
        <v>0</v>
      </c>
    </row>
    <row r="1032" spans="1:54">
      <c r="A1032" s="494">
        <v>647</v>
      </c>
      <c r="B1032" s="13"/>
      <c r="C1032" s="300"/>
      <c r="D1032" s="13" t="s">
        <v>374</v>
      </c>
      <c r="E1032" s="21" t="s">
        <v>614</v>
      </c>
      <c r="F1032" s="45" t="s">
        <v>373</v>
      </c>
      <c r="G1032" s="45" t="s">
        <v>1061</v>
      </c>
      <c r="H1032" s="266" t="s">
        <v>429</v>
      </c>
      <c r="I1032" s="54">
        <v>6.04</v>
      </c>
      <c r="J1032" s="162"/>
      <c r="K1032" s="54">
        <v>6.04</v>
      </c>
      <c r="L1032" s="162"/>
      <c r="M1032" s="54">
        <v>6.04</v>
      </c>
      <c r="N1032" s="162"/>
      <c r="O1032" s="54">
        <v>6.04</v>
      </c>
      <c r="P1032" s="162"/>
      <c r="Q1032" s="96">
        <f t="shared" si="2394"/>
        <v>0</v>
      </c>
      <c r="R1032" s="338">
        <f t="shared" si="2395"/>
        <v>0</v>
      </c>
      <c r="S1032" s="96"/>
      <c r="T1032" s="96">
        <f t="shared" si="2396"/>
        <v>0</v>
      </c>
      <c r="U1032" s="96"/>
      <c r="V1032" s="96">
        <f t="shared" si="2397"/>
        <v>0</v>
      </c>
      <c r="W1032" s="96"/>
      <c r="X1032" s="96">
        <f t="shared" si="2398"/>
        <v>0</v>
      </c>
      <c r="Y1032" s="96">
        <f t="shared" si="2399"/>
        <v>0</v>
      </c>
      <c r="Z1032" s="96">
        <f t="shared" si="2400"/>
        <v>0</v>
      </c>
      <c r="AA1032" s="96"/>
      <c r="AB1032" s="96">
        <f t="shared" si="2401"/>
        <v>0</v>
      </c>
      <c r="AC1032" s="96"/>
      <c r="AD1032" s="96">
        <f t="shared" si="2402"/>
        <v>0</v>
      </c>
      <c r="AE1032" s="96"/>
      <c r="AF1032" s="96">
        <f t="shared" si="2403"/>
        <v>0</v>
      </c>
      <c r="AG1032" s="96">
        <f t="shared" si="2404"/>
        <v>0</v>
      </c>
      <c r="AH1032" s="96">
        <f t="shared" si="2405"/>
        <v>0</v>
      </c>
      <c r="AI1032" s="96">
        <f t="shared" si="2406"/>
        <v>0</v>
      </c>
      <c r="AJ1032" s="96">
        <f t="shared" si="2407"/>
        <v>0</v>
      </c>
      <c r="AK1032" s="96"/>
      <c r="AL1032" s="96">
        <f t="shared" si="2408"/>
        <v>0</v>
      </c>
      <c r="AM1032" s="96"/>
      <c r="AN1032" s="96">
        <f t="shared" si="2409"/>
        <v>0</v>
      </c>
      <c r="AO1032" s="96"/>
      <c r="AP1032" s="96">
        <f t="shared" si="2447"/>
        <v>0</v>
      </c>
      <c r="AQ1032" s="96">
        <f t="shared" si="2411"/>
        <v>0</v>
      </c>
      <c r="AR1032" s="96">
        <f t="shared" si="2412"/>
        <v>0</v>
      </c>
      <c r="AS1032" s="96"/>
      <c r="AT1032" s="96">
        <f t="shared" si="2413"/>
        <v>0</v>
      </c>
      <c r="AU1032" s="96"/>
      <c r="AV1032" s="96">
        <f t="shared" si="2414"/>
        <v>0</v>
      </c>
      <c r="AW1032" s="96"/>
      <c r="AX1032" s="96">
        <f t="shared" si="2415"/>
        <v>0</v>
      </c>
      <c r="AY1032" s="96">
        <f t="shared" si="2416"/>
        <v>0</v>
      </c>
      <c r="AZ1032" s="96">
        <f t="shared" si="2417"/>
        <v>0</v>
      </c>
      <c r="BA1032" s="96">
        <f t="shared" si="2418"/>
        <v>0</v>
      </c>
      <c r="BB1032" s="96">
        <f t="shared" si="2419"/>
        <v>0</v>
      </c>
    </row>
    <row r="1033" spans="1:54" s="6" customFormat="1">
      <c r="A1033" s="494">
        <v>648</v>
      </c>
      <c r="B1033" s="14"/>
      <c r="C1033" s="334"/>
      <c r="D1033" s="14" t="s">
        <v>372</v>
      </c>
      <c r="E1033" s="16" t="s">
        <v>615</v>
      </c>
      <c r="F1033" s="44" t="s">
        <v>235</v>
      </c>
      <c r="G1033" s="44" t="s">
        <v>1061</v>
      </c>
      <c r="H1033" s="265" t="s">
        <v>429</v>
      </c>
      <c r="I1033" s="233">
        <v>6.04</v>
      </c>
      <c r="J1033" s="240"/>
      <c r="K1033" s="233">
        <v>6.04</v>
      </c>
      <c r="L1033" s="240"/>
      <c r="M1033" s="233">
        <v>6.04</v>
      </c>
      <c r="N1033" s="240"/>
      <c r="O1033" s="233">
        <v>6.04</v>
      </c>
      <c r="P1033" s="240"/>
      <c r="Q1033" s="95">
        <f t="shared" si="2394"/>
        <v>0</v>
      </c>
      <c r="R1033" s="336">
        <f t="shared" si="2395"/>
        <v>0</v>
      </c>
      <c r="S1033" s="95"/>
      <c r="T1033" s="95">
        <f t="shared" si="2396"/>
        <v>0</v>
      </c>
      <c r="U1033" s="95"/>
      <c r="V1033" s="95">
        <f t="shared" si="2397"/>
        <v>0</v>
      </c>
      <c r="W1033" s="95"/>
      <c r="X1033" s="95">
        <f t="shared" si="2398"/>
        <v>0</v>
      </c>
      <c r="Y1033" s="95">
        <f t="shared" si="2399"/>
        <v>0</v>
      </c>
      <c r="Z1033" s="95">
        <f t="shared" si="2400"/>
        <v>0</v>
      </c>
      <c r="AA1033" s="95"/>
      <c r="AB1033" s="95">
        <f t="shared" si="2401"/>
        <v>0</v>
      </c>
      <c r="AC1033" s="95"/>
      <c r="AD1033" s="95">
        <f t="shared" si="2402"/>
        <v>0</v>
      </c>
      <c r="AE1033" s="95"/>
      <c r="AF1033" s="96">
        <f t="shared" si="2403"/>
        <v>0</v>
      </c>
      <c r="AG1033" s="95">
        <f t="shared" si="2404"/>
        <v>0</v>
      </c>
      <c r="AH1033" s="95">
        <f t="shared" si="2405"/>
        <v>0</v>
      </c>
      <c r="AI1033" s="95">
        <f t="shared" si="2406"/>
        <v>0</v>
      </c>
      <c r="AJ1033" s="95">
        <f t="shared" si="2407"/>
        <v>0</v>
      </c>
      <c r="AK1033" s="95"/>
      <c r="AL1033" s="95">
        <f t="shared" si="2408"/>
        <v>0</v>
      </c>
      <c r="AM1033" s="95"/>
      <c r="AN1033" s="95">
        <f t="shared" si="2409"/>
        <v>0</v>
      </c>
      <c r="AO1033" s="95"/>
      <c r="AP1033" s="95">
        <f t="shared" si="2447"/>
        <v>0</v>
      </c>
      <c r="AQ1033" s="95">
        <f t="shared" si="2411"/>
        <v>0</v>
      </c>
      <c r="AR1033" s="95">
        <f t="shared" si="2412"/>
        <v>0</v>
      </c>
      <c r="AS1033" s="95"/>
      <c r="AT1033" s="95">
        <f t="shared" si="2413"/>
        <v>0</v>
      </c>
      <c r="AU1033" s="95"/>
      <c r="AV1033" s="95">
        <f t="shared" si="2414"/>
        <v>0</v>
      </c>
      <c r="AW1033" s="95"/>
      <c r="AX1033" s="95">
        <f t="shared" si="2415"/>
        <v>0</v>
      </c>
      <c r="AY1033" s="95">
        <f t="shared" si="2416"/>
        <v>0</v>
      </c>
      <c r="AZ1033" s="95">
        <f t="shared" si="2417"/>
        <v>0</v>
      </c>
      <c r="BA1033" s="95">
        <f t="shared" si="2418"/>
        <v>0</v>
      </c>
      <c r="BB1033" s="95">
        <f t="shared" si="2419"/>
        <v>0</v>
      </c>
    </row>
    <row r="1034" spans="1:54">
      <c r="A1034" s="494">
        <v>649</v>
      </c>
      <c r="B1034" s="13"/>
      <c r="C1034" s="300"/>
      <c r="D1034" s="13" t="s">
        <v>561</v>
      </c>
      <c r="E1034" s="21" t="s">
        <v>1147</v>
      </c>
      <c r="F1034" s="45" t="s">
        <v>368</v>
      </c>
      <c r="G1034" s="45" t="s">
        <v>1061</v>
      </c>
      <c r="H1034" s="266" t="s">
        <v>359</v>
      </c>
      <c r="I1034" s="54">
        <v>6.98</v>
      </c>
      <c r="J1034" s="162"/>
      <c r="K1034" s="54">
        <v>6.98</v>
      </c>
      <c r="L1034" s="162"/>
      <c r="M1034" s="54">
        <v>6.98</v>
      </c>
      <c r="N1034" s="162"/>
      <c r="O1034" s="54">
        <v>6.98</v>
      </c>
      <c r="P1034" s="162"/>
      <c r="Q1034" s="96">
        <f t="shared" si="2394"/>
        <v>1.27</v>
      </c>
      <c r="R1034" s="338">
        <f t="shared" si="2395"/>
        <v>12.529226338000001</v>
      </c>
      <c r="S1034" s="96"/>
      <c r="T1034" s="96">
        <f t="shared" si="2396"/>
        <v>0</v>
      </c>
      <c r="U1034" s="96"/>
      <c r="V1034" s="96">
        <f t="shared" si="2397"/>
        <v>0</v>
      </c>
      <c r="W1034" s="96"/>
      <c r="X1034" s="96">
        <f t="shared" si="2398"/>
        <v>0</v>
      </c>
      <c r="Y1034" s="96">
        <f t="shared" si="2399"/>
        <v>0</v>
      </c>
      <c r="Z1034" s="96">
        <f t="shared" si="2400"/>
        <v>0</v>
      </c>
      <c r="AA1034" s="96">
        <v>0.45</v>
      </c>
      <c r="AB1034" s="96">
        <f t="shared" si="2401"/>
        <v>4.563056340000001</v>
      </c>
      <c r="AC1034" s="96">
        <v>0.49</v>
      </c>
      <c r="AD1034" s="96">
        <f t="shared" si="2402"/>
        <v>4.7917686040000005</v>
      </c>
      <c r="AE1034" s="96">
        <v>0.02</v>
      </c>
      <c r="AF1034" s="96">
        <f t="shared" si="2403"/>
        <v>0.19067265999999997</v>
      </c>
      <c r="AG1034" s="96">
        <f t="shared" si="2404"/>
        <v>0.96</v>
      </c>
      <c r="AH1034" s="96">
        <f t="shared" si="2405"/>
        <v>9.5454976040000012</v>
      </c>
      <c r="AI1034" s="96">
        <f t="shared" si="2406"/>
        <v>0.96</v>
      </c>
      <c r="AJ1034" s="96">
        <f t="shared" si="2407"/>
        <v>9.5454976040000012</v>
      </c>
      <c r="AK1034" s="96">
        <v>0.31</v>
      </c>
      <c r="AL1034" s="96">
        <f t="shared" si="2408"/>
        <v>2.983728734</v>
      </c>
      <c r="AM1034" s="96"/>
      <c r="AN1034" s="96">
        <f t="shared" si="2409"/>
        <v>0</v>
      </c>
      <c r="AO1034" s="96"/>
      <c r="AP1034" s="96">
        <f t="shared" si="2447"/>
        <v>0</v>
      </c>
      <c r="AQ1034" s="96">
        <f t="shared" si="2411"/>
        <v>0.31</v>
      </c>
      <c r="AR1034" s="96">
        <f t="shared" si="2412"/>
        <v>2.983728734</v>
      </c>
      <c r="AS1034" s="96"/>
      <c r="AT1034" s="96">
        <f t="shared" si="2413"/>
        <v>0</v>
      </c>
      <c r="AU1034" s="96"/>
      <c r="AV1034" s="96">
        <f t="shared" si="2414"/>
        <v>0</v>
      </c>
      <c r="AW1034" s="96"/>
      <c r="AX1034" s="96">
        <f t="shared" si="2415"/>
        <v>0</v>
      </c>
      <c r="AY1034" s="96">
        <f t="shared" si="2416"/>
        <v>0</v>
      </c>
      <c r="AZ1034" s="96">
        <f t="shared" si="2417"/>
        <v>0</v>
      </c>
      <c r="BA1034" s="96">
        <f t="shared" si="2418"/>
        <v>0.31</v>
      </c>
      <c r="BB1034" s="96">
        <f t="shared" si="2419"/>
        <v>2.983728734</v>
      </c>
    </row>
    <row r="1035" spans="1:54">
      <c r="A1035" s="494">
        <v>650</v>
      </c>
      <c r="B1035" s="13"/>
      <c r="C1035" s="300"/>
      <c r="D1035" s="13" t="s">
        <v>561</v>
      </c>
      <c r="E1035" s="21" t="s">
        <v>1148</v>
      </c>
      <c r="F1035" s="45" t="s">
        <v>235</v>
      </c>
      <c r="G1035" s="45" t="s">
        <v>1061</v>
      </c>
      <c r="H1035" s="266" t="s">
        <v>429</v>
      </c>
      <c r="I1035" s="54">
        <v>6.04</v>
      </c>
      <c r="J1035" s="162"/>
      <c r="K1035" s="54">
        <v>6.04</v>
      </c>
      <c r="L1035" s="162"/>
      <c r="M1035" s="54">
        <v>6.04</v>
      </c>
      <c r="N1035" s="162"/>
      <c r="O1035" s="54">
        <v>6.04</v>
      </c>
      <c r="P1035" s="162"/>
      <c r="Q1035" s="96">
        <f t="shared" si="2394"/>
        <v>0</v>
      </c>
      <c r="R1035" s="338">
        <f t="shared" si="2395"/>
        <v>0</v>
      </c>
      <c r="S1035" s="96"/>
      <c r="T1035" s="96">
        <f t="shared" si="2396"/>
        <v>0</v>
      </c>
      <c r="U1035" s="96"/>
      <c r="V1035" s="96">
        <f t="shared" si="2397"/>
        <v>0</v>
      </c>
      <c r="W1035" s="96"/>
      <c r="X1035" s="96">
        <f t="shared" si="2398"/>
        <v>0</v>
      </c>
      <c r="Y1035" s="96">
        <f t="shared" si="2399"/>
        <v>0</v>
      </c>
      <c r="Z1035" s="96">
        <f t="shared" si="2400"/>
        <v>0</v>
      </c>
      <c r="AA1035" s="96"/>
      <c r="AB1035" s="96">
        <f t="shared" si="2401"/>
        <v>0</v>
      </c>
      <c r="AC1035" s="96"/>
      <c r="AD1035" s="96">
        <f t="shared" si="2402"/>
        <v>0</v>
      </c>
      <c r="AE1035" s="96"/>
      <c r="AF1035" s="96">
        <f t="shared" si="2403"/>
        <v>0</v>
      </c>
      <c r="AG1035" s="96">
        <f t="shared" si="2404"/>
        <v>0</v>
      </c>
      <c r="AH1035" s="96">
        <f t="shared" si="2405"/>
        <v>0</v>
      </c>
      <c r="AI1035" s="96">
        <f t="shared" si="2406"/>
        <v>0</v>
      </c>
      <c r="AJ1035" s="96">
        <f t="shared" si="2407"/>
        <v>0</v>
      </c>
      <c r="AK1035" s="96"/>
      <c r="AL1035" s="96">
        <f t="shared" si="2408"/>
        <v>0</v>
      </c>
      <c r="AM1035" s="96"/>
      <c r="AN1035" s="96">
        <f t="shared" si="2409"/>
        <v>0</v>
      </c>
      <c r="AO1035" s="96"/>
      <c r="AP1035" s="96">
        <f t="shared" si="2447"/>
        <v>0</v>
      </c>
      <c r="AQ1035" s="96">
        <f t="shared" si="2411"/>
        <v>0</v>
      </c>
      <c r="AR1035" s="96">
        <f t="shared" si="2412"/>
        <v>0</v>
      </c>
      <c r="AS1035" s="96"/>
      <c r="AT1035" s="96">
        <f t="shared" si="2413"/>
        <v>0</v>
      </c>
      <c r="AU1035" s="96"/>
      <c r="AV1035" s="96">
        <f t="shared" si="2414"/>
        <v>0</v>
      </c>
      <c r="AW1035" s="96"/>
      <c r="AX1035" s="96">
        <f t="shared" si="2415"/>
        <v>0</v>
      </c>
      <c r="AY1035" s="96">
        <f t="shared" si="2416"/>
        <v>0</v>
      </c>
      <c r="AZ1035" s="96">
        <f t="shared" si="2417"/>
        <v>0</v>
      </c>
      <c r="BA1035" s="96">
        <f t="shared" si="2418"/>
        <v>0</v>
      </c>
      <c r="BB1035" s="96">
        <f t="shared" si="2419"/>
        <v>0</v>
      </c>
    </row>
    <row r="1036" spans="1:54">
      <c r="A1036" s="494">
        <v>650</v>
      </c>
      <c r="B1036" s="13"/>
      <c r="C1036" s="300"/>
      <c r="D1036" s="14" t="s">
        <v>1488</v>
      </c>
      <c r="E1036" s="288" t="s">
        <v>1680</v>
      </c>
      <c r="F1036" s="45" t="s">
        <v>235</v>
      </c>
      <c r="G1036" s="45" t="s">
        <v>1061</v>
      </c>
      <c r="H1036" s="266" t="s">
        <v>359</v>
      </c>
      <c r="I1036" s="54">
        <v>7.39</v>
      </c>
      <c r="J1036" s="162"/>
      <c r="K1036" s="54">
        <v>7.39</v>
      </c>
      <c r="L1036" s="162"/>
      <c r="M1036" s="54">
        <v>7.39</v>
      </c>
      <c r="N1036" s="162"/>
      <c r="O1036" s="54">
        <v>7.39</v>
      </c>
      <c r="P1036" s="162"/>
      <c r="Q1036" s="96">
        <f t="shared" si="2394"/>
        <v>0.2</v>
      </c>
      <c r="R1036" s="338">
        <f t="shared" si="2395"/>
        <v>2.063288</v>
      </c>
      <c r="S1036" s="96"/>
      <c r="T1036" s="96">
        <f t="shared" si="2396"/>
        <v>0</v>
      </c>
      <c r="U1036" s="96"/>
      <c r="V1036" s="96">
        <f t="shared" si="2397"/>
        <v>0</v>
      </c>
      <c r="W1036" s="96"/>
      <c r="X1036" s="96">
        <f t="shared" si="2398"/>
        <v>0</v>
      </c>
      <c r="Y1036" s="96">
        <f t="shared" si="2399"/>
        <v>0</v>
      </c>
      <c r="Z1036" s="96">
        <f t="shared" si="2400"/>
        <v>0</v>
      </c>
      <c r="AA1036" s="96"/>
      <c r="AB1036" s="96">
        <f t="shared" si="2401"/>
        <v>0</v>
      </c>
      <c r="AC1036" s="96"/>
      <c r="AD1036" s="96">
        <f t="shared" si="2402"/>
        <v>0</v>
      </c>
      <c r="AE1036" s="96"/>
      <c r="AF1036" s="96">
        <f t="shared" si="2403"/>
        <v>0</v>
      </c>
      <c r="AG1036" s="96">
        <f t="shared" si="2404"/>
        <v>0</v>
      </c>
      <c r="AH1036" s="96">
        <f t="shared" si="2405"/>
        <v>0</v>
      </c>
      <c r="AI1036" s="96">
        <f t="shared" si="2406"/>
        <v>0</v>
      </c>
      <c r="AJ1036" s="96">
        <f t="shared" si="2407"/>
        <v>0</v>
      </c>
      <c r="AK1036" s="96"/>
      <c r="AL1036" s="96">
        <f t="shared" si="2408"/>
        <v>0</v>
      </c>
      <c r="AM1036" s="96"/>
      <c r="AN1036" s="96">
        <f t="shared" si="2409"/>
        <v>0</v>
      </c>
      <c r="AO1036" s="96">
        <v>0.2</v>
      </c>
      <c r="AP1036" s="96">
        <f t="shared" si="2447"/>
        <v>2.063288</v>
      </c>
      <c r="AQ1036" s="96">
        <f t="shared" si="2411"/>
        <v>0.2</v>
      </c>
      <c r="AR1036" s="96">
        <f t="shared" si="2412"/>
        <v>2.063288</v>
      </c>
      <c r="AS1036" s="96"/>
      <c r="AT1036" s="96">
        <f t="shared" si="2413"/>
        <v>0</v>
      </c>
      <c r="AU1036" s="96"/>
      <c r="AV1036" s="96">
        <f t="shared" si="2414"/>
        <v>0</v>
      </c>
      <c r="AW1036" s="96"/>
      <c r="AX1036" s="96">
        <f t="shared" si="2415"/>
        <v>0</v>
      </c>
      <c r="AY1036" s="96">
        <f t="shared" si="2416"/>
        <v>0</v>
      </c>
      <c r="AZ1036" s="96">
        <f t="shared" si="2417"/>
        <v>0</v>
      </c>
      <c r="BA1036" s="96">
        <f t="shared" si="2418"/>
        <v>0.2</v>
      </c>
      <c r="BB1036" s="96">
        <f t="shared" si="2419"/>
        <v>2.063288</v>
      </c>
    </row>
    <row r="1037" spans="1:54">
      <c r="A1037" s="494">
        <v>650</v>
      </c>
      <c r="B1037" s="13"/>
      <c r="C1037" s="300"/>
      <c r="D1037" s="14" t="s">
        <v>1488</v>
      </c>
      <c r="E1037" s="288" t="s">
        <v>1619</v>
      </c>
      <c r="F1037" s="45" t="s">
        <v>235</v>
      </c>
      <c r="G1037" s="45" t="s">
        <v>1061</v>
      </c>
      <c r="H1037" s="266" t="s">
        <v>429</v>
      </c>
      <c r="I1037" s="54">
        <v>7.24</v>
      </c>
      <c r="J1037" s="162"/>
      <c r="K1037" s="54">
        <v>7.24</v>
      </c>
      <c r="L1037" s="162"/>
      <c r="M1037" s="54">
        <v>7.24</v>
      </c>
      <c r="N1037" s="162"/>
      <c r="O1037" s="54">
        <v>7.24</v>
      </c>
      <c r="P1037" s="162"/>
      <c r="Q1037" s="96">
        <f t="shared" si="2394"/>
        <v>2.84</v>
      </c>
      <c r="R1037" s="338">
        <f t="shared" si="2395"/>
        <v>29.358632952000001</v>
      </c>
      <c r="S1037" s="96"/>
      <c r="T1037" s="96">
        <f t="shared" si="2396"/>
        <v>0</v>
      </c>
      <c r="U1037" s="96">
        <v>1</v>
      </c>
      <c r="V1037" s="96">
        <f t="shared" si="2397"/>
        <v>10.451663999999999</v>
      </c>
      <c r="W1037" s="96"/>
      <c r="X1037" s="96">
        <f t="shared" si="2398"/>
        <v>0</v>
      </c>
      <c r="Y1037" s="96">
        <f t="shared" si="2399"/>
        <v>1</v>
      </c>
      <c r="Z1037" s="96">
        <f t="shared" si="2400"/>
        <v>10.451663999999999</v>
      </c>
      <c r="AA1037" s="96">
        <v>0.5</v>
      </c>
      <c r="AB1037" s="96">
        <f t="shared" si="2401"/>
        <v>5.2589188</v>
      </c>
      <c r="AC1037" s="96">
        <v>0.5</v>
      </c>
      <c r="AD1037" s="96">
        <f t="shared" si="2402"/>
        <v>5.0716923999999999</v>
      </c>
      <c r="AE1037" s="96"/>
      <c r="AF1037" s="96">
        <f t="shared" si="2403"/>
        <v>0</v>
      </c>
      <c r="AG1037" s="96">
        <f t="shared" si="2404"/>
        <v>1</v>
      </c>
      <c r="AH1037" s="96">
        <f t="shared" si="2405"/>
        <v>10.3306112</v>
      </c>
      <c r="AI1037" s="96">
        <f t="shared" si="2406"/>
        <v>2</v>
      </c>
      <c r="AJ1037" s="96">
        <f t="shared" si="2407"/>
        <v>20.782275200000001</v>
      </c>
      <c r="AK1037" s="96">
        <v>0.5</v>
      </c>
      <c r="AL1037" s="96">
        <f t="shared" si="2408"/>
        <v>4.9917265999999998</v>
      </c>
      <c r="AM1037" s="96"/>
      <c r="AN1037" s="96">
        <f t="shared" si="2409"/>
        <v>0</v>
      </c>
      <c r="AO1037" s="96"/>
      <c r="AP1037" s="96">
        <f t="shared" si="2447"/>
        <v>0</v>
      </c>
      <c r="AQ1037" s="96">
        <f t="shared" si="2411"/>
        <v>0.5</v>
      </c>
      <c r="AR1037" s="96">
        <f t="shared" si="2412"/>
        <v>4.9917265999999998</v>
      </c>
      <c r="AS1037" s="96"/>
      <c r="AT1037" s="96">
        <f t="shared" si="2413"/>
        <v>0</v>
      </c>
      <c r="AU1037" s="96"/>
      <c r="AV1037" s="96">
        <f t="shared" si="2414"/>
        <v>0</v>
      </c>
      <c r="AW1037" s="96">
        <v>0.34</v>
      </c>
      <c r="AX1037" s="96">
        <f t="shared" si="2415"/>
        <v>3.5846311520000005</v>
      </c>
      <c r="AY1037" s="96">
        <f t="shared" si="2416"/>
        <v>0.34</v>
      </c>
      <c r="AZ1037" s="96">
        <f t="shared" si="2417"/>
        <v>3.5846311520000005</v>
      </c>
      <c r="BA1037" s="96">
        <f t="shared" si="2418"/>
        <v>0.84000000000000008</v>
      </c>
      <c r="BB1037" s="96">
        <f t="shared" si="2419"/>
        <v>8.5763577519999998</v>
      </c>
    </row>
    <row r="1038" spans="1:54">
      <c r="A1038" s="494">
        <v>650</v>
      </c>
      <c r="B1038" s="13"/>
      <c r="C1038" s="300"/>
      <c r="D1038" s="14" t="s">
        <v>1488</v>
      </c>
      <c r="E1038" s="288" t="s">
        <v>1575</v>
      </c>
      <c r="F1038" s="45" t="s">
        <v>373</v>
      </c>
      <c r="G1038" s="45" t="s">
        <v>1061</v>
      </c>
      <c r="H1038" s="266" t="s">
        <v>429</v>
      </c>
      <c r="I1038" s="54">
        <v>7.67</v>
      </c>
      <c r="J1038" s="162"/>
      <c r="K1038" s="54">
        <v>7.67</v>
      </c>
      <c r="L1038" s="162"/>
      <c r="M1038" s="54">
        <v>7.67</v>
      </c>
      <c r="N1038" s="162"/>
      <c r="O1038" s="54">
        <v>7.67</v>
      </c>
      <c r="P1038" s="162"/>
      <c r="Q1038" s="96">
        <f t="shared" si="2394"/>
        <v>4</v>
      </c>
      <c r="R1038" s="338">
        <f t="shared" si="2395"/>
        <v>43.722904029999995</v>
      </c>
      <c r="S1038" s="96"/>
      <c r="T1038" s="96">
        <f t="shared" si="2396"/>
        <v>0</v>
      </c>
      <c r="U1038" s="96">
        <v>1.5</v>
      </c>
      <c r="V1038" s="96">
        <f t="shared" si="2397"/>
        <v>16.608618</v>
      </c>
      <c r="W1038" s="96">
        <v>0.5</v>
      </c>
      <c r="X1038" s="96">
        <f t="shared" si="2398"/>
        <v>5.5719098499999999</v>
      </c>
      <c r="Y1038" s="96">
        <f t="shared" si="2399"/>
        <v>2</v>
      </c>
      <c r="Z1038" s="96">
        <f t="shared" si="2400"/>
        <v>22.180527850000001</v>
      </c>
      <c r="AA1038" s="96">
        <v>0.5</v>
      </c>
      <c r="AB1038" s="96">
        <f t="shared" si="2401"/>
        <v>5.5712579</v>
      </c>
      <c r="AC1038" s="96">
        <v>0.5</v>
      </c>
      <c r="AD1038" s="96">
        <f t="shared" si="2402"/>
        <v>5.3729116999999995</v>
      </c>
      <c r="AE1038" s="96">
        <v>0.2</v>
      </c>
      <c r="AF1038" s="96">
        <f t="shared" si="2403"/>
        <v>2.0952138999999996</v>
      </c>
      <c r="AG1038" s="96">
        <f t="shared" si="2404"/>
        <v>1.2</v>
      </c>
      <c r="AH1038" s="96">
        <f t="shared" si="2405"/>
        <v>13.039383499999998</v>
      </c>
      <c r="AI1038" s="96">
        <f t="shared" si="2406"/>
        <v>3.2</v>
      </c>
      <c r="AJ1038" s="96">
        <f t="shared" si="2407"/>
        <v>35.219911349999997</v>
      </c>
      <c r="AK1038" s="96">
        <v>0.3</v>
      </c>
      <c r="AL1038" s="96">
        <f t="shared" si="2408"/>
        <v>3.1729179299999997</v>
      </c>
      <c r="AM1038" s="96">
        <v>0.5</v>
      </c>
      <c r="AN1038" s="96">
        <f t="shared" si="2409"/>
        <v>5.3300747499999996</v>
      </c>
      <c r="AO1038" s="96"/>
      <c r="AP1038" s="96">
        <f t="shared" si="2447"/>
        <v>0</v>
      </c>
      <c r="AQ1038" s="96">
        <f t="shared" si="2411"/>
        <v>0.8</v>
      </c>
      <c r="AR1038" s="96">
        <f t="shared" si="2412"/>
        <v>8.5029926799999984</v>
      </c>
      <c r="AS1038" s="96"/>
      <c r="AT1038" s="96">
        <f t="shared" si="2413"/>
        <v>0</v>
      </c>
      <c r="AU1038" s="96"/>
      <c r="AV1038" s="96">
        <f t="shared" si="2414"/>
        <v>0</v>
      </c>
      <c r="AW1038" s="96"/>
      <c r="AX1038" s="96">
        <f t="shared" si="2415"/>
        <v>0</v>
      </c>
      <c r="AY1038" s="96">
        <f t="shared" si="2416"/>
        <v>0</v>
      </c>
      <c r="AZ1038" s="96">
        <f t="shared" si="2417"/>
        <v>0</v>
      </c>
      <c r="BA1038" s="96">
        <f t="shared" si="2418"/>
        <v>0.8</v>
      </c>
      <c r="BB1038" s="96">
        <f t="shared" si="2419"/>
        <v>8.5029926799999984</v>
      </c>
    </row>
    <row r="1039" spans="1:54">
      <c r="A1039" s="494">
        <v>650</v>
      </c>
      <c r="B1039" s="13"/>
      <c r="C1039" s="300"/>
      <c r="D1039" s="14" t="s">
        <v>1488</v>
      </c>
      <c r="E1039" s="288" t="s">
        <v>1576</v>
      </c>
      <c r="F1039" s="45" t="s">
        <v>235</v>
      </c>
      <c r="G1039" s="45" t="s">
        <v>1061</v>
      </c>
      <c r="H1039" s="266" t="s">
        <v>429</v>
      </c>
      <c r="I1039" s="54">
        <v>8.98</v>
      </c>
      <c r="J1039" s="162"/>
      <c r="K1039" s="54">
        <v>8.98</v>
      </c>
      <c r="L1039" s="162"/>
      <c r="M1039" s="54">
        <v>8.98</v>
      </c>
      <c r="N1039" s="162"/>
      <c r="O1039" s="54">
        <v>8.98</v>
      </c>
      <c r="P1039" s="162"/>
      <c r="Q1039" s="96">
        <f t="shared" si="2394"/>
        <v>2.1579999999999999</v>
      </c>
      <c r="R1039" s="338">
        <f t="shared" si="2395"/>
        <v>27.226451224000002</v>
      </c>
      <c r="S1039" s="96"/>
      <c r="T1039" s="96">
        <f t="shared" si="2396"/>
        <v>0</v>
      </c>
      <c r="U1039" s="96">
        <v>0.55800000000000005</v>
      </c>
      <c r="V1039" s="96">
        <f t="shared" si="2397"/>
        <v>7.2336486240000006</v>
      </c>
      <c r="W1039" s="96"/>
      <c r="X1039" s="96">
        <f t="shared" si="2398"/>
        <v>0</v>
      </c>
      <c r="Y1039" s="96">
        <f t="shared" si="2399"/>
        <v>0.55800000000000005</v>
      </c>
      <c r="Z1039" s="96">
        <f t="shared" si="2400"/>
        <v>7.2336486240000006</v>
      </c>
      <c r="AA1039" s="96"/>
      <c r="AB1039" s="96">
        <f t="shared" si="2401"/>
        <v>0</v>
      </c>
      <c r="AC1039" s="96">
        <v>0.6</v>
      </c>
      <c r="AD1039" s="96">
        <f t="shared" si="2402"/>
        <v>7.5486957599999993</v>
      </c>
      <c r="AE1039" s="96"/>
      <c r="AF1039" s="96">
        <f t="shared" si="2403"/>
        <v>0</v>
      </c>
      <c r="AG1039" s="96">
        <f t="shared" si="2404"/>
        <v>0.6</v>
      </c>
      <c r="AH1039" s="96">
        <f t="shared" si="2405"/>
        <v>7.5486957599999993</v>
      </c>
      <c r="AI1039" s="96">
        <f t="shared" si="2406"/>
        <v>1.1579999999999999</v>
      </c>
      <c r="AJ1039" s="96">
        <f t="shared" si="2407"/>
        <v>14.782344384</v>
      </c>
      <c r="AK1039" s="96">
        <v>0.6</v>
      </c>
      <c r="AL1039" s="96">
        <f t="shared" si="2408"/>
        <v>7.4296748400000006</v>
      </c>
      <c r="AM1039" s="96"/>
      <c r="AN1039" s="96">
        <f t="shared" si="2409"/>
        <v>0</v>
      </c>
      <c r="AO1039" s="96">
        <v>0.4</v>
      </c>
      <c r="AP1039" s="96">
        <f t="shared" si="2447"/>
        <v>5.0144320000000011</v>
      </c>
      <c r="AQ1039" s="96">
        <f t="shared" si="2411"/>
        <v>1</v>
      </c>
      <c r="AR1039" s="96">
        <f t="shared" si="2412"/>
        <v>12.444106840000002</v>
      </c>
      <c r="AS1039" s="96"/>
      <c r="AT1039" s="96">
        <f t="shared" si="2413"/>
        <v>0</v>
      </c>
      <c r="AU1039" s="96"/>
      <c r="AV1039" s="96">
        <f t="shared" si="2414"/>
        <v>0</v>
      </c>
      <c r="AW1039" s="96"/>
      <c r="AX1039" s="96">
        <f t="shared" si="2415"/>
        <v>0</v>
      </c>
      <c r="AY1039" s="96">
        <f t="shared" si="2416"/>
        <v>0</v>
      </c>
      <c r="AZ1039" s="96">
        <f t="shared" si="2417"/>
        <v>0</v>
      </c>
      <c r="BA1039" s="96">
        <f t="shared" si="2418"/>
        <v>1</v>
      </c>
      <c r="BB1039" s="96">
        <f t="shared" si="2419"/>
        <v>12.444106840000002</v>
      </c>
    </row>
    <row r="1040" spans="1:54">
      <c r="A1040" s="494">
        <v>650</v>
      </c>
      <c r="B1040" s="13"/>
      <c r="C1040" s="300"/>
      <c r="D1040" s="14" t="s">
        <v>1488</v>
      </c>
      <c r="E1040" s="21" t="s">
        <v>2519</v>
      </c>
      <c r="F1040" s="45" t="s">
        <v>235</v>
      </c>
      <c r="G1040" s="45" t="s">
        <v>1061</v>
      </c>
      <c r="H1040" s="266" t="s">
        <v>359</v>
      </c>
      <c r="I1040" s="54"/>
      <c r="J1040" s="162"/>
      <c r="K1040" s="54"/>
      <c r="L1040" s="162"/>
      <c r="M1040" s="54">
        <v>8.67</v>
      </c>
      <c r="N1040" s="162"/>
      <c r="O1040" s="54">
        <v>8.67</v>
      </c>
      <c r="P1040" s="162"/>
      <c r="Q1040" s="96">
        <f t="shared" si="2394"/>
        <v>0.1</v>
      </c>
      <c r="R1040" s="338">
        <f t="shared" si="2395"/>
        <v>1.210332</v>
      </c>
      <c r="S1040" s="96"/>
      <c r="T1040" s="96">
        <f t="shared" si="2396"/>
        <v>0</v>
      </c>
      <c r="U1040" s="96"/>
      <c r="V1040" s="96">
        <f t="shared" si="2397"/>
        <v>0</v>
      </c>
      <c r="W1040" s="96"/>
      <c r="X1040" s="96">
        <f t="shared" si="2398"/>
        <v>0</v>
      </c>
      <c r="Y1040" s="96">
        <f t="shared" si="2399"/>
        <v>0</v>
      </c>
      <c r="Z1040" s="96">
        <f t="shared" si="2400"/>
        <v>0</v>
      </c>
      <c r="AA1040" s="96"/>
      <c r="AB1040" s="96">
        <f t="shared" si="2401"/>
        <v>0</v>
      </c>
      <c r="AC1040" s="96"/>
      <c r="AD1040" s="96">
        <f t="shared" si="2402"/>
        <v>0</v>
      </c>
      <c r="AE1040" s="96"/>
      <c r="AF1040" s="96">
        <f t="shared" si="2403"/>
        <v>0</v>
      </c>
      <c r="AG1040" s="96">
        <f t="shared" si="2404"/>
        <v>0</v>
      </c>
      <c r="AH1040" s="96">
        <f t="shared" si="2405"/>
        <v>0</v>
      </c>
      <c r="AI1040" s="96">
        <f t="shared" si="2406"/>
        <v>0</v>
      </c>
      <c r="AJ1040" s="96">
        <f t="shared" si="2407"/>
        <v>0</v>
      </c>
      <c r="AK1040" s="96"/>
      <c r="AL1040" s="96">
        <f t="shared" si="2408"/>
        <v>0</v>
      </c>
      <c r="AM1040" s="96"/>
      <c r="AN1040" s="96">
        <f t="shared" si="2409"/>
        <v>0</v>
      </c>
      <c r="AO1040" s="96">
        <v>0.1</v>
      </c>
      <c r="AP1040" s="96">
        <f t="shared" si="2447"/>
        <v>1.210332</v>
      </c>
      <c r="AQ1040" s="96">
        <f t="shared" si="2411"/>
        <v>0.1</v>
      </c>
      <c r="AR1040" s="96">
        <f t="shared" si="2412"/>
        <v>1.210332</v>
      </c>
      <c r="AS1040" s="96"/>
      <c r="AT1040" s="96">
        <f t="shared" si="2413"/>
        <v>0</v>
      </c>
      <c r="AU1040" s="96"/>
      <c r="AV1040" s="96">
        <f t="shared" si="2414"/>
        <v>0</v>
      </c>
      <c r="AW1040" s="96"/>
      <c r="AX1040" s="96">
        <f t="shared" si="2415"/>
        <v>0</v>
      </c>
      <c r="AY1040" s="96">
        <f t="shared" si="2416"/>
        <v>0</v>
      </c>
      <c r="AZ1040" s="96">
        <f t="shared" si="2417"/>
        <v>0</v>
      </c>
      <c r="BA1040" s="96">
        <f t="shared" si="2418"/>
        <v>0.1</v>
      </c>
      <c r="BB1040" s="96">
        <f t="shared" si="2419"/>
        <v>1.210332</v>
      </c>
    </row>
    <row r="1041" spans="1:54" s="6" customFormat="1">
      <c r="A1041" s="494">
        <v>648</v>
      </c>
      <c r="B1041" s="14"/>
      <c r="C1041" s="334"/>
      <c r="D1041" s="14" t="s">
        <v>1488</v>
      </c>
      <c r="E1041" s="288" t="s">
        <v>1483</v>
      </c>
      <c r="F1041" s="507" t="s">
        <v>235</v>
      </c>
      <c r="G1041" s="507" t="s">
        <v>1061</v>
      </c>
      <c r="H1041" s="448" t="s">
        <v>429</v>
      </c>
      <c r="I1041" s="427">
        <v>8.67</v>
      </c>
      <c r="J1041" s="495"/>
      <c r="K1041" s="427">
        <v>8.67</v>
      </c>
      <c r="L1041" s="495"/>
      <c r="M1041" s="427">
        <v>8.67</v>
      </c>
      <c r="N1041" s="495"/>
      <c r="O1041" s="427">
        <v>8.67</v>
      </c>
      <c r="P1041" s="495"/>
      <c r="Q1041" s="430">
        <f t="shared" si="2394"/>
        <v>33.5</v>
      </c>
      <c r="R1041" s="451">
        <f t="shared" si="2395"/>
        <v>413.5375851</v>
      </c>
      <c r="S1041" s="430"/>
      <c r="T1041" s="430">
        <f t="shared" si="2396"/>
        <v>0</v>
      </c>
      <c r="U1041" s="430">
        <v>4</v>
      </c>
      <c r="V1041" s="430">
        <f t="shared" si="2397"/>
        <v>50.064047999999993</v>
      </c>
      <c r="W1041" s="430">
        <v>2</v>
      </c>
      <c r="X1041" s="430">
        <f t="shared" si="2398"/>
        <v>25.193459399999998</v>
      </c>
      <c r="Y1041" s="430">
        <f t="shared" si="2399"/>
        <v>6</v>
      </c>
      <c r="Z1041" s="430">
        <f t="shared" si="2400"/>
        <v>75.257507399999994</v>
      </c>
      <c r="AA1041" s="430">
        <v>7</v>
      </c>
      <c r="AB1041" s="430">
        <f t="shared" si="2401"/>
        <v>88.166790599999999</v>
      </c>
      <c r="AC1041" s="430">
        <v>5.5</v>
      </c>
      <c r="AD1041" s="430">
        <f t="shared" si="2402"/>
        <v>66.807638699999998</v>
      </c>
      <c r="AE1041" s="430">
        <v>2</v>
      </c>
      <c r="AF1041" s="130">
        <f t="shared" si="2403"/>
        <v>23.683838999999999</v>
      </c>
      <c r="AG1041" s="430">
        <f t="shared" si="2404"/>
        <v>14.5</v>
      </c>
      <c r="AH1041" s="430">
        <f t="shared" si="2405"/>
        <v>178.6582683</v>
      </c>
      <c r="AI1041" s="430">
        <f t="shared" si="2406"/>
        <v>20.5</v>
      </c>
      <c r="AJ1041" s="430">
        <f t="shared" si="2407"/>
        <v>253.91577569999998</v>
      </c>
      <c r="AK1041" s="430">
        <v>3</v>
      </c>
      <c r="AL1041" s="430">
        <f t="shared" si="2408"/>
        <v>35.865969299999996</v>
      </c>
      <c r="AM1041" s="430">
        <v>2</v>
      </c>
      <c r="AN1041" s="430">
        <f t="shared" si="2409"/>
        <v>24.099999</v>
      </c>
      <c r="AO1041" s="430">
        <v>2</v>
      </c>
      <c r="AP1041" s="430">
        <f t="shared" si="2447"/>
        <v>24.20664</v>
      </c>
      <c r="AQ1041" s="430">
        <f t="shared" si="2411"/>
        <v>7</v>
      </c>
      <c r="AR1041" s="430">
        <f t="shared" si="2412"/>
        <v>84.172608300000007</v>
      </c>
      <c r="AS1041" s="430">
        <v>2</v>
      </c>
      <c r="AT1041" s="430">
        <f t="shared" si="2413"/>
        <v>24.716782800000001</v>
      </c>
      <c r="AU1041" s="430">
        <v>3</v>
      </c>
      <c r="AV1041" s="430">
        <f t="shared" si="2414"/>
        <v>38.1069909</v>
      </c>
      <c r="AW1041" s="430">
        <v>1</v>
      </c>
      <c r="AX1041" s="430">
        <f t="shared" si="2415"/>
        <v>12.625427400000001</v>
      </c>
      <c r="AY1041" s="430">
        <f t="shared" si="2416"/>
        <v>6</v>
      </c>
      <c r="AZ1041" s="430">
        <f t="shared" si="2417"/>
        <v>75.44920110000001</v>
      </c>
      <c r="BA1041" s="430">
        <f t="shared" si="2418"/>
        <v>13</v>
      </c>
      <c r="BB1041" s="430">
        <f t="shared" si="2419"/>
        <v>159.62180940000002</v>
      </c>
    </row>
    <row r="1042" spans="1:54">
      <c r="A1042" s="494">
        <v>650</v>
      </c>
      <c r="B1042" s="13"/>
      <c r="C1042" s="300"/>
      <c r="D1042" s="14" t="s">
        <v>1488</v>
      </c>
      <c r="E1042" s="21" t="s">
        <v>2166</v>
      </c>
      <c r="F1042" s="45" t="s">
        <v>235</v>
      </c>
      <c r="G1042" s="45" t="s">
        <v>1061</v>
      </c>
      <c r="H1042" s="266" t="s">
        <v>359</v>
      </c>
      <c r="I1042" s="54">
        <v>8.67</v>
      </c>
      <c r="J1042" s="162"/>
      <c r="K1042" s="54">
        <v>8.67</v>
      </c>
      <c r="L1042" s="162"/>
      <c r="M1042" s="54">
        <v>8.67</v>
      </c>
      <c r="N1042" s="162"/>
      <c r="O1042" s="54">
        <v>8.67</v>
      </c>
      <c r="P1042" s="162"/>
      <c r="Q1042" s="96">
        <f t="shared" ref="Q1042" si="2448">SUM(AI1042+BA1042)</f>
        <v>0</v>
      </c>
      <c r="R1042" s="338">
        <f t="shared" ref="R1042" si="2449">SUM(AJ1042+BB1042)</f>
        <v>0</v>
      </c>
      <c r="S1042" s="96"/>
      <c r="T1042" s="96">
        <f t="shared" ref="T1042" si="2450">I1042*S1042*$T$2/1000</f>
        <v>0</v>
      </c>
      <c r="U1042" s="96"/>
      <c r="V1042" s="96">
        <f t="shared" ref="V1042" si="2451">I1042*U1042*$V$2/1000</f>
        <v>0</v>
      </c>
      <c r="W1042" s="96"/>
      <c r="X1042" s="96">
        <f t="shared" ref="X1042" si="2452">I1042*W1042*$X$2/1000</f>
        <v>0</v>
      </c>
      <c r="Y1042" s="96">
        <f t="shared" ref="Y1042" si="2453">SUM(S1042+U1042+W1042)</f>
        <v>0</v>
      </c>
      <c r="Z1042" s="96">
        <f t="shared" ref="Z1042" si="2454">SUM(T1042+V1042+X1042)</f>
        <v>0</v>
      </c>
      <c r="AA1042" s="96"/>
      <c r="AB1042" s="96">
        <f t="shared" ref="AB1042" si="2455">K1042*AA1042*$AB$2/1000</f>
        <v>0</v>
      </c>
      <c r="AC1042" s="96"/>
      <c r="AD1042" s="96">
        <f t="shared" ref="AD1042" si="2456">K1042*AC1042*$AD$2/1000</f>
        <v>0</v>
      </c>
      <c r="AE1042" s="96"/>
      <c r="AF1042" s="96">
        <f t="shared" ref="AF1042" si="2457">K1042*AE1042*$AF$2/1000</f>
        <v>0</v>
      </c>
      <c r="AG1042" s="96">
        <f t="shared" ref="AG1042" si="2458">SUM(AA1042+AC1042+AE1042)</f>
        <v>0</v>
      </c>
      <c r="AH1042" s="96">
        <f t="shared" ref="AH1042" si="2459">SUM(AB1042+AD1042+AF1042)</f>
        <v>0</v>
      </c>
      <c r="AI1042" s="96">
        <f t="shared" ref="AI1042" si="2460">SUM(Y1042+AG1042)</f>
        <v>0</v>
      </c>
      <c r="AJ1042" s="96">
        <f t="shared" ref="AJ1042" si="2461">SUM(Z1042,AH1042)</f>
        <v>0</v>
      </c>
      <c r="AK1042" s="96"/>
      <c r="AL1042" s="96">
        <f t="shared" ref="AL1042" si="2462">M1042*AK1042*$AL$2/1000</f>
        <v>0</v>
      </c>
      <c r="AM1042" s="96"/>
      <c r="AN1042" s="96">
        <f t="shared" ref="AN1042" si="2463">M1042*AM1042*$AN$2/1000</f>
        <v>0</v>
      </c>
      <c r="AO1042" s="96"/>
      <c r="AP1042" s="96">
        <f t="shared" ref="AP1042" si="2464">M1042*AO1042*$AP$2/1000</f>
        <v>0</v>
      </c>
      <c r="AQ1042" s="96">
        <f t="shared" ref="AQ1042" si="2465">SUM(AK1042+AM1042+AO1042)</f>
        <v>0</v>
      </c>
      <c r="AR1042" s="96">
        <f t="shared" ref="AR1042" si="2466">SUM(AL1042+AN1042+AP1042)</f>
        <v>0</v>
      </c>
      <c r="AS1042" s="96"/>
      <c r="AT1042" s="96">
        <f t="shared" ref="AT1042" si="2467">O1042*AS1042*$AT$2/1000</f>
        <v>0</v>
      </c>
      <c r="AU1042" s="96"/>
      <c r="AV1042" s="96">
        <f t="shared" ref="AV1042" si="2468">O1042*AU1042*$AV$2/1000</f>
        <v>0</v>
      </c>
      <c r="AW1042" s="96"/>
      <c r="AX1042" s="96">
        <f t="shared" ref="AX1042" si="2469">O1042*AW1042*$AX$2/1000</f>
        <v>0</v>
      </c>
      <c r="AY1042" s="96">
        <f t="shared" ref="AY1042" si="2470">SUM(AS1042+AU1042+AW1042)</f>
        <v>0</v>
      </c>
      <c r="AZ1042" s="96">
        <f t="shared" ref="AZ1042" si="2471">SUM(AT1042+AV1042+AX1042)</f>
        <v>0</v>
      </c>
      <c r="BA1042" s="96">
        <f t="shared" ref="BA1042" si="2472">SUM(AQ1042+AY1042)</f>
        <v>0</v>
      </c>
      <c r="BB1042" s="96">
        <f t="shared" ref="BB1042" si="2473">SUM(AR1042,AZ1042)</f>
        <v>0</v>
      </c>
    </row>
    <row r="1043" spans="1:54">
      <c r="A1043" s="494">
        <v>650</v>
      </c>
      <c r="B1043" s="13"/>
      <c r="C1043" s="300"/>
      <c r="D1043" s="14" t="s">
        <v>1488</v>
      </c>
      <c r="E1043" s="21" t="s">
        <v>2343</v>
      </c>
      <c r="F1043" s="45" t="s">
        <v>235</v>
      </c>
      <c r="G1043" s="45" t="s">
        <v>1061</v>
      </c>
      <c r="H1043" s="266" t="s">
        <v>359</v>
      </c>
      <c r="I1043" s="54"/>
      <c r="J1043" s="162"/>
      <c r="K1043" s="54">
        <v>8.6199999999999992</v>
      </c>
      <c r="L1043" s="162"/>
      <c r="M1043" s="54">
        <v>8.6199999999999992</v>
      </c>
      <c r="N1043" s="162"/>
      <c r="O1043" s="54">
        <v>8.6199999999999992</v>
      </c>
      <c r="P1043" s="162"/>
      <c r="Q1043" s="96">
        <f t="shared" si="2394"/>
        <v>1</v>
      </c>
      <c r="R1043" s="338">
        <f t="shared" si="2395"/>
        <v>12.201885839999999</v>
      </c>
      <c r="S1043" s="96"/>
      <c r="T1043" s="96">
        <f t="shared" si="2396"/>
        <v>0</v>
      </c>
      <c r="U1043" s="96"/>
      <c r="V1043" s="96">
        <f t="shared" si="2397"/>
        <v>0</v>
      </c>
      <c r="W1043" s="96"/>
      <c r="X1043" s="96">
        <f t="shared" si="2398"/>
        <v>0</v>
      </c>
      <c r="Y1043" s="96">
        <f t="shared" si="2399"/>
        <v>0</v>
      </c>
      <c r="Z1043" s="96">
        <f t="shared" si="2400"/>
        <v>0</v>
      </c>
      <c r="AA1043" s="96">
        <v>0.3</v>
      </c>
      <c r="AB1043" s="96">
        <f t="shared" si="2401"/>
        <v>3.7567856399999995</v>
      </c>
      <c r="AC1043" s="96">
        <v>0.5</v>
      </c>
      <c r="AD1043" s="96">
        <f t="shared" si="2402"/>
        <v>6.0383961999999993</v>
      </c>
      <c r="AE1043" s="96"/>
      <c r="AF1043" s="96">
        <f t="shared" si="2403"/>
        <v>0</v>
      </c>
      <c r="AG1043" s="96">
        <f t="shared" si="2404"/>
        <v>0.8</v>
      </c>
      <c r="AH1043" s="96">
        <f t="shared" si="2405"/>
        <v>9.7951818399999979</v>
      </c>
      <c r="AI1043" s="96">
        <f t="shared" si="2406"/>
        <v>0.8</v>
      </c>
      <c r="AJ1043" s="96">
        <f t="shared" si="2407"/>
        <v>9.7951818399999979</v>
      </c>
      <c r="AK1043" s="96"/>
      <c r="AL1043" s="96">
        <f t="shared" si="2408"/>
        <v>0</v>
      </c>
      <c r="AM1043" s="96"/>
      <c r="AN1043" s="96">
        <f t="shared" si="2409"/>
        <v>0</v>
      </c>
      <c r="AO1043" s="96">
        <v>0.2</v>
      </c>
      <c r="AP1043" s="96">
        <f t="shared" si="2447"/>
        <v>2.4067040000000004</v>
      </c>
      <c r="AQ1043" s="96">
        <f t="shared" si="2411"/>
        <v>0.2</v>
      </c>
      <c r="AR1043" s="96">
        <f t="shared" si="2412"/>
        <v>2.4067040000000004</v>
      </c>
      <c r="AS1043" s="96"/>
      <c r="AT1043" s="96">
        <f t="shared" si="2413"/>
        <v>0</v>
      </c>
      <c r="AU1043" s="96"/>
      <c r="AV1043" s="96">
        <f t="shared" si="2414"/>
        <v>0</v>
      </c>
      <c r="AW1043" s="96"/>
      <c r="AX1043" s="96">
        <f t="shared" si="2415"/>
        <v>0</v>
      </c>
      <c r="AY1043" s="96">
        <f t="shared" si="2416"/>
        <v>0</v>
      </c>
      <c r="AZ1043" s="96">
        <f t="shared" si="2417"/>
        <v>0</v>
      </c>
      <c r="BA1043" s="96">
        <f t="shared" si="2418"/>
        <v>0.2</v>
      </c>
      <c r="BB1043" s="96">
        <f t="shared" si="2419"/>
        <v>2.4067040000000004</v>
      </c>
    </row>
    <row r="1044" spans="1:54">
      <c r="A1044" s="494">
        <v>650</v>
      </c>
      <c r="B1044" s="13"/>
      <c r="C1044" s="300"/>
      <c r="D1044" s="14" t="s">
        <v>1488</v>
      </c>
      <c r="E1044" s="288" t="s">
        <v>2332</v>
      </c>
      <c r="F1044" s="45" t="s">
        <v>235</v>
      </c>
      <c r="G1044" s="45" t="s">
        <v>1061</v>
      </c>
      <c r="H1044" s="266" t="s">
        <v>359</v>
      </c>
      <c r="I1044" s="54">
        <v>8.6199999999999992</v>
      </c>
      <c r="J1044" s="162"/>
      <c r="K1044" s="54">
        <v>8.6199999999999992</v>
      </c>
      <c r="L1044" s="162"/>
      <c r="M1044" s="54">
        <v>8.6199999999999992</v>
      </c>
      <c r="N1044" s="162"/>
      <c r="O1044" s="54">
        <v>8.6199999999999992</v>
      </c>
      <c r="P1044" s="162"/>
      <c r="Q1044" s="96">
        <f t="shared" ref="Q1044" si="2474">SUM(AI1044+BA1044)</f>
        <v>0.3</v>
      </c>
      <c r="R1044" s="338">
        <f t="shared" ref="R1044" si="2475">SUM(AJ1044+BB1044)</f>
        <v>3.7572252600000002</v>
      </c>
      <c r="S1044" s="96"/>
      <c r="T1044" s="96">
        <f t="shared" ref="T1044" si="2476">I1044*S1044*$T$2/1000</f>
        <v>0</v>
      </c>
      <c r="U1044" s="96"/>
      <c r="V1044" s="96">
        <f t="shared" ref="V1044" si="2477">I1044*U1044*$V$2/1000</f>
        <v>0</v>
      </c>
      <c r="W1044" s="96">
        <v>0.3</v>
      </c>
      <c r="X1044" s="96">
        <f t="shared" ref="X1044" si="2478">I1044*W1044*$X$2/1000</f>
        <v>3.7572252600000002</v>
      </c>
      <c r="Y1044" s="96">
        <f t="shared" ref="Y1044" si="2479">SUM(S1044+U1044+W1044)</f>
        <v>0.3</v>
      </c>
      <c r="Z1044" s="96">
        <f t="shared" ref="Z1044" si="2480">SUM(T1044+V1044+X1044)</f>
        <v>3.7572252600000002</v>
      </c>
      <c r="AA1044" s="96"/>
      <c r="AB1044" s="96">
        <f t="shared" ref="AB1044" si="2481">K1044*AA1044*$AB$2/1000</f>
        <v>0</v>
      </c>
      <c r="AC1044" s="96"/>
      <c r="AD1044" s="96">
        <f t="shared" ref="AD1044" si="2482">K1044*AC1044*$AD$2/1000</f>
        <v>0</v>
      </c>
      <c r="AE1044" s="96"/>
      <c r="AF1044" s="96">
        <f t="shared" ref="AF1044" si="2483">K1044*AE1044*$AF$2/1000</f>
        <v>0</v>
      </c>
      <c r="AG1044" s="96">
        <f t="shared" ref="AG1044" si="2484">SUM(AA1044+AC1044+AE1044)</f>
        <v>0</v>
      </c>
      <c r="AH1044" s="96">
        <f t="shared" ref="AH1044" si="2485">SUM(AB1044+AD1044+AF1044)</f>
        <v>0</v>
      </c>
      <c r="AI1044" s="96">
        <f t="shared" ref="AI1044" si="2486">SUM(Y1044+AG1044)</f>
        <v>0.3</v>
      </c>
      <c r="AJ1044" s="96">
        <f t="shared" ref="AJ1044" si="2487">SUM(Z1044,AH1044)</f>
        <v>3.7572252600000002</v>
      </c>
      <c r="AK1044" s="96"/>
      <c r="AL1044" s="96">
        <f t="shared" ref="AL1044" si="2488">M1044*AK1044*$AL$2/1000</f>
        <v>0</v>
      </c>
      <c r="AM1044" s="96"/>
      <c r="AN1044" s="96">
        <f t="shared" ref="AN1044" si="2489">M1044*AM1044*$AN$2/1000</f>
        <v>0</v>
      </c>
      <c r="AO1044" s="96"/>
      <c r="AP1044" s="96">
        <f t="shared" ref="AP1044" si="2490">M1044*AO1044*$AP$2/1000</f>
        <v>0</v>
      </c>
      <c r="AQ1044" s="96">
        <f t="shared" ref="AQ1044" si="2491">SUM(AK1044+AM1044+AO1044)</f>
        <v>0</v>
      </c>
      <c r="AR1044" s="96">
        <f t="shared" ref="AR1044" si="2492">SUM(AL1044+AN1044+AP1044)</f>
        <v>0</v>
      </c>
      <c r="AS1044" s="96"/>
      <c r="AT1044" s="96">
        <f t="shared" ref="AT1044" si="2493">O1044*AS1044*$AT$2/1000</f>
        <v>0</v>
      </c>
      <c r="AU1044" s="96"/>
      <c r="AV1044" s="96">
        <f t="shared" ref="AV1044" si="2494">O1044*AU1044*$AV$2/1000</f>
        <v>0</v>
      </c>
      <c r="AW1044" s="96"/>
      <c r="AX1044" s="96">
        <f t="shared" ref="AX1044" si="2495">O1044*AW1044*$AX$2/1000</f>
        <v>0</v>
      </c>
      <c r="AY1044" s="96">
        <f t="shared" ref="AY1044" si="2496">SUM(AS1044+AU1044+AW1044)</f>
        <v>0</v>
      </c>
      <c r="AZ1044" s="96">
        <f t="shared" ref="AZ1044" si="2497">SUM(AT1044+AV1044+AX1044)</f>
        <v>0</v>
      </c>
      <c r="BA1044" s="96">
        <f t="shared" ref="BA1044" si="2498">SUM(AQ1044+AY1044)</f>
        <v>0</v>
      </c>
      <c r="BB1044" s="96">
        <f t="shared" ref="BB1044" si="2499">SUM(AR1044,AZ1044)</f>
        <v>0</v>
      </c>
    </row>
    <row r="1045" spans="1:54">
      <c r="A1045" s="494">
        <v>650</v>
      </c>
      <c r="B1045" s="13"/>
      <c r="C1045" s="300"/>
      <c r="D1045" s="14" t="s">
        <v>1488</v>
      </c>
      <c r="E1045" s="288" t="s">
        <v>1542</v>
      </c>
      <c r="F1045" s="45" t="s">
        <v>235</v>
      </c>
      <c r="G1045" s="45" t="s">
        <v>1061</v>
      </c>
      <c r="H1045" s="266" t="s">
        <v>359</v>
      </c>
      <c r="I1045" s="54">
        <v>8.98</v>
      </c>
      <c r="J1045" s="162"/>
      <c r="K1045" s="54">
        <v>8.98</v>
      </c>
      <c r="L1045" s="162"/>
      <c r="M1045" s="54">
        <v>8.98</v>
      </c>
      <c r="N1045" s="162"/>
      <c r="O1045" s="54">
        <v>8.98</v>
      </c>
      <c r="P1045" s="162"/>
      <c r="Q1045" s="96">
        <f t="shared" si="2394"/>
        <v>3.6999999999999997</v>
      </c>
      <c r="R1045" s="338">
        <f t="shared" si="2395"/>
        <v>47.141192480000001</v>
      </c>
      <c r="S1045" s="96"/>
      <c r="T1045" s="96">
        <f t="shared" si="2396"/>
        <v>0</v>
      </c>
      <c r="U1045" s="96"/>
      <c r="V1045" s="96">
        <f t="shared" si="2397"/>
        <v>0</v>
      </c>
      <c r="W1045" s="96"/>
      <c r="X1045" s="96">
        <f t="shared" si="2398"/>
        <v>0</v>
      </c>
      <c r="Y1045" s="96">
        <f t="shared" si="2399"/>
        <v>0</v>
      </c>
      <c r="Z1045" s="96">
        <f t="shared" si="2400"/>
        <v>0</v>
      </c>
      <c r="AA1045" s="96">
        <v>1</v>
      </c>
      <c r="AB1045" s="96">
        <f t="shared" si="2401"/>
        <v>13.045605200000001</v>
      </c>
      <c r="AC1045" s="96"/>
      <c r="AD1045" s="96">
        <f t="shared" si="2402"/>
        <v>0</v>
      </c>
      <c r="AE1045" s="96"/>
      <c r="AF1045" s="96">
        <f t="shared" si="2403"/>
        <v>0</v>
      </c>
      <c r="AG1045" s="96">
        <f t="shared" si="2404"/>
        <v>1</v>
      </c>
      <c r="AH1045" s="96">
        <f t="shared" si="2405"/>
        <v>13.045605200000001</v>
      </c>
      <c r="AI1045" s="96">
        <f t="shared" si="2406"/>
        <v>1</v>
      </c>
      <c r="AJ1045" s="96">
        <f t="shared" si="2407"/>
        <v>13.045605200000001</v>
      </c>
      <c r="AK1045" s="96"/>
      <c r="AL1045" s="96">
        <f t="shared" si="2408"/>
        <v>0</v>
      </c>
      <c r="AM1045" s="96"/>
      <c r="AN1045" s="96">
        <f t="shared" si="2409"/>
        <v>0</v>
      </c>
      <c r="AO1045" s="96">
        <v>2.2999999999999998</v>
      </c>
      <c r="AP1045" s="96">
        <f t="shared" si="2447"/>
        <v>28.832984</v>
      </c>
      <c r="AQ1045" s="96">
        <f t="shared" si="2411"/>
        <v>2.2999999999999998</v>
      </c>
      <c r="AR1045" s="96">
        <f t="shared" si="2412"/>
        <v>28.832984</v>
      </c>
      <c r="AS1045" s="96"/>
      <c r="AT1045" s="96">
        <f t="shared" si="2413"/>
        <v>0</v>
      </c>
      <c r="AU1045" s="96">
        <v>0.4</v>
      </c>
      <c r="AV1045" s="96">
        <f t="shared" si="2414"/>
        <v>5.2626032800000004</v>
      </c>
      <c r="AW1045" s="96"/>
      <c r="AX1045" s="96">
        <f t="shared" si="2415"/>
        <v>0</v>
      </c>
      <c r="AY1045" s="96">
        <f t="shared" si="2416"/>
        <v>0.4</v>
      </c>
      <c r="AZ1045" s="96">
        <f t="shared" si="2417"/>
        <v>5.2626032800000004</v>
      </c>
      <c r="BA1045" s="96">
        <f t="shared" si="2418"/>
        <v>2.6999999999999997</v>
      </c>
      <c r="BB1045" s="96">
        <f t="shared" si="2419"/>
        <v>34.095587280000004</v>
      </c>
    </row>
    <row r="1046" spans="1:54">
      <c r="A1046" s="494">
        <v>650</v>
      </c>
      <c r="B1046" s="13"/>
      <c r="C1046" s="300"/>
      <c r="D1046" s="14" t="s">
        <v>1488</v>
      </c>
      <c r="E1046" s="288" t="s">
        <v>1620</v>
      </c>
      <c r="F1046" s="45" t="s">
        <v>235</v>
      </c>
      <c r="G1046" s="45" t="s">
        <v>1061</v>
      </c>
      <c r="H1046" s="266" t="s">
        <v>429</v>
      </c>
      <c r="I1046" s="54">
        <v>8.98</v>
      </c>
      <c r="J1046" s="162"/>
      <c r="K1046" s="54">
        <v>8.98</v>
      </c>
      <c r="L1046" s="162"/>
      <c r="M1046" s="54">
        <v>8.98</v>
      </c>
      <c r="N1046" s="162"/>
      <c r="O1046" s="54">
        <v>8.98</v>
      </c>
      <c r="P1046" s="162"/>
      <c r="Q1046" s="96">
        <f t="shared" si="2394"/>
        <v>0</v>
      </c>
      <c r="R1046" s="338">
        <f t="shared" si="2395"/>
        <v>0</v>
      </c>
      <c r="S1046" s="96"/>
      <c r="T1046" s="96">
        <f t="shared" si="2396"/>
        <v>0</v>
      </c>
      <c r="U1046" s="96"/>
      <c r="V1046" s="96">
        <f t="shared" si="2397"/>
        <v>0</v>
      </c>
      <c r="W1046" s="96"/>
      <c r="X1046" s="96">
        <f t="shared" si="2398"/>
        <v>0</v>
      </c>
      <c r="Y1046" s="96">
        <f t="shared" si="2399"/>
        <v>0</v>
      </c>
      <c r="Z1046" s="96">
        <f t="shared" si="2400"/>
        <v>0</v>
      </c>
      <c r="AA1046" s="96"/>
      <c r="AB1046" s="96">
        <f t="shared" si="2401"/>
        <v>0</v>
      </c>
      <c r="AC1046" s="96"/>
      <c r="AD1046" s="96">
        <f t="shared" si="2402"/>
        <v>0</v>
      </c>
      <c r="AE1046" s="96"/>
      <c r="AF1046" s="96">
        <f t="shared" si="2403"/>
        <v>0</v>
      </c>
      <c r="AG1046" s="96">
        <f t="shared" si="2404"/>
        <v>0</v>
      </c>
      <c r="AH1046" s="96">
        <f t="shared" si="2405"/>
        <v>0</v>
      </c>
      <c r="AI1046" s="96">
        <f t="shared" si="2406"/>
        <v>0</v>
      </c>
      <c r="AJ1046" s="96">
        <f t="shared" si="2407"/>
        <v>0</v>
      </c>
      <c r="AK1046" s="96"/>
      <c r="AL1046" s="96">
        <f t="shared" si="2408"/>
        <v>0</v>
      </c>
      <c r="AM1046" s="96"/>
      <c r="AN1046" s="96">
        <f t="shared" si="2409"/>
        <v>0</v>
      </c>
      <c r="AO1046" s="96"/>
      <c r="AP1046" s="96">
        <f t="shared" si="2447"/>
        <v>0</v>
      </c>
      <c r="AQ1046" s="96">
        <f t="shared" si="2411"/>
        <v>0</v>
      </c>
      <c r="AR1046" s="96">
        <f t="shared" si="2412"/>
        <v>0</v>
      </c>
      <c r="AS1046" s="96"/>
      <c r="AT1046" s="96">
        <f t="shared" si="2413"/>
        <v>0</v>
      </c>
      <c r="AU1046" s="96"/>
      <c r="AV1046" s="96">
        <f t="shared" si="2414"/>
        <v>0</v>
      </c>
      <c r="AW1046" s="96"/>
      <c r="AX1046" s="96">
        <f t="shared" si="2415"/>
        <v>0</v>
      </c>
      <c r="AY1046" s="96">
        <f t="shared" si="2416"/>
        <v>0</v>
      </c>
      <c r="AZ1046" s="96">
        <f t="shared" si="2417"/>
        <v>0</v>
      </c>
      <c r="BA1046" s="96">
        <f t="shared" si="2418"/>
        <v>0</v>
      </c>
      <c r="BB1046" s="96">
        <f t="shared" si="2419"/>
        <v>0</v>
      </c>
    </row>
    <row r="1047" spans="1:54">
      <c r="A1047" s="494">
        <v>650</v>
      </c>
      <c r="B1047" s="13"/>
      <c r="C1047" s="300"/>
      <c r="D1047" s="14" t="s">
        <v>1488</v>
      </c>
      <c r="E1047" s="288" t="s">
        <v>1687</v>
      </c>
      <c r="F1047" s="45" t="s">
        <v>235</v>
      </c>
      <c r="G1047" s="45" t="s">
        <v>1061</v>
      </c>
      <c r="H1047" s="266" t="s">
        <v>429</v>
      </c>
      <c r="I1047" s="54">
        <v>9.1199999999999992</v>
      </c>
      <c r="J1047" s="162"/>
      <c r="K1047" s="54">
        <v>9.1199999999999992</v>
      </c>
      <c r="L1047" s="162"/>
      <c r="M1047" s="54">
        <v>9.1199999999999992</v>
      </c>
      <c r="N1047" s="162"/>
      <c r="O1047" s="54">
        <v>9.1199999999999992</v>
      </c>
      <c r="P1047" s="162"/>
      <c r="Q1047" s="96">
        <f t="shared" si="2394"/>
        <v>0</v>
      </c>
      <c r="R1047" s="338">
        <f t="shared" si="2395"/>
        <v>0</v>
      </c>
      <c r="S1047" s="96"/>
      <c r="T1047" s="96">
        <f t="shared" si="2396"/>
        <v>0</v>
      </c>
      <c r="U1047" s="96"/>
      <c r="V1047" s="96">
        <f t="shared" si="2397"/>
        <v>0</v>
      </c>
      <c r="W1047" s="96"/>
      <c r="X1047" s="96">
        <f t="shared" si="2398"/>
        <v>0</v>
      </c>
      <c r="Y1047" s="96">
        <f t="shared" si="2399"/>
        <v>0</v>
      </c>
      <c r="Z1047" s="96">
        <f t="shared" si="2400"/>
        <v>0</v>
      </c>
      <c r="AA1047" s="96"/>
      <c r="AB1047" s="96">
        <f t="shared" si="2401"/>
        <v>0</v>
      </c>
      <c r="AC1047" s="96"/>
      <c r="AD1047" s="96">
        <f t="shared" si="2402"/>
        <v>0</v>
      </c>
      <c r="AE1047" s="96"/>
      <c r="AF1047" s="96">
        <f t="shared" si="2403"/>
        <v>0</v>
      </c>
      <c r="AG1047" s="96">
        <f t="shared" si="2404"/>
        <v>0</v>
      </c>
      <c r="AH1047" s="96">
        <f t="shared" si="2405"/>
        <v>0</v>
      </c>
      <c r="AI1047" s="96">
        <f t="shared" si="2406"/>
        <v>0</v>
      </c>
      <c r="AJ1047" s="96">
        <f t="shared" si="2407"/>
        <v>0</v>
      </c>
      <c r="AK1047" s="96"/>
      <c r="AL1047" s="96">
        <f t="shared" si="2408"/>
        <v>0</v>
      </c>
      <c r="AM1047" s="96"/>
      <c r="AN1047" s="96">
        <f t="shared" si="2409"/>
        <v>0</v>
      </c>
      <c r="AO1047" s="96"/>
      <c r="AP1047" s="96">
        <f t="shared" si="2447"/>
        <v>0</v>
      </c>
      <c r="AQ1047" s="96">
        <f t="shared" si="2411"/>
        <v>0</v>
      </c>
      <c r="AR1047" s="96">
        <f t="shared" si="2412"/>
        <v>0</v>
      </c>
      <c r="AS1047" s="96"/>
      <c r="AT1047" s="96">
        <f t="shared" si="2413"/>
        <v>0</v>
      </c>
      <c r="AU1047" s="96"/>
      <c r="AV1047" s="96">
        <f t="shared" si="2414"/>
        <v>0</v>
      </c>
      <c r="AW1047" s="96"/>
      <c r="AX1047" s="96">
        <f t="shared" si="2415"/>
        <v>0</v>
      </c>
      <c r="AY1047" s="96">
        <f t="shared" si="2416"/>
        <v>0</v>
      </c>
      <c r="AZ1047" s="96">
        <f t="shared" si="2417"/>
        <v>0</v>
      </c>
      <c r="BA1047" s="96">
        <f t="shared" si="2418"/>
        <v>0</v>
      </c>
      <c r="BB1047" s="96">
        <f t="shared" si="2419"/>
        <v>0</v>
      </c>
    </row>
    <row r="1048" spans="1:54">
      <c r="A1048" s="494">
        <v>650</v>
      </c>
      <c r="B1048" s="13"/>
      <c r="C1048" s="300"/>
      <c r="D1048" s="14" t="s">
        <v>1488</v>
      </c>
      <c r="E1048" s="288" t="s">
        <v>1688</v>
      </c>
      <c r="F1048" s="45" t="s">
        <v>235</v>
      </c>
      <c r="G1048" s="45" t="s">
        <v>1061</v>
      </c>
      <c r="H1048" s="266" t="s">
        <v>429</v>
      </c>
      <c r="I1048" s="54">
        <v>9.1199999999999992</v>
      </c>
      <c r="J1048" s="162"/>
      <c r="K1048" s="54">
        <v>9.1199999999999992</v>
      </c>
      <c r="L1048" s="162"/>
      <c r="M1048" s="54">
        <v>9.1199999999999992</v>
      </c>
      <c r="N1048" s="162"/>
      <c r="O1048" s="54">
        <v>9.1199999999999992</v>
      </c>
      <c r="P1048" s="162"/>
      <c r="Q1048" s="96">
        <f t="shared" si="2394"/>
        <v>0.7</v>
      </c>
      <c r="R1048" s="338">
        <f t="shared" si="2395"/>
        <v>9.2308079999999997</v>
      </c>
      <c r="S1048" s="96"/>
      <c r="T1048" s="96">
        <f t="shared" si="2396"/>
        <v>0</v>
      </c>
      <c r="U1048" s="96"/>
      <c r="V1048" s="96">
        <f t="shared" si="2397"/>
        <v>0</v>
      </c>
      <c r="W1048" s="96"/>
      <c r="X1048" s="96">
        <f t="shared" si="2398"/>
        <v>0</v>
      </c>
      <c r="Y1048" s="96">
        <f t="shared" si="2399"/>
        <v>0</v>
      </c>
      <c r="Z1048" s="96">
        <f t="shared" si="2400"/>
        <v>0</v>
      </c>
      <c r="AA1048" s="96">
        <v>0.3</v>
      </c>
      <c r="AB1048" s="96">
        <f t="shared" si="2401"/>
        <v>3.9746966399999994</v>
      </c>
      <c r="AC1048" s="96"/>
      <c r="AD1048" s="96">
        <f t="shared" si="2402"/>
        <v>0</v>
      </c>
      <c r="AE1048" s="96"/>
      <c r="AF1048" s="96">
        <f t="shared" si="2403"/>
        <v>0</v>
      </c>
      <c r="AG1048" s="96">
        <f t="shared" si="2404"/>
        <v>0.3</v>
      </c>
      <c r="AH1048" s="96">
        <f t="shared" si="2405"/>
        <v>3.9746966399999994</v>
      </c>
      <c r="AI1048" s="96">
        <f t="shared" si="2406"/>
        <v>0.3</v>
      </c>
      <c r="AJ1048" s="96">
        <f t="shared" si="2407"/>
        <v>3.9746966399999994</v>
      </c>
      <c r="AK1048" s="96"/>
      <c r="AL1048" s="96">
        <f t="shared" si="2408"/>
        <v>0</v>
      </c>
      <c r="AM1048" s="96"/>
      <c r="AN1048" s="96">
        <f t="shared" si="2409"/>
        <v>0</v>
      </c>
      <c r="AO1048" s="96"/>
      <c r="AP1048" s="96">
        <f t="shared" si="2447"/>
        <v>0</v>
      </c>
      <c r="AQ1048" s="96">
        <f t="shared" si="2411"/>
        <v>0</v>
      </c>
      <c r="AR1048" s="96">
        <f t="shared" si="2412"/>
        <v>0</v>
      </c>
      <c r="AS1048" s="96">
        <v>0.2</v>
      </c>
      <c r="AT1048" s="96">
        <f t="shared" si="2413"/>
        <v>2.5999660799999997</v>
      </c>
      <c r="AU1048" s="96"/>
      <c r="AV1048" s="96">
        <f t="shared" si="2414"/>
        <v>0</v>
      </c>
      <c r="AW1048" s="96">
        <v>0.2</v>
      </c>
      <c r="AX1048" s="96">
        <f t="shared" si="2415"/>
        <v>2.6561452799999996</v>
      </c>
      <c r="AY1048" s="96">
        <f t="shared" si="2416"/>
        <v>0.4</v>
      </c>
      <c r="AZ1048" s="96">
        <f t="shared" si="2417"/>
        <v>5.2561113599999993</v>
      </c>
      <c r="BA1048" s="96">
        <f t="shared" si="2418"/>
        <v>0.4</v>
      </c>
      <c r="BB1048" s="96">
        <f t="shared" si="2419"/>
        <v>5.2561113599999993</v>
      </c>
    </row>
    <row r="1049" spans="1:54">
      <c r="A1049" s="494">
        <v>650</v>
      </c>
      <c r="B1049" s="13"/>
      <c r="C1049" s="300"/>
      <c r="D1049" s="14" t="s">
        <v>1488</v>
      </c>
      <c r="E1049" s="288" t="s">
        <v>1543</v>
      </c>
      <c r="F1049" s="45" t="s">
        <v>235</v>
      </c>
      <c r="G1049" s="45" t="s">
        <v>1061</v>
      </c>
      <c r="H1049" s="266" t="s">
        <v>359</v>
      </c>
      <c r="I1049" s="54">
        <v>10.050000000000001</v>
      </c>
      <c r="J1049" s="162"/>
      <c r="K1049" s="54">
        <v>10.050000000000001</v>
      </c>
      <c r="L1049" s="162"/>
      <c r="M1049" s="54">
        <v>10.050000000000001</v>
      </c>
      <c r="N1049" s="162"/>
      <c r="O1049" s="54">
        <v>10.050000000000001</v>
      </c>
      <c r="P1049" s="162"/>
      <c r="Q1049" s="96">
        <f t="shared" si="2394"/>
        <v>0.248</v>
      </c>
      <c r="R1049" s="338">
        <f t="shared" si="2395"/>
        <v>3.6164000400000003</v>
      </c>
      <c r="S1049" s="96"/>
      <c r="T1049" s="96">
        <f t="shared" si="2396"/>
        <v>0</v>
      </c>
      <c r="U1049" s="96">
        <v>4.8000000000000001E-2</v>
      </c>
      <c r="V1049" s="96">
        <f t="shared" si="2397"/>
        <v>0.69639264000000001</v>
      </c>
      <c r="W1049" s="96"/>
      <c r="X1049" s="96">
        <f t="shared" si="2398"/>
        <v>0</v>
      </c>
      <c r="Y1049" s="96">
        <f t="shared" si="2399"/>
        <v>4.8000000000000001E-2</v>
      </c>
      <c r="Z1049" s="96">
        <f t="shared" si="2400"/>
        <v>0.69639264000000001</v>
      </c>
      <c r="AA1049" s="96">
        <v>0.2</v>
      </c>
      <c r="AB1049" s="96">
        <f t="shared" si="2401"/>
        <v>2.9200074000000003</v>
      </c>
      <c r="AC1049" s="96"/>
      <c r="AD1049" s="96">
        <f t="shared" si="2402"/>
        <v>0</v>
      </c>
      <c r="AE1049" s="96"/>
      <c r="AF1049" s="96">
        <f t="shared" si="2403"/>
        <v>0</v>
      </c>
      <c r="AG1049" s="96">
        <f t="shared" si="2404"/>
        <v>0.2</v>
      </c>
      <c r="AH1049" s="96">
        <f t="shared" si="2405"/>
        <v>2.9200074000000003</v>
      </c>
      <c r="AI1049" s="96">
        <f t="shared" si="2406"/>
        <v>0.248</v>
      </c>
      <c r="AJ1049" s="96">
        <f t="shared" si="2407"/>
        <v>3.6164000400000003</v>
      </c>
      <c r="AK1049" s="96"/>
      <c r="AL1049" s="96">
        <f t="shared" si="2408"/>
        <v>0</v>
      </c>
      <c r="AM1049" s="96"/>
      <c r="AN1049" s="96">
        <f t="shared" si="2409"/>
        <v>0</v>
      </c>
      <c r="AO1049" s="96"/>
      <c r="AP1049" s="96">
        <f t="shared" si="2447"/>
        <v>0</v>
      </c>
      <c r="AQ1049" s="96">
        <f t="shared" si="2411"/>
        <v>0</v>
      </c>
      <c r="AR1049" s="96">
        <f t="shared" si="2412"/>
        <v>0</v>
      </c>
      <c r="AS1049" s="96"/>
      <c r="AT1049" s="96">
        <f t="shared" si="2413"/>
        <v>0</v>
      </c>
      <c r="AU1049" s="96"/>
      <c r="AV1049" s="96">
        <f t="shared" si="2414"/>
        <v>0</v>
      </c>
      <c r="AW1049" s="96"/>
      <c r="AX1049" s="96">
        <f t="shared" si="2415"/>
        <v>0</v>
      </c>
      <c r="AY1049" s="96">
        <f t="shared" si="2416"/>
        <v>0</v>
      </c>
      <c r="AZ1049" s="96">
        <f t="shared" si="2417"/>
        <v>0</v>
      </c>
      <c r="BA1049" s="96">
        <f t="shared" si="2418"/>
        <v>0</v>
      </c>
      <c r="BB1049" s="96">
        <f t="shared" si="2419"/>
        <v>0</v>
      </c>
    </row>
    <row r="1050" spans="1:54">
      <c r="A1050" s="494">
        <v>650</v>
      </c>
      <c r="B1050" s="13"/>
      <c r="C1050" s="300"/>
      <c r="D1050" s="14" t="s">
        <v>1488</v>
      </c>
      <c r="E1050" s="288" t="s">
        <v>1544</v>
      </c>
      <c r="F1050" s="45" t="s">
        <v>235</v>
      </c>
      <c r="G1050" s="45" t="s">
        <v>1061</v>
      </c>
      <c r="H1050" s="266" t="s">
        <v>359</v>
      </c>
      <c r="I1050" s="54">
        <v>10.050000000000001</v>
      </c>
      <c r="J1050" s="162"/>
      <c r="K1050" s="54">
        <v>10.050000000000001</v>
      </c>
      <c r="L1050" s="162"/>
      <c r="M1050" s="54">
        <v>10.050000000000001</v>
      </c>
      <c r="N1050" s="162"/>
      <c r="O1050" s="54">
        <v>10.050000000000001</v>
      </c>
      <c r="P1050" s="162"/>
      <c r="Q1050" s="96">
        <f t="shared" si="2394"/>
        <v>4.4999999999999998E-2</v>
      </c>
      <c r="R1050" s="338">
        <f t="shared" si="2395"/>
        <v>0.65700166500000012</v>
      </c>
      <c r="S1050" s="96"/>
      <c r="T1050" s="96">
        <f t="shared" si="2396"/>
        <v>0</v>
      </c>
      <c r="U1050" s="96"/>
      <c r="V1050" s="96">
        <f t="shared" si="2397"/>
        <v>0</v>
      </c>
      <c r="W1050" s="96"/>
      <c r="X1050" s="96">
        <f t="shared" si="2398"/>
        <v>0</v>
      </c>
      <c r="Y1050" s="96">
        <f t="shared" si="2399"/>
        <v>0</v>
      </c>
      <c r="Z1050" s="96">
        <f t="shared" si="2400"/>
        <v>0</v>
      </c>
      <c r="AA1050" s="96">
        <v>4.4999999999999998E-2</v>
      </c>
      <c r="AB1050" s="96">
        <f t="shared" si="2401"/>
        <v>0.65700166500000012</v>
      </c>
      <c r="AC1050" s="96"/>
      <c r="AD1050" s="96">
        <f t="shared" si="2402"/>
        <v>0</v>
      </c>
      <c r="AE1050" s="96"/>
      <c r="AF1050" s="96">
        <f t="shared" si="2403"/>
        <v>0</v>
      </c>
      <c r="AG1050" s="96">
        <f t="shared" si="2404"/>
        <v>4.4999999999999998E-2</v>
      </c>
      <c r="AH1050" s="96">
        <f t="shared" si="2405"/>
        <v>0.65700166500000012</v>
      </c>
      <c r="AI1050" s="96">
        <f t="shared" si="2406"/>
        <v>4.4999999999999998E-2</v>
      </c>
      <c r="AJ1050" s="96">
        <f t="shared" si="2407"/>
        <v>0.65700166500000012</v>
      </c>
      <c r="AK1050" s="96"/>
      <c r="AL1050" s="96">
        <f t="shared" si="2408"/>
        <v>0</v>
      </c>
      <c r="AM1050" s="96"/>
      <c r="AN1050" s="96">
        <f t="shared" si="2409"/>
        <v>0</v>
      </c>
      <c r="AO1050" s="96"/>
      <c r="AP1050" s="96">
        <f t="shared" si="2447"/>
        <v>0</v>
      </c>
      <c r="AQ1050" s="96">
        <f t="shared" si="2411"/>
        <v>0</v>
      </c>
      <c r="AR1050" s="96">
        <f t="shared" si="2412"/>
        <v>0</v>
      </c>
      <c r="AS1050" s="96"/>
      <c r="AT1050" s="96">
        <f t="shared" si="2413"/>
        <v>0</v>
      </c>
      <c r="AU1050" s="96"/>
      <c r="AV1050" s="96">
        <f t="shared" si="2414"/>
        <v>0</v>
      </c>
      <c r="AW1050" s="96"/>
      <c r="AX1050" s="96">
        <f t="shared" si="2415"/>
        <v>0</v>
      </c>
      <c r="AY1050" s="96">
        <f t="shared" si="2416"/>
        <v>0</v>
      </c>
      <c r="AZ1050" s="96">
        <f t="shared" si="2417"/>
        <v>0</v>
      </c>
      <c r="BA1050" s="96">
        <f t="shared" si="2418"/>
        <v>0</v>
      </c>
      <c r="BB1050" s="96">
        <f t="shared" si="2419"/>
        <v>0</v>
      </c>
    </row>
    <row r="1051" spans="1:54">
      <c r="A1051" s="494">
        <v>650</v>
      </c>
      <c r="B1051" s="13"/>
      <c r="C1051" s="300"/>
      <c r="D1051" s="14" t="s">
        <v>1488</v>
      </c>
      <c r="E1051" s="288" t="s">
        <v>1739</v>
      </c>
      <c r="F1051" s="45" t="s">
        <v>235</v>
      </c>
      <c r="G1051" s="45" t="s">
        <v>1061</v>
      </c>
      <c r="H1051" s="266" t="s">
        <v>359</v>
      </c>
      <c r="I1051" s="54">
        <v>13.14</v>
      </c>
      <c r="J1051" s="162"/>
      <c r="K1051" s="54">
        <v>13.14</v>
      </c>
      <c r="L1051" s="162"/>
      <c r="M1051" s="54">
        <v>13.14</v>
      </c>
      <c r="N1051" s="162"/>
      <c r="O1051" s="54">
        <v>13.14</v>
      </c>
      <c r="P1051" s="162"/>
      <c r="Q1051" s="96">
        <f t="shared" si="2394"/>
        <v>0</v>
      </c>
      <c r="R1051" s="338">
        <f t="shared" si="2395"/>
        <v>0</v>
      </c>
      <c r="S1051" s="96"/>
      <c r="T1051" s="96">
        <f t="shared" si="2396"/>
        <v>0</v>
      </c>
      <c r="U1051" s="96"/>
      <c r="V1051" s="96">
        <f t="shared" si="2397"/>
        <v>0</v>
      </c>
      <c r="W1051" s="96"/>
      <c r="X1051" s="96">
        <f t="shared" si="2398"/>
        <v>0</v>
      </c>
      <c r="Y1051" s="96">
        <f t="shared" si="2399"/>
        <v>0</v>
      </c>
      <c r="Z1051" s="96">
        <f t="shared" si="2400"/>
        <v>0</v>
      </c>
      <c r="AA1051" s="96"/>
      <c r="AB1051" s="96">
        <f t="shared" si="2401"/>
        <v>0</v>
      </c>
      <c r="AC1051" s="96"/>
      <c r="AD1051" s="96">
        <f t="shared" si="2402"/>
        <v>0</v>
      </c>
      <c r="AE1051" s="96"/>
      <c r="AF1051" s="96">
        <f t="shared" si="2403"/>
        <v>0</v>
      </c>
      <c r="AG1051" s="96">
        <f t="shared" si="2404"/>
        <v>0</v>
      </c>
      <c r="AH1051" s="96">
        <f t="shared" si="2405"/>
        <v>0</v>
      </c>
      <c r="AI1051" s="96">
        <f t="shared" si="2406"/>
        <v>0</v>
      </c>
      <c r="AJ1051" s="96">
        <f t="shared" si="2407"/>
        <v>0</v>
      </c>
      <c r="AK1051" s="96"/>
      <c r="AL1051" s="96">
        <f t="shared" si="2408"/>
        <v>0</v>
      </c>
      <c r="AM1051" s="96"/>
      <c r="AN1051" s="96">
        <f t="shared" si="2409"/>
        <v>0</v>
      </c>
      <c r="AO1051" s="96"/>
      <c r="AP1051" s="96">
        <f t="shared" si="2447"/>
        <v>0</v>
      </c>
      <c r="AQ1051" s="96">
        <f t="shared" si="2411"/>
        <v>0</v>
      </c>
      <c r="AR1051" s="96">
        <f t="shared" si="2412"/>
        <v>0</v>
      </c>
      <c r="AS1051" s="96"/>
      <c r="AT1051" s="96">
        <f t="shared" si="2413"/>
        <v>0</v>
      </c>
      <c r="AU1051" s="96"/>
      <c r="AV1051" s="96">
        <f t="shared" si="2414"/>
        <v>0</v>
      </c>
      <c r="AW1051" s="96"/>
      <c r="AX1051" s="96">
        <f t="shared" si="2415"/>
        <v>0</v>
      </c>
      <c r="AY1051" s="96">
        <f t="shared" si="2416"/>
        <v>0</v>
      </c>
      <c r="AZ1051" s="96">
        <f t="shared" si="2417"/>
        <v>0</v>
      </c>
      <c r="BA1051" s="96">
        <f t="shared" si="2418"/>
        <v>0</v>
      </c>
      <c r="BB1051" s="96">
        <f t="shared" si="2419"/>
        <v>0</v>
      </c>
    </row>
    <row r="1052" spans="1:54">
      <c r="A1052" s="494">
        <v>649</v>
      </c>
      <c r="B1052" s="13"/>
      <c r="C1052" s="300"/>
      <c r="D1052" s="13" t="s">
        <v>1487</v>
      </c>
      <c r="E1052" s="21" t="s">
        <v>1484</v>
      </c>
      <c r="F1052" s="45" t="s">
        <v>368</v>
      </c>
      <c r="G1052" s="45" t="s">
        <v>1061</v>
      </c>
      <c r="H1052" s="266" t="s">
        <v>359</v>
      </c>
      <c r="I1052" s="54">
        <v>10.050000000000001</v>
      </c>
      <c r="J1052" s="162"/>
      <c r="K1052" s="54">
        <v>10.050000000000001</v>
      </c>
      <c r="L1052" s="162"/>
      <c r="M1052" s="54">
        <v>10.050000000000001</v>
      </c>
      <c r="N1052" s="162"/>
      <c r="O1052" s="54">
        <v>10.050000000000001</v>
      </c>
      <c r="P1052" s="162"/>
      <c r="Q1052" s="96">
        <f t="shared" si="2394"/>
        <v>5</v>
      </c>
      <c r="R1052" s="338">
        <f t="shared" si="2395"/>
        <v>72.540899999999993</v>
      </c>
      <c r="S1052" s="96"/>
      <c r="T1052" s="96">
        <f t="shared" si="2396"/>
        <v>0</v>
      </c>
      <c r="U1052" s="96">
        <v>5</v>
      </c>
      <c r="V1052" s="96">
        <f t="shared" si="2397"/>
        <v>72.540899999999993</v>
      </c>
      <c r="W1052" s="96"/>
      <c r="X1052" s="96">
        <f t="shared" si="2398"/>
        <v>0</v>
      </c>
      <c r="Y1052" s="96">
        <f t="shared" si="2399"/>
        <v>5</v>
      </c>
      <c r="Z1052" s="96">
        <f t="shared" si="2400"/>
        <v>72.540899999999993</v>
      </c>
      <c r="AA1052" s="96"/>
      <c r="AB1052" s="96">
        <f t="shared" si="2401"/>
        <v>0</v>
      </c>
      <c r="AC1052" s="96"/>
      <c r="AD1052" s="96">
        <f t="shared" si="2402"/>
        <v>0</v>
      </c>
      <c r="AE1052" s="96"/>
      <c r="AF1052" s="96">
        <f t="shared" si="2403"/>
        <v>0</v>
      </c>
      <c r="AG1052" s="96">
        <f t="shared" si="2404"/>
        <v>0</v>
      </c>
      <c r="AH1052" s="96">
        <f t="shared" si="2405"/>
        <v>0</v>
      </c>
      <c r="AI1052" s="96">
        <f t="shared" si="2406"/>
        <v>5</v>
      </c>
      <c r="AJ1052" s="96">
        <f t="shared" si="2407"/>
        <v>72.540899999999993</v>
      </c>
      <c r="AK1052" s="96"/>
      <c r="AL1052" s="96">
        <f t="shared" si="2408"/>
        <v>0</v>
      </c>
      <c r="AM1052" s="96"/>
      <c r="AN1052" s="96">
        <f t="shared" si="2409"/>
        <v>0</v>
      </c>
      <c r="AO1052" s="96"/>
      <c r="AP1052" s="96">
        <f t="shared" si="2447"/>
        <v>0</v>
      </c>
      <c r="AQ1052" s="96">
        <f t="shared" si="2411"/>
        <v>0</v>
      </c>
      <c r="AR1052" s="96">
        <f t="shared" si="2412"/>
        <v>0</v>
      </c>
      <c r="AS1052" s="96"/>
      <c r="AT1052" s="96">
        <f t="shared" si="2413"/>
        <v>0</v>
      </c>
      <c r="AU1052" s="96"/>
      <c r="AV1052" s="96">
        <f t="shared" si="2414"/>
        <v>0</v>
      </c>
      <c r="AW1052" s="96"/>
      <c r="AX1052" s="96">
        <f t="shared" si="2415"/>
        <v>0</v>
      </c>
      <c r="AY1052" s="96">
        <f t="shared" si="2416"/>
        <v>0</v>
      </c>
      <c r="AZ1052" s="96">
        <f t="shared" si="2417"/>
        <v>0</v>
      </c>
      <c r="BA1052" s="96">
        <f t="shared" si="2418"/>
        <v>0</v>
      </c>
      <c r="BB1052" s="96">
        <f t="shared" si="2419"/>
        <v>0</v>
      </c>
    </row>
    <row r="1053" spans="1:54">
      <c r="A1053" s="494">
        <v>650</v>
      </c>
      <c r="B1053" s="13"/>
      <c r="C1053" s="300"/>
      <c r="D1053" s="13" t="s">
        <v>1486</v>
      </c>
      <c r="E1053" s="21" t="s">
        <v>1577</v>
      </c>
      <c r="F1053" s="45" t="s">
        <v>235</v>
      </c>
      <c r="G1053" s="45" t="s">
        <v>1061</v>
      </c>
      <c r="H1053" s="266" t="s">
        <v>429</v>
      </c>
      <c r="I1053" s="54">
        <v>10.050000000000001</v>
      </c>
      <c r="J1053" s="162"/>
      <c r="K1053" s="54">
        <v>10.050000000000001</v>
      </c>
      <c r="L1053" s="162"/>
      <c r="M1053" s="54">
        <v>10.050000000000001</v>
      </c>
      <c r="N1053" s="162"/>
      <c r="O1053" s="54">
        <v>10.050000000000001</v>
      </c>
      <c r="P1053" s="162"/>
      <c r="Q1053" s="96">
        <f t="shared" si="2394"/>
        <v>0.66</v>
      </c>
      <c r="R1053" s="338">
        <f t="shared" si="2395"/>
        <v>9.6268387200000021</v>
      </c>
      <c r="S1053" s="96"/>
      <c r="T1053" s="96">
        <f t="shared" si="2396"/>
        <v>0</v>
      </c>
      <c r="U1053" s="96">
        <v>0.1</v>
      </c>
      <c r="V1053" s="96">
        <f t="shared" si="2397"/>
        <v>1.4508179999999999</v>
      </c>
      <c r="W1053" s="96"/>
      <c r="X1053" s="96">
        <f t="shared" si="2398"/>
        <v>0</v>
      </c>
      <c r="Y1053" s="96">
        <f t="shared" si="2399"/>
        <v>0.1</v>
      </c>
      <c r="Z1053" s="96">
        <f t="shared" si="2400"/>
        <v>1.4508179999999999</v>
      </c>
      <c r="AA1053" s="96">
        <v>0.56000000000000005</v>
      </c>
      <c r="AB1053" s="96">
        <f t="shared" si="2401"/>
        <v>8.1760207200000021</v>
      </c>
      <c r="AC1053" s="96"/>
      <c r="AD1053" s="96">
        <f t="shared" si="2402"/>
        <v>0</v>
      </c>
      <c r="AE1053" s="96"/>
      <c r="AF1053" s="96">
        <f t="shared" si="2403"/>
        <v>0</v>
      </c>
      <c r="AG1053" s="96">
        <f t="shared" si="2404"/>
        <v>0.56000000000000005</v>
      </c>
      <c r="AH1053" s="96">
        <f t="shared" si="2405"/>
        <v>8.1760207200000021</v>
      </c>
      <c r="AI1053" s="96">
        <f t="shared" si="2406"/>
        <v>0.66</v>
      </c>
      <c r="AJ1053" s="96">
        <f t="shared" si="2407"/>
        <v>9.6268387200000021</v>
      </c>
      <c r="AK1053" s="96"/>
      <c r="AL1053" s="96">
        <f t="shared" si="2408"/>
        <v>0</v>
      </c>
      <c r="AM1053" s="96"/>
      <c r="AN1053" s="96">
        <f t="shared" si="2409"/>
        <v>0</v>
      </c>
      <c r="AO1053" s="96"/>
      <c r="AP1053" s="96">
        <f t="shared" si="2447"/>
        <v>0</v>
      </c>
      <c r="AQ1053" s="96">
        <f t="shared" si="2411"/>
        <v>0</v>
      </c>
      <c r="AR1053" s="96">
        <f t="shared" si="2412"/>
        <v>0</v>
      </c>
      <c r="AS1053" s="96"/>
      <c r="AT1053" s="96">
        <f t="shared" si="2413"/>
        <v>0</v>
      </c>
      <c r="AU1053" s="96"/>
      <c r="AV1053" s="96">
        <f t="shared" si="2414"/>
        <v>0</v>
      </c>
      <c r="AW1053" s="96"/>
      <c r="AX1053" s="96">
        <f t="shared" si="2415"/>
        <v>0</v>
      </c>
      <c r="AY1053" s="96">
        <f t="shared" si="2416"/>
        <v>0</v>
      </c>
      <c r="AZ1053" s="96">
        <f t="shared" si="2417"/>
        <v>0</v>
      </c>
      <c r="BA1053" s="96">
        <f t="shared" si="2418"/>
        <v>0</v>
      </c>
      <c r="BB1053" s="96">
        <f t="shared" si="2419"/>
        <v>0</v>
      </c>
    </row>
    <row r="1054" spans="1:54">
      <c r="A1054" s="494">
        <v>650</v>
      </c>
      <c r="B1054" s="13"/>
      <c r="C1054" s="300"/>
      <c r="D1054" s="13" t="s">
        <v>1486</v>
      </c>
      <c r="E1054" s="21" t="s">
        <v>1689</v>
      </c>
      <c r="F1054" s="45" t="s">
        <v>235</v>
      </c>
      <c r="G1054" s="45" t="s">
        <v>1061</v>
      </c>
      <c r="H1054" s="266" t="s">
        <v>429</v>
      </c>
      <c r="I1054" s="54">
        <v>9.85</v>
      </c>
      <c r="J1054" s="162"/>
      <c r="K1054" s="54">
        <v>9.85</v>
      </c>
      <c r="L1054" s="162"/>
      <c r="M1054" s="54">
        <v>9.85</v>
      </c>
      <c r="N1054" s="162"/>
      <c r="O1054" s="54">
        <v>9.85</v>
      </c>
      <c r="P1054" s="162"/>
      <c r="Q1054" s="96">
        <f t="shared" si="2394"/>
        <v>0</v>
      </c>
      <c r="R1054" s="338">
        <f t="shared" si="2395"/>
        <v>0</v>
      </c>
      <c r="S1054" s="96"/>
      <c r="T1054" s="96">
        <f t="shared" si="2396"/>
        <v>0</v>
      </c>
      <c r="U1054" s="96"/>
      <c r="V1054" s="96">
        <f t="shared" si="2397"/>
        <v>0</v>
      </c>
      <c r="W1054" s="96"/>
      <c r="X1054" s="96">
        <f t="shared" si="2398"/>
        <v>0</v>
      </c>
      <c r="Y1054" s="96">
        <f t="shared" si="2399"/>
        <v>0</v>
      </c>
      <c r="Z1054" s="96">
        <f t="shared" si="2400"/>
        <v>0</v>
      </c>
      <c r="AA1054" s="96"/>
      <c r="AB1054" s="96">
        <f t="shared" si="2401"/>
        <v>0</v>
      </c>
      <c r="AC1054" s="96"/>
      <c r="AD1054" s="96">
        <f t="shared" si="2402"/>
        <v>0</v>
      </c>
      <c r="AE1054" s="96"/>
      <c r="AF1054" s="96">
        <f t="shared" si="2403"/>
        <v>0</v>
      </c>
      <c r="AG1054" s="96">
        <f t="shared" si="2404"/>
        <v>0</v>
      </c>
      <c r="AH1054" s="96">
        <f t="shared" si="2405"/>
        <v>0</v>
      </c>
      <c r="AI1054" s="96">
        <f t="shared" si="2406"/>
        <v>0</v>
      </c>
      <c r="AJ1054" s="96">
        <f t="shared" si="2407"/>
        <v>0</v>
      </c>
      <c r="AK1054" s="96"/>
      <c r="AL1054" s="96">
        <f t="shared" si="2408"/>
        <v>0</v>
      </c>
      <c r="AM1054" s="96"/>
      <c r="AN1054" s="96">
        <f t="shared" si="2409"/>
        <v>0</v>
      </c>
      <c r="AO1054" s="96"/>
      <c r="AP1054" s="96">
        <f t="shared" si="2447"/>
        <v>0</v>
      </c>
      <c r="AQ1054" s="96">
        <f t="shared" si="2411"/>
        <v>0</v>
      </c>
      <c r="AR1054" s="96">
        <f t="shared" si="2412"/>
        <v>0</v>
      </c>
      <c r="AS1054" s="96"/>
      <c r="AT1054" s="96">
        <f t="shared" si="2413"/>
        <v>0</v>
      </c>
      <c r="AU1054" s="96"/>
      <c r="AV1054" s="96">
        <f t="shared" si="2414"/>
        <v>0</v>
      </c>
      <c r="AW1054" s="96"/>
      <c r="AX1054" s="96">
        <f t="shared" si="2415"/>
        <v>0</v>
      </c>
      <c r="AY1054" s="96">
        <f t="shared" si="2416"/>
        <v>0</v>
      </c>
      <c r="AZ1054" s="96">
        <f t="shared" si="2417"/>
        <v>0</v>
      </c>
      <c r="BA1054" s="96">
        <f t="shared" si="2418"/>
        <v>0</v>
      </c>
      <c r="BB1054" s="96">
        <f t="shared" si="2419"/>
        <v>0</v>
      </c>
    </row>
    <row r="1055" spans="1:54">
      <c r="A1055" s="494">
        <v>650</v>
      </c>
      <c r="B1055" s="13"/>
      <c r="C1055" s="300"/>
      <c r="D1055" s="13" t="s">
        <v>1486</v>
      </c>
      <c r="E1055" s="21" t="s">
        <v>1690</v>
      </c>
      <c r="F1055" s="45" t="s">
        <v>235</v>
      </c>
      <c r="G1055" s="45" t="s">
        <v>1061</v>
      </c>
      <c r="H1055" s="266" t="s">
        <v>429</v>
      </c>
      <c r="I1055" s="54">
        <v>9.85</v>
      </c>
      <c r="J1055" s="162"/>
      <c r="K1055" s="54">
        <v>9.85</v>
      </c>
      <c r="L1055" s="162"/>
      <c r="M1055" s="54">
        <v>9.85</v>
      </c>
      <c r="N1055" s="162"/>
      <c r="O1055" s="54">
        <v>9.85</v>
      </c>
      <c r="P1055" s="162"/>
      <c r="Q1055" s="96">
        <f t="shared" si="2394"/>
        <v>1.2000000000000002</v>
      </c>
      <c r="R1055" s="338">
        <f t="shared" si="2395"/>
        <v>16.869700999999999</v>
      </c>
      <c r="S1055" s="96"/>
      <c r="T1055" s="96">
        <f t="shared" si="2396"/>
        <v>0</v>
      </c>
      <c r="U1055" s="96"/>
      <c r="V1055" s="96">
        <f t="shared" si="2397"/>
        <v>0</v>
      </c>
      <c r="W1055" s="96"/>
      <c r="X1055" s="96">
        <f t="shared" si="2398"/>
        <v>0</v>
      </c>
      <c r="Y1055" s="96">
        <f t="shared" si="2399"/>
        <v>0</v>
      </c>
      <c r="Z1055" s="96">
        <f t="shared" si="2400"/>
        <v>0</v>
      </c>
      <c r="AA1055" s="96">
        <v>0.3</v>
      </c>
      <c r="AB1055" s="96">
        <f t="shared" si="2401"/>
        <v>4.2928466999999992</v>
      </c>
      <c r="AC1055" s="96">
        <v>0.5</v>
      </c>
      <c r="AD1055" s="96">
        <f t="shared" si="2402"/>
        <v>6.9000234999999996</v>
      </c>
      <c r="AE1055" s="96"/>
      <c r="AF1055" s="96">
        <f t="shared" si="2403"/>
        <v>0</v>
      </c>
      <c r="AG1055" s="96">
        <f t="shared" si="2404"/>
        <v>0.8</v>
      </c>
      <c r="AH1055" s="96">
        <f t="shared" si="2405"/>
        <v>11.192870199999998</v>
      </c>
      <c r="AI1055" s="96">
        <f t="shared" si="2406"/>
        <v>0.8</v>
      </c>
      <c r="AJ1055" s="96">
        <f t="shared" si="2407"/>
        <v>11.192870199999998</v>
      </c>
      <c r="AK1055" s="96"/>
      <c r="AL1055" s="96">
        <f t="shared" si="2408"/>
        <v>0</v>
      </c>
      <c r="AM1055" s="96"/>
      <c r="AN1055" s="96">
        <f t="shared" si="2409"/>
        <v>0</v>
      </c>
      <c r="AO1055" s="96"/>
      <c r="AP1055" s="96">
        <f t="shared" si="2447"/>
        <v>0</v>
      </c>
      <c r="AQ1055" s="96">
        <f t="shared" si="2411"/>
        <v>0</v>
      </c>
      <c r="AR1055" s="96">
        <f t="shared" si="2412"/>
        <v>0</v>
      </c>
      <c r="AS1055" s="96">
        <v>0.2</v>
      </c>
      <c r="AT1055" s="96">
        <f t="shared" si="2413"/>
        <v>2.8080774000000002</v>
      </c>
      <c r="AU1055" s="96"/>
      <c r="AV1055" s="96">
        <f t="shared" si="2414"/>
        <v>0</v>
      </c>
      <c r="AW1055" s="96">
        <v>0.2</v>
      </c>
      <c r="AX1055" s="96">
        <f t="shared" si="2415"/>
        <v>2.8687534000000001</v>
      </c>
      <c r="AY1055" s="96">
        <f t="shared" si="2416"/>
        <v>0.4</v>
      </c>
      <c r="AZ1055" s="96">
        <f t="shared" si="2417"/>
        <v>5.6768308000000003</v>
      </c>
      <c r="BA1055" s="96">
        <f t="shared" si="2418"/>
        <v>0.4</v>
      </c>
      <c r="BB1055" s="96">
        <f t="shared" si="2419"/>
        <v>5.6768308000000003</v>
      </c>
    </row>
    <row r="1056" spans="1:54">
      <c r="A1056" s="494">
        <v>650</v>
      </c>
      <c r="B1056" s="13"/>
      <c r="C1056" s="300"/>
      <c r="D1056" s="13" t="s">
        <v>2444</v>
      </c>
      <c r="E1056" s="21" t="s">
        <v>2419</v>
      </c>
      <c r="F1056" s="45" t="s">
        <v>235</v>
      </c>
      <c r="G1056" s="45" t="s">
        <v>1061</v>
      </c>
      <c r="H1056" s="266" t="s">
        <v>359</v>
      </c>
      <c r="I1056" s="54"/>
      <c r="J1056" s="162"/>
      <c r="K1056" s="54">
        <v>10.73</v>
      </c>
      <c r="L1056" s="162"/>
      <c r="M1056" s="54">
        <v>10.73</v>
      </c>
      <c r="N1056" s="162"/>
      <c r="O1056" s="54">
        <v>10.73</v>
      </c>
      <c r="P1056" s="162"/>
      <c r="Q1056" s="96">
        <f t="shared" si="2394"/>
        <v>1</v>
      </c>
      <c r="R1056" s="338">
        <f t="shared" si="2395"/>
        <v>14.6555705</v>
      </c>
      <c r="S1056" s="96"/>
      <c r="T1056" s="96">
        <f t="shared" si="2396"/>
        <v>0</v>
      </c>
      <c r="U1056" s="96"/>
      <c r="V1056" s="96">
        <f t="shared" si="2397"/>
        <v>0</v>
      </c>
      <c r="W1056" s="96"/>
      <c r="X1056" s="96">
        <f t="shared" si="2398"/>
        <v>0</v>
      </c>
      <c r="Y1056" s="96">
        <f t="shared" si="2399"/>
        <v>0</v>
      </c>
      <c r="Z1056" s="96">
        <f t="shared" si="2400"/>
        <v>0</v>
      </c>
      <c r="AA1056" s="96"/>
      <c r="AB1056" s="96">
        <f t="shared" si="2401"/>
        <v>0</v>
      </c>
      <c r="AC1056" s="96"/>
      <c r="AD1056" s="96">
        <f t="shared" si="2402"/>
        <v>0</v>
      </c>
      <c r="AE1056" s="96">
        <v>1</v>
      </c>
      <c r="AF1056" s="96">
        <f t="shared" si="2403"/>
        <v>14.6555705</v>
      </c>
      <c r="AG1056" s="96">
        <f t="shared" si="2404"/>
        <v>1</v>
      </c>
      <c r="AH1056" s="96">
        <f t="shared" si="2405"/>
        <v>14.6555705</v>
      </c>
      <c r="AI1056" s="96">
        <f t="shared" si="2406"/>
        <v>1</v>
      </c>
      <c r="AJ1056" s="96">
        <f t="shared" si="2407"/>
        <v>14.6555705</v>
      </c>
      <c r="AK1056" s="96"/>
      <c r="AL1056" s="96">
        <f t="shared" si="2408"/>
        <v>0</v>
      </c>
      <c r="AM1056" s="96"/>
      <c r="AN1056" s="96">
        <f t="shared" si="2409"/>
        <v>0</v>
      </c>
      <c r="AO1056" s="96"/>
      <c r="AP1056" s="96">
        <f t="shared" si="2447"/>
        <v>0</v>
      </c>
      <c r="AQ1056" s="96">
        <f t="shared" si="2411"/>
        <v>0</v>
      </c>
      <c r="AR1056" s="96">
        <f t="shared" si="2412"/>
        <v>0</v>
      </c>
      <c r="AS1056" s="96"/>
      <c r="AT1056" s="96">
        <f t="shared" si="2413"/>
        <v>0</v>
      </c>
      <c r="AU1056" s="96"/>
      <c r="AV1056" s="96">
        <f t="shared" si="2414"/>
        <v>0</v>
      </c>
      <c r="AW1056" s="96"/>
      <c r="AX1056" s="96">
        <f t="shared" si="2415"/>
        <v>0</v>
      </c>
      <c r="AY1056" s="96">
        <f t="shared" si="2416"/>
        <v>0</v>
      </c>
      <c r="AZ1056" s="96">
        <f t="shared" si="2417"/>
        <v>0</v>
      </c>
      <c r="BA1056" s="96">
        <f t="shared" si="2418"/>
        <v>0</v>
      </c>
      <c r="BB1056" s="96">
        <f t="shared" si="2419"/>
        <v>0</v>
      </c>
    </row>
    <row r="1057" spans="1:54">
      <c r="A1057" s="494">
        <v>650</v>
      </c>
      <c r="B1057" s="13"/>
      <c r="C1057" s="300"/>
      <c r="D1057" s="13" t="s">
        <v>2445</v>
      </c>
      <c r="E1057" s="21" t="s">
        <v>2420</v>
      </c>
      <c r="F1057" s="45" t="s">
        <v>235</v>
      </c>
      <c r="G1057" s="45" t="s">
        <v>1061</v>
      </c>
      <c r="H1057" s="266" t="s">
        <v>359</v>
      </c>
      <c r="I1057" s="54"/>
      <c r="J1057" s="162"/>
      <c r="K1057" s="54">
        <v>10.58</v>
      </c>
      <c r="L1057" s="162"/>
      <c r="M1057" s="54">
        <v>10.58</v>
      </c>
      <c r="N1057" s="162"/>
      <c r="O1057" s="54">
        <v>10.58</v>
      </c>
      <c r="P1057" s="162"/>
      <c r="Q1057" s="96">
        <f t="shared" ref="Q1057" si="2500">SUM(AI1057+BA1057)</f>
        <v>1</v>
      </c>
      <c r="R1057" s="338">
        <f t="shared" ref="R1057" si="2501">SUM(AJ1057+BB1057)</f>
        <v>14.450692999999999</v>
      </c>
      <c r="S1057" s="96"/>
      <c r="T1057" s="96">
        <f t="shared" ref="T1057" si="2502">I1057*S1057*$T$2/1000</f>
        <v>0</v>
      </c>
      <c r="U1057" s="96"/>
      <c r="V1057" s="96">
        <f t="shared" ref="V1057" si="2503">I1057*U1057*$V$2/1000</f>
        <v>0</v>
      </c>
      <c r="W1057" s="96"/>
      <c r="X1057" s="96">
        <f t="shared" ref="X1057" si="2504">I1057*W1057*$X$2/1000</f>
        <v>0</v>
      </c>
      <c r="Y1057" s="96">
        <f t="shared" ref="Y1057" si="2505">SUM(S1057+U1057+W1057)</f>
        <v>0</v>
      </c>
      <c r="Z1057" s="96">
        <f t="shared" ref="Z1057" si="2506">SUM(T1057+V1057+X1057)</f>
        <v>0</v>
      </c>
      <c r="AA1057" s="96"/>
      <c r="AB1057" s="96">
        <f t="shared" ref="AB1057" si="2507">K1057*AA1057*$AB$2/1000</f>
        <v>0</v>
      </c>
      <c r="AC1057" s="96"/>
      <c r="AD1057" s="96">
        <f t="shared" ref="AD1057" si="2508">K1057*AC1057*$AD$2/1000</f>
        <v>0</v>
      </c>
      <c r="AE1057" s="96">
        <v>1</v>
      </c>
      <c r="AF1057" s="96">
        <f t="shared" ref="AF1057" si="2509">K1057*AE1057*$AF$2/1000</f>
        <v>14.450692999999999</v>
      </c>
      <c r="AG1057" s="96">
        <f t="shared" ref="AG1057" si="2510">SUM(AA1057+AC1057+AE1057)</f>
        <v>1</v>
      </c>
      <c r="AH1057" s="96">
        <f t="shared" ref="AH1057" si="2511">SUM(AB1057+AD1057+AF1057)</f>
        <v>14.450692999999999</v>
      </c>
      <c r="AI1057" s="96">
        <f t="shared" ref="AI1057" si="2512">SUM(Y1057+AG1057)</f>
        <v>1</v>
      </c>
      <c r="AJ1057" s="96">
        <f t="shared" ref="AJ1057" si="2513">SUM(Z1057,AH1057)</f>
        <v>14.450692999999999</v>
      </c>
      <c r="AK1057" s="96"/>
      <c r="AL1057" s="96">
        <f t="shared" ref="AL1057" si="2514">M1057*AK1057*$AL$2/1000</f>
        <v>0</v>
      </c>
      <c r="AM1057" s="96"/>
      <c r="AN1057" s="96">
        <f t="shared" ref="AN1057" si="2515">M1057*AM1057*$AN$2/1000</f>
        <v>0</v>
      </c>
      <c r="AO1057" s="96"/>
      <c r="AP1057" s="96">
        <f t="shared" ref="AP1057" si="2516">M1057*AO1057*$AP$2/1000</f>
        <v>0</v>
      </c>
      <c r="AQ1057" s="96">
        <f t="shared" ref="AQ1057" si="2517">SUM(AK1057+AM1057+AO1057)</f>
        <v>0</v>
      </c>
      <c r="AR1057" s="96">
        <f t="shared" ref="AR1057" si="2518">SUM(AL1057+AN1057+AP1057)</f>
        <v>0</v>
      </c>
      <c r="AS1057" s="96"/>
      <c r="AT1057" s="96">
        <f t="shared" ref="AT1057" si="2519">O1057*AS1057*$AT$2/1000</f>
        <v>0</v>
      </c>
      <c r="AU1057" s="96"/>
      <c r="AV1057" s="96">
        <f t="shared" ref="AV1057" si="2520">O1057*AU1057*$AV$2/1000</f>
        <v>0</v>
      </c>
      <c r="AW1057" s="96"/>
      <c r="AX1057" s="96">
        <f t="shared" ref="AX1057" si="2521">O1057*AW1057*$AX$2/1000</f>
        <v>0</v>
      </c>
      <c r="AY1057" s="96">
        <f t="shared" ref="AY1057" si="2522">SUM(AS1057+AU1057+AW1057)</f>
        <v>0</v>
      </c>
      <c r="AZ1057" s="96">
        <f t="shared" ref="AZ1057" si="2523">SUM(AT1057+AV1057+AX1057)</f>
        <v>0</v>
      </c>
      <c r="BA1057" s="96">
        <f t="shared" ref="BA1057" si="2524">SUM(AQ1057+AY1057)</f>
        <v>0</v>
      </c>
      <c r="BB1057" s="96">
        <f t="shared" ref="BB1057" si="2525">SUM(AR1057,AZ1057)</f>
        <v>0</v>
      </c>
    </row>
    <row r="1058" spans="1:54">
      <c r="A1058" s="494">
        <v>650</v>
      </c>
      <c r="B1058" s="13"/>
      <c r="C1058" s="300"/>
      <c r="D1058" s="13" t="s">
        <v>1486</v>
      </c>
      <c r="E1058" s="21" t="s">
        <v>1545</v>
      </c>
      <c r="F1058" s="45" t="s">
        <v>235</v>
      </c>
      <c r="G1058" s="45" t="s">
        <v>1061</v>
      </c>
      <c r="H1058" s="266" t="s">
        <v>359</v>
      </c>
      <c r="I1058" s="54">
        <v>10.050000000000001</v>
      </c>
      <c r="J1058" s="162"/>
      <c r="K1058" s="54">
        <v>10.050000000000001</v>
      </c>
      <c r="L1058" s="162"/>
      <c r="M1058" s="54">
        <v>10.050000000000001</v>
      </c>
      <c r="N1058" s="162"/>
      <c r="O1058" s="54">
        <v>10.050000000000001</v>
      </c>
      <c r="P1058" s="162"/>
      <c r="Q1058" s="96">
        <f t="shared" ref="Q1058" si="2526">SUM(AI1058+BA1058)</f>
        <v>1.1000000000000001</v>
      </c>
      <c r="R1058" s="338">
        <f t="shared" ref="R1058" si="2527">SUM(AJ1058+BB1058)</f>
        <v>16.060040700000002</v>
      </c>
      <c r="S1058" s="96"/>
      <c r="T1058" s="96">
        <f t="shared" ref="T1058" si="2528">I1058*S1058*$T$2/1000</f>
        <v>0</v>
      </c>
      <c r="U1058" s="96"/>
      <c r="V1058" s="96">
        <f t="shared" ref="V1058" si="2529">I1058*U1058*$V$2/1000</f>
        <v>0</v>
      </c>
      <c r="W1058" s="96"/>
      <c r="X1058" s="96">
        <f t="shared" ref="X1058" si="2530">I1058*W1058*$X$2/1000</f>
        <v>0</v>
      </c>
      <c r="Y1058" s="96">
        <f t="shared" ref="Y1058" si="2531">SUM(S1058+U1058+W1058)</f>
        <v>0</v>
      </c>
      <c r="Z1058" s="96">
        <f t="shared" ref="Z1058" si="2532">SUM(T1058+V1058+X1058)</f>
        <v>0</v>
      </c>
      <c r="AA1058" s="96">
        <v>1.1000000000000001</v>
      </c>
      <c r="AB1058" s="96">
        <f t="shared" ref="AB1058" si="2533">K1058*AA1058*$AB$2/1000</f>
        <v>16.060040700000002</v>
      </c>
      <c r="AC1058" s="96"/>
      <c r="AD1058" s="96">
        <f t="shared" ref="AD1058" si="2534">K1058*AC1058*$AD$2/1000</f>
        <v>0</v>
      </c>
      <c r="AE1058" s="96"/>
      <c r="AF1058" s="96">
        <f t="shared" ref="AF1058" si="2535">K1058*AE1058*$AF$2/1000</f>
        <v>0</v>
      </c>
      <c r="AG1058" s="96">
        <f t="shared" ref="AG1058" si="2536">SUM(AA1058+AC1058+AE1058)</f>
        <v>1.1000000000000001</v>
      </c>
      <c r="AH1058" s="96">
        <f t="shared" ref="AH1058" si="2537">SUM(AB1058+AD1058+AF1058)</f>
        <v>16.060040700000002</v>
      </c>
      <c r="AI1058" s="96">
        <f t="shared" ref="AI1058" si="2538">SUM(Y1058+AG1058)</f>
        <v>1.1000000000000001</v>
      </c>
      <c r="AJ1058" s="96">
        <f t="shared" ref="AJ1058" si="2539">SUM(Z1058,AH1058)</f>
        <v>16.060040700000002</v>
      </c>
      <c r="AK1058" s="96"/>
      <c r="AL1058" s="96">
        <f t="shared" ref="AL1058" si="2540">M1058*AK1058*$AL$2/1000</f>
        <v>0</v>
      </c>
      <c r="AM1058" s="96"/>
      <c r="AN1058" s="96">
        <f t="shared" ref="AN1058" si="2541">M1058*AM1058*$AN$2/1000</f>
        <v>0</v>
      </c>
      <c r="AO1058" s="96"/>
      <c r="AP1058" s="96">
        <f t="shared" ref="AP1058" si="2542">M1058*AO1058*$AP$2/1000</f>
        <v>0</v>
      </c>
      <c r="AQ1058" s="96">
        <f t="shared" ref="AQ1058" si="2543">SUM(AK1058+AM1058+AO1058)</f>
        <v>0</v>
      </c>
      <c r="AR1058" s="96">
        <f t="shared" ref="AR1058" si="2544">SUM(AL1058+AN1058+AP1058)</f>
        <v>0</v>
      </c>
      <c r="AS1058" s="96"/>
      <c r="AT1058" s="96">
        <f t="shared" ref="AT1058" si="2545">O1058*AS1058*$AT$2/1000</f>
        <v>0</v>
      </c>
      <c r="AU1058" s="96"/>
      <c r="AV1058" s="96">
        <f t="shared" ref="AV1058" si="2546">O1058*AU1058*$AV$2/1000</f>
        <v>0</v>
      </c>
      <c r="AW1058" s="96"/>
      <c r="AX1058" s="96">
        <f t="shared" ref="AX1058" si="2547">O1058*AW1058*$AX$2/1000</f>
        <v>0</v>
      </c>
      <c r="AY1058" s="96">
        <f t="shared" ref="AY1058" si="2548">SUM(AS1058+AU1058+AW1058)</f>
        <v>0</v>
      </c>
      <c r="AZ1058" s="96">
        <f t="shared" ref="AZ1058" si="2549">SUM(AT1058+AV1058+AX1058)</f>
        <v>0</v>
      </c>
      <c r="BA1058" s="96">
        <f t="shared" ref="BA1058" si="2550">SUM(AQ1058+AY1058)</f>
        <v>0</v>
      </c>
      <c r="BB1058" s="96">
        <f t="shared" ref="BB1058" si="2551">SUM(AR1058,AZ1058)</f>
        <v>0</v>
      </c>
    </row>
    <row r="1059" spans="1:54">
      <c r="A1059" s="494">
        <v>650</v>
      </c>
      <c r="B1059" s="13"/>
      <c r="C1059" s="300"/>
      <c r="D1059" s="13" t="s">
        <v>1486</v>
      </c>
      <c r="E1059" s="21" t="s">
        <v>2252</v>
      </c>
      <c r="F1059" s="45" t="s">
        <v>235</v>
      </c>
      <c r="G1059" s="45" t="s">
        <v>1061</v>
      </c>
      <c r="H1059" s="266" t="s">
        <v>359</v>
      </c>
      <c r="I1059" s="54">
        <v>9.6999999999999993</v>
      </c>
      <c r="J1059" s="162"/>
      <c r="K1059" s="54">
        <v>9.6999999999999993</v>
      </c>
      <c r="L1059" s="162"/>
      <c r="M1059" s="54">
        <v>9.6999999999999993</v>
      </c>
      <c r="N1059" s="162"/>
      <c r="O1059" s="54">
        <v>9.6999999999999993</v>
      </c>
      <c r="P1059" s="162"/>
      <c r="Q1059" s="96">
        <f t="shared" si="2394"/>
        <v>0.4</v>
      </c>
      <c r="R1059" s="338">
        <f t="shared" si="2395"/>
        <v>5.6011679999999995</v>
      </c>
      <c r="S1059" s="96"/>
      <c r="T1059" s="96">
        <f t="shared" si="2396"/>
        <v>0</v>
      </c>
      <c r="U1059" s="96">
        <v>0.4</v>
      </c>
      <c r="V1059" s="96">
        <f t="shared" si="2397"/>
        <v>5.6011679999999995</v>
      </c>
      <c r="W1059" s="96"/>
      <c r="X1059" s="96">
        <f t="shared" si="2398"/>
        <v>0</v>
      </c>
      <c r="Y1059" s="96">
        <f t="shared" si="2399"/>
        <v>0.4</v>
      </c>
      <c r="Z1059" s="96">
        <f t="shared" si="2400"/>
        <v>5.6011679999999995</v>
      </c>
      <c r="AA1059" s="96"/>
      <c r="AB1059" s="96">
        <f t="shared" si="2401"/>
        <v>0</v>
      </c>
      <c r="AC1059" s="96"/>
      <c r="AD1059" s="96">
        <f t="shared" si="2402"/>
        <v>0</v>
      </c>
      <c r="AE1059" s="96"/>
      <c r="AF1059" s="96">
        <f t="shared" si="2403"/>
        <v>0</v>
      </c>
      <c r="AG1059" s="96">
        <f t="shared" si="2404"/>
        <v>0</v>
      </c>
      <c r="AH1059" s="96">
        <f t="shared" si="2405"/>
        <v>0</v>
      </c>
      <c r="AI1059" s="96">
        <f t="shared" si="2406"/>
        <v>0.4</v>
      </c>
      <c r="AJ1059" s="96">
        <f t="shared" si="2407"/>
        <v>5.6011679999999995</v>
      </c>
      <c r="AK1059" s="96"/>
      <c r="AL1059" s="96">
        <f t="shared" si="2408"/>
        <v>0</v>
      </c>
      <c r="AM1059" s="96"/>
      <c r="AN1059" s="96">
        <f t="shared" si="2409"/>
        <v>0</v>
      </c>
      <c r="AO1059" s="96"/>
      <c r="AP1059" s="96">
        <f t="shared" si="2447"/>
        <v>0</v>
      </c>
      <c r="AQ1059" s="96">
        <f t="shared" si="2411"/>
        <v>0</v>
      </c>
      <c r="AR1059" s="96">
        <f t="shared" si="2412"/>
        <v>0</v>
      </c>
      <c r="AS1059" s="96"/>
      <c r="AT1059" s="96">
        <f t="shared" si="2413"/>
        <v>0</v>
      </c>
      <c r="AU1059" s="96"/>
      <c r="AV1059" s="96">
        <f t="shared" si="2414"/>
        <v>0</v>
      </c>
      <c r="AW1059" s="96"/>
      <c r="AX1059" s="96">
        <f t="shared" si="2415"/>
        <v>0</v>
      </c>
      <c r="AY1059" s="96">
        <f t="shared" si="2416"/>
        <v>0</v>
      </c>
      <c r="AZ1059" s="96">
        <f t="shared" si="2417"/>
        <v>0</v>
      </c>
      <c r="BA1059" s="96">
        <f t="shared" si="2418"/>
        <v>0</v>
      </c>
      <c r="BB1059" s="96">
        <f t="shared" si="2419"/>
        <v>0</v>
      </c>
    </row>
    <row r="1060" spans="1:54">
      <c r="A1060" s="494">
        <v>650</v>
      </c>
      <c r="B1060" s="13"/>
      <c r="C1060" s="300"/>
      <c r="D1060" s="13" t="s">
        <v>1486</v>
      </c>
      <c r="E1060" s="21" t="s">
        <v>1546</v>
      </c>
      <c r="F1060" s="45" t="s">
        <v>235</v>
      </c>
      <c r="G1060" s="45" t="s">
        <v>1061</v>
      </c>
      <c r="H1060" s="266" t="s">
        <v>359</v>
      </c>
      <c r="I1060" s="54">
        <v>10.050000000000001</v>
      </c>
      <c r="J1060" s="162"/>
      <c r="K1060" s="54">
        <v>10.050000000000001</v>
      </c>
      <c r="L1060" s="162"/>
      <c r="M1060" s="54">
        <v>10.050000000000001</v>
      </c>
      <c r="N1060" s="162"/>
      <c r="O1060" s="54">
        <v>10.050000000000001</v>
      </c>
      <c r="P1060" s="162"/>
      <c r="Q1060" s="96">
        <f t="shared" si="2394"/>
        <v>0</v>
      </c>
      <c r="R1060" s="338">
        <f t="shared" si="2395"/>
        <v>0</v>
      </c>
      <c r="S1060" s="96"/>
      <c r="T1060" s="96">
        <f t="shared" si="2396"/>
        <v>0</v>
      </c>
      <c r="U1060" s="96"/>
      <c r="V1060" s="96">
        <f t="shared" si="2397"/>
        <v>0</v>
      </c>
      <c r="W1060" s="96"/>
      <c r="X1060" s="96">
        <f t="shared" si="2398"/>
        <v>0</v>
      </c>
      <c r="Y1060" s="96">
        <f t="shared" si="2399"/>
        <v>0</v>
      </c>
      <c r="Z1060" s="96">
        <f t="shared" si="2400"/>
        <v>0</v>
      </c>
      <c r="AA1060" s="96"/>
      <c r="AB1060" s="96">
        <f t="shared" si="2401"/>
        <v>0</v>
      </c>
      <c r="AC1060" s="96"/>
      <c r="AD1060" s="96">
        <f t="shared" si="2402"/>
        <v>0</v>
      </c>
      <c r="AE1060" s="96"/>
      <c r="AF1060" s="96">
        <f t="shared" si="2403"/>
        <v>0</v>
      </c>
      <c r="AG1060" s="96">
        <f t="shared" si="2404"/>
        <v>0</v>
      </c>
      <c r="AH1060" s="96">
        <f t="shared" si="2405"/>
        <v>0</v>
      </c>
      <c r="AI1060" s="96">
        <f t="shared" si="2406"/>
        <v>0</v>
      </c>
      <c r="AJ1060" s="96">
        <f t="shared" si="2407"/>
        <v>0</v>
      </c>
      <c r="AK1060" s="96"/>
      <c r="AL1060" s="96">
        <f t="shared" si="2408"/>
        <v>0</v>
      </c>
      <c r="AM1060" s="96"/>
      <c r="AN1060" s="96">
        <f t="shared" si="2409"/>
        <v>0</v>
      </c>
      <c r="AO1060" s="96"/>
      <c r="AP1060" s="96">
        <f t="shared" si="2447"/>
        <v>0</v>
      </c>
      <c r="AQ1060" s="96">
        <f t="shared" si="2411"/>
        <v>0</v>
      </c>
      <c r="AR1060" s="96">
        <f t="shared" si="2412"/>
        <v>0</v>
      </c>
      <c r="AS1060" s="96"/>
      <c r="AT1060" s="96">
        <f t="shared" si="2413"/>
        <v>0</v>
      </c>
      <c r="AU1060" s="96"/>
      <c r="AV1060" s="96">
        <f t="shared" si="2414"/>
        <v>0</v>
      </c>
      <c r="AW1060" s="96"/>
      <c r="AX1060" s="96">
        <f t="shared" si="2415"/>
        <v>0</v>
      </c>
      <c r="AY1060" s="96">
        <f t="shared" si="2416"/>
        <v>0</v>
      </c>
      <c r="AZ1060" s="96">
        <f t="shared" si="2417"/>
        <v>0</v>
      </c>
      <c r="BA1060" s="96">
        <f t="shared" si="2418"/>
        <v>0</v>
      </c>
      <c r="BB1060" s="96">
        <f t="shared" si="2419"/>
        <v>0</v>
      </c>
    </row>
    <row r="1061" spans="1:54">
      <c r="A1061" s="494">
        <v>650</v>
      </c>
      <c r="B1061" s="13"/>
      <c r="C1061" s="300"/>
      <c r="D1061" s="13" t="s">
        <v>1486</v>
      </c>
      <c r="E1061" s="21" t="s">
        <v>1740</v>
      </c>
      <c r="F1061" s="45" t="s">
        <v>235</v>
      </c>
      <c r="G1061" s="45" t="s">
        <v>1061</v>
      </c>
      <c r="H1061" s="266" t="s">
        <v>359</v>
      </c>
      <c r="I1061" s="54">
        <v>13.14</v>
      </c>
      <c r="J1061" s="162"/>
      <c r="K1061" s="54">
        <v>13.14</v>
      </c>
      <c r="L1061" s="162"/>
      <c r="M1061" s="54">
        <v>13.14</v>
      </c>
      <c r="N1061" s="162"/>
      <c r="O1061" s="54">
        <v>13.14</v>
      </c>
      <c r="P1061" s="162"/>
      <c r="Q1061" s="96">
        <f t="shared" si="2394"/>
        <v>0</v>
      </c>
      <c r="R1061" s="338">
        <f t="shared" si="2395"/>
        <v>0</v>
      </c>
      <c r="S1061" s="96"/>
      <c r="T1061" s="96">
        <f t="shared" si="2396"/>
        <v>0</v>
      </c>
      <c r="U1061" s="96"/>
      <c r="V1061" s="96">
        <f t="shared" si="2397"/>
        <v>0</v>
      </c>
      <c r="W1061" s="96"/>
      <c r="X1061" s="96">
        <f t="shared" si="2398"/>
        <v>0</v>
      </c>
      <c r="Y1061" s="96">
        <f t="shared" si="2399"/>
        <v>0</v>
      </c>
      <c r="Z1061" s="96">
        <f t="shared" si="2400"/>
        <v>0</v>
      </c>
      <c r="AA1061" s="96"/>
      <c r="AB1061" s="96">
        <f t="shared" si="2401"/>
        <v>0</v>
      </c>
      <c r="AC1061" s="96"/>
      <c r="AD1061" s="96">
        <f t="shared" si="2402"/>
        <v>0</v>
      </c>
      <c r="AE1061" s="96"/>
      <c r="AF1061" s="96">
        <f t="shared" si="2403"/>
        <v>0</v>
      </c>
      <c r="AG1061" s="96">
        <f t="shared" si="2404"/>
        <v>0</v>
      </c>
      <c r="AH1061" s="96">
        <f t="shared" si="2405"/>
        <v>0</v>
      </c>
      <c r="AI1061" s="96">
        <f t="shared" si="2406"/>
        <v>0</v>
      </c>
      <c r="AJ1061" s="96">
        <f t="shared" si="2407"/>
        <v>0</v>
      </c>
      <c r="AK1061" s="96"/>
      <c r="AL1061" s="96">
        <f t="shared" si="2408"/>
        <v>0</v>
      </c>
      <c r="AM1061" s="96"/>
      <c r="AN1061" s="96">
        <f t="shared" si="2409"/>
        <v>0</v>
      </c>
      <c r="AO1061" s="96"/>
      <c r="AP1061" s="96">
        <f t="shared" si="2447"/>
        <v>0</v>
      </c>
      <c r="AQ1061" s="96">
        <f t="shared" si="2411"/>
        <v>0</v>
      </c>
      <c r="AR1061" s="96">
        <f t="shared" si="2412"/>
        <v>0</v>
      </c>
      <c r="AS1061" s="96"/>
      <c r="AT1061" s="96">
        <f t="shared" si="2413"/>
        <v>0</v>
      </c>
      <c r="AU1061" s="96"/>
      <c r="AV1061" s="96">
        <f t="shared" si="2414"/>
        <v>0</v>
      </c>
      <c r="AW1061" s="96"/>
      <c r="AX1061" s="96">
        <f t="shared" si="2415"/>
        <v>0</v>
      </c>
      <c r="AY1061" s="96">
        <f t="shared" si="2416"/>
        <v>0</v>
      </c>
      <c r="AZ1061" s="96">
        <f t="shared" si="2417"/>
        <v>0</v>
      </c>
      <c r="BA1061" s="96">
        <f t="shared" si="2418"/>
        <v>0</v>
      </c>
      <c r="BB1061" s="96">
        <f t="shared" si="2419"/>
        <v>0</v>
      </c>
    </row>
    <row r="1062" spans="1:54">
      <c r="A1062" s="494">
        <v>650</v>
      </c>
      <c r="B1062" s="13"/>
      <c r="C1062" s="300"/>
      <c r="D1062" s="13" t="s">
        <v>1486</v>
      </c>
      <c r="E1062" s="21" t="s">
        <v>1485</v>
      </c>
      <c r="F1062" s="45" t="s">
        <v>373</v>
      </c>
      <c r="G1062" s="45" t="s">
        <v>1061</v>
      </c>
      <c r="H1062" s="266" t="s">
        <v>429</v>
      </c>
      <c r="I1062" s="54">
        <v>10.050000000000001</v>
      </c>
      <c r="J1062" s="162"/>
      <c r="K1062" s="54">
        <v>10.050000000000001</v>
      </c>
      <c r="L1062" s="162"/>
      <c r="M1062" s="54">
        <v>10.050000000000001</v>
      </c>
      <c r="N1062" s="162"/>
      <c r="O1062" s="54">
        <v>10.050000000000001</v>
      </c>
      <c r="P1062" s="162"/>
      <c r="Q1062" s="96">
        <f t="shared" si="2394"/>
        <v>5</v>
      </c>
      <c r="R1062" s="338">
        <f t="shared" si="2395"/>
        <v>72.540899999999993</v>
      </c>
      <c r="S1062" s="96"/>
      <c r="T1062" s="96">
        <f t="shared" si="2396"/>
        <v>0</v>
      </c>
      <c r="U1062" s="96">
        <v>5</v>
      </c>
      <c r="V1062" s="96">
        <f t="shared" si="2397"/>
        <v>72.540899999999993</v>
      </c>
      <c r="W1062" s="96"/>
      <c r="X1062" s="96">
        <f t="shared" si="2398"/>
        <v>0</v>
      </c>
      <c r="Y1062" s="96">
        <f t="shared" si="2399"/>
        <v>5</v>
      </c>
      <c r="Z1062" s="96">
        <f t="shared" si="2400"/>
        <v>72.540899999999993</v>
      </c>
      <c r="AA1062" s="96"/>
      <c r="AB1062" s="96">
        <f t="shared" si="2401"/>
        <v>0</v>
      </c>
      <c r="AC1062" s="96"/>
      <c r="AD1062" s="96">
        <f t="shared" si="2402"/>
        <v>0</v>
      </c>
      <c r="AE1062" s="96"/>
      <c r="AF1062" s="96">
        <f t="shared" si="2403"/>
        <v>0</v>
      </c>
      <c r="AG1062" s="96">
        <f t="shared" si="2404"/>
        <v>0</v>
      </c>
      <c r="AH1062" s="96">
        <f t="shared" si="2405"/>
        <v>0</v>
      </c>
      <c r="AI1062" s="96">
        <f t="shared" si="2406"/>
        <v>5</v>
      </c>
      <c r="AJ1062" s="96">
        <f t="shared" si="2407"/>
        <v>72.540899999999993</v>
      </c>
      <c r="AK1062" s="96"/>
      <c r="AL1062" s="96">
        <f t="shared" si="2408"/>
        <v>0</v>
      </c>
      <c r="AM1062" s="96"/>
      <c r="AN1062" s="96">
        <f t="shared" si="2409"/>
        <v>0</v>
      </c>
      <c r="AO1062" s="96"/>
      <c r="AP1062" s="96">
        <f t="shared" si="2447"/>
        <v>0</v>
      </c>
      <c r="AQ1062" s="96">
        <f t="shared" si="2411"/>
        <v>0</v>
      </c>
      <c r="AR1062" s="96">
        <f t="shared" si="2412"/>
        <v>0</v>
      </c>
      <c r="AS1062" s="96"/>
      <c r="AT1062" s="96">
        <f t="shared" si="2413"/>
        <v>0</v>
      </c>
      <c r="AU1062" s="96"/>
      <c r="AV1062" s="96">
        <f t="shared" si="2414"/>
        <v>0</v>
      </c>
      <c r="AW1062" s="96"/>
      <c r="AX1062" s="96">
        <f t="shared" si="2415"/>
        <v>0</v>
      </c>
      <c r="AY1062" s="96">
        <f t="shared" si="2416"/>
        <v>0</v>
      </c>
      <c r="AZ1062" s="96">
        <f t="shared" si="2417"/>
        <v>0</v>
      </c>
      <c r="BA1062" s="96">
        <f t="shared" si="2418"/>
        <v>0</v>
      </c>
      <c r="BB1062" s="96">
        <f t="shared" si="2419"/>
        <v>0</v>
      </c>
    </row>
    <row r="1063" spans="1:54">
      <c r="A1063" s="494">
        <v>650</v>
      </c>
      <c r="B1063" s="13"/>
      <c r="C1063" s="300"/>
      <c r="D1063" s="13" t="s">
        <v>1486</v>
      </c>
      <c r="E1063" s="21" t="s">
        <v>1627</v>
      </c>
      <c r="F1063" s="45" t="s">
        <v>235</v>
      </c>
      <c r="G1063" s="45" t="s">
        <v>1061</v>
      </c>
      <c r="H1063" s="266" t="s">
        <v>359</v>
      </c>
      <c r="I1063" s="54">
        <v>11.14</v>
      </c>
      <c r="J1063" s="162"/>
      <c r="K1063" s="54">
        <v>11.14</v>
      </c>
      <c r="L1063" s="162"/>
      <c r="M1063" s="54">
        <v>11.14</v>
      </c>
      <c r="N1063" s="162"/>
      <c r="O1063" s="54">
        <v>11.14</v>
      </c>
      <c r="P1063" s="162"/>
      <c r="Q1063" s="96">
        <f t="shared" si="2394"/>
        <v>5</v>
      </c>
      <c r="R1063" s="338">
        <f t="shared" si="2395"/>
        <v>81.605513000000002</v>
      </c>
      <c r="S1063" s="96"/>
      <c r="T1063" s="96">
        <f t="shared" si="2396"/>
        <v>0</v>
      </c>
      <c r="U1063" s="96"/>
      <c r="V1063" s="96">
        <f t="shared" si="2397"/>
        <v>0</v>
      </c>
      <c r="W1063" s="96"/>
      <c r="X1063" s="96">
        <f t="shared" si="2398"/>
        <v>0</v>
      </c>
      <c r="Y1063" s="96">
        <f t="shared" si="2399"/>
        <v>0</v>
      </c>
      <c r="Z1063" s="96">
        <f t="shared" si="2400"/>
        <v>0</v>
      </c>
      <c r="AA1063" s="96"/>
      <c r="AB1063" s="96">
        <f t="shared" si="2401"/>
        <v>0</v>
      </c>
      <c r="AC1063" s="96"/>
      <c r="AD1063" s="96">
        <f t="shared" si="2402"/>
        <v>0</v>
      </c>
      <c r="AE1063" s="96"/>
      <c r="AF1063" s="96">
        <f t="shared" si="2403"/>
        <v>0</v>
      </c>
      <c r="AG1063" s="96">
        <f t="shared" si="2404"/>
        <v>0</v>
      </c>
      <c r="AH1063" s="96">
        <f t="shared" si="2405"/>
        <v>0</v>
      </c>
      <c r="AI1063" s="96">
        <f t="shared" si="2406"/>
        <v>0</v>
      </c>
      <c r="AJ1063" s="96">
        <f t="shared" si="2407"/>
        <v>0</v>
      </c>
      <c r="AK1063" s="96"/>
      <c r="AL1063" s="96">
        <f t="shared" si="2408"/>
        <v>0</v>
      </c>
      <c r="AM1063" s="96"/>
      <c r="AN1063" s="96">
        <f t="shared" si="2409"/>
        <v>0</v>
      </c>
      <c r="AO1063" s="96"/>
      <c r="AP1063" s="96">
        <f t="shared" si="2447"/>
        <v>0</v>
      </c>
      <c r="AQ1063" s="96">
        <f t="shared" si="2411"/>
        <v>0</v>
      </c>
      <c r="AR1063" s="96">
        <f t="shared" si="2412"/>
        <v>0</v>
      </c>
      <c r="AS1063" s="96"/>
      <c r="AT1063" s="96">
        <f t="shared" si="2413"/>
        <v>0</v>
      </c>
      <c r="AU1063" s="96">
        <v>5</v>
      </c>
      <c r="AV1063" s="96">
        <f t="shared" si="2414"/>
        <v>81.605513000000002</v>
      </c>
      <c r="AW1063" s="96"/>
      <c r="AX1063" s="96">
        <f t="shared" si="2415"/>
        <v>0</v>
      </c>
      <c r="AY1063" s="96">
        <f t="shared" si="2416"/>
        <v>5</v>
      </c>
      <c r="AZ1063" s="96">
        <f t="shared" si="2417"/>
        <v>81.605513000000002</v>
      </c>
      <c r="BA1063" s="96">
        <f t="shared" si="2418"/>
        <v>5</v>
      </c>
      <c r="BB1063" s="96">
        <f t="shared" si="2419"/>
        <v>81.605513000000002</v>
      </c>
    </row>
    <row r="1064" spans="1:54">
      <c r="A1064" s="494">
        <v>650</v>
      </c>
      <c r="B1064" s="13"/>
      <c r="C1064" s="300"/>
      <c r="D1064" s="13" t="s">
        <v>1486</v>
      </c>
      <c r="E1064" s="21" t="s">
        <v>1578</v>
      </c>
      <c r="F1064" s="45" t="s">
        <v>235</v>
      </c>
      <c r="G1064" s="45" t="s">
        <v>1061</v>
      </c>
      <c r="H1064" s="266" t="s">
        <v>429</v>
      </c>
      <c r="I1064" s="54">
        <v>10.050000000000001</v>
      </c>
      <c r="J1064" s="162"/>
      <c r="K1064" s="54">
        <v>10.050000000000001</v>
      </c>
      <c r="L1064" s="162"/>
      <c r="M1064" s="54">
        <v>10.050000000000001</v>
      </c>
      <c r="N1064" s="162"/>
      <c r="O1064" s="54">
        <v>10.050000000000001</v>
      </c>
      <c r="P1064" s="162"/>
      <c r="Q1064" s="96">
        <f t="shared" si="2394"/>
        <v>0</v>
      </c>
      <c r="R1064" s="338">
        <f t="shared" si="2395"/>
        <v>0</v>
      </c>
      <c r="S1064" s="96"/>
      <c r="T1064" s="96">
        <f t="shared" si="2396"/>
        <v>0</v>
      </c>
      <c r="U1064" s="96"/>
      <c r="V1064" s="96">
        <f t="shared" si="2397"/>
        <v>0</v>
      </c>
      <c r="W1064" s="96"/>
      <c r="X1064" s="96">
        <f t="shared" si="2398"/>
        <v>0</v>
      </c>
      <c r="Y1064" s="96">
        <f t="shared" si="2399"/>
        <v>0</v>
      </c>
      <c r="Z1064" s="96">
        <f t="shared" si="2400"/>
        <v>0</v>
      </c>
      <c r="AA1064" s="96"/>
      <c r="AB1064" s="96">
        <f t="shared" si="2401"/>
        <v>0</v>
      </c>
      <c r="AC1064" s="96"/>
      <c r="AD1064" s="96">
        <f t="shared" si="2402"/>
        <v>0</v>
      </c>
      <c r="AE1064" s="96"/>
      <c r="AF1064" s="96">
        <f t="shared" si="2403"/>
        <v>0</v>
      </c>
      <c r="AG1064" s="96">
        <f t="shared" si="2404"/>
        <v>0</v>
      </c>
      <c r="AH1064" s="96">
        <f t="shared" si="2405"/>
        <v>0</v>
      </c>
      <c r="AI1064" s="96">
        <f t="shared" si="2406"/>
        <v>0</v>
      </c>
      <c r="AJ1064" s="96">
        <f t="shared" si="2407"/>
        <v>0</v>
      </c>
      <c r="AK1064" s="96"/>
      <c r="AL1064" s="96">
        <f t="shared" si="2408"/>
        <v>0</v>
      </c>
      <c r="AM1064" s="96"/>
      <c r="AN1064" s="96">
        <f t="shared" si="2409"/>
        <v>0</v>
      </c>
      <c r="AO1064" s="96"/>
      <c r="AP1064" s="96">
        <f t="shared" si="2447"/>
        <v>0</v>
      </c>
      <c r="AQ1064" s="96">
        <f t="shared" si="2411"/>
        <v>0</v>
      </c>
      <c r="AR1064" s="96">
        <f t="shared" si="2412"/>
        <v>0</v>
      </c>
      <c r="AS1064" s="96"/>
      <c r="AT1064" s="96">
        <f t="shared" si="2413"/>
        <v>0</v>
      </c>
      <c r="AU1064" s="96"/>
      <c r="AV1064" s="96">
        <f t="shared" si="2414"/>
        <v>0</v>
      </c>
      <c r="AW1064" s="96"/>
      <c r="AX1064" s="96">
        <f t="shared" si="2415"/>
        <v>0</v>
      </c>
      <c r="AY1064" s="96">
        <f t="shared" si="2416"/>
        <v>0</v>
      </c>
      <c r="AZ1064" s="96">
        <f t="shared" si="2417"/>
        <v>0</v>
      </c>
      <c r="BA1064" s="96">
        <f t="shared" si="2418"/>
        <v>0</v>
      </c>
      <c r="BB1064" s="96">
        <f t="shared" si="2419"/>
        <v>0</v>
      </c>
    </row>
    <row r="1065" spans="1:54" s="6" customFormat="1">
      <c r="A1065" s="494">
        <v>648</v>
      </c>
      <c r="B1065" s="14"/>
      <c r="C1065" s="334"/>
      <c r="D1065" s="14" t="s">
        <v>1486</v>
      </c>
      <c r="E1065" s="288" t="s">
        <v>2253</v>
      </c>
      <c r="F1065" s="507" t="s">
        <v>235</v>
      </c>
      <c r="G1065" s="507" t="s">
        <v>1061</v>
      </c>
      <c r="H1065" s="448" t="s">
        <v>359</v>
      </c>
      <c r="I1065" s="427">
        <v>9.6999999999999993</v>
      </c>
      <c r="J1065" s="495"/>
      <c r="K1065" s="427">
        <v>9.6999999999999993</v>
      </c>
      <c r="L1065" s="495"/>
      <c r="M1065" s="427">
        <v>9.6999999999999993</v>
      </c>
      <c r="N1065" s="495"/>
      <c r="O1065" s="427">
        <v>9.6999999999999993</v>
      </c>
      <c r="P1065" s="495"/>
      <c r="Q1065" s="430">
        <f t="shared" ref="Q1065" si="2552">SUM(AI1065+BA1065)</f>
        <v>0.1</v>
      </c>
      <c r="R1065" s="451">
        <f t="shared" ref="R1065" si="2553">SUM(AJ1065+BB1065)</f>
        <v>1.4002919999999999</v>
      </c>
      <c r="S1065" s="430"/>
      <c r="T1065" s="430">
        <f t="shared" ref="T1065" si="2554">I1065*S1065*$T$2/1000</f>
        <v>0</v>
      </c>
      <c r="U1065" s="430">
        <v>0.1</v>
      </c>
      <c r="V1065" s="430">
        <f t="shared" ref="V1065" si="2555">I1065*U1065*$V$2/1000</f>
        <v>1.4002919999999999</v>
      </c>
      <c r="W1065" s="430"/>
      <c r="X1065" s="430">
        <f t="shared" ref="X1065" si="2556">I1065*W1065*$X$2/1000</f>
        <v>0</v>
      </c>
      <c r="Y1065" s="430">
        <f t="shared" ref="Y1065" si="2557">SUM(S1065+U1065+W1065)</f>
        <v>0.1</v>
      </c>
      <c r="Z1065" s="430">
        <f t="shared" ref="Z1065" si="2558">SUM(T1065+V1065+X1065)</f>
        <v>1.4002919999999999</v>
      </c>
      <c r="AA1065" s="430"/>
      <c r="AB1065" s="430">
        <f t="shared" ref="AB1065" si="2559">K1065*AA1065*$AB$2/1000</f>
        <v>0</v>
      </c>
      <c r="AC1065" s="430"/>
      <c r="AD1065" s="430">
        <f t="shared" ref="AD1065" si="2560">K1065*AC1065*$AD$2/1000</f>
        <v>0</v>
      </c>
      <c r="AE1065" s="430"/>
      <c r="AF1065" s="130">
        <f t="shared" ref="AF1065" si="2561">K1065*AE1065*$AF$2/1000</f>
        <v>0</v>
      </c>
      <c r="AG1065" s="430">
        <f t="shared" ref="AG1065" si="2562">SUM(AA1065+AC1065+AE1065)</f>
        <v>0</v>
      </c>
      <c r="AH1065" s="430">
        <f t="shared" ref="AH1065" si="2563">SUM(AB1065+AD1065+AF1065)</f>
        <v>0</v>
      </c>
      <c r="AI1065" s="430">
        <f t="shared" ref="AI1065" si="2564">SUM(Y1065+AG1065)</f>
        <v>0.1</v>
      </c>
      <c r="AJ1065" s="430">
        <f t="shared" ref="AJ1065" si="2565">SUM(Z1065,AH1065)</f>
        <v>1.4002919999999999</v>
      </c>
      <c r="AK1065" s="430"/>
      <c r="AL1065" s="430">
        <f t="shared" ref="AL1065" si="2566">M1065*AK1065*$AL$2/1000</f>
        <v>0</v>
      </c>
      <c r="AM1065" s="430"/>
      <c r="AN1065" s="430">
        <f t="shared" ref="AN1065" si="2567">M1065*AM1065*$AN$2/1000</f>
        <v>0</v>
      </c>
      <c r="AO1065" s="430"/>
      <c r="AP1065" s="430">
        <f t="shared" ref="AP1065" si="2568">M1065*AO1065*$AP$2/1000</f>
        <v>0</v>
      </c>
      <c r="AQ1065" s="430">
        <f t="shared" ref="AQ1065" si="2569">SUM(AK1065+AM1065+AO1065)</f>
        <v>0</v>
      </c>
      <c r="AR1065" s="430">
        <f t="shared" ref="AR1065" si="2570">SUM(AL1065+AN1065+AP1065)</f>
        <v>0</v>
      </c>
      <c r="AS1065" s="430"/>
      <c r="AT1065" s="430">
        <f t="shared" ref="AT1065" si="2571">O1065*AS1065*$AT$2/1000</f>
        <v>0</v>
      </c>
      <c r="AU1065" s="430"/>
      <c r="AV1065" s="430">
        <f t="shared" ref="AV1065" si="2572">O1065*AU1065*$AV$2/1000</f>
        <v>0</v>
      </c>
      <c r="AW1065" s="430"/>
      <c r="AX1065" s="430">
        <f t="shared" ref="AX1065" si="2573">O1065*AW1065*$AX$2/1000</f>
        <v>0</v>
      </c>
      <c r="AY1065" s="430">
        <f t="shared" ref="AY1065" si="2574">SUM(AS1065+AU1065+AW1065)</f>
        <v>0</v>
      </c>
      <c r="AZ1065" s="430">
        <f t="shared" ref="AZ1065" si="2575">SUM(AT1065+AV1065+AX1065)</f>
        <v>0</v>
      </c>
      <c r="BA1065" s="430">
        <f t="shared" ref="BA1065" si="2576">SUM(AQ1065+AY1065)</f>
        <v>0</v>
      </c>
      <c r="BB1065" s="430">
        <f t="shared" ref="BB1065" si="2577">SUM(AR1065,AZ1065)</f>
        <v>0</v>
      </c>
    </row>
    <row r="1066" spans="1:54" s="6" customFormat="1">
      <c r="A1066" s="494">
        <v>648</v>
      </c>
      <c r="B1066" s="14"/>
      <c r="C1066" s="334"/>
      <c r="D1066" s="14" t="s">
        <v>1509</v>
      </c>
      <c r="E1066" s="288" t="s">
        <v>1508</v>
      </c>
      <c r="F1066" s="507" t="s">
        <v>235</v>
      </c>
      <c r="G1066" s="507" t="s">
        <v>1061</v>
      </c>
      <c r="H1066" s="448" t="s">
        <v>429</v>
      </c>
      <c r="I1066" s="427">
        <v>9.6999999999999993</v>
      </c>
      <c r="J1066" s="495"/>
      <c r="K1066" s="427">
        <v>9.6999999999999993</v>
      </c>
      <c r="L1066" s="495"/>
      <c r="M1066" s="427">
        <v>9.6999999999999993</v>
      </c>
      <c r="N1066" s="495"/>
      <c r="O1066" s="427">
        <v>9.6999999999999993</v>
      </c>
      <c r="P1066" s="495"/>
      <c r="Q1066" s="430">
        <f t="shared" si="2394"/>
        <v>8</v>
      </c>
      <c r="R1066" s="451">
        <f t="shared" si="2395"/>
        <v>112.73921999999999</v>
      </c>
      <c r="S1066" s="430"/>
      <c r="T1066" s="430">
        <f t="shared" si="2396"/>
        <v>0</v>
      </c>
      <c r="U1066" s="430"/>
      <c r="V1066" s="430">
        <f t="shared" si="2397"/>
        <v>0</v>
      </c>
      <c r="W1066" s="430">
        <v>4</v>
      </c>
      <c r="X1066" s="430">
        <f t="shared" si="2398"/>
        <v>56.372907999999995</v>
      </c>
      <c r="Y1066" s="430">
        <f t="shared" si="2399"/>
        <v>4</v>
      </c>
      <c r="Z1066" s="430">
        <f t="shared" si="2400"/>
        <v>56.372907999999995</v>
      </c>
      <c r="AA1066" s="430">
        <v>4</v>
      </c>
      <c r="AB1066" s="430">
        <f t="shared" si="2401"/>
        <v>56.366312000000001</v>
      </c>
      <c r="AC1066" s="430"/>
      <c r="AD1066" s="430">
        <f t="shared" si="2402"/>
        <v>0</v>
      </c>
      <c r="AE1066" s="430"/>
      <c r="AF1066" s="130">
        <f t="shared" si="2403"/>
        <v>0</v>
      </c>
      <c r="AG1066" s="430">
        <f t="shared" si="2404"/>
        <v>4</v>
      </c>
      <c r="AH1066" s="430">
        <f t="shared" si="2405"/>
        <v>56.366312000000001</v>
      </c>
      <c r="AI1066" s="430">
        <f t="shared" si="2406"/>
        <v>8</v>
      </c>
      <c r="AJ1066" s="430">
        <f t="shared" si="2407"/>
        <v>112.73921999999999</v>
      </c>
      <c r="AK1066" s="430"/>
      <c r="AL1066" s="430">
        <f t="shared" si="2408"/>
        <v>0</v>
      </c>
      <c r="AM1066" s="430"/>
      <c r="AN1066" s="430">
        <f t="shared" si="2409"/>
        <v>0</v>
      </c>
      <c r="AO1066" s="430"/>
      <c r="AP1066" s="430">
        <f t="shared" si="2447"/>
        <v>0</v>
      </c>
      <c r="AQ1066" s="430">
        <f t="shared" si="2411"/>
        <v>0</v>
      </c>
      <c r="AR1066" s="430">
        <f t="shared" si="2412"/>
        <v>0</v>
      </c>
      <c r="AS1066" s="430"/>
      <c r="AT1066" s="430">
        <f t="shared" si="2413"/>
        <v>0</v>
      </c>
      <c r="AU1066" s="430"/>
      <c r="AV1066" s="430">
        <f t="shared" si="2414"/>
        <v>0</v>
      </c>
      <c r="AW1066" s="430"/>
      <c r="AX1066" s="430">
        <f t="shared" si="2415"/>
        <v>0</v>
      </c>
      <c r="AY1066" s="430">
        <f t="shared" si="2416"/>
        <v>0</v>
      </c>
      <c r="AZ1066" s="430">
        <f t="shared" si="2417"/>
        <v>0</v>
      </c>
      <c r="BA1066" s="430">
        <f t="shared" si="2418"/>
        <v>0</v>
      </c>
      <c r="BB1066" s="430">
        <f t="shared" si="2419"/>
        <v>0</v>
      </c>
    </row>
    <row r="1067" spans="1:54">
      <c r="A1067" s="494">
        <v>650</v>
      </c>
      <c r="B1067" s="13"/>
      <c r="C1067" s="300"/>
      <c r="D1067" s="13" t="s">
        <v>1486</v>
      </c>
      <c r="E1067" s="21" t="s">
        <v>1547</v>
      </c>
      <c r="F1067" s="45" t="s">
        <v>235</v>
      </c>
      <c r="G1067" s="45" t="s">
        <v>1061</v>
      </c>
      <c r="H1067" s="266" t="s">
        <v>359</v>
      </c>
      <c r="I1067" s="54">
        <v>12.82</v>
      </c>
      <c r="J1067" s="162"/>
      <c r="K1067" s="54">
        <v>12.82</v>
      </c>
      <c r="L1067" s="162"/>
      <c r="M1067" s="54">
        <v>12.82</v>
      </c>
      <c r="N1067" s="162"/>
      <c r="O1067" s="54">
        <v>12.82</v>
      </c>
      <c r="P1067" s="162"/>
      <c r="Q1067" s="96">
        <f t="shared" si="2394"/>
        <v>0.7</v>
      </c>
      <c r="R1067" s="338">
        <f t="shared" si="2395"/>
        <v>12.572753479999999</v>
      </c>
      <c r="S1067" s="96"/>
      <c r="T1067" s="96">
        <f t="shared" si="2396"/>
        <v>0</v>
      </c>
      <c r="U1067" s="96"/>
      <c r="V1067" s="96">
        <f t="shared" si="2397"/>
        <v>0</v>
      </c>
      <c r="W1067" s="96"/>
      <c r="X1067" s="96">
        <f t="shared" si="2398"/>
        <v>0</v>
      </c>
      <c r="Y1067" s="96">
        <f t="shared" si="2399"/>
        <v>0</v>
      </c>
      <c r="Z1067" s="96">
        <f t="shared" si="2400"/>
        <v>0</v>
      </c>
      <c r="AA1067" s="96"/>
      <c r="AB1067" s="96">
        <f t="shared" si="2401"/>
        <v>0</v>
      </c>
      <c r="AC1067" s="96">
        <v>0.7</v>
      </c>
      <c r="AD1067" s="96">
        <f t="shared" si="2402"/>
        <v>12.572753479999999</v>
      </c>
      <c r="AE1067" s="96"/>
      <c r="AF1067" s="96">
        <f t="shared" si="2403"/>
        <v>0</v>
      </c>
      <c r="AG1067" s="96">
        <f t="shared" si="2404"/>
        <v>0.7</v>
      </c>
      <c r="AH1067" s="96">
        <f t="shared" si="2405"/>
        <v>12.572753479999999</v>
      </c>
      <c r="AI1067" s="96">
        <f t="shared" si="2406"/>
        <v>0.7</v>
      </c>
      <c r="AJ1067" s="96">
        <f t="shared" si="2407"/>
        <v>12.572753479999999</v>
      </c>
      <c r="AK1067" s="96"/>
      <c r="AL1067" s="96">
        <f t="shared" si="2408"/>
        <v>0</v>
      </c>
      <c r="AM1067" s="96"/>
      <c r="AN1067" s="96">
        <f t="shared" si="2409"/>
        <v>0</v>
      </c>
      <c r="AO1067" s="96"/>
      <c r="AP1067" s="96">
        <f t="shared" si="2447"/>
        <v>0</v>
      </c>
      <c r="AQ1067" s="96">
        <f t="shared" si="2411"/>
        <v>0</v>
      </c>
      <c r="AR1067" s="96">
        <f t="shared" si="2412"/>
        <v>0</v>
      </c>
      <c r="AS1067" s="96"/>
      <c r="AT1067" s="96">
        <f t="shared" si="2413"/>
        <v>0</v>
      </c>
      <c r="AU1067" s="96"/>
      <c r="AV1067" s="96">
        <f t="shared" si="2414"/>
        <v>0</v>
      </c>
      <c r="AW1067" s="96"/>
      <c r="AX1067" s="96">
        <f t="shared" si="2415"/>
        <v>0</v>
      </c>
      <c r="AY1067" s="96">
        <f t="shared" si="2416"/>
        <v>0</v>
      </c>
      <c r="AZ1067" s="96">
        <f t="shared" si="2417"/>
        <v>0</v>
      </c>
      <c r="BA1067" s="96">
        <f t="shared" si="2418"/>
        <v>0</v>
      </c>
      <c r="BB1067" s="96">
        <f t="shared" si="2419"/>
        <v>0</v>
      </c>
    </row>
    <row r="1068" spans="1:54">
      <c r="A1068" s="494">
        <v>650</v>
      </c>
      <c r="B1068" s="13"/>
      <c r="C1068" s="300"/>
      <c r="D1068" s="13" t="s">
        <v>1486</v>
      </c>
      <c r="E1068" s="21" t="s">
        <v>1548</v>
      </c>
      <c r="F1068" s="45" t="s">
        <v>235</v>
      </c>
      <c r="G1068" s="45" t="s">
        <v>1061</v>
      </c>
      <c r="H1068" s="266" t="s">
        <v>359</v>
      </c>
      <c r="I1068" s="54">
        <v>12.82</v>
      </c>
      <c r="J1068" s="162"/>
      <c r="K1068" s="54">
        <v>12.82</v>
      </c>
      <c r="L1068" s="162"/>
      <c r="M1068" s="54">
        <v>12.82</v>
      </c>
      <c r="N1068" s="162"/>
      <c r="O1068" s="54">
        <v>12.82</v>
      </c>
      <c r="P1068" s="162"/>
      <c r="Q1068" s="96">
        <f t="shared" si="2394"/>
        <v>3.0500000000000003</v>
      </c>
      <c r="R1068" s="338">
        <f t="shared" si="2395"/>
        <v>56.305204112000006</v>
      </c>
      <c r="S1068" s="96"/>
      <c r="T1068" s="96">
        <f t="shared" si="2396"/>
        <v>0</v>
      </c>
      <c r="U1068" s="96"/>
      <c r="V1068" s="96">
        <f t="shared" si="2397"/>
        <v>0</v>
      </c>
      <c r="W1068" s="96"/>
      <c r="X1068" s="96">
        <f t="shared" si="2398"/>
        <v>0</v>
      </c>
      <c r="Y1068" s="96">
        <f t="shared" si="2399"/>
        <v>0</v>
      </c>
      <c r="Z1068" s="96">
        <f t="shared" si="2400"/>
        <v>0</v>
      </c>
      <c r="AA1068" s="96"/>
      <c r="AB1068" s="96">
        <f t="shared" si="2401"/>
        <v>0</v>
      </c>
      <c r="AC1068" s="96"/>
      <c r="AD1068" s="96">
        <f t="shared" si="2402"/>
        <v>0</v>
      </c>
      <c r="AE1068" s="96">
        <v>0.12</v>
      </c>
      <c r="AF1068" s="96">
        <f t="shared" si="2403"/>
        <v>2.1012236399999997</v>
      </c>
      <c r="AG1068" s="96">
        <f t="shared" si="2404"/>
        <v>0.12</v>
      </c>
      <c r="AH1068" s="96">
        <f t="shared" si="2405"/>
        <v>2.1012236399999997</v>
      </c>
      <c r="AI1068" s="96">
        <f t="shared" si="2406"/>
        <v>0.12</v>
      </c>
      <c r="AJ1068" s="96">
        <f t="shared" si="2407"/>
        <v>2.1012236399999997</v>
      </c>
      <c r="AK1068" s="96">
        <v>0.5</v>
      </c>
      <c r="AL1068" s="96">
        <f t="shared" si="2408"/>
        <v>8.8389413000000001</v>
      </c>
      <c r="AM1068" s="96"/>
      <c r="AN1068" s="96">
        <f t="shared" si="2409"/>
        <v>0</v>
      </c>
      <c r="AO1068" s="96"/>
      <c r="AP1068" s="96">
        <f t="shared" si="2447"/>
        <v>0</v>
      </c>
      <c r="AQ1068" s="96">
        <f t="shared" si="2411"/>
        <v>0.5</v>
      </c>
      <c r="AR1068" s="96">
        <f t="shared" si="2412"/>
        <v>8.8389413000000001</v>
      </c>
      <c r="AS1068" s="96"/>
      <c r="AT1068" s="96">
        <f t="shared" si="2413"/>
        <v>0</v>
      </c>
      <c r="AU1068" s="96"/>
      <c r="AV1068" s="96">
        <f t="shared" si="2414"/>
        <v>0</v>
      </c>
      <c r="AW1068" s="96">
        <v>2.4300000000000002</v>
      </c>
      <c r="AX1068" s="96">
        <f t="shared" si="2415"/>
        <v>45.365039172000003</v>
      </c>
      <c r="AY1068" s="96">
        <f t="shared" si="2416"/>
        <v>2.4300000000000002</v>
      </c>
      <c r="AZ1068" s="96">
        <f t="shared" si="2417"/>
        <v>45.365039172000003</v>
      </c>
      <c r="BA1068" s="96">
        <f t="shared" si="2418"/>
        <v>2.93</v>
      </c>
      <c r="BB1068" s="96">
        <f t="shared" si="2419"/>
        <v>54.203980472000005</v>
      </c>
    </row>
    <row r="1069" spans="1:54">
      <c r="A1069" s="494">
        <v>650</v>
      </c>
      <c r="B1069" s="13"/>
      <c r="C1069" s="300"/>
      <c r="D1069" s="13"/>
      <c r="E1069" s="21" t="s">
        <v>2381</v>
      </c>
      <c r="F1069" s="45" t="s">
        <v>235</v>
      </c>
      <c r="G1069" s="45" t="s">
        <v>1061</v>
      </c>
      <c r="H1069" s="266" t="s">
        <v>359</v>
      </c>
      <c r="I1069" s="54"/>
      <c r="J1069" s="162"/>
      <c r="K1069" s="54">
        <v>11.06</v>
      </c>
      <c r="L1069" s="162"/>
      <c r="M1069" s="54">
        <v>11.06</v>
      </c>
      <c r="N1069" s="162"/>
      <c r="O1069" s="54">
        <v>11.06</v>
      </c>
      <c r="P1069" s="162"/>
      <c r="Q1069" s="96">
        <f t="shared" ref="Q1069" si="2578">SUM(AI1069+BA1069)</f>
        <v>2.1</v>
      </c>
      <c r="R1069" s="338">
        <f t="shared" ref="R1069" si="2579">SUM(AJ1069+BB1069)</f>
        <v>32.935618239999997</v>
      </c>
      <c r="S1069" s="96"/>
      <c r="T1069" s="96">
        <f t="shared" ref="T1069" si="2580">I1069*S1069*$T$2/1000</f>
        <v>0</v>
      </c>
      <c r="U1069" s="96"/>
      <c r="V1069" s="96">
        <f t="shared" ref="V1069" si="2581">I1069*U1069*$V$2/1000</f>
        <v>0</v>
      </c>
      <c r="W1069" s="96"/>
      <c r="X1069" s="96">
        <f t="shared" ref="X1069" si="2582">I1069*W1069*$X$2/1000</f>
        <v>0</v>
      </c>
      <c r="Y1069" s="96">
        <f t="shared" ref="Y1069" si="2583">SUM(S1069+U1069+W1069)</f>
        <v>0</v>
      </c>
      <c r="Z1069" s="96">
        <f t="shared" ref="Z1069" si="2584">SUM(T1069+V1069+X1069)</f>
        <v>0</v>
      </c>
      <c r="AA1069" s="96"/>
      <c r="AB1069" s="96">
        <f t="shared" ref="AB1069" si="2585">K1069*AA1069*$AB$2/1000</f>
        <v>0</v>
      </c>
      <c r="AC1069" s="96">
        <v>0.8</v>
      </c>
      <c r="AD1069" s="96">
        <f t="shared" ref="AD1069" si="2586">K1069*AC1069*$AD$2/1000</f>
        <v>12.396224960000001</v>
      </c>
      <c r="AE1069" s="96"/>
      <c r="AF1069" s="96">
        <f t="shared" ref="AF1069" si="2587">K1069*AE1069*$AF$2/1000</f>
        <v>0</v>
      </c>
      <c r="AG1069" s="96">
        <f t="shared" ref="AG1069" si="2588">SUM(AA1069+AC1069+AE1069)</f>
        <v>0.8</v>
      </c>
      <c r="AH1069" s="96">
        <f t="shared" ref="AH1069" si="2589">SUM(AB1069+AD1069+AF1069)</f>
        <v>12.396224960000001</v>
      </c>
      <c r="AI1069" s="96">
        <f t="shared" ref="AI1069" si="2590">SUM(Y1069+AG1069)</f>
        <v>0.8</v>
      </c>
      <c r="AJ1069" s="96">
        <f t="shared" ref="AJ1069" si="2591">SUM(Z1069,AH1069)</f>
        <v>12.396224960000001</v>
      </c>
      <c r="AK1069" s="96">
        <v>0.2</v>
      </c>
      <c r="AL1069" s="96">
        <f t="shared" ref="AL1069" si="2592">M1069*AK1069*$AL$2/1000</f>
        <v>3.0501931600000001</v>
      </c>
      <c r="AM1069" s="96"/>
      <c r="AN1069" s="96">
        <f t="shared" ref="AN1069" si="2593">M1069*AM1069*$AN$2/1000</f>
        <v>0</v>
      </c>
      <c r="AO1069" s="96">
        <v>0.4</v>
      </c>
      <c r="AP1069" s="96">
        <f t="shared" ref="AP1069" si="2594">M1069*AO1069*$AP$2/1000</f>
        <v>6.1759040000000001</v>
      </c>
      <c r="AQ1069" s="96">
        <f t="shared" ref="AQ1069" si="2595">SUM(AK1069+AM1069+AO1069)</f>
        <v>0.60000000000000009</v>
      </c>
      <c r="AR1069" s="96">
        <f t="shared" ref="AR1069" si="2596">SUM(AL1069+AN1069+AP1069)</f>
        <v>9.2260971600000001</v>
      </c>
      <c r="AS1069" s="96"/>
      <c r="AT1069" s="96">
        <f t="shared" ref="AT1069" si="2597">O1069*AS1069*$AT$2/1000</f>
        <v>0</v>
      </c>
      <c r="AU1069" s="96">
        <v>0.4</v>
      </c>
      <c r="AV1069" s="96">
        <f t="shared" ref="AV1069" si="2598">O1069*AU1069*$AV$2/1000</f>
        <v>6.4815581600000005</v>
      </c>
      <c r="AW1069" s="96">
        <v>0.3</v>
      </c>
      <c r="AX1069" s="96">
        <f t="shared" ref="AX1069" si="2599">O1069*AW1069*$AX$2/1000</f>
        <v>4.8317379600000008</v>
      </c>
      <c r="AY1069" s="96">
        <f t="shared" ref="AY1069" si="2600">SUM(AS1069+AU1069+AW1069)</f>
        <v>0.7</v>
      </c>
      <c r="AZ1069" s="96">
        <f t="shared" ref="AZ1069" si="2601">SUM(AT1069+AV1069+AX1069)</f>
        <v>11.31329612</v>
      </c>
      <c r="BA1069" s="96">
        <f t="shared" ref="BA1069" si="2602">SUM(AQ1069+AY1069)</f>
        <v>1.3</v>
      </c>
      <c r="BB1069" s="96">
        <f t="shared" ref="BB1069" si="2603">SUM(AR1069,AZ1069)</f>
        <v>20.539393279999999</v>
      </c>
    </row>
    <row r="1070" spans="1:54">
      <c r="A1070" s="494">
        <v>650</v>
      </c>
      <c r="B1070" s="13"/>
      <c r="C1070" s="300"/>
      <c r="D1070" s="13"/>
      <c r="E1070" s="21" t="s">
        <v>2382</v>
      </c>
      <c r="F1070" s="45" t="s">
        <v>235</v>
      </c>
      <c r="G1070" s="45" t="s">
        <v>1061</v>
      </c>
      <c r="H1070" s="266" t="s">
        <v>359</v>
      </c>
      <c r="I1070" s="54"/>
      <c r="J1070" s="162"/>
      <c r="K1070" s="54">
        <v>11.06</v>
      </c>
      <c r="L1070" s="162"/>
      <c r="M1070" s="54">
        <v>11.06</v>
      </c>
      <c r="N1070" s="162"/>
      <c r="O1070" s="54">
        <v>11.06</v>
      </c>
      <c r="P1070" s="162"/>
      <c r="Q1070" s="96">
        <f t="shared" si="2394"/>
        <v>0.70000000000000007</v>
      </c>
      <c r="R1070" s="338">
        <f t="shared" si="2395"/>
        <v>10.756080048000003</v>
      </c>
      <c r="S1070" s="96"/>
      <c r="T1070" s="96">
        <f t="shared" si="2396"/>
        <v>0</v>
      </c>
      <c r="U1070" s="96"/>
      <c r="V1070" s="96">
        <f t="shared" si="2397"/>
        <v>0</v>
      </c>
      <c r="W1070" s="96"/>
      <c r="X1070" s="96">
        <f t="shared" si="2398"/>
        <v>0</v>
      </c>
      <c r="Y1070" s="96">
        <f t="shared" si="2399"/>
        <v>0</v>
      </c>
      <c r="Z1070" s="96">
        <f t="shared" si="2400"/>
        <v>0</v>
      </c>
      <c r="AA1070" s="96"/>
      <c r="AB1070" s="96">
        <f t="shared" si="2401"/>
        <v>0</v>
      </c>
      <c r="AC1070" s="96">
        <v>0.02</v>
      </c>
      <c r="AD1070" s="96">
        <f t="shared" si="2402"/>
        <v>0.30990562399999999</v>
      </c>
      <c r="AE1070" s="96"/>
      <c r="AF1070" s="96">
        <f t="shared" si="2403"/>
        <v>0</v>
      </c>
      <c r="AG1070" s="96">
        <f t="shared" si="2404"/>
        <v>0.02</v>
      </c>
      <c r="AH1070" s="96">
        <f t="shared" si="2405"/>
        <v>0.30990562399999999</v>
      </c>
      <c r="AI1070" s="96">
        <f t="shared" si="2406"/>
        <v>0.02</v>
      </c>
      <c r="AJ1070" s="96">
        <f t="shared" si="2407"/>
        <v>0.30990562399999999</v>
      </c>
      <c r="AK1070" s="96">
        <v>0.28000000000000003</v>
      </c>
      <c r="AL1070" s="96">
        <f t="shared" si="2408"/>
        <v>4.2702704240000013</v>
      </c>
      <c r="AM1070" s="96"/>
      <c r="AN1070" s="96">
        <f t="shared" si="2409"/>
        <v>0</v>
      </c>
      <c r="AO1070" s="96">
        <v>0.4</v>
      </c>
      <c r="AP1070" s="96">
        <f t="shared" si="2447"/>
        <v>6.1759040000000001</v>
      </c>
      <c r="AQ1070" s="96">
        <f t="shared" si="2411"/>
        <v>0.68</v>
      </c>
      <c r="AR1070" s="96">
        <f t="shared" si="2412"/>
        <v>10.446174424000002</v>
      </c>
      <c r="AS1070" s="96"/>
      <c r="AT1070" s="96">
        <f t="shared" si="2413"/>
        <v>0</v>
      </c>
      <c r="AU1070" s="96"/>
      <c r="AV1070" s="96">
        <f t="shared" si="2414"/>
        <v>0</v>
      </c>
      <c r="AW1070" s="96"/>
      <c r="AX1070" s="96">
        <f t="shared" si="2415"/>
        <v>0</v>
      </c>
      <c r="AY1070" s="96">
        <f t="shared" si="2416"/>
        <v>0</v>
      </c>
      <c r="AZ1070" s="96">
        <f t="shared" si="2417"/>
        <v>0</v>
      </c>
      <c r="BA1070" s="96">
        <f t="shared" si="2418"/>
        <v>0.68</v>
      </c>
      <c r="BB1070" s="96">
        <f t="shared" si="2419"/>
        <v>10.446174424000002</v>
      </c>
    </row>
    <row r="1071" spans="1:54">
      <c r="A1071" s="494">
        <v>650</v>
      </c>
      <c r="B1071" s="13"/>
      <c r="C1071" s="300"/>
      <c r="D1071" s="13"/>
      <c r="E1071" s="21" t="s">
        <v>2344</v>
      </c>
      <c r="F1071" s="45" t="s">
        <v>235</v>
      </c>
      <c r="G1071" s="45" t="s">
        <v>1061</v>
      </c>
      <c r="H1071" s="266" t="s">
        <v>359</v>
      </c>
      <c r="I1071" s="54"/>
      <c r="J1071" s="162"/>
      <c r="K1071" s="54">
        <v>11.06</v>
      </c>
      <c r="L1071" s="162"/>
      <c r="M1071" s="54">
        <v>11.06</v>
      </c>
      <c r="N1071" s="162"/>
      <c r="O1071" s="54">
        <v>11.06</v>
      </c>
      <c r="P1071" s="162"/>
      <c r="Q1071" s="96">
        <f t="shared" ref="Q1071:Q1072" si="2604">SUM(AI1071+BA1071)</f>
        <v>108</v>
      </c>
      <c r="R1071" s="338">
        <f t="shared" ref="R1071:R1072" si="2605">SUM(AJ1071+BB1071)</f>
        <v>1701.4936260000002</v>
      </c>
      <c r="S1071" s="96"/>
      <c r="T1071" s="96">
        <f t="shared" ref="T1071:T1072" si="2606">I1071*S1071*$T$2/1000</f>
        <v>0</v>
      </c>
      <c r="U1071" s="96"/>
      <c r="V1071" s="96">
        <f t="shared" ref="V1071:V1072" si="2607">I1071*U1071*$V$2/1000</f>
        <v>0</v>
      </c>
      <c r="W1071" s="96"/>
      <c r="X1071" s="96">
        <f t="shared" ref="X1071:X1072" si="2608">I1071*W1071*$X$2/1000</f>
        <v>0</v>
      </c>
      <c r="Y1071" s="96">
        <f t="shared" ref="Y1071:Y1072" si="2609">SUM(S1071+U1071+W1071)</f>
        <v>0</v>
      </c>
      <c r="Z1071" s="96">
        <f t="shared" ref="Z1071:Z1072" si="2610">SUM(T1071+V1071+X1071)</f>
        <v>0</v>
      </c>
      <c r="AA1071" s="96">
        <v>45</v>
      </c>
      <c r="AB1071" s="96">
        <f t="shared" ref="AB1071:AB1072" si="2611">K1071*AA1071*$AB$2/1000</f>
        <v>723.02869800000008</v>
      </c>
      <c r="AC1071" s="96">
        <v>10</v>
      </c>
      <c r="AD1071" s="96">
        <f t="shared" ref="AD1071:AD1072" si="2612">K1071*AC1071*$AD$2/1000</f>
        <v>154.95281199999999</v>
      </c>
      <c r="AE1071" s="96">
        <v>10</v>
      </c>
      <c r="AF1071" s="96">
        <f t="shared" ref="AF1071:AF1072" si="2613">K1071*AE1071*$AF$2/1000</f>
        <v>151.06301000000002</v>
      </c>
      <c r="AG1071" s="96">
        <f t="shared" ref="AG1071:AG1072" si="2614">SUM(AA1071+AC1071+AE1071)</f>
        <v>65</v>
      </c>
      <c r="AH1071" s="96">
        <f t="shared" ref="AH1071:AH1072" si="2615">SUM(AB1071+AD1071+AF1071)</f>
        <v>1029.0445200000001</v>
      </c>
      <c r="AI1071" s="96">
        <f t="shared" ref="AI1071:AI1072" si="2616">SUM(Y1071+AG1071)</f>
        <v>65</v>
      </c>
      <c r="AJ1071" s="96">
        <f t="shared" ref="AJ1071:AJ1072" si="2617">SUM(Z1071,AH1071)</f>
        <v>1029.0445200000001</v>
      </c>
      <c r="AK1071" s="96">
        <v>10</v>
      </c>
      <c r="AL1071" s="96">
        <f t="shared" ref="AL1071:AL1072" si="2618">M1071*AK1071*$AL$2/1000</f>
        <v>152.50965800000003</v>
      </c>
      <c r="AM1071" s="96">
        <v>8</v>
      </c>
      <c r="AN1071" s="96">
        <f t="shared" ref="AN1071:AN1072" si="2619">M1071*AM1071*$AN$2/1000</f>
        <v>122.973928</v>
      </c>
      <c r="AO1071" s="96">
        <v>10</v>
      </c>
      <c r="AP1071" s="96">
        <f t="shared" ref="AP1071:AP1072" si="2620">M1071*AO1071*$AP$2/1000</f>
        <v>154.39760000000001</v>
      </c>
      <c r="AQ1071" s="96">
        <f t="shared" ref="AQ1071:AQ1072" si="2621">SUM(AK1071+AM1071+AO1071)</f>
        <v>28</v>
      </c>
      <c r="AR1071" s="96">
        <f t="shared" ref="AR1071:AR1072" si="2622">SUM(AL1071+AN1071+AP1071)</f>
        <v>429.88118600000007</v>
      </c>
      <c r="AS1071" s="96"/>
      <c r="AT1071" s="96">
        <f t="shared" ref="AT1071:AT1072" si="2623">O1071*AS1071*$AT$2/1000</f>
        <v>0</v>
      </c>
      <c r="AU1071" s="96">
        <v>10</v>
      </c>
      <c r="AV1071" s="96">
        <f t="shared" ref="AV1071:AV1072" si="2624">O1071*AU1071*$AV$2/1000</f>
        <v>162.03895399999999</v>
      </c>
      <c r="AW1071" s="96">
        <v>5</v>
      </c>
      <c r="AX1071" s="96">
        <f t="shared" ref="AX1071:AX1072" si="2625">O1071*AW1071*$AX$2/1000</f>
        <v>80.528966000000011</v>
      </c>
      <c r="AY1071" s="96">
        <f t="shared" ref="AY1071:AY1072" si="2626">SUM(AS1071+AU1071+AW1071)</f>
        <v>15</v>
      </c>
      <c r="AZ1071" s="96">
        <f t="shared" ref="AZ1071:AZ1072" si="2627">SUM(AT1071+AV1071+AX1071)</f>
        <v>242.56792000000002</v>
      </c>
      <c r="BA1071" s="96">
        <f t="shared" ref="BA1071:BA1072" si="2628">SUM(AQ1071+AY1071)</f>
        <v>43</v>
      </c>
      <c r="BB1071" s="96">
        <f t="shared" ref="BB1071:BB1072" si="2629">SUM(AR1071,AZ1071)</f>
        <v>672.44910600000003</v>
      </c>
    </row>
    <row r="1072" spans="1:54">
      <c r="A1072" s="494">
        <v>650</v>
      </c>
      <c r="B1072" s="13"/>
      <c r="C1072" s="300"/>
      <c r="D1072" s="13"/>
      <c r="E1072" s="21" t="s">
        <v>2383</v>
      </c>
      <c r="F1072" s="45" t="s">
        <v>235</v>
      </c>
      <c r="G1072" s="45" t="s">
        <v>1061</v>
      </c>
      <c r="H1072" s="266" t="s">
        <v>359</v>
      </c>
      <c r="I1072" s="54"/>
      <c r="J1072" s="162"/>
      <c r="K1072" s="54">
        <v>11.06</v>
      </c>
      <c r="L1072" s="162"/>
      <c r="M1072" s="54">
        <v>11.06</v>
      </c>
      <c r="N1072" s="162"/>
      <c r="O1072" s="54">
        <v>11.06</v>
      </c>
      <c r="P1072" s="162"/>
      <c r="Q1072" s="96">
        <f t="shared" si="2604"/>
        <v>1.4999999999999998</v>
      </c>
      <c r="R1072" s="338">
        <f t="shared" si="2605"/>
        <v>23.781503983999997</v>
      </c>
      <c r="S1072" s="96"/>
      <c r="T1072" s="96">
        <f t="shared" si="2606"/>
        <v>0</v>
      </c>
      <c r="U1072" s="96"/>
      <c r="V1072" s="96">
        <f t="shared" si="2607"/>
        <v>0</v>
      </c>
      <c r="W1072" s="96"/>
      <c r="X1072" s="96">
        <f t="shared" si="2608"/>
        <v>0</v>
      </c>
      <c r="Y1072" s="96">
        <f t="shared" si="2609"/>
        <v>0</v>
      </c>
      <c r="Z1072" s="96">
        <f t="shared" si="2610"/>
        <v>0</v>
      </c>
      <c r="AA1072" s="96"/>
      <c r="AB1072" s="96">
        <f t="shared" si="2611"/>
        <v>0</v>
      </c>
      <c r="AC1072" s="96">
        <v>0.16</v>
      </c>
      <c r="AD1072" s="96">
        <f t="shared" si="2612"/>
        <v>2.4792449919999999</v>
      </c>
      <c r="AE1072" s="96"/>
      <c r="AF1072" s="96">
        <f t="shared" si="2613"/>
        <v>0</v>
      </c>
      <c r="AG1072" s="96">
        <f t="shared" si="2614"/>
        <v>0.16</v>
      </c>
      <c r="AH1072" s="96">
        <f t="shared" si="2615"/>
        <v>2.4792449919999999</v>
      </c>
      <c r="AI1072" s="96">
        <f t="shared" si="2616"/>
        <v>0.16</v>
      </c>
      <c r="AJ1072" s="96">
        <f t="shared" si="2617"/>
        <v>2.4792449919999999</v>
      </c>
      <c r="AK1072" s="96">
        <v>0.24</v>
      </c>
      <c r="AL1072" s="96">
        <f t="shared" si="2618"/>
        <v>3.6602317920000003</v>
      </c>
      <c r="AM1072" s="96"/>
      <c r="AN1072" s="96">
        <f t="shared" si="2619"/>
        <v>0</v>
      </c>
      <c r="AO1072" s="96">
        <v>0.2</v>
      </c>
      <c r="AP1072" s="96">
        <f t="shared" si="2620"/>
        <v>3.087952</v>
      </c>
      <c r="AQ1072" s="96">
        <f t="shared" si="2621"/>
        <v>0.44</v>
      </c>
      <c r="AR1072" s="96">
        <f t="shared" si="2622"/>
        <v>6.7481837920000007</v>
      </c>
      <c r="AS1072" s="96"/>
      <c r="AT1072" s="96">
        <f t="shared" si="2623"/>
        <v>0</v>
      </c>
      <c r="AU1072" s="96">
        <v>0.6</v>
      </c>
      <c r="AV1072" s="96">
        <f t="shared" si="2624"/>
        <v>9.7223372399999981</v>
      </c>
      <c r="AW1072" s="96">
        <v>0.3</v>
      </c>
      <c r="AX1072" s="96">
        <f t="shared" si="2625"/>
        <v>4.8317379600000008</v>
      </c>
      <c r="AY1072" s="96">
        <f t="shared" si="2626"/>
        <v>0.89999999999999991</v>
      </c>
      <c r="AZ1072" s="96">
        <f t="shared" si="2627"/>
        <v>14.5540752</v>
      </c>
      <c r="BA1072" s="96">
        <f t="shared" si="2628"/>
        <v>1.3399999999999999</v>
      </c>
      <c r="BB1072" s="96">
        <f t="shared" si="2629"/>
        <v>21.302258991999999</v>
      </c>
    </row>
    <row r="1073" spans="1:54">
      <c r="A1073" s="494">
        <v>650</v>
      </c>
      <c r="B1073" s="13"/>
      <c r="C1073" s="300"/>
      <c r="D1073" s="13"/>
      <c r="E1073" s="21" t="s">
        <v>2345</v>
      </c>
      <c r="F1073" s="45" t="s">
        <v>235</v>
      </c>
      <c r="G1073" s="45" t="s">
        <v>1061</v>
      </c>
      <c r="H1073" s="266" t="s">
        <v>359</v>
      </c>
      <c r="I1073" s="54"/>
      <c r="J1073" s="162"/>
      <c r="K1073" s="54">
        <v>11.06</v>
      </c>
      <c r="L1073" s="162"/>
      <c r="M1073" s="54">
        <v>11.06</v>
      </c>
      <c r="N1073" s="162"/>
      <c r="O1073" s="54">
        <v>11.06</v>
      </c>
      <c r="P1073" s="162"/>
      <c r="Q1073" s="96">
        <f t="shared" si="2394"/>
        <v>6.88</v>
      </c>
      <c r="R1073" s="338">
        <f t="shared" si="2395"/>
        <v>105.70039788</v>
      </c>
      <c r="S1073" s="96"/>
      <c r="T1073" s="96">
        <f t="shared" si="2396"/>
        <v>0</v>
      </c>
      <c r="U1073" s="96"/>
      <c r="V1073" s="96">
        <f t="shared" si="2397"/>
        <v>0</v>
      </c>
      <c r="W1073" s="96"/>
      <c r="X1073" s="96">
        <f t="shared" si="2398"/>
        <v>0</v>
      </c>
      <c r="Y1073" s="96">
        <f t="shared" si="2399"/>
        <v>0</v>
      </c>
      <c r="Z1073" s="96">
        <f t="shared" si="2400"/>
        <v>0</v>
      </c>
      <c r="AA1073" s="96">
        <v>0.8</v>
      </c>
      <c r="AB1073" s="96">
        <f t="shared" si="2401"/>
        <v>12.85384352</v>
      </c>
      <c r="AC1073" s="96">
        <v>2.4</v>
      </c>
      <c r="AD1073" s="96">
        <f t="shared" si="2402"/>
        <v>37.188674880000001</v>
      </c>
      <c r="AE1073" s="96">
        <v>3.48</v>
      </c>
      <c r="AF1073" s="96">
        <f t="shared" si="2403"/>
        <v>52.569927480000004</v>
      </c>
      <c r="AG1073" s="96">
        <f t="shared" si="2404"/>
        <v>6.68</v>
      </c>
      <c r="AH1073" s="96">
        <f t="shared" si="2405"/>
        <v>102.61244588</v>
      </c>
      <c r="AI1073" s="96">
        <f t="shared" si="2406"/>
        <v>6.68</v>
      </c>
      <c r="AJ1073" s="96">
        <f t="shared" si="2407"/>
        <v>102.61244588</v>
      </c>
      <c r="AK1073" s="96"/>
      <c r="AL1073" s="96">
        <f t="shared" si="2408"/>
        <v>0</v>
      </c>
      <c r="AM1073" s="96"/>
      <c r="AN1073" s="96">
        <f t="shared" si="2409"/>
        <v>0</v>
      </c>
      <c r="AO1073" s="96">
        <v>0.2</v>
      </c>
      <c r="AP1073" s="96">
        <f t="shared" si="2447"/>
        <v>3.087952</v>
      </c>
      <c r="AQ1073" s="96">
        <f t="shared" si="2411"/>
        <v>0.2</v>
      </c>
      <c r="AR1073" s="96">
        <f t="shared" si="2412"/>
        <v>3.087952</v>
      </c>
      <c r="AS1073" s="96"/>
      <c r="AT1073" s="96">
        <f t="shared" si="2413"/>
        <v>0</v>
      </c>
      <c r="AU1073" s="96"/>
      <c r="AV1073" s="96">
        <f t="shared" si="2414"/>
        <v>0</v>
      </c>
      <c r="AW1073" s="96"/>
      <c r="AX1073" s="96">
        <f t="shared" si="2415"/>
        <v>0</v>
      </c>
      <c r="AY1073" s="96">
        <f t="shared" si="2416"/>
        <v>0</v>
      </c>
      <c r="AZ1073" s="96">
        <f t="shared" si="2417"/>
        <v>0</v>
      </c>
      <c r="BA1073" s="96">
        <f t="shared" si="2418"/>
        <v>0.2</v>
      </c>
      <c r="BB1073" s="96">
        <f t="shared" si="2419"/>
        <v>3.087952</v>
      </c>
    </row>
    <row r="1074" spans="1:54">
      <c r="A1074" s="494">
        <v>650</v>
      </c>
      <c r="B1074" s="13"/>
      <c r="C1074" s="300"/>
      <c r="D1074" s="13"/>
      <c r="E1074" s="21" t="s">
        <v>2484</v>
      </c>
      <c r="F1074" s="45" t="s">
        <v>235</v>
      </c>
      <c r="G1074" s="45" t="s">
        <v>1061</v>
      </c>
      <c r="H1074" s="266" t="s">
        <v>359</v>
      </c>
      <c r="I1074" s="54"/>
      <c r="J1074" s="162"/>
      <c r="K1074" s="54"/>
      <c r="L1074" s="162"/>
      <c r="M1074" s="54">
        <v>11.06</v>
      </c>
      <c r="N1074" s="162"/>
      <c r="O1074" s="54">
        <v>11.06</v>
      </c>
      <c r="P1074" s="162"/>
      <c r="Q1074" s="96">
        <f t="shared" si="2394"/>
        <v>0.7</v>
      </c>
      <c r="R1074" s="338">
        <f t="shared" si="2395"/>
        <v>10.794228199999999</v>
      </c>
      <c r="S1074" s="96"/>
      <c r="T1074" s="96">
        <f t="shared" si="2396"/>
        <v>0</v>
      </c>
      <c r="U1074" s="96"/>
      <c r="V1074" s="96">
        <f t="shared" si="2397"/>
        <v>0</v>
      </c>
      <c r="W1074" s="96"/>
      <c r="X1074" s="96">
        <f t="shared" si="2398"/>
        <v>0</v>
      </c>
      <c r="Y1074" s="96">
        <f t="shared" si="2399"/>
        <v>0</v>
      </c>
      <c r="Z1074" s="96">
        <f t="shared" si="2400"/>
        <v>0</v>
      </c>
      <c r="AA1074" s="96"/>
      <c r="AB1074" s="96">
        <f t="shared" si="2401"/>
        <v>0</v>
      </c>
      <c r="AC1074" s="96"/>
      <c r="AD1074" s="96">
        <f t="shared" si="2402"/>
        <v>0</v>
      </c>
      <c r="AE1074" s="96"/>
      <c r="AF1074" s="96">
        <f t="shared" si="2403"/>
        <v>0</v>
      </c>
      <c r="AG1074" s="96">
        <f t="shared" si="2404"/>
        <v>0</v>
      </c>
      <c r="AH1074" s="96">
        <f t="shared" si="2405"/>
        <v>0</v>
      </c>
      <c r="AI1074" s="96">
        <f t="shared" si="2406"/>
        <v>0</v>
      </c>
      <c r="AJ1074" s="96">
        <f t="shared" si="2407"/>
        <v>0</v>
      </c>
      <c r="AK1074" s="96"/>
      <c r="AL1074" s="96">
        <f t="shared" si="2408"/>
        <v>0</v>
      </c>
      <c r="AM1074" s="96">
        <v>0.2</v>
      </c>
      <c r="AN1074" s="96">
        <f t="shared" si="2409"/>
        <v>3.0743481999999998</v>
      </c>
      <c r="AO1074" s="96">
        <v>0.5</v>
      </c>
      <c r="AP1074" s="96">
        <f t="shared" si="2447"/>
        <v>7.7198799999999999</v>
      </c>
      <c r="AQ1074" s="96">
        <f t="shared" si="2411"/>
        <v>0.7</v>
      </c>
      <c r="AR1074" s="96">
        <f t="shared" si="2412"/>
        <v>10.794228199999999</v>
      </c>
      <c r="AS1074" s="96"/>
      <c r="AT1074" s="96">
        <f t="shared" si="2413"/>
        <v>0</v>
      </c>
      <c r="AU1074" s="96"/>
      <c r="AV1074" s="96">
        <f t="shared" si="2414"/>
        <v>0</v>
      </c>
      <c r="AW1074" s="96"/>
      <c r="AX1074" s="96">
        <f t="shared" si="2415"/>
        <v>0</v>
      </c>
      <c r="AY1074" s="96">
        <f t="shared" si="2416"/>
        <v>0</v>
      </c>
      <c r="AZ1074" s="96">
        <f t="shared" si="2417"/>
        <v>0</v>
      </c>
      <c r="BA1074" s="96">
        <f t="shared" si="2418"/>
        <v>0.7</v>
      </c>
      <c r="BB1074" s="96">
        <f t="shared" si="2419"/>
        <v>10.794228199999999</v>
      </c>
    </row>
    <row r="1075" spans="1:54">
      <c r="A1075" s="494">
        <v>650</v>
      </c>
      <c r="B1075" s="13"/>
      <c r="C1075" s="300"/>
      <c r="D1075" s="13"/>
      <c r="E1075" s="21" t="s">
        <v>2481</v>
      </c>
      <c r="F1075" s="45" t="s">
        <v>235</v>
      </c>
      <c r="G1075" s="45" t="s">
        <v>1061</v>
      </c>
      <c r="H1075" s="266" t="s">
        <v>359</v>
      </c>
      <c r="I1075" s="54"/>
      <c r="J1075" s="162"/>
      <c r="K1075" s="54"/>
      <c r="L1075" s="162"/>
      <c r="M1075" s="54">
        <v>11.06</v>
      </c>
      <c r="N1075" s="162"/>
      <c r="O1075" s="54">
        <v>11.06</v>
      </c>
      <c r="P1075" s="162"/>
      <c r="Q1075" s="96">
        <f t="shared" ref="Q1075" si="2630">SUM(AI1075+BA1075)</f>
        <v>1.3080000000000001</v>
      </c>
      <c r="R1075" s="338">
        <f t="shared" ref="R1075" si="2631">SUM(AJ1075+BB1075)</f>
        <v>20.762791123200003</v>
      </c>
      <c r="S1075" s="96"/>
      <c r="T1075" s="96">
        <f t="shared" ref="T1075" si="2632">I1075*S1075*$T$2/1000</f>
        <v>0</v>
      </c>
      <c r="U1075" s="96"/>
      <c r="V1075" s="96">
        <f t="shared" ref="V1075" si="2633">I1075*U1075*$V$2/1000</f>
        <v>0</v>
      </c>
      <c r="W1075" s="96"/>
      <c r="X1075" s="96">
        <f t="shared" ref="X1075" si="2634">I1075*W1075*$X$2/1000</f>
        <v>0</v>
      </c>
      <c r="Y1075" s="96">
        <f t="shared" ref="Y1075" si="2635">SUM(S1075+U1075+W1075)</f>
        <v>0</v>
      </c>
      <c r="Z1075" s="96">
        <f t="shared" ref="Z1075" si="2636">SUM(T1075+V1075+X1075)</f>
        <v>0</v>
      </c>
      <c r="AA1075" s="96"/>
      <c r="AB1075" s="96">
        <f t="shared" ref="AB1075" si="2637">K1075*AA1075*$AB$2/1000</f>
        <v>0</v>
      </c>
      <c r="AC1075" s="96"/>
      <c r="AD1075" s="96">
        <f t="shared" ref="AD1075" si="2638">K1075*AC1075*$AD$2/1000</f>
        <v>0</v>
      </c>
      <c r="AE1075" s="96"/>
      <c r="AF1075" s="96">
        <f t="shared" ref="AF1075" si="2639">K1075*AE1075*$AF$2/1000</f>
        <v>0</v>
      </c>
      <c r="AG1075" s="96">
        <f t="shared" ref="AG1075" si="2640">SUM(AA1075+AC1075+AE1075)</f>
        <v>0</v>
      </c>
      <c r="AH1075" s="96">
        <f t="shared" ref="AH1075" si="2641">SUM(AB1075+AD1075+AF1075)</f>
        <v>0</v>
      </c>
      <c r="AI1075" s="96">
        <f t="shared" ref="AI1075" si="2642">SUM(Y1075+AG1075)</f>
        <v>0</v>
      </c>
      <c r="AJ1075" s="96">
        <f t="shared" ref="AJ1075" si="2643">SUM(Z1075,AH1075)</f>
        <v>0</v>
      </c>
      <c r="AK1075" s="96"/>
      <c r="AL1075" s="96">
        <f t="shared" ref="AL1075" si="2644">M1075*AK1075*$AL$2/1000</f>
        <v>0</v>
      </c>
      <c r="AM1075" s="96">
        <v>0.3</v>
      </c>
      <c r="AN1075" s="96">
        <f t="shared" ref="AN1075" si="2645">M1075*AM1075*$AN$2/1000</f>
        <v>4.6115222999999999</v>
      </c>
      <c r="AO1075" s="96">
        <v>0.2</v>
      </c>
      <c r="AP1075" s="96">
        <f t="shared" ref="AP1075" si="2646">M1075*AO1075*$AP$2/1000</f>
        <v>3.087952</v>
      </c>
      <c r="AQ1075" s="96">
        <f t="shared" ref="AQ1075" si="2647">SUM(AK1075+AM1075+AO1075)</f>
        <v>0.5</v>
      </c>
      <c r="AR1075" s="96">
        <f t="shared" ref="AR1075" si="2648">SUM(AL1075+AN1075+AP1075)</f>
        <v>7.6994743000000003</v>
      </c>
      <c r="AS1075" s="96"/>
      <c r="AT1075" s="96">
        <f t="shared" ref="AT1075" si="2649">O1075*AS1075*$AT$2/1000</f>
        <v>0</v>
      </c>
      <c r="AU1075" s="96">
        <v>0.50800000000000001</v>
      </c>
      <c r="AV1075" s="96">
        <f t="shared" ref="AV1075" si="2650">O1075*AU1075*$AV$2/1000</f>
        <v>8.2315788631999993</v>
      </c>
      <c r="AW1075" s="96">
        <v>0.3</v>
      </c>
      <c r="AX1075" s="96">
        <f t="shared" ref="AX1075" si="2651">O1075*AW1075*$AX$2/1000</f>
        <v>4.8317379600000008</v>
      </c>
      <c r="AY1075" s="96">
        <f t="shared" ref="AY1075" si="2652">SUM(AS1075+AU1075+AW1075)</f>
        <v>0.80800000000000005</v>
      </c>
      <c r="AZ1075" s="96">
        <f t="shared" ref="AZ1075" si="2653">SUM(AT1075+AV1075+AX1075)</f>
        <v>13.063316823200001</v>
      </c>
      <c r="BA1075" s="96">
        <f t="shared" ref="BA1075" si="2654">SUM(AQ1075+AY1075)</f>
        <v>1.3080000000000001</v>
      </c>
      <c r="BB1075" s="96">
        <f t="shared" ref="BB1075" si="2655">SUM(AR1075,AZ1075)</f>
        <v>20.762791123200003</v>
      </c>
    </row>
    <row r="1076" spans="1:54">
      <c r="A1076" s="494">
        <v>650</v>
      </c>
      <c r="B1076" s="13"/>
      <c r="C1076" s="300"/>
      <c r="D1076" s="13"/>
      <c r="E1076" s="21" t="s">
        <v>2309</v>
      </c>
      <c r="F1076" s="45"/>
      <c r="G1076" s="45" t="s">
        <v>1061</v>
      </c>
      <c r="H1076" s="266" t="s">
        <v>359</v>
      </c>
      <c r="I1076" s="54">
        <v>11.06</v>
      </c>
      <c r="J1076" s="162"/>
      <c r="K1076" s="54">
        <v>11.06</v>
      </c>
      <c r="L1076" s="162"/>
      <c r="M1076" s="54">
        <v>11.06</v>
      </c>
      <c r="N1076" s="162"/>
      <c r="O1076" s="54">
        <v>11.06</v>
      </c>
      <c r="P1076" s="162"/>
      <c r="Q1076" s="96">
        <f t="shared" ref="Q1076:Q1077" si="2656">SUM(AI1076+BA1076)</f>
        <v>138</v>
      </c>
      <c r="R1076" s="338">
        <f t="shared" ref="R1076:R1077" si="2657">SUM(AJ1076+BB1076)</f>
        <v>2171.2429045999997</v>
      </c>
      <c r="S1076" s="96"/>
      <c r="T1076" s="96">
        <f t="shared" ref="T1076:T1077" si="2658">I1076*S1076*$T$2/1000</f>
        <v>0</v>
      </c>
      <c r="U1076" s="96"/>
      <c r="V1076" s="96">
        <f t="shared" ref="V1076:V1077" si="2659">I1076*U1076*$V$2/1000</f>
        <v>0</v>
      </c>
      <c r="W1076" s="96">
        <v>8</v>
      </c>
      <c r="X1076" s="96">
        <f t="shared" ref="X1076:X1077" si="2660">I1076*W1076*$X$2/1000</f>
        <v>128.55347680000003</v>
      </c>
      <c r="Y1076" s="96">
        <f t="shared" ref="Y1076:Y1077" si="2661">SUM(S1076+U1076+W1076)</f>
        <v>8</v>
      </c>
      <c r="Z1076" s="96">
        <f t="shared" ref="Z1076:Z1077" si="2662">SUM(T1076+V1076+X1076)</f>
        <v>128.55347680000003</v>
      </c>
      <c r="AA1076" s="96">
        <v>47</v>
      </c>
      <c r="AB1076" s="96">
        <f t="shared" ref="AB1076:AB1077" si="2663">K1076*AA1076*$AB$2/1000</f>
        <v>755.16330679999999</v>
      </c>
      <c r="AC1076" s="96">
        <v>25</v>
      </c>
      <c r="AD1076" s="96">
        <f t="shared" ref="AD1076:AD1077" si="2664">K1076*AC1076*$AD$2/1000</f>
        <v>387.38202999999999</v>
      </c>
      <c r="AE1076" s="96">
        <v>10</v>
      </c>
      <c r="AF1076" s="96">
        <f t="shared" ref="AF1076:AF1077" si="2665">K1076*AE1076*$AF$2/1000</f>
        <v>151.06301000000002</v>
      </c>
      <c r="AG1076" s="96">
        <f t="shared" ref="AG1076:AG1077" si="2666">SUM(AA1076+AC1076+AE1076)</f>
        <v>82</v>
      </c>
      <c r="AH1076" s="96">
        <f t="shared" ref="AH1076:AH1077" si="2667">SUM(AB1076+AD1076+AF1076)</f>
        <v>1293.6083467999999</v>
      </c>
      <c r="AI1076" s="96">
        <f t="shared" ref="AI1076:AI1077" si="2668">SUM(Y1076+AG1076)</f>
        <v>90</v>
      </c>
      <c r="AJ1076" s="96">
        <f t="shared" ref="AJ1076:AJ1077" si="2669">SUM(Z1076,AH1076)</f>
        <v>1422.1618235999999</v>
      </c>
      <c r="AK1076" s="96">
        <v>10</v>
      </c>
      <c r="AL1076" s="96">
        <f t="shared" ref="AL1076:AL1077" si="2670">M1076*AK1076*$AL$2/1000</f>
        <v>152.50965800000003</v>
      </c>
      <c r="AM1076" s="96">
        <v>8</v>
      </c>
      <c r="AN1076" s="96">
        <f t="shared" ref="AN1076:AN1077" si="2671">M1076*AM1076*$AN$2/1000</f>
        <v>122.973928</v>
      </c>
      <c r="AO1076" s="96">
        <v>10</v>
      </c>
      <c r="AP1076" s="96">
        <f t="shared" ref="AP1076:AP1077" si="2672">M1076*AO1076*$AP$2/1000</f>
        <v>154.39760000000001</v>
      </c>
      <c r="AQ1076" s="96">
        <f t="shared" ref="AQ1076:AQ1077" si="2673">SUM(AK1076+AM1076+AO1076)</f>
        <v>28</v>
      </c>
      <c r="AR1076" s="96">
        <f t="shared" ref="AR1076:AR1077" si="2674">SUM(AL1076+AN1076+AP1076)</f>
        <v>429.88118600000007</v>
      </c>
      <c r="AS1076" s="96">
        <v>10</v>
      </c>
      <c r="AT1076" s="96">
        <f t="shared" ref="AT1076:AT1077" si="2675">O1076*AS1076*$AT$2/1000</f>
        <v>157.65145200000001</v>
      </c>
      <c r="AU1076" s="96">
        <v>5</v>
      </c>
      <c r="AV1076" s="96">
        <f t="shared" ref="AV1076:AV1077" si="2676">O1076*AU1076*$AV$2/1000</f>
        <v>81.019476999999995</v>
      </c>
      <c r="AW1076" s="96">
        <v>5</v>
      </c>
      <c r="AX1076" s="96">
        <f t="shared" ref="AX1076:AX1077" si="2677">O1076*AW1076*$AX$2/1000</f>
        <v>80.528966000000011</v>
      </c>
      <c r="AY1076" s="96">
        <f t="shared" ref="AY1076:AY1077" si="2678">SUM(AS1076+AU1076+AW1076)</f>
        <v>20</v>
      </c>
      <c r="AZ1076" s="96">
        <f t="shared" ref="AZ1076:AZ1077" si="2679">SUM(AT1076+AV1076+AX1076)</f>
        <v>319.19989500000003</v>
      </c>
      <c r="BA1076" s="96">
        <f t="shared" ref="BA1076:BA1077" si="2680">SUM(AQ1076+AY1076)</f>
        <v>48</v>
      </c>
      <c r="BB1076" s="96">
        <f t="shared" ref="BB1076:BB1077" si="2681">SUM(AR1076,AZ1076)</f>
        <v>749.08108100000004</v>
      </c>
    </row>
    <row r="1077" spans="1:54">
      <c r="A1077" s="494">
        <v>650</v>
      </c>
      <c r="B1077" s="13"/>
      <c r="C1077" s="300"/>
      <c r="D1077" s="13"/>
      <c r="E1077" s="21" t="s">
        <v>2384</v>
      </c>
      <c r="F1077" s="45"/>
      <c r="G1077" s="45" t="s">
        <v>1061</v>
      </c>
      <c r="H1077" s="266" t="s">
        <v>359</v>
      </c>
      <c r="I1077" s="54"/>
      <c r="J1077" s="162"/>
      <c r="K1077" s="54">
        <v>11.06</v>
      </c>
      <c r="L1077" s="162"/>
      <c r="M1077" s="54">
        <v>11.06</v>
      </c>
      <c r="N1077" s="162"/>
      <c r="O1077" s="54">
        <v>11.06</v>
      </c>
      <c r="P1077" s="162"/>
      <c r="Q1077" s="96">
        <f t="shared" si="2656"/>
        <v>4.1999999999999993</v>
      </c>
      <c r="R1077" s="338">
        <f t="shared" si="2657"/>
        <v>64.704682980000001</v>
      </c>
      <c r="S1077" s="96"/>
      <c r="T1077" s="96">
        <f t="shared" si="2658"/>
        <v>0</v>
      </c>
      <c r="U1077" s="96"/>
      <c r="V1077" s="96">
        <f t="shared" si="2659"/>
        <v>0</v>
      </c>
      <c r="W1077" s="96"/>
      <c r="X1077" s="96">
        <f t="shared" si="2660"/>
        <v>0</v>
      </c>
      <c r="Y1077" s="96">
        <f t="shared" si="2661"/>
        <v>0</v>
      </c>
      <c r="Z1077" s="96">
        <f t="shared" si="2662"/>
        <v>0</v>
      </c>
      <c r="AA1077" s="96"/>
      <c r="AB1077" s="96">
        <f t="shared" si="2663"/>
        <v>0</v>
      </c>
      <c r="AC1077" s="96">
        <v>1.4</v>
      </c>
      <c r="AD1077" s="96">
        <f t="shared" si="2664"/>
        <v>21.69339368</v>
      </c>
      <c r="AE1077" s="96">
        <v>0.5</v>
      </c>
      <c r="AF1077" s="96">
        <f t="shared" si="2665"/>
        <v>7.5531505000000001</v>
      </c>
      <c r="AG1077" s="96">
        <f t="shared" si="2666"/>
        <v>1.9</v>
      </c>
      <c r="AH1077" s="96">
        <f t="shared" si="2667"/>
        <v>29.246544180000001</v>
      </c>
      <c r="AI1077" s="96">
        <f t="shared" si="2668"/>
        <v>1.9</v>
      </c>
      <c r="AJ1077" s="96">
        <f t="shared" si="2669"/>
        <v>29.246544180000001</v>
      </c>
      <c r="AK1077" s="96">
        <v>1</v>
      </c>
      <c r="AL1077" s="96">
        <f t="shared" si="2670"/>
        <v>15.250965800000001</v>
      </c>
      <c r="AM1077" s="96">
        <v>0.4</v>
      </c>
      <c r="AN1077" s="96">
        <f t="shared" si="2671"/>
        <v>6.1486963999999995</v>
      </c>
      <c r="AO1077" s="96">
        <v>0.4</v>
      </c>
      <c r="AP1077" s="96">
        <f t="shared" si="2672"/>
        <v>6.1759040000000001</v>
      </c>
      <c r="AQ1077" s="96">
        <f t="shared" si="2673"/>
        <v>1.7999999999999998</v>
      </c>
      <c r="AR1077" s="96">
        <f t="shared" si="2674"/>
        <v>27.575566200000001</v>
      </c>
      <c r="AS1077" s="96">
        <v>0.5</v>
      </c>
      <c r="AT1077" s="96">
        <f t="shared" si="2675"/>
        <v>7.8825726000000005</v>
      </c>
      <c r="AU1077" s="96"/>
      <c r="AV1077" s="96">
        <f t="shared" si="2676"/>
        <v>0</v>
      </c>
      <c r="AW1077" s="96"/>
      <c r="AX1077" s="96">
        <f t="shared" si="2677"/>
        <v>0</v>
      </c>
      <c r="AY1077" s="96">
        <f t="shared" si="2678"/>
        <v>0.5</v>
      </c>
      <c r="AZ1077" s="96">
        <f t="shared" si="2679"/>
        <v>7.8825726000000005</v>
      </c>
      <c r="BA1077" s="96">
        <f t="shared" si="2680"/>
        <v>2.2999999999999998</v>
      </c>
      <c r="BB1077" s="96">
        <f t="shared" si="2681"/>
        <v>35.4581388</v>
      </c>
    </row>
    <row r="1078" spans="1:54">
      <c r="A1078" s="494">
        <v>650</v>
      </c>
      <c r="B1078" s="13"/>
      <c r="C1078" s="300"/>
      <c r="D1078" s="13"/>
      <c r="E1078" s="21" t="s">
        <v>2305</v>
      </c>
      <c r="F1078" s="45"/>
      <c r="G1078" s="45" t="s">
        <v>1061</v>
      </c>
      <c r="H1078" s="266" t="s">
        <v>359</v>
      </c>
      <c r="I1078" s="54">
        <v>11.06</v>
      </c>
      <c r="J1078" s="162"/>
      <c r="K1078" s="54">
        <v>11.06</v>
      </c>
      <c r="L1078" s="162"/>
      <c r="M1078" s="54">
        <v>11.06</v>
      </c>
      <c r="N1078" s="162"/>
      <c r="O1078" s="54">
        <v>11.06</v>
      </c>
      <c r="P1078" s="162"/>
      <c r="Q1078" s="96">
        <f t="shared" si="2394"/>
        <v>29.02</v>
      </c>
      <c r="R1078" s="338">
        <f t="shared" si="2395"/>
        <v>453.49537209200003</v>
      </c>
      <c r="S1078" s="96"/>
      <c r="T1078" s="96">
        <f t="shared" si="2396"/>
        <v>0</v>
      </c>
      <c r="U1078" s="96"/>
      <c r="V1078" s="96">
        <f t="shared" si="2397"/>
        <v>0</v>
      </c>
      <c r="W1078" s="96">
        <v>0.02</v>
      </c>
      <c r="X1078" s="96">
        <f t="shared" si="2398"/>
        <v>0.32138369200000005</v>
      </c>
      <c r="Y1078" s="96">
        <f t="shared" si="2399"/>
        <v>0.02</v>
      </c>
      <c r="Z1078" s="96">
        <f t="shared" si="2400"/>
        <v>0.32138369200000005</v>
      </c>
      <c r="AA1078" s="96">
        <v>3</v>
      </c>
      <c r="AB1078" s="96">
        <f t="shared" si="2401"/>
        <v>48.2019132</v>
      </c>
      <c r="AC1078" s="96">
        <v>5</v>
      </c>
      <c r="AD1078" s="96">
        <f t="shared" si="2402"/>
        <v>77.476405999999997</v>
      </c>
      <c r="AE1078" s="96">
        <v>3</v>
      </c>
      <c r="AF1078" s="96">
        <f t="shared" si="2403"/>
        <v>45.318902999999999</v>
      </c>
      <c r="AG1078" s="96">
        <f t="shared" si="2404"/>
        <v>11</v>
      </c>
      <c r="AH1078" s="96">
        <f t="shared" si="2405"/>
        <v>170.99722220000001</v>
      </c>
      <c r="AI1078" s="96">
        <f t="shared" si="2406"/>
        <v>11.02</v>
      </c>
      <c r="AJ1078" s="96">
        <f t="shared" si="2407"/>
        <v>171.31860589200002</v>
      </c>
      <c r="AK1078" s="96">
        <v>2</v>
      </c>
      <c r="AL1078" s="96">
        <f t="shared" si="2408"/>
        <v>30.501931600000002</v>
      </c>
      <c r="AM1078" s="96">
        <v>4</v>
      </c>
      <c r="AN1078" s="96">
        <f t="shared" si="2409"/>
        <v>61.486964</v>
      </c>
      <c r="AO1078" s="96">
        <v>2</v>
      </c>
      <c r="AP1078" s="96">
        <f t="shared" si="2447"/>
        <v>30.879519999999999</v>
      </c>
      <c r="AQ1078" s="96">
        <f t="shared" si="2411"/>
        <v>8</v>
      </c>
      <c r="AR1078" s="96">
        <f t="shared" si="2412"/>
        <v>122.86841560000001</v>
      </c>
      <c r="AS1078" s="96">
        <v>6</v>
      </c>
      <c r="AT1078" s="96">
        <f t="shared" si="2413"/>
        <v>94.590871200000009</v>
      </c>
      <c r="AU1078" s="96">
        <v>3</v>
      </c>
      <c r="AV1078" s="96">
        <f t="shared" si="2414"/>
        <v>48.611686199999994</v>
      </c>
      <c r="AW1078" s="96">
        <v>1</v>
      </c>
      <c r="AX1078" s="96">
        <f t="shared" si="2415"/>
        <v>16.105793200000001</v>
      </c>
      <c r="AY1078" s="96">
        <f t="shared" si="2416"/>
        <v>10</v>
      </c>
      <c r="AZ1078" s="96">
        <f t="shared" si="2417"/>
        <v>159.30835059999998</v>
      </c>
      <c r="BA1078" s="96">
        <f t="shared" si="2418"/>
        <v>18</v>
      </c>
      <c r="BB1078" s="96">
        <f t="shared" si="2419"/>
        <v>282.17676619999997</v>
      </c>
    </row>
    <row r="1079" spans="1:54">
      <c r="A1079" s="494">
        <v>651</v>
      </c>
      <c r="B1079" s="13"/>
      <c r="C1079" s="303" t="s">
        <v>491</v>
      </c>
      <c r="D1079" s="301" t="s">
        <v>493</v>
      </c>
      <c r="E1079" s="31" t="s">
        <v>616</v>
      </c>
      <c r="F1079" s="311" t="s">
        <v>384</v>
      </c>
      <c r="G1079" s="311" t="s">
        <v>1061</v>
      </c>
      <c r="H1079" s="272" t="s">
        <v>429</v>
      </c>
      <c r="I1079" s="61">
        <v>21.61</v>
      </c>
      <c r="J1079" s="163"/>
      <c r="K1079" s="61">
        <v>21.61</v>
      </c>
      <c r="L1079" s="163"/>
      <c r="M1079" s="61">
        <v>21.61</v>
      </c>
      <c r="N1079" s="163"/>
      <c r="O1079" s="61">
        <v>21.61</v>
      </c>
      <c r="P1079" s="163"/>
      <c r="Q1079" s="121">
        <f t="shared" si="2394"/>
        <v>0</v>
      </c>
      <c r="R1079" s="342">
        <f t="shared" si="2395"/>
        <v>0</v>
      </c>
      <c r="S1079" s="121"/>
      <c r="T1079" s="121">
        <f t="shared" si="2396"/>
        <v>0</v>
      </c>
      <c r="U1079" s="121"/>
      <c r="V1079" s="121">
        <f t="shared" si="2397"/>
        <v>0</v>
      </c>
      <c r="W1079" s="121"/>
      <c r="X1079" s="121">
        <f t="shared" si="2398"/>
        <v>0</v>
      </c>
      <c r="Y1079" s="121">
        <f t="shared" si="2399"/>
        <v>0</v>
      </c>
      <c r="Z1079" s="121">
        <f t="shared" si="2400"/>
        <v>0</v>
      </c>
      <c r="AA1079" s="121"/>
      <c r="AB1079" s="124">
        <f t="shared" si="2401"/>
        <v>0</v>
      </c>
      <c r="AC1079" s="121"/>
      <c r="AD1079" s="121">
        <f t="shared" si="2402"/>
        <v>0</v>
      </c>
      <c r="AE1079" s="121"/>
      <c r="AF1079" s="121">
        <f t="shared" si="2403"/>
        <v>0</v>
      </c>
      <c r="AG1079" s="121">
        <f t="shared" si="2404"/>
        <v>0</v>
      </c>
      <c r="AH1079" s="121">
        <f t="shared" si="2405"/>
        <v>0</v>
      </c>
      <c r="AI1079" s="121">
        <f t="shared" si="2406"/>
        <v>0</v>
      </c>
      <c r="AJ1079" s="121">
        <f t="shared" si="2407"/>
        <v>0</v>
      </c>
      <c r="AK1079" s="121"/>
      <c r="AL1079" s="121">
        <f t="shared" si="2408"/>
        <v>0</v>
      </c>
      <c r="AM1079" s="121"/>
      <c r="AN1079" s="121">
        <f t="shared" si="2409"/>
        <v>0</v>
      </c>
      <c r="AO1079" s="121"/>
      <c r="AP1079" s="121">
        <f t="shared" si="2447"/>
        <v>0</v>
      </c>
      <c r="AQ1079" s="121">
        <f t="shared" si="2411"/>
        <v>0</v>
      </c>
      <c r="AR1079" s="121">
        <f t="shared" si="2412"/>
        <v>0</v>
      </c>
      <c r="AS1079" s="121"/>
      <c r="AT1079" s="121">
        <f t="shared" si="2413"/>
        <v>0</v>
      </c>
      <c r="AU1079" s="121"/>
      <c r="AV1079" s="121">
        <f t="shared" si="2414"/>
        <v>0</v>
      </c>
      <c r="AW1079" s="121"/>
      <c r="AX1079" s="121">
        <f t="shared" si="2415"/>
        <v>0</v>
      </c>
      <c r="AY1079" s="121">
        <f t="shared" si="2416"/>
        <v>0</v>
      </c>
      <c r="AZ1079" s="121">
        <f t="shared" si="2417"/>
        <v>0</v>
      </c>
      <c r="BA1079" s="121">
        <f t="shared" si="2418"/>
        <v>0</v>
      </c>
      <c r="BB1079" s="121">
        <f t="shared" si="2419"/>
        <v>0</v>
      </c>
    </row>
    <row r="1080" spans="1:54">
      <c r="A1080" s="494">
        <v>652</v>
      </c>
      <c r="B1080" s="13"/>
      <c r="C1080" s="300"/>
      <c r="D1080" s="13" t="s">
        <v>494</v>
      </c>
      <c r="E1080" s="21" t="s">
        <v>617</v>
      </c>
      <c r="F1080" s="45" t="s">
        <v>375</v>
      </c>
      <c r="G1080" s="45" t="s">
        <v>1061</v>
      </c>
      <c r="H1080" s="266" t="s">
        <v>359</v>
      </c>
      <c r="I1080" s="54">
        <v>21.61</v>
      </c>
      <c r="J1080" s="162"/>
      <c r="K1080" s="54">
        <v>21.61</v>
      </c>
      <c r="L1080" s="162"/>
      <c r="M1080" s="54">
        <v>21.61</v>
      </c>
      <c r="N1080" s="162"/>
      <c r="O1080" s="54">
        <v>21.61</v>
      </c>
      <c r="P1080" s="162"/>
      <c r="Q1080" s="96">
        <f t="shared" si="2394"/>
        <v>0</v>
      </c>
      <c r="R1080" s="338">
        <f t="shared" si="2395"/>
        <v>0</v>
      </c>
      <c r="S1080" s="96"/>
      <c r="T1080" s="96">
        <f t="shared" si="2396"/>
        <v>0</v>
      </c>
      <c r="U1080" s="96"/>
      <c r="V1080" s="96">
        <f t="shared" si="2397"/>
        <v>0</v>
      </c>
      <c r="W1080" s="96"/>
      <c r="X1080" s="96">
        <f t="shared" si="2398"/>
        <v>0</v>
      </c>
      <c r="Y1080" s="96">
        <f t="shared" si="2399"/>
        <v>0</v>
      </c>
      <c r="Z1080" s="96">
        <f t="shared" si="2400"/>
        <v>0</v>
      </c>
      <c r="AA1080" s="96"/>
      <c r="AB1080" s="95">
        <f t="shared" si="2401"/>
        <v>0</v>
      </c>
      <c r="AC1080" s="96"/>
      <c r="AD1080" s="96">
        <f t="shared" si="2402"/>
        <v>0</v>
      </c>
      <c r="AE1080" s="96"/>
      <c r="AF1080" s="96">
        <f t="shared" si="2403"/>
        <v>0</v>
      </c>
      <c r="AG1080" s="96">
        <f t="shared" si="2404"/>
        <v>0</v>
      </c>
      <c r="AH1080" s="96">
        <f t="shared" si="2405"/>
        <v>0</v>
      </c>
      <c r="AI1080" s="96">
        <f t="shared" si="2406"/>
        <v>0</v>
      </c>
      <c r="AJ1080" s="96">
        <f t="shared" si="2407"/>
        <v>0</v>
      </c>
      <c r="AK1080" s="96"/>
      <c r="AL1080" s="96">
        <f t="shared" si="2408"/>
        <v>0</v>
      </c>
      <c r="AM1080" s="96"/>
      <c r="AN1080" s="96">
        <f t="shared" si="2409"/>
        <v>0</v>
      </c>
      <c r="AO1080" s="96"/>
      <c r="AP1080" s="96">
        <f t="shared" si="2447"/>
        <v>0</v>
      </c>
      <c r="AQ1080" s="96">
        <f t="shared" si="2411"/>
        <v>0</v>
      </c>
      <c r="AR1080" s="96">
        <f t="shared" si="2412"/>
        <v>0</v>
      </c>
      <c r="AS1080" s="96"/>
      <c r="AT1080" s="96">
        <f t="shared" si="2413"/>
        <v>0</v>
      </c>
      <c r="AU1080" s="96"/>
      <c r="AV1080" s="96">
        <f t="shared" si="2414"/>
        <v>0</v>
      </c>
      <c r="AW1080" s="96"/>
      <c r="AX1080" s="96">
        <f t="shared" si="2415"/>
        <v>0</v>
      </c>
      <c r="AY1080" s="96">
        <f t="shared" si="2416"/>
        <v>0</v>
      </c>
      <c r="AZ1080" s="96">
        <f t="shared" si="2417"/>
        <v>0</v>
      </c>
      <c r="BA1080" s="96">
        <f t="shared" si="2418"/>
        <v>0</v>
      </c>
      <c r="BB1080" s="96">
        <f t="shared" si="2419"/>
        <v>0</v>
      </c>
    </row>
    <row r="1081" spans="1:54">
      <c r="A1081" s="494">
        <v>653</v>
      </c>
      <c r="B1081" s="13"/>
      <c r="C1081" s="300"/>
      <c r="D1081" s="13" t="s">
        <v>388</v>
      </c>
      <c r="E1081" s="21" t="s">
        <v>618</v>
      </c>
      <c r="F1081" s="45" t="s">
        <v>384</v>
      </c>
      <c r="G1081" s="45" t="s">
        <v>1061</v>
      </c>
      <c r="H1081" s="266" t="s">
        <v>429</v>
      </c>
      <c r="I1081" s="54">
        <v>21.61</v>
      </c>
      <c r="J1081" s="162"/>
      <c r="K1081" s="54">
        <v>21.61</v>
      </c>
      <c r="L1081" s="162"/>
      <c r="M1081" s="54">
        <v>21.61</v>
      </c>
      <c r="N1081" s="162"/>
      <c r="O1081" s="54">
        <v>21.61</v>
      </c>
      <c r="P1081" s="162"/>
      <c r="Q1081" s="96">
        <f t="shared" si="2394"/>
        <v>0</v>
      </c>
      <c r="R1081" s="338">
        <f t="shared" si="2395"/>
        <v>0</v>
      </c>
      <c r="S1081" s="96"/>
      <c r="T1081" s="96">
        <f t="shared" si="2396"/>
        <v>0</v>
      </c>
      <c r="U1081" s="96"/>
      <c r="V1081" s="96">
        <f t="shared" si="2397"/>
        <v>0</v>
      </c>
      <c r="W1081" s="96"/>
      <c r="X1081" s="96">
        <f t="shared" si="2398"/>
        <v>0</v>
      </c>
      <c r="Y1081" s="96">
        <f t="shared" si="2399"/>
        <v>0</v>
      </c>
      <c r="Z1081" s="96">
        <f t="shared" si="2400"/>
        <v>0</v>
      </c>
      <c r="AA1081" s="96"/>
      <c r="AB1081" s="95">
        <f t="shared" si="2401"/>
        <v>0</v>
      </c>
      <c r="AC1081" s="96"/>
      <c r="AD1081" s="96">
        <f t="shared" si="2402"/>
        <v>0</v>
      </c>
      <c r="AE1081" s="96"/>
      <c r="AF1081" s="96">
        <f t="shared" si="2403"/>
        <v>0</v>
      </c>
      <c r="AG1081" s="96">
        <f t="shared" si="2404"/>
        <v>0</v>
      </c>
      <c r="AH1081" s="96">
        <f t="shared" si="2405"/>
        <v>0</v>
      </c>
      <c r="AI1081" s="96">
        <f t="shared" si="2406"/>
        <v>0</v>
      </c>
      <c r="AJ1081" s="96">
        <f t="shared" si="2407"/>
        <v>0</v>
      </c>
      <c r="AK1081" s="96"/>
      <c r="AL1081" s="96">
        <f t="shared" si="2408"/>
        <v>0</v>
      </c>
      <c r="AM1081" s="96"/>
      <c r="AN1081" s="96">
        <f t="shared" si="2409"/>
        <v>0</v>
      </c>
      <c r="AO1081" s="96"/>
      <c r="AP1081" s="96">
        <f t="shared" si="2447"/>
        <v>0</v>
      </c>
      <c r="AQ1081" s="96">
        <f t="shared" si="2411"/>
        <v>0</v>
      </c>
      <c r="AR1081" s="96">
        <f t="shared" si="2412"/>
        <v>0</v>
      </c>
      <c r="AS1081" s="96"/>
      <c r="AT1081" s="96">
        <f t="shared" si="2413"/>
        <v>0</v>
      </c>
      <c r="AU1081" s="96"/>
      <c r="AV1081" s="96">
        <f t="shared" si="2414"/>
        <v>0</v>
      </c>
      <c r="AW1081" s="96"/>
      <c r="AX1081" s="96">
        <f t="shared" si="2415"/>
        <v>0</v>
      </c>
      <c r="AY1081" s="96">
        <f t="shared" si="2416"/>
        <v>0</v>
      </c>
      <c r="AZ1081" s="96">
        <f t="shared" si="2417"/>
        <v>0</v>
      </c>
      <c r="BA1081" s="96">
        <f t="shared" si="2418"/>
        <v>0</v>
      </c>
      <c r="BB1081" s="96">
        <f t="shared" si="2419"/>
        <v>0</v>
      </c>
    </row>
    <row r="1082" spans="1:54">
      <c r="A1082" s="494">
        <v>654</v>
      </c>
      <c r="B1082" s="13"/>
      <c r="C1082" s="300"/>
      <c r="D1082" s="13" t="s">
        <v>778</v>
      </c>
      <c r="E1082" s="21" t="s">
        <v>1406</v>
      </c>
      <c r="F1082" s="45" t="s">
        <v>384</v>
      </c>
      <c r="G1082" s="45" t="s">
        <v>1061</v>
      </c>
      <c r="H1082" s="266" t="s">
        <v>359</v>
      </c>
      <c r="I1082" s="54">
        <v>23.95</v>
      </c>
      <c r="J1082" s="162"/>
      <c r="K1082" s="54">
        <v>23.95</v>
      </c>
      <c r="L1082" s="162"/>
      <c r="M1082" s="54">
        <v>23.95</v>
      </c>
      <c r="N1082" s="162"/>
      <c r="O1082" s="54">
        <v>23.95</v>
      </c>
      <c r="P1082" s="162"/>
      <c r="Q1082" s="96">
        <f t="shared" si="2394"/>
        <v>0</v>
      </c>
      <c r="R1082" s="338">
        <f t="shared" si="2395"/>
        <v>0</v>
      </c>
      <c r="S1082" s="96"/>
      <c r="T1082" s="96">
        <f t="shared" si="2396"/>
        <v>0</v>
      </c>
      <c r="U1082" s="96"/>
      <c r="V1082" s="96">
        <f t="shared" si="2397"/>
        <v>0</v>
      </c>
      <c r="W1082" s="96"/>
      <c r="X1082" s="96">
        <f t="shared" si="2398"/>
        <v>0</v>
      </c>
      <c r="Y1082" s="96">
        <f t="shared" si="2399"/>
        <v>0</v>
      </c>
      <c r="Z1082" s="96">
        <f t="shared" si="2400"/>
        <v>0</v>
      </c>
      <c r="AA1082" s="96"/>
      <c r="AB1082" s="95">
        <f t="shared" si="2401"/>
        <v>0</v>
      </c>
      <c r="AC1082" s="96"/>
      <c r="AD1082" s="96">
        <f t="shared" si="2402"/>
        <v>0</v>
      </c>
      <c r="AE1082" s="96"/>
      <c r="AF1082" s="96">
        <f t="shared" si="2403"/>
        <v>0</v>
      </c>
      <c r="AG1082" s="96">
        <f t="shared" si="2404"/>
        <v>0</v>
      </c>
      <c r="AH1082" s="96">
        <f t="shared" si="2405"/>
        <v>0</v>
      </c>
      <c r="AI1082" s="96">
        <f t="shared" si="2406"/>
        <v>0</v>
      </c>
      <c r="AJ1082" s="96">
        <f t="shared" si="2407"/>
        <v>0</v>
      </c>
      <c r="AK1082" s="96"/>
      <c r="AL1082" s="96">
        <f t="shared" si="2408"/>
        <v>0</v>
      </c>
      <c r="AM1082" s="96"/>
      <c r="AN1082" s="96">
        <f t="shared" si="2409"/>
        <v>0</v>
      </c>
      <c r="AO1082" s="96"/>
      <c r="AP1082" s="96">
        <f t="shared" si="2447"/>
        <v>0</v>
      </c>
      <c r="AQ1082" s="96">
        <f t="shared" si="2411"/>
        <v>0</v>
      </c>
      <c r="AR1082" s="96">
        <f t="shared" si="2412"/>
        <v>0</v>
      </c>
      <c r="AS1082" s="96"/>
      <c r="AT1082" s="96">
        <f t="shared" si="2413"/>
        <v>0</v>
      </c>
      <c r="AU1082" s="96"/>
      <c r="AV1082" s="96">
        <f t="shared" si="2414"/>
        <v>0</v>
      </c>
      <c r="AW1082" s="96"/>
      <c r="AX1082" s="96">
        <f t="shared" si="2415"/>
        <v>0</v>
      </c>
      <c r="AY1082" s="96">
        <f t="shared" si="2416"/>
        <v>0</v>
      </c>
      <c r="AZ1082" s="96">
        <f t="shared" si="2417"/>
        <v>0</v>
      </c>
      <c r="BA1082" s="96">
        <f t="shared" si="2418"/>
        <v>0</v>
      </c>
      <c r="BB1082" s="96">
        <f t="shared" si="2419"/>
        <v>0</v>
      </c>
    </row>
    <row r="1083" spans="1:54">
      <c r="A1083" s="494">
        <v>656</v>
      </c>
      <c r="B1083" s="13"/>
      <c r="C1083" s="300"/>
      <c r="D1083" s="13" t="s">
        <v>388</v>
      </c>
      <c r="E1083" s="21" t="s">
        <v>1738</v>
      </c>
      <c r="F1083" s="45" t="s">
        <v>378</v>
      </c>
      <c r="G1083" s="45" t="s">
        <v>1061</v>
      </c>
      <c r="H1083" s="266" t="s">
        <v>429</v>
      </c>
      <c r="I1083" s="54">
        <v>23.47</v>
      </c>
      <c r="J1083" s="162"/>
      <c r="K1083" s="54">
        <v>23.47</v>
      </c>
      <c r="L1083" s="162"/>
      <c r="M1083" s="54">
        <v>23.47</v>
      </c>
      <c r="N1083" s="162"/>
      <c r="O1083" s="54">
        <v>23.47</v>
      </c>
      <c r="P1083" s="162"/>
      <c r="Q1083" s="96">
        <f t="shared" si="2394"/>
        <v>0</v>
      </c>
      <c r="R1083" s="338">
        <f t="shared" si="2395"/>
        <v>0</v>
      </c>
      <c r="S1083" s="96"/>
      <c r="T1083" s="96">
        <f t="shared" si="2396"/>
        <v>0</v>
      </c>
      <c r="U1083" s="96"/>
      <c r="V1083" s="96">
        <f t="shared" si="2397"/>
        <v>0</v>
      </c>
      <c r="W1083" s="96"/>
      <c r="X1083" s="96">
        <f t="shared" si="2398"/>
        <v>0</v>
      </c>
      <c r="Y1083" s="96">
        <f t="shared" si="2399"/>
        <v>0</v>
      </c>
      <c r="Z1083" s="96">
        <f t="shared" si="2400"/>
        <v>0</v>
      </c>
      <c r="AA1083" s="96"/>
      <c r="AB1083" s="95">
        <f t="shared" si="2401"/>
        <v>0</v>
      </c>
      <c r="AC1083" s="96"/>
      <c r="AD1083" s="96">
        <f t="shared" si="2402"/>
        <v>0</v>
      </c>
      <c r="AE1083" s="96"/>
      <c r="AF1083" s="96">
        <f t="shared" si="2403"/>
        <v>0</v>
      </c>
      <c r="AG1083" s="96">
        <f t="shared" si="2404"/>
        <v>0</v>
      </c>
      <c r="AH1083" s="96">
        <f t="shared" si="2405"/>
        <v>0</v>
      </c>
      <c r="AI1083" s="96">
        <f t="shared" si="2406"/>
        <v>0</v>
      </c>
      <c r="AJ1083" s="96">
        <f t="shared" si="2407"/>
        <v>0</v>
      </c>
      <c r="AK1083" s="96"/>
      <c r="AL1083" s="96">
        <f t="shared" si="2408"/>
        <v>0</v>
      </c>
      <c r="AM1083" s="96"/>
      <c r="AN1083" s="96">
        <f t="shared" si="2409"/>
        <v>0</v>
      </c>
      <c r="AO1083" s="96"/>
      <c r="AP1083" s="96">
        <f t="shared" si="2447"/>
        <v>0</v>
      </c>
      <c r="AQ1083" s="96">
        <f t="shared" si="2411"/>
        <v>0</v>
      </c>
      <c r="AR1083" s="96">
        <f t="shared" si="2412"/>
        <v>0</v>
      </c>
      <c r="AS1083" s="96"/>
      <c r="AT1083" s="96">
        <f t="shared" si="2413"/>
        <v>0</v>
      </c>
      <c r="AU1083" s="96"/>
      <c r="AV1083" s="96">
        <f t="shared" si="2414"/>
        <v>0</v>
      </c>
      <c r="AW1083" s="96"/>
      <c r="AX1083" s="96">
        <f t="shared" si="2415"/>
        <v>0</v>
      </c>
      <c r="AY1083" s="96">
        <f t="shared" si="2416"/>
        <v>0</v>
      </c>
      <c r="AZ1083" s="96">
        <f t="shared" si="2417"/>
        <v>0</v>
      </c>
      <c r="BA1083" s="96">
        <f t="shared" si="2418"/>
        <v>0</v>
      </c>
      <c r="BB1083" s="96">
        <f t="shared" si="2419"/>
        <v>0</v>
      </c>
    </row>
    <row r="1084" spans="1:54">
      <c r="A1084" s="494">
        <v>657</v>
      </c>
      <c r="B1084" s="13"/>
      <c r="C1084" s="13"/>
      <c r="D1084" s="13" t="s">
        <v>388</v>
      </c>
      <c r="E1084" s="21" t="s">
        <v>1304</v>
      </c>
      <c r="F1084" s="45" t="s">
        <v>378</v>
      </c>
      <c r="G1084" s="45" t="s">
        <v>1061</v>
      </c>
      <c r="H1084" s="266" t="s">
        <v>359</v>
      </c>
      <c r="I1084" s="54">
        <v>23.95</v>
      </c>
      <c r="J1084" s="101"/>
      <c r="K1084" s="54">
        <v>23.95</v>
      </c>
      <c r="L1084" s="162"/>
      <c r="M1084" s="54">
        <v>23.95</v>
      </c>
      <c r="N1084" s="162"/>
      <c r="O1084" s="54">
        <v>23.95</v>
      </c>
      <c r="P1084" s="101"/>
      <c r="Q1084" s="96">
        <f t="shared" si="2394"/>
        <v>3.5</v>
      </c>
      <c r="R1084" s="338">
        <f t="shared" si="2395"/>
        <v>118.78122250000001</v>
      </c>
      <c r="S1084" s="96"/>
      <c r="T1084" s="96">
        <f t="shared" si="2396"/>
        <v>0</v>
      </c>
      <c r="U1084" s="96"/>
      <c r="V1084" s="176">
        <f t="shared" si="2397"/>
        <v>0</v>
      </c>
      <c r="W1084" s="206"/>
      <c r="X1084" s="205">
        <f t="shared" si="2398"/>
        <v>0</v>
      </c>
      <c r="Y1084" s="188">
        <f t="shared" si="2399"/>
        <v>0</v>
      </c>
      <c r="Z1084" s="176">
        <f t="shared" si="2400"/>
        <v>0</v>
      </c>
      <c r="AA1084" s="206"/>
      <c r="AB1084" s="205">
        <f t="shared" si="2401"/>
        <v>0</v>
      </c>
      <c r="AC1084" s="206"/>
      <c r="AD1084" s="176">
        <f t="shared" si="2402"/>
        <v>0</v>
      </c>
      <c r="AE1084" s="206"/>
      <c r="AF1084" s="205">
        <f t="shared" si="2403"/>
        <v>0</v>
      </c>
      <c r="AG1084" s="188">
        <f t="shared" si="2404"/>
        <v>0</v>
      </c>
      <c r="AH1084" s="96">
        <f t="shared" si="2405"/>
        <v>0</v>
      </c>
      <c r="AI1084" s="96">
        <f t="shared" si="2406"/>
        <v>0</v>
      </c>
      <c r="AJ1084" s="176">
        <f t="shared" si="2407"/>
        <v>0</v>
      </c>
      <c r="AK1084" s="206"/>
      <c r="AL1084" s="176">
        <f t="shared" si="2408"/>
        <v>0</v>
      </c>
      <c r="AM1084" s="244"/>
      <c r="AN1084" s="176">
        <f t="shared" si="2409"/>
        <v>0</v>
      </c>
      <c r="AO1084" s="206">
        <v>1</v>
      </c>
      <c r="AP1084" s="205">
        <f t="shared" si="2447"/>
        <v>33.434199999999997</v>
      </c>
      <c r="AQ1084" s="188">
        <f t="shared" si="2411"/>
        <v>1</v>
      </c>
      <c r="AR1084" s="96">
        <f t="shared" si="2412"/>
        <v>33.434199999999997</v>
      </c>
      <c r="AS1084" s="96">
        <v>2.5</v>
      </c>
      <c r="AT1084" s="176">
        <f t="shared" si="2413"/>
        <v>85.347022500000008</v>
      </c>
      <c r="AU1084" s="206"/>
      <c r="AV1084" s="176">
        <f t="shared" si="2414"/>
        <v>0</v>
      </c>
      <c r="AW1084" s="206"/>
      <c r="AX1084" s="205">
        <f t="shared" si="2415"/>
        <v>0</v>
      </c>
      <c r="AY1084" s="188">
        <f t="shared" si="2416"/>
        <v>2.5</v>
      </c>
      <c r="AZ1084" s="96">
        <f t="shared" si="2417"/>
        <v>85.347022500000008</v>
      </c>
      <c r="BA1084" s="96">
        <f t="shared" si="2418"/>
        <v>3.5</v>
      </c>
      <c r="BB1084" s="96">
        <f t="shared" si="2419"/>
        <v>118.78122250000001</v>
      </c>
    </row>
    <row r="1085" spans="1:54">
      <c r="A1085" s="494">
        <v>658</v>
      </c>
      <c r="B1085" s="13"/>
      <c r="C1085" s="300"/>
      <c r="D1085" s="13" t="s">
        <v>648</v>
      </c>
      <c r="E1085" s="21" t="s">
        <v>1155</v>
      </c>
      <c r="F1085" s="45" t="s">
        <v>384</v>
      </c>
      <c r="G1085" s="45" t="s">
        <v>1061</v>
      </c>
      <c r="H1085" s="266" t="s">
        <v>429</v>
      </c>
      <c r="I1085" s="54">
        <v>23.71</v>
      </c>
      <c r="J1085" s="162"/>
      <c r="K1085" s="54">
        <v>23.71</v>
      </c>
      <c r="L1085" s="162"/>
      <c r="M1085" s="54">
        <v>23.71</v>
      </c>
      <c r="N1085" s="162"/>
      <c r="O1085" s="54">
        <v>23.71</v>
      </c>
      <c r="P1085" s="162"/>
      <c r="Q1085" s="96">
        <f t="shared" si="2394"/>
        <v>0</v>
      </c>
      <c r="R1085" s="338">
        <f t="shared" si="2395"/>
        <v>0</v>
      </c>
      <c r="S1085" s="96"/>
      <c r="T1085" s="96">
        <f t="shared" si="2396"/>
        <v>0</v>
      </c>
      <c r="U1085" s="96"/>
      <c r="V1085" s="96">
        <f t="shared" si="2397"/>
        <v>0</v>
      </c>
      <c r="W1085" s="96"/>
      <c r="X1085" s="96">
        <f t="shared" si="2398"/>
        <v>0</v>
      </c>
      <c r="Y1085" s="96">
        <f t="shared" si="2399"/>
        <v>0</v>
      </c>
      <c r="Z1085" s="96">
        <f t="shared" si="2400"/>
        <v>0</v>
      </c>
      <c r="AA1085" s="96"/>
      <c r="AB1085" s="95">
        <f t="shared" si="2401"/>
        <v>0</v>
      </c>
      <c r="AC1085" s="96"/>
      <c r="AD1085" s="96">
        <f t="shared" si="2402"/>
        <v>0</v>
      </c>
      <c r="AE1085" s="96"/>
      <c r="AF1085" s="96">
        <f t="shared" si="2403"/>
        <v>0</v>
      </c>
      <c r="AG1085" s="96">
        <f t="shared" si="2404"/>
        <v>0</v>
      </c>
      <c r="AH1085" s="96">
        <f t="shared" si="2405"/>
        <v>0</v>
      </c>
      <c r="AI1085" s="96">
        <f t="shared" si="2406"/>
        <v>0</v>
      </c>
      <c r="AJ1085" s="96">
        <f t="shared" si="2407"/>
        <v>0</v>
      </c>
      <c r="AK1085" s="96"/>
      <c r="AL1085" s="96">
        <f t="shared" si="2408"/>
        <v>0</v>
      </c>
      <c r="AM1085" s="96"/>
      <c r="AN1085" s="96">
        <f t="shared" si="2409"/>
        <v>0</v>
      </c>
      <c r="AO1085" s="96"/>
      <c r="AP1085" s="96">
        <f t="shared" si="2447"/>
        <v>0</v>
      </c>
      <c r="AQ1085" s="96">
        <f t="shared" si="2411"/>
        <v>0</v>
      </c>
      <c r="AR1085" s="96">
        <f t="shared" si="2412"/>
        <v>0</v>
      </c>
      <c r="AS1085" s="96"/>
      <c r="AT1085" s="96">
        <f t="shared" si="2413"/>
        <v>0</v>
      </c>
      <c r="AU1085" s="96"/>
      <c r="AV1085" s="96">
        <f t="shared" si="2414"/>
        <v>0</v>
      </c>
      <c r="AW1085" s="96"/>
      <c r="AX1085" s="96">
        <f t="shared" si="2415"/>
        <v>0</v>
      </c>
      <c r="AY1085" s="96">
        <f t="shared" si="2416"/>
        <v>0</v>
      </c>
      <c r="AZ1085" s="96">
        <f t="shared" si="2417"/>
        <v>0</v>
      </c>
      <c r="BA1085" s="96">
        <f t="shared" si="2418"/>
        <v>0</v>
      </c>
      <c r="BB1085" s="96">
        <f t="shared" si="2419"/>
        <v>0</v>
      </c>
    </row>
    <row r="1086" spans="1:54">
      <c r="A1086" s="494">
        <v>659</v>
      </c>
      <c r="B1086" s="13"/>
      <c r="C1086" s="425" t="s">
        <v>490</v>
      </c>
      <c r="D1086" s="13" t="s">
        <v>281</v>
      </c>
      <c r="E1086" s="89" t="s">
        <v>619</v>
      </c>
      <c r="F1086" s="426" t="s">
        <v>378</v>
      </c>
      <c r="G1086" s="426" t="s">
        <v>1061</v>
      </c>
      <c r="H1086" s="285" t="s">
        <v>429</v>
      </c>
      <c r="I1086" s="75">
        <v>9.6199999999999992</v>
      </c>
      <c r="J1086" s="167"/>
      <c r="K1086" s="75">
        <v>9.6199999999999992</v>
      </c>
      <c r="L1086" s="167"/>
      <c r="M1086" s="75">
        <v>9.6199999999999992</v>
      </c>
      <c r="N1086" s="167"/>
      <c r="O1086" s="75">
        <v>9.6199999999999992</v>
      </c>
      <c r="P1086" s="167"/>
      <c r="Q1086" s="130">
        <f t="shared" si="2394"/>
        <v>0</v>
      </c>
      <c r="R1086" s="348">
        <f t="shared" si="2395"/>
        <v>0</v>
      </c>
      <c r="S1086" s="130"/>
      <c r="T1086" s="130">
        <f t="shared" si="2396"/>
        <v>0</v>
      </c>
      <c r="U1086" s="130"/>
      <c r="V1086" s="130">
        <f t="shared" si="2397"/>
        <v>0</v>
      </c>
      <c r="W1086" s="130"/>
      <c r="X1086" s="130">
        <f t="shared" si="2398"/>
        <v>0</v>
      </c>
      <c r="Y1086" s="130">
        <f t="shared" si="2399"/>
        <v>0</v>
      </c>
      <c r="Z1086" s="130">
        <f t="shared" si="2400"/>
        <v>0</v>
      </c>
      <c r="AA1086" s="130"/>
      <c r="AB1086" s="130">
        <f t="shared" si="2401"/>
        <v>0</v>
      </c>
      <c r="AC1086" s="130"/>
      <c r="AD1086" s="130">
        <f t="shared" si="2402"/>
        <v>0</v>
      </c>
      <c r="AE1086" s="130"/>
      <c r="AF1086" s="130">
        <f t="shared" si="2403"/>
        <v>0</v>
      </c>
      <c r="AG1086" s="130">
        <f t="shared" si="2404"/>
        <v>0</v>
      </c>
      <c r="AH1086" s="130">
        <f t="shared" si="2405"/>
        <v>0</v>
      </c>
      <c r="AI1086" s="130">
        <f t="shared" si="2406"/>
        <v>0</v>
      </c>
      <c r="AJ1086" s="130">
        <f t="shared" si="2407"/>
        <v>0</v>
      </c>
      <c r="AK1086" s="130"/>
      <c r="AL1086" s="130">
        <f t="shared" si="2408"/>
        <v>0</v>
      </c>
      <c r="AM1086" s="130"/>
      <c r="AN1086" s="130">
        <f t="shared" si="2409"/>
        <v>0</v>
      </c>
      <c r="AO1086" s="130"/>
      <c r="AP1086" s="130">
        <f t="shared" si="2447"/>
        <v>0</v>
      </c>
      <c r="AQ1086" s="130">
        <f t="shared" si="2411"/>
        <v>0</v>
      </c>
      <c r="AR1086" s="130">
        <f t="shared" si="2412"/>
        <v>0</v>
      </c>
      <c r="AS1086" s="130"/>
      <c r="AT1086" s="130">
        <f t="shared" si="2413"/>
        <v>0</v>
      </c>
      <c r="AU1086" s="130"/>
      <c r="AV1086" s="130">
        <f t="shared" si="2414"/>
        <v>0</v>
      </c>
      <c r="AW1086" s="130"/>
      <c r="AX1086" s="130">
        <f t="shared" si="2415"/>
        <v>0</v>
      </c>
      <c r="AY1086" s="130">
        <f t="shared" si="2416"/>
        <v>0</v>
      </c>
      <c r="AZ1086" s="130">
        <f t="shared" si="2417"/>
        <v>0</v>
      </c>
      <c r="BA1086" s="130">
        <f t="shared" si="2418"/>
        <v>0</v>
      </c>
      <c r="BB1086" s="130">
        <f t="shared" si="2419"/>
        <v>0</v>
      </c>
    </row>
    <row r="1087" spans="1:54">
      <c r="A1087" s="494">
        <v>660</v>
      </c>
      <c r="B1087" s="13"/>
      <c r="C1087" s="300"/>
      <c r="D1087" s="13" t="s">
        <v>379</v>
      </c>
      <c r="E1087" s="21" t="s">
        <v>620</v>
      </c>
      <c r="F1087" s="45" t="s">
        <v>380</v>
      </c>
      <c r="G1087" s="45" t="s">
        <v>1061</v>
      </c>
      <c r="H1087" s="266" t="s">
        <v>429</v>
      </c>
      <c r="I1087" s="54">
        <v>9.6199999999999992</v>
      </c>
      <c r="J1087" s="162"/>
      <c r="K1087" s="54">
        <v>9.6199999999999992</v>
      </c>
      <c r="L1087" s="162"/>
      <c r="M1087" s="54">
        <v>9.6199999999999992</v>
      </c>
      <c r="N1087" s="162"/>
      <c r="O1087" s="54">
        <v>9.6199999999999992</v>
      </c>
      <c r="P1087" s="162"/>
      <c r="Q1087" s="96">
        <f t="shared" si="2394"/>
        <v>0</v>
      </c>
      <c r="R1087" s="338">
        <f t="shared" si="2395"/>
        <v>0</v>
      </c>
      <c r="S1087" s="96"/>
      <c r="T1087" s="96">
        <f t="shared" si="2396"/>
        <v>0</v>
      </c>
      <c r="U1087" s="96"/>
      <c r="V1087" s="96">
        <f t="shared" si="2397"/>
        <v>0</v>
      </c>
      <c r="W1087" s="96"/>
      <c r="X1087" s="96">
        <f t="shared" si="2398"/>
        <v>0</v>
      </c>
      <c r="Y1087" s="96">
        <f t="shared" si="2399"/>
        <v>0</v>
      </c>
      <c r="Z1087" s="96">
        <f t="shared" si="2400"/>
        <v>0</v>
      </c>
      <c r="AA1087" s="96"/>
      <c r="AB1087" s="96">
        <f t="shared" si="2401"/>
        <v>0</v>
      </c>
      <c r="AC1087" s="96"/>
      <c r="AD1087" s="96">
        <f t="shared" si="2402"/>
        <v>0</v>
      </c>
      <c r="AE1087" s="96"/>
      <c r="AF1087" s="96">
        <f t="shared" si="2403"/>
        <v>0</v>
      </c>
      <c r="AG1087" s="96">
        <f t="shared" si="2404"/>
        <v>0</v>
      </c>
      <c r="AH1087" s="96">
        <f t="shared" si="2405"/>
        <v>0</v>
      </c>
      <c r="AI1087" s="96">
        <f t="shared" si="2406"/>
        <v>0</v>
      </c>
      <c r="AJ1087" s="96">
        <f t="shared" si="2407"/>
        <v>0</v>
      </c>
      <c r="AK1087" s="96"/>
      <c r="AL1087" s="96">
        <f t="shared" si="2408"/>
        <v>0</v>
      </c>
      <c r="AM1087" s="96"/>
      <c r="AN1087" s="96">
        <f t="shared" si="2409"/>
        <v>0</v>
      </c>
      <c r="AO1087" s="96"/>
      <c r="AP1087" s="96">
        <f t="shared" si="2447"/>
        <v>0</v>
      </c>
      <c r="AQ1087" s="96">
        <f t="shared" si="2411"/>
        <v>0</v>
      </c>
      <c r="AR1087" s="96">
        <f t="shared" si="2412"/>
        <v>0</v>
      </c>
      <c r="AS1087" s="96"/>
      <c r="AT1087" s="96">
        <f t="shared" si="2413"/>
        <v>0</v>
      </c>
      <c r="AU1087" s="96"/>
      <c r="AV1087" s="96">
        <f t="shared" si="2414"/>
        <v>0</v>
      </c>
      <c r="AW1087" s="96"/>
      <c r="AX1087" s="96">
        <f t="shared" si="2415"/>
        <v>0</v>
      </c>
      <c r="AY1087" s="96">
        <f t="shared" si="2416"/>
        <v>0</v>
      </c>
      <c r="AZ1087" s="96">
        <f t="shared" si="2417"/>
        <v>0</v>
      </c>
      <c r="BA1087" s="96">
        <f t="shared" si="2418"/>
        <v>0</v>
      </c>
      <c r="BB1087" s="96">
        <f t="shared" si="2419"/>
        <v>0</v>
      </c>
    </row>
    <row r="1088" spans="1:54">
      <c r="A1088" s="494">
        <v>661</v>
      </c>
      <c r="B1088" s="13"/>
      <c r="C1088" s="300"/>
      <c r="D1088" s="13" t="s">
        <v>488</v>
      </c>
      <c r="E1088" s="21" t="s">
        <v>621</v>
      </c>
      <c r="F1088" s="45" t="s">
        <v>378</v>
      </c>
      <c r="G1088" s="45" t="s">
        <v>1061</v>
      </c>
      <c r="H1088" s="266" t="s">
        <v>429</v>
      </c>
      <c r="I1088" s="54">
        <v>9.6199999999999992</v>
      </c>
      <c r="J1088" s="162"/>
      <c r="K1088" s="54">
        <v>9.6199999999999992</v>
      </c>
      <c r="L1088" s="162"/>
      <c r="M1088" s="54">
        <v>9.6199999999999992</v>
      </c>
      <c r="N1088" s="162"/>
      <c r="O1088" s="54">
        <v>9.6199999999999992</v>
      </c>
      <c r="P1088" s="162"/>
      <c r="Q1088" s="96">
        <f t="shared" ref="Q1088:Q1138" si="2682">SUM(AI1088+BA1088)</f>
        <v>0</v>
      </c>
      <c r="R1088" s="338">
        <f t="shared" ref="R1088:R1138" si="2683">SUM(AJ1088+BB1088)</f>
        <v>0</v>
      </c>
      <c r="S1088" s="96"/>
      <c r="T1088" s="96">
        <f t="shared" ref="T1088:T1138" si="2684">I1088*S1088*$T$2/1000</f>
        <v>0</v>
      </c>
      <c r="U1088" s="96"/>
      <c r="V1088" s="96">
        <f t="shared" ref="V1088:V1138" si="2685">I1088*U1088*$V$2/1000</f>
        <v>0</v>
      </c>
      <c r="W1088" s="96"/>
      <c r="X1088" s="96">
        <f t="shared" ref="X1088:X1138" si="2686">I1088*W1088*$X$2/1000</f>
        <v>0</v>
      </c>
      <c r="Y1088" s="96">
        <f t="shared" ref="Y1088:Y1138" si="2687">SUM(S1088+U1088+W1088)</f>
        <v>0</v>
      </c>
      <c r="Z1088" s="96">
        <f t="shared" ref="Z1088:Z1138" si="2688">SUM(T1088+V1088+X1088)</f>
        <v>0</v>
      </c>
      <c r="AA1088" s="96"/>
      <c r="AB1088" s="96">
        <f t="shared" ref="AB1088:AB1138" si="2689">K1088*AA1088*$AB$2/1000</f>
        <v>0</v>
      </c>
      <c r="AC1088" s="96"/>
      <c r="AD1088" s="96">
        <f t="shared" ref="AD1088:AD1138" si="2690">K1088*AC1088*$AD$2/1000</f>
        <v>0</v>
      </c>
      <c r="AE1088" s="96"/>
      <c r="AF1088" s="96">
        <f t="shared" ref="AF1088:AF1138" si="2691">K1088*AE1088*$AF$2/1000</f>
        <v>0</v>
      </c>
      <c r="AG1088" s="96">
        <f t="shared" ref="AG1088:AG1138" si="2692">SUM(AA1088+AC1088+AE1088)</f>
        <v>0</v>
      </c>
      <c r="AH1088" s="96">
        <f t="shared" ref="AH1088:AH1138" si="2693">SUM(AB1088+AD1088+AF1088)</f>
        <v>0</v>
      </c>
      <c r="AI1088" s="96">
        <f t="shared" ref="AI1088:AI1138" si="2694">SUM(Y1088+AG1088)</f>
        <v>0</v>
      </c>
      <c r="AJ1088" s="96">
        <f t="shared" ref="AJ1088:AJ1138" si="2695">SUM(Z1088,AH1088)</f>
        <v>0</v>
      </c>
      <c r="AK1088" s="96"/>
      <c r="AL1088" s="96">
        <f t="shared" ref="AL1088:AL1138" si="2696">M1088*AK1088*$AL$2/1000</f>
        <v>0</v>
      </c>
      <c r="AM1088" s="96"/>
      <c r="AN1088" s="96">
        <f t="shared" ref="AN1088:AN1138" si="2697">M1088*AM1088*$AN$2/1000</f>
        <v>0</v>
      </c>
      <c r="AO1088" s="96"/>
      <c r="AP1088" s="96">
        <f t="shared" si="2447"/>
        <v>0</v>
      </c>
      <c r="AQ1088" s="96">
        <f t="shared" ref="AQ1088:AQ1138" si="2698">SUM(AK1088+AM1088+AO1088)</f>
        <v>0</v>
      </c>
      <c r="AR1088" s="96">
        <f t="shared" ref="AR1088:AR1138" si="2699">SUM(AL1088+AN1088+AP1088)</f>
        <v>0</v>
      </c>
      <c r="AS1088" s="96"/>
      <c r="AT1088" s="96">
        <f t="shared" ref="AT1088:AT1138" si="2700">O1088*AS1088*$AT$2/1000</f>
        <v>0</v>
      </c>
      <c r="AU1088" s="96"/>
      <c r="AV1088" s="96">
        <f t="shared" ref="AV1088:AV1138" si="2701">O1088*AU1088*$AV$2/1000</f>
        <v>0</v>
      </c>
      <c r="AW1088" s="96"/>
      <c r="AX1088" s="96">
        <f t="shared" ref="AX1088:AX1138" si="2702">O1088*AW1088*$AX$2/1000</f>
        <v>0</v>
      </c>
      <c r="AY1088" s="96">
        <f t="shared" ref="AY1088:AY1138" si="2703">SUM(AS1088+AU1088+AW1088)</f>
        <v>0</v>
      </c>
      <c r="AZ1088" s="96">
        <f t="shared" ref="AZ1088:AZ1138" si="2704">SUM(AT1088+AV1088+AX1088)</f>
        <v>0</v>
      </c>
      <c r="BA1088" s="96">
        <f t="shared" ref="BA1088:BA1138" si="2705">SUM(AQ1088+AY1088)</f>
        <v>0</v>
      </c>
      <c r="BB1088" s="96">
        <f t="shared" ref="BB1088:BB1138" si="2706">SUM(AR1088,AZ1088)</f>
        <v>0</v>
      </c>
    </row>
    <row r="1089" spans="1:54">
      <c r="A1089" s="494">
        <v>662</v>
      </c>
      <c r="B1089" s="13"/>
      <c r="C1089" s="300"/>
      <c r="D1089" s="13" t="s">
        <v>381</v>
      </c>
      <c r="E1089" s="21" t="s">
        <v>382</v>
      </c>
      <c r="F1089" s="45" t="s">
        <v>378</v>
      </c>
      <c r="G1089" s="45" t="s">
        <v>1061</v>
      </c>
      <c r="H1089" s="266" t="s">
        <v>429</v>
      </c>
      <c r="I1089" s="54">
        <v>9.6199999999999992</v>
      </c>
      <c r="J1089" s="162"/>
      <c r="K1089" s="54">
        <v>9.6199999999999992</v>
      </c>
      <c r="L1089" s="162"/>
      <c r="M1089" s="54">
        <v>9.6199999999999992</v>
      </c>
      <c r="N1089" s="162"/>
      <c r="O1089" s="54">
        <v>9.6199999999999992</v>
      </c>
      <c r="P1089" s="162"/>
      <c r="Q1089" s="96">
        <f t="shared" si="2682"/>
        <v>0</v>
      </c>
      <c r="R1089" s="338">
        <f t="shared" si="2683"/>
        <v>0</v>
      </c>
      <c r="S1089" s="96"/>
      <c r="T1089" s="96">
        <f t="shared" si="2684"/>
        <v>0</v>
      </c>
      <c r="U1089" s="96"/>
      <c r="V1089" s="96">
        <f t="shared" si="2685"/>
        <v>0</v>
      </c>
      <c r="W1089" s="96"/>
      <c r="X1089" s="96">
        <f t="shared" si="2686"/>
        <v>0</v>
      </c>
      <c r="Y1089" s="96">
        <f t="shared" si="2687"/>
        <v>0</v>
      </c>
      <c r="Z1089" s="96">
        <f t="shared" si="2688"/>
        <v>0</v>
      </c>
      <c r="AA1089" s="96"/>
      <c r="AB1089" s="96">
        <f t="shared" si="2689"/>
        <v>0</v>
      </c>
      <c r="AC1089" s="96"/>
      <c r="AD1089" s="96">
        <f t="shared" si="2690"/>
        <v>0</v>
      </c>
      <c r="AE1089" s="96"/>
      <c r="AF1089" s="96">
        <f t="shared" si="2691"/>
        <v>0</v>
      </c>
      <c r="AG1089" s="96">
        <f t="shared" si="2692"/>
        <v>0</v>
      </c>
      <c r="AH1089" s="96">
        <f t="shared" si="2693"/>
        <v>0</v>
      </c>
      <c r="AI1089" s="96">
        <f t="shared" si="2694"/>
        <v>0</v>
      </c>
      <c r="AJ1089" s="96">
        <f t="shared" si="2695"/>
        <v>0</v>
      </c>
      <c r="AK1089" s="96"/>
      <c r="AL1089" s="96">
        <f t="shared" si="2696"/>
        <v>0</v>
      </c>
      <c r="AM1089" s="96"/>
      <c r="AN1089" s="96">
        <f t="shared" si="2697"/>
        <v>0</v>
      </c>
      <c r="AO1089" s="96"/>
      <c r="AP1089" s="96">
        <f t="shared" si="2447"/>
        <v>0</v>
      </c>
      <c r="AQ1089" s="96">
        <f t="shared" si="2698"/>
        <v>0</v>
      </c>
      <c r="AR1089" s="96">
        <f t="shared" si="2699"/>
        <v>0</v>
      </c>
      <c r="AS1089" s="96"/>
      <c r="AT1089" s="96">
        <f t="shared" si="2700"/>
        <v>0</v>
      </c>
      <c r="AU1089" s="96"/>
      <c r="AV1089" s="96">
        <f t="shared" si="2701"/>
        <v>0</v>
      </c>
      <c r="AW1089" s="96"/>
      <c r="AX1089" s="96">
        <f t="shared" si="2702"/>
        <v>0</v>
      </c>
      <c r="AY1089" s="96">
        <f t="shared" si="2703"/>
        <v>0</v>
      </c>
      <c r="AZ1089" s="96">
        <f t="shared" si="2704"/>
        <v>0</v>
      </c>
      <c r="BA1089" s="96">
        <f t="shared" si="2705"/>
        <v>0</v>
      </c>
      <c r="BB1089" s="96">
        <f t="shared" si="2706"/>
        <v>0</v>
      </c>
    </row>
    <row r="1090" spans="1:54">
      <c r="A1090" s="494">
        <v>663</v>
      </c>
      <c r="B1090" s="13"/>
      <c r="C1090" s="300"/>
      <c r="D1090" s="13" t="s">
        <v>1337</v>
      </c>
      <c r="E1090" s="21" t="s">
        <v>1347</v>
      </c>
      <c r="F1090" s="45" t="s">
        <v>378</v>
      </c>
      <c r="G1090" s="45" t="s">
        <v>1061</v>
      </c>
      <c r="H1090" s="266" t="s">
        <v>429</v>
      </c>
      <c r="I1090" s="54">
        <v>9.59</v>
      </c>
      <c r="J1090" s="162"/>
      <c r="K1090" s="54">
        <v>9.59</v>
      </c>
      <c r="L1090" s="162"/>
      <c r="M1090" s="54">
        <v>9.59</v>
      </c>
      <c r="N1090" s="162"/>
      <c r="O1090" s="54">
        <v>9.59</v>
      </c>
      <c r="P1090" s="162"/>
      <c r="Q1090" s="96">
        <f t="shared" si="2682"/>
        <v>0</v>
      </c>
      <c r="R1090" s="338">
        <f t="shared" si="2683"/>
        <v>0</v>
      </c>
      <c r="S1090" s="96"/>
      <c r="T1090" s="96">
        <f t="shared" si="2684"/>
        <v>0</v>
      </c>
      <c r="U1090" s="96"/>
      <c r="V1090" s="96">
        <f t="shared" si="2685"/>
        <v>0</v>
      </c>
      <c r="W1090" s="96"/>
      <c r="X1090" s="96">
        <f t="shared" si="2686"/>
        <v>0</v>
      </c>
      <c r="Y1090" s="96">
        <f t="shared" si="2687"/>
        <v>0</v>
      </c>
      <c r="Z1090" s="96">
        <f t="shared" si="2688"/>
        <v>0</v>
      </c>
      <c r="AA1090" s="96"/>
      <c r="AB1090" s="96">
        <f t="shared" si="2689"/>
        <v>0</v>
      </c>
      <c r="AC1090" s="96"/>
      <c r="AD1090" s="96">
        <f t="shared" si="2690"/>
        <v>0</v>
      </c>
      <c r="AE1090" s="96"/>
      <c r="AF1090" s="96">
        <f t="shared" si="2691"/>
        <v>0</v>
      </c>
      <c r="AG1090" s="96">
        <f t="shared" si="2692"/>
        <v>0</v>
      </c>
      <c r="AH1090" s="96">
        <f t="shared" si="2693"/>
        <v>0</v>
      </c>
      <c r="AI1090" s="96">
        <f t="shared" si="2694"/>
        <v>0</v>
      </c>
      <c r="AJ1090" s="96">
        <f t="shared" si="2695"/>
        <v>0</v>
      </c>
      <c r="AK1090" s="96"/>
      <c r="AL1090" s="96">
        <f t="shared" si="2696"/>
        <v>0</v>
      </c>
      <c r="AM1090" s="96"/>
      <c r="AN1090" s="96">
        <f t="shared" si="2697"/>
        <v>0</v>
      </c>
      <c r="AO1090" s="96"/>
      <c r="AP1090" s="96">
        <f t="shared" si="2447"/>
        <v>0</v>
      </c>
      <c r="AQ1090" s="96">
        <f t="shared" si="2698"/>
        <v>0</v>
      </c>
      <c r="AR1090" s="96">
        <f t="shared" si="2699"/>
        <v>0</v>
      </c>
      <c r="AS1090" s="96"/>
      <c r="AT1090" s="96">
        <f t="shared" si="2700"/>
        <v>0</v>
      </c>
      <c r="AU1090" s="96"/>
      <c r="AV1090" s="96">
        <f t="shared" si="2701"/>
        <v>0</v>
      </c>
      <c r="AW1090" s="96"/>
      <c r="AX1090" s="96">
        <f t="shared" si="2702"/>
        <v>0</v>
      </c>
      <c r="AY1090" s="96">
        <f t="shared" si="2703"/>
        <v>0</v>
      </c>
      <c r="AZ1090" s="96">
        <f t="shared" si="2704"/>
        <v>0</v>
      </c>
      <c r="BA1090" s="96">
        <f t="shared" si="2705"/>
        <v>0</v>
      </c>
      <c r="BB1090" s="96">
        <f t="shared" si="2706"/>
        <v>0</v>
      </c>
    </row>
    <row r="1091" spans="1:54">
      <c r="A1091" s="494">
        <v>669</v>
      </c>
      <c r="B1091" s="13"/>
      <c r="C1091" s="300"/>
      <c r="D1091" s="13" t="s">
        <v>1337</v>
      </c>
      <c r="E1091" s="16" t="s">
        <v>1335</v>
      </c>
      <c r="F1091" s="45" t="s">
        <v>377</v>
      </c>
      <c r="G1091" s="45" t="s">
        <v>1061</v>
      </c>
      <c r="H1091" s="266" t="s">
        <v>429</v>
      </c>
      <c r="I1091" s="54">
        <v>6.97</v>
      </c>
      <c r="J1091" s="162"/>
      <c r="K1091" s="54">
        <v>6.97</v>
      </c>
      <c r="L1091" s="162"/>
      <c r="M1091" s="54">
        <v>6.97</v>
      </c>
      <c r="N1091" s="162"/>
      <c r="O1091" s="54">
        <v>6.97</v>
      </c>
      <c r="P1091" s="162"/>
      <c r="Q1091" s="96">
        <f t="shared" si="2682"/>
        <v>0</v>
      </c>
      <c r="R1091" s="338">
        <f t="shared" si="2683"/>
        <v>0</v>
      </c>
      <c r="S1091" s="96"/>
      <c r="T1091" s="96">
        <f t="shared" si="2684"/>
        <v>0</v>
      </c>
      <c r="U1091" s="96"/>
      <c r="V1091" s="96">
        <f t="shared" si="2685"/>
        <v>0</v>
      </c>
      <c r="W1091" s="96"/>
      <c r="X1091" s="96">
        <f t="shared" si="2686"/>
        <v>0</v>
      </c>
      <c r="Y1091" s="96">
        <f t="shared" si="2687"/>
        <v>0</v>
      </c>
      <c r="Z1091" s="96">
        <f t="shared" si="2688"/>
        <v>0</v>
      </c>
      <c r="AA1091" s="96"/>
      <c r="AB1091" s="96">
        <f t="shared" si="2689"/>
        <v>0</v>
      </c>
      <c r="AC1091" s="96"/>
      <c r="AD1091" s="96">
        <f t="shared" si="2690"/>
        <v>0</v>
      </c>
      <c r="AE1091" s="96"/>
      <c r="AF1091" s="96">
        <f t="shared" si="2691"/>
        <v>0</v>
      </c>
      <c r="AG1091" s="96">
        <f t="shared" si="2692"/>
        <v>0</v>
      </c>
      <c r="AH1091" s="96">
        <f t="shared" si="2693"/>
        <v>0</v>
      </c>
      <c r="AI1091" s="96">
        <f t="shared" si="2694"/>
        <v>0</v>
      </c>
      <c r="AJ1091" s="96">
        <f t="shared" si="2695"/>
        <v>0</v>
      </c>
      <c r="AK1091" s="96"/>
      <c r="AL1091" s="96">
        <f t="shared" si="2696"/>
        <v>0</v>
      </c>
      <c r="AM1091" s="96"/>
      <c r="AN1091" s="96">
        <f t="shared" si="2697"/>
        <v>0</v>
      </c>
      <c r="AO1091" s="96"/>
      <c r="AP1091" s="96">
        <f t="shared" si="2447"/>
        <v>0</v>
      </c>
      <c r="AQ1091" s="96">
        <f t="shared" si="2698"/>
        <v>0</v>
      </c>
      <c r="AR1091" s="96">
        <f t="shared" si="2699"/>
        <v>0</v>
      </c>
      <c r="AS1091" s="96"/>
      <c r="AT1091" s="96">
        <f t="shared" si="2700"/>
        <v>0</v>
      </c>
      <c r="AU1091" s="96"/>
      <c r="AV1091" s="96">
        <f t="shared" si="2701"/>
        <v>0</v>
      </c>
      <c r="AW1091" s="96"/>
      <c r="AX1091" s="96">
        <f t="shared" si="2702"/>
        <v>0</v>
      </c>
      <c r="AY1091" s="96">
        <f t="shared" si="2703"/>
        <v>0</v>
      </c>
      <c r="AZ1091" s="96">
        <f t="shared" si="2704"/>
        <v>0</v>
      </c>
      <c r="BA1091" s="96">
        <f t="shared" si="2705"/>
        <v>0</v>
      </c>
      <c r="BB1091" s="96">
        <f t="shared" si="2706"/>
        <v>0</v>
      </c>
    </row>
    <row r="1092" spans="1:54">
      <c r="A1092" s="494">
        <v>669</v>
      </c>
      <c r="B1092" s="13"/>
      <c r="C1092" s="300"/>
      <c r="D1092" s="13" t="s">
        <v>1338</v>
      </c>
      <c r="E1092" s="16" t="s">
        <v>1348</v>
      </c>
      <c r="F1092" s="45" t="s">
        <v>375</v>
      </c>
      <c r="G1092" s="45" t="s">
        <v>1061</v>
      </c>
      <c r="H1092" s="266" t="s">
        <v>429</v>
      </c>
      <c r="I1092" s="54">
        <v>9.8699999999999992</v>
      </c>
      <c r="J1092" s="162"/>
      <c r="K1092" s="54">
        <v>9.8699999999999992</v>
      </c>
      <c r="L1092" s="162"/>
      <c r="M1092" s="54">
        <v>9.8699999999999992</v>
      </c>
      <c r="N1092" s="162"/>
      <c r="O1092" s="54">
        <v>9.8699999999999992</v>
      </c>
      <c r="P1092" s="162"/>
      <c r="Q1092" s="96">
        <f t="shared" si="2682"/>
        <v>0</v>
      </c>
      <c r="R1092" s="338">
        <f t="shared" si="2683"/>
        <v>0</v>
      </c>
      <c r="S1092" s="96"/>
      <c r="T1092" s="96">
        <f t="shared" si="2684"/>
        <v>0</v>
      </c>
      <c r="U1092" s="96"/>
      <c r="V1092" s="96">
        <f t="shared" si="2685"/>
        <v>0</v>
      </c>
      <c r="W1092" s="96"/>
      <c r="X1092" s="96">
        <f t="shared" si="2686"/>
        <v>0</v>
      </c>
      <c r="Y1092" s="96">
        <f t="shared" si="2687"/>
        <v>0</v>
      </c>
      <c r="Z1092" s="96">
        <f t="shared" si="2688"/>
        <v>0</v>
      </c>
      <c r="AA1092" s="96"/>
      <c r="AB1092" s="96">
        <f t="shared" si="2689"/>
        <v>0</v>
      </c>
      <c r="AC1092" s="96"/>
      <c r="AD1092" s="96">
        <f t="shared" si="2690"/>
        <v>0</v>
      </c>
      <c r="AE1092" s="96"/>
      <c r="AF1092" s="96">
        <f t="shared" si="2691"/>
        <v>0</v>
      </c>
      <c r="AG1092" s="96">
        <f t="shared" si="2692"/>
        <v>0</v>
      </c>
      <c r="AH1092" s="96">
        <f t="shared" si="2693"/>
        <v>0</v>
      </c>
      <c r="AI1092" s="96">
        <f t="shared" si="2694"/>
        <v>0</v>
      </c>
      <c r="AJ1092" s="96">
        <f t="shared" si="2695"/>
        <v>0</v>
      </c>
      <c r="AK1092" s="96"/>
      <c r="AL1092" s="96">
        <f t="shared" si="2696"/>
        <v>0</v>
      </c>
      <c r="AM1092" s="96"/>
      <c r="AN1092" s="96">
        <f t="shared" si="2697"/>
        <v>0</v>
      </c>
      <c r="AO1092" s="96"/>
      <c r="AP1092" s="96">
        <f t="shared" si="2447"/>
        <v>0</v>
      </c>
      <c r="AQ1092" s="96">
        <f t="shared" si="2698"/>
        <v>0</v>
      </c>
      <c r="AR1092" s="96">
        <f t="shared" si="2699"/>
        <v>0</v>
      </c>
      <c r="AS1092" s="96"/>
      <c r="AT1092" s="96">
        <f t="shared" si="2700"/>
        <v>0</v>
      </c>
      <c r="AU1092" s="96"/>
      <c r="AV1092" s="96">
        <f t="shared" si="2701"/>
        <v>0</v>
      </c>
      <c r="AW1092" s="96"/>
      <c r="AX1092" s="96">
        <f t="shared" si="2702"/>
        <v>0</v>
      </c>
      <c r="AY1092" s="96">
        <f t="shared" si="2703"/>
        <v>0</v>
      </c>
      <c r="AZ1092" s="96">
        <f t="shared" si="2704"/>
        <v>0</v>
      </c>
      <c r="BA1092" s="96">
        <f t="shared" si="2705"/>
        <v>0</v>
      </c>
      <c r="BB1092" s="96">
        <f t="shared" si="2706"/>
        <v>0</v>
      </c>
    </row>
    <row r="1093" spans="1:54">
      <c r="A1093" s="494">
        <v>669</v>
      </c>
      <c r="B1093" s="13"/>
      <c r="C1093" s="300"/>
      <c r="D1093" s="13" t="s">
        <v>1338</v>
      </c>
      <c r="E1093" s="16" t="s">
        <v>1336</v>
      </c>
      <c r="F1093" s="45" t="s">
        <v>377</v>
      </c>
      <c r="G1093" s="45" t="s">
        <v>1061</v>
      </c>
      <c r="H1093" s="266" t="s">
        <v>429</v>
      </c>
      <c r="I1093" s="54">
        <v>7.25</v>
      </c>
      <c r="J1093" s="162"/>
      <c r="K1093" s="54">
        <v>7.25</v>
      </c>
      <c r="L1093" s="162"/>
      <c r="M1093" s="54">
        <v>7.25</v>
      </c>
      <c r="N1093" s="162"/>
      <c r="O1093" s="54">
        <v>7.25</v>
      </c>
      <c r="P1093" s="162"/>
      <c r="Q1093" s="96">
        <f t="shared" si="2682"/>
        <v>0</v>
      </c>
      <c r="R1093" s="338">
        <f t="shared" si="2683"/>
        <v>0</v>
      </c>
      <c r="S1093" s="96"/>
      <c r="T1093" s="96">
        <f t="shared" si="2684"/>
        <v>0</v>
      </c>
      <c r="U1093" s="96"/>
      <c r="V1093" s="96">
        <f t="shared" si="2685"/>
        <v>0</v>
      </c>
      <c r="W1093" s="96"/>
      <c r="X1093" s="96">
        <f t="shared" si="2686"/>
        <v>0</v>
      </c>
      <c r="Y1093" s="96">
        <f t="shared" si="2687"/>
        <v>0</v>
      </c>
      <c r="Z1093" s="96">
        <f t="shared" si="2688"/>
        <v>0</v>
      </c>
      <c r="AA1093" s="96"/>
      <c r="AB1093" s="96">
        <f t="shared" si="2689"/>
        <v>0</v>
      </c>
      <c r="AC1093" s="96"/>
      <c r="AD1093" s="96">
        <f t="shared" si="2690"/>
        <v>0</v>
      </c>
      <c r="AE1093" s="96"/>
      <c r="AF1093" s="96">
        <f t="shared" si="2691"/>
        <v>0</v>
      </c>
      <c r="AG1093" s="96">
        <f t="shared" si="2692"/>
        <v>0</v>
      </c>
      <c r="AH1093" s="96">
        <f t="shared" si="2693"/>
        <v>0</v>
      </c>
      <c r="AI1093" s="96">
        <f t="shared" si="2694"/>
        <v>0</v>
      </c>
      <c r="AJ1093" s="96">
        <f t="shared" si="2695"/>
        <v>0</v>
      </c>
      <c r="AK1093" s="96"/>
      <c r="AL1093" s="96">
        <f t="shared" si="2696"/>
        <v>0</v>
      </c>
      <c r="AM1093" s="96"/>
      <c r="AN1093" s="96">
        <f t="shared" si="2697"/>
        <v>0</v>
      </c>
      <c r="AO1093" s="96"/>
      <c r="AP1093" s="96">
        <f t="shared" si="2447"/>
        <v>0</v>
      </c>
      <c r="AQ1093" s="96">
        <f t="shared" si="2698"/>
        <v>0</v>
      </c>
      <c r="AR1093" s="96">
        <f t="shared" si="2699"/>
        <v>0</v>
      </c>
      <c r="AS1093" s="96"/>
      <c r="AT1093" s="96">
        <f t="shared" si="2700"/>
        <v>0</v>
      </c>
      <c r="AU1093" s="96"/>
      <c r="AV1093" s="96">
        <f t="shared" si="2701"/>
        <v>0</v>
      </c>
      <c r="AW1093" s="96"/>
      <c r="AX1093" s="96">
        <f t="shared" si="2702"/>
        <v>0</v>
      </c>
      <c r="AY1093" s="96">
        <f t="shared" si="2703"/>
        <v>0</v>
      </c>
      <c r="AZ1093" s="96">
        <f t="shared" si="2704"/>
        <v>0</v>
      </c>
      <c r="BA1093" s="96">
        <f t="shared" si="2705"/>
        <v>0</v>
      </c>
      <c r="BB1093" s="96">
        <f t="shared" si="2706"/>
        <v>0</v>
      </c>
    </row>
    <row r="1094" spans="1:54">
      <c r="A1094" s="494">
        <v>670</v>
      </c>
      <c r="B1094" s="13"/>
      <c r="C1094" s="300"/>
      <c r="D1094" s="13" t="s">
        <v>367</v>
      </c>
      <c r="E1094" s="16" t="s">
        <v>1334</v>
      </c>
      <c r="F1094" s="45" t="s">
        <v>377</v>
      </c>
      <c r="G1094" s="45" t="s">
        <v>1061</v>
      </c>
      <c r="H1094" s="266" t="s">
        <v>359</v>
      </c>
      <c r="I1094" s="54">
        <v>8.6199999999999992</v>
      </c>
      <c r="J1094" s="162"/>
      <c r="K1094" s="54">
        <v>8.6199999999999992</v>
      </c>
      <c r="L1094" s="162"/>
      <c r="M1094" s="54">
        <v>8.6199999999999992</v>
      </c>
      <c r="N1094" s="162"/>
      <c r="O1094" s="54">
        <v>8.6199999999999992</v>
      </c>
      <c r="P1094" s="162"/>
      <c r="Q1094" s="96">
        <f t="shared" si="2682"/>
        <v>0</v>
      </c>
      <c r="R1094" s="338">
        <f t="shared" si="2683"/>
        <v>0</v>
      </c>
      <c r="S1094" s="96"/>
      <c r="T1094" s="96">
        <f t="shared" si="2684"/>
        <v>0</v>
      </c>
      <c r="U1094" s="96"/>
      <c r="V1094" s="96">
        <f t="shared" si="2685"/>
        <v>0</v>
      </c>
      <c r="W1094" s="96"/>
      <c r="X1094" s="96">
        <f t="shared" si="2686"/>
        <v>0</v>
      </c>
      <c r="Y1094" s="96">
        <f t="shared" si="2687"/>
        <v>0</v>
      </c>
      <c r="Z1094" s="96">
        <f t="shared" si="2688"/>
        <v>0</v>
      </c>
      <c r="AA1094" s="96"/>
      <c r="AB1094" s="96">
        <f t="shared" si="2689"/>
        <v>0</v>
      </c>
      <c r="AC1094" s="96"/>
      <c r="AD1094" s="96">
        <f t="shared" si="2690"/>
        <v>0</v>
      </c>
      <c r="AE1094" s="96"/>
      <c r="AF1094" s="96">
        <f t="shared" si="2691"/>
        <v>0</v>
      </c>
      <c r="AG1094" s="96">
        <f t="shared" si="2692"/>
        <v>0</v>
      </c>
      <c r="AH1094" s="96">
        <f t="shared" si="2693"/>
        <v>0</v>
      </c>
      <c r="AI1094" s="96">
        <f t="shared" si="2694"/>
        <v>0</v>
      </c>
      <c r="AJ1094" s="96">
        <f t="shared" si="2695"/>
        <v>0</v>
      </c>
      <c r="AK1094" s="96"/>
      <c r="AL1094" s="96">
        <f t="shared" si="2696"/>
        <v>0</v>
      </c>
      <c r="AM1094" s="96"/>
      <c r="AN1094" s="96">
        <f t="shared" si="2697"/>
        <v>0</v>
      </c>
      <c r="AO1094" s="96"/>
      <c r="AP1094" s="96">
        <f t="shared" si="2447"/>
        <v>0</v>
      </c>
      <c r="AQ1094" s="96">
        <f t="shared" si="2698"/>
        <v>0</v>
      </c>
      <c r="AR1094" s="96">
        <f t="shared" si="2699"/>
        <v>0</v>
      </c>
      <c r="AS1094" s="96"/>
      <c r="AT1094" s="96">
        <f t="shared" si="2700"/>
        <v>0</v>
      </c>
      <c r="AU1094" s="96"/>
      <c r="AV1094" s="96">
        <f t="shared" si="2701"/>
        <v>0</v>
      </c>
      <c r="AW1094" s="96"/>
      <c r="AX1094" s="96">
        <f t="shared" si="2702"/>
        <v>0</v>
      </c>
      <c r="AY1094" s="96">
        <f t="shared" si="2703"/>
        <v>0</v>
      </c>
      <c r="AZ1094" s="96">
        <f t="shared" si="2704"/>
        <v>0</v>
      </c>
      <c r="BA1094" s="96">
        <f t="shared" si="2705"/>
        <v>0</v>
      </c>
      <c r="BB1094" s="96">
        <f t="shared" si="2706"/>
        <v>0</v>
      </c>
    </row>
    <row r="1095" spans="1:54">
      <c r="A1095" s="494">
        <v>671</v>
      </c>
      <c r="B1095" s="13"/>
      <c r="C1095" s="300"/>
      <c r="D1095" s="13" t="s">
        <v>833</v>
      </c>
      <c r="E1095" s="16" t="s">
        <v>832</v>
      </c>
      <c r="F1095" s="45" t="s">
        <v>377</v>
      </c>
      <c r="G1095" s="45" t="s">
        <v>1061</v>
      </c>
      <c r="H1095" s="266" t="s">
        <v>429</v>
      </c>
      <c r="I1095" s="54">
        <v>7.86</v>
      </c>
      <c r="J1095" s="162"/>
      <c r="K1095" s="54">
        <v>7.86</v>
      </c>
      <c r="L1095" s="162"/>
      <c r="M1095" s="54">
        <v>7.86</v>
      </c>
      <c r="N1095" s="162"/>
      <c r="O1095" s="54">
        <v>7.86</v>
      </c>
      <c r="P1095" s="162"/>
      <c r="Q1095" s="96">
        <f t="shared" si="2682"/>
        <v>0</v>
      </c>
      <c r="R1095" s="338">
        <f t="shared" si="2683"/>
        <v>0</v>
      </c>
      <c r="S1095" s="96"/>
      <c r="T1095" s="96">
        <f t="shared" si="2684"/>
        <v>0</v>
      </c>
      <c r="U1095" s="96"/>
      <c r="V1095" s="96">
        <f t="shared" si="2685"/>
        <v>0</v>
      </c>
      <c r="W1095" s="96"/>
      <c r="X1095" s="96">
        <f t="shared" si="2686"/>
        <v>0</v>
      </c>
      <c r="Y1095" s="96">
        <f t="shared" si="2687"/>
        <v>0</v>
      </c>
      <c r="Z1095" s="96">
        <f t="shared" si="2688"/>
        <v>0</v>
      </c>
      <c r="AA1095" s="96"/>
      <c r="AB1095" s="96">
        <f t="shared" si="2689"/>
        <v>0</v>
      </c>
      <c r="AC1095" s="96"/>
      <c r="AD1095" s="96">
        <f t="shared" si="2690"/>
        <v>0</v>
      </c>
      <c r="AE1095" s="96"/>
      <c r="AF1095" s="96">
        <f t="shared" si="2691"/>
        <v>0</v>
      </c>
      <c r="AG1095" s="96">
        <f t="shared" si="2692"/>
        <v>0</v>
      </c>
      <c r="AH1095" s="96">
        <f t="shared" si="2693"/>
        <v>0</v>
      </c>
      <c r="AI1095" s="96">
        <f t="shared" si="2694"/>
        <v>0</v>
      </c>
      <c r="AJ1095" s="96">
        <f t="shared" si="2695"/>
        <v>0</v>
      </c>
      <c r="AK1095" s="96"/>
      <c r="AL1095" s="96">
        <f t="shared" si="2696"/>
        <v>0</v>
      </c>
      <c r="AM1095" s="96"/>
      <c r="AN1095" s="96">
        <f t="shared" si="2697"/>
        <v>0</v>
      </c>
      <c r="AO1095" s="96"/>
      <c r="AP1095" s="96">
        <f t="shared" si="2447"/>
        <v>0</v>
      </c>
      <c r="AQ1095" s="96">
        <f t="shared" si="2698"/>
        <v>0</v>
      </c>
      <c r="AR1095" s="96">
        <f t="shared" si="2699"/>
        <v>0</v>
      </c>
      <c r="AS1095" s="96"/>
      <c r="AT1095" s="96">
        <f t="shared" si="2700"/>
        <v>0</v>
      </c>
      <c r="AU1095" s="96"/>
      <c r="AV1095" s="96">
        <f t="shared" si="2701"/>
        <v>0</v>
      </c>
      <c r="AW1095" s="96"/>
      <c r="AX1095" s="96">
        <f t="shared" si="2702"/>
        <v>0</v>
      </c>
      <c r="AY1095" s="96">
        <f t="shared" si="2703"/>
        <v>0</v>
      </c>
      <c r="AZ1095" s="96">
        <f t="shared" si="2704"/>
        <v>0</v>
      </c>
      <c r="BA1095" s="96">
        <f t="shared" si="2705"/>
        <v>0</v>
      </c>
      <c r="BB1095" s="96">
        <f t="shared" si="2706"/>
        <v>0</v>
      </c>
    </row>
    <row r="1096" spans="1:54">
      <c r="A1096" s="494">
        <v>672</v>
      </c>
      <c r="B1096" s="13"/>
      <c r="C1096" s="300"/>
      <c r="D1096" s="13" t="s">
        <v>834</v>
      </c>
      <c r="E1096" s="16" t="s">
        <v>1339</v>
      </c>
      <c r="F1096" s="45" t="s">
        <v>377</v>
      </c>
      <c r="G1096" s="45" t="s">
        <v>1061</v>
      </c>
      <c r="H1096" s="266" t="s">
        <v>429</v>
      </c>
      <c r="I1096" s="54">
        <v>8.6199999999999992</v>
      </c>
      <c r="J1096" s="162"/>
      <c r="K1096" s="54">
        <v>8.6199999999999992</v>
      </c>
      <c r="L1096" s="162"/>
      <c r="M1096" s="54">
        <v>8.6199999999999992</v>
      </c>
      <c r="N1096" s="162"/>
      <c r="O1096" s="54">
        <v>8.6199999999999992</v>
      </c>
      <c r="P1096" s="162"/>
      <c r="Q1096" s="96">
        <f t="shared" si="2682"/>
        <v>0</v>
      </c>
      <c r="R1096" s="338">
        <f t="shared" si="2683"/>
        <v>0</v>
      </c>
      <c r="S1096" s="96"/>
      <c r="T1096" s="96">
        <f t="shared" si="2684"/>
        <v>0</v>
      </c>
      <c r="U1096" s="96"/>
      <c r="V1096" s="96">
        <f t="shared" si="2685"/>
        <v>0</v>
      </c>
      <c r="W1096" s="96"/>
      <c r="X1096" s="96">
        <f t="shared" si="2686"/>
        <v>0</v>
      </c>
      <c r="Y1096" s="96">
        <f t="shared" si="2687"/>
        <v>0</v>
      </c>
      <c r="Z1096" s="96">
        <f t="shared" si="2688"/>
        <v>0</v>
      </c>
      <c r="AA1096" s="96"/>
      <c r="AB1096" s="96">
        <f t="shared" si="2689"/>
        <v>0</v>
      </c>
      <c r="AC1096" s="96"/>
      <c r="AD1096" s="96">
        <f t="shared" si="2690"/>
        <v>0</v>
      </c>
      <c r="AE1096" s="96"/>
      <c r="AF1096" s="96">
        <f t="shared" si="2691"/>
        <v>0</v>
      </c>
      <c r="AG1096" s="96">
        <f t="shared" si="2692"/>
        <v>0</v>
      </c>
      <c r="AH1096" s="96">
        <f t="shared" si="2693"/>
        <v>0</v>
      </c>
      <c r="AI1096" s="96">
        <f t="shared" si="2694"/>
        <v>0</v>
      </c>
      <c r="AJ1096" s="96">
        <f t="shared" si="2695"/>
        <v>0</v>
      </c>
      <c r="AK1096" s="96"/>
      <c r="AL1096" s="96">
        <f t="shared" si="2696"/>
        <v>0</v>
      </c>
      <c r="AM1096" s="96"/>
      <c r="AN1096" s="96">
        <f t="shared" si="2697"/>
        <v>0</v>
      </c>
      <c r="AO1096" s="96"/>
      <c r="AP1096" s="96">
        <f t="shared" si="2447"/>
        <v>0</v>
      </c>
      <c r="AQ1096" s="96">
        <f t="shared" si="2698"/>
        <v>0</v>
      </c>
      <c r="AR1096" s="96">
        <f t="shared" si="2699"/>
        <v>0</v>
      </c>
      <c r="AS1096" s="96"/>
      <c r="AT1096" s="96">
        <f t="shared" si="2700"/>
        <v>0</v>
      </c>
      <c r="AU1096" s="96"/>
      <c r="AV1096" s="96">
        <f t="shared" si="2701"/>
        <v>0</v>
      </c>
      <c r="AW1096" s="96"/>
      <c r="AX1096" s="96">
        <f t="shared" si="2702"/>
        <v>0</v>
      </c>
      <c r="AY1096" s="96">
        <f t="shared" si="2703"/>
        <v>0</v>
      </c>
      <c r="AZ1096" s="96">
        <f t="shared" si="2704"/>
        <v>0</v>
      </c>
      <c r="BA1096" s="96">
        <f t="shared" si="2705"/>
        <v>0</v>
      </c>
      <c r="BB1096" s="96">
        <f t="shared" si="2706"/>
        <v>0</v>
      </c>
    </row>
    <row r="1097" spans="1:54" ht="12.75" customHeight="1">
      <c r="A1097" s="494">
        <v>675</v>
      </c>
      <c r="B1097" s="13"/>
      <c r="C1097" s="300"/>
      <c r="D1097" s="13" t="s">
        <v>796</v>
      </c>
      <c r="E1097" s="16" t="s">
        <v>622</v>
      </c>
      <c r="F1097" s="45" t="s">
        <v>400</v>
      </c>
      <c r="G1097" s="45" t="s">
        <v>1061</v>
      </c>
      <c r="H1097" s="266" t="s">
        <v>429</v>
      </c>
      <c r="I1097" s="54">
        <v>8.5</v>
      </c>
      <c r="J1097" s="162"/>
      <c r="K1097" s="54">
        <v>8.5</v>
      </c>
      <c r="L1097" s="162"/>
      <c r="M1097" s="54">
        <v>8.5</v>
      </c>
      <c r="N1097" s="162"/>
      <c r="O1097" s="54">
        <v>8.5</v>
      </c>
      <c r="P1097" s="162"/>
      <c r="Q1097" s="96">
        <f t="shared" si="2682"/>
        <v>0</v>
      </c>
      <c r="R1097" s="338">
        <f t="shared" si="2683"/>
        <v>0</v>
      </c>
      <c r="S1097" s="96"/>
      <c r="T1097" s="96">
        <f t="shared" si="2684"/>
        <v>0</v>
      </c>
      <c r="U1097" s="96"/>
      <c r="V1097" s="96">
        <f t="shared" si="2685"/>
        <v>0</v>
      </c>
      <c r="W1097" s="96"/>
      <c r="X1097" s="96">
        <f t="shared" si="2686"/>
        <v>0</v>
      </c>
      <c r="Y1097" s="96">
        <f t="shared" si="2687"/>
        <v>0</v>
      </c>
      <c r="Z1097" s="96">
        <f t="shared" si="2688"/>
        <v>0</v>
      </c>
      <c r="AA1097" s="96"/>
      <c r="AB1097" s="96">
        <f t="shared" si="2689"/>
        <v>0</v>
      </c>
      <c r="AC1097" s="96"/>
      <c r="AD1097" s="96">
        <f t="shared" si="2690"/>
        <v>0</v>
      </c>
      <c r="AE1097" s="96"/>
      <c r="AF1097" s="96">
        <f t="shared" si="2691"/>
        <v>0</v>
      </c>
      <c r="AG1097" s="96">
        <f t="shared" si="2692"/>
        <v>0</v>
      </c>
      <c r="AH1097" s="96">
        <f t="shared" si="2693"/>
        <v>0</v>
      </c>
      <c r="AI1097" s="96">
        <f t="shared" si="2694"/>
        <v>0</v>
      </c>
      <c r="AJ1097" s="96">
        <f t="shared" si="2695"/>
        <v>0</v>
      </c>
      <c r="AK1097" s="96"/>
      <c r="AL1097" s="96">
        <f t="shared" si="2696"/>
        <v>0</v>
      </c>
      <c r="AM1097" s="96"/>
      <c r="AN1097" s="96">
        <f t="shared" si="2697"/>
        <v>0</v>
      </c>
      <c r="AO1097" s="96"/>
      <c r="AP1097" s="96">
        <f t="shared" si="2447"/>
        <v>0</v>
      </c>
      <c r="AQ1097" s="96">
        <f t="shared" si="2698"/>
        <v>0</v>
      </c>
      <c r="AR1097" s="96">
        <f t="shared" si="2699"/>
        <v>0</v>
      </c>
      <c r="AS1097" s="96"/>
      <c r="AT1097" s="96">
        <f t="shared" si="2700"/>
        <v>0</v>
      </c>
      <c r="AU1097" s="96"/>
      <c r="AV1097" s="96">
        <f t="shared" si="2701"/>
        <v>0</v>
      </c>
      <c r="AW1097" s="96"/>
      <c r="AX1097" s="96">
        <f t="shared" si="2702"/>
        <v>0</v>
      </c>
      <c r="AY1097" s="96">
        <f t="shared" si="2703"/>
        <v>0</v>
      </c>
      <c r="AZ1097" s="96">
        <f t="shared" si="2704"/>
        <v>0</v>
      </c>
      <c r="BA1097" s="96">
        <f t="shared" si="2705"/>
        <v>0</v>
      </c>
      <c r="BB1097" s="96">
        <f t="shared" si="2706"/>
        <v>0</v>
      </c>
    </row>
    <row r="1098" spans="1:54">
      <c r="A1098" s="494">
        <v>676</v>
      </c>
      <c r="B1098" s="13"/>
      <c r="C1098" s="300"/>
      <c r="D1098" s="13" t="s">
        <v>796</v>
      </c>
      <c r="E1098" s="16" t="s">
        <v>797</v>
      </c>
      <c r="F1098" s="45" t="s">
        <v>377</v>
      </c>
      <c r="G1098" s="45" t="s">
        <v>1061</v>
      </c>
      <c r="H1098" s="266" t="s">
        <v>359</v>
      </c>
      <c r="I1098" s="54">
        <v>7.96</v>
      </c>
      <c r="J1098" s="162"/>
      <c r="K1098" s="54">
        <v>7.96</v>
      </c>
      <c r="L1098" s="162"/>
      <c r="M1098" s="54">
        <v>7.96</v>
      </c>
      <c r="N1098" s="162"/>
      <c r="O1098" s="54">
        <v>7.96</v>
      </c>
      <c r="P1098" s="162"/>
      <c r="Q1098" s="96">
        <f t="shared" si="2682"/>
        <v>0</v>
      </c>
      <c r="R1098" s="338">
        <f t="shared" si="2683"/>
        <v>0</v>
      </c>
      <c r="S1098" s="96"/>
      <c r="T1098" s="96">
        <f t="shared" si="2684"/>
        <v>0</v>
      </c>
      <c r="U1098" s="96"/>
      <c r="V1098" s="96">
        <f t="shared" si="2685"/>
        <v>0</v>
      </c>
      <c r="W1098" s="96"/>
      <c r="X1098" s="96">
        <f t="shared" si="2686"/>
        <v>0</v>
      </c>
      <c r="Y1098" s="96">
        <f t="shared" si="2687"/>
        <v>0</v>
      </c>
      <c r="Z1098" s="96">
        <f t="shared" si="2688"/>
        <v>0</v>
      </c>
      <c r="AA1098" s="96"/>
      <c r="AB1098" s="96">
        <f t="shared" si="2689"/>
        <v>0</v>
      </c>
      <c r="AC1098" s="96"/>
      <c r="AD1098" s="96">
        <f t="shared" si="2690"/>
        <v>0</v>
      </c>
      <c r="AE1098" s="96"/>
      <c r="AF1098" s="96">
        <f t="shared" si="2691"/>
        <v>0</v>
      </c>
      <c r="AG1098" s="96">
        <f t="shared" si="2692"/>
        <v>0</v>
      </c>
      <c r="AH1098" s="96">
        <f t="shared" si="2693"/>
        <v>0</v>
      </c>
      <c r="AI1098" s="96">
        <f t="shared" si="2694"/>
        <v>0</v>
      </c>
      <c r="AJ1098" s="96">
        <f t="shared" si="2695"/>
        <v>0</v>
      </c>
      <c r="AK1098" s="96"/>
      <c r="AL1098" s="96">
        <f t="shared" si="2696"/>
        <v>0</v>
      </c>
      <c r="AM1098" s="96"/>
      <c r="AN1098" s="96">
        <f t="shared" si="2697"/>
        <v>0</v>
      </c>
      <c r="AO1098" s="96"/>
      <c r="AP1098" s="96">
        <f t="shared" si="2447"/>
        <v>0</v>
      </c>
      <c r="AQ1098" s="96">
        <f t="shared" si="2698"/>
        <v>0</v>
      </c>
      <c r="AR1098" s="96">
        <f t="shared" si="2699"/>
        <v>0</v>
      </c>
      <c r="AS1098" s="96"/>
      <c r="AT1098" s="96">
        <f t="shared" si="2700"/>
        <v>0</v>
      </c>
      <c r="AU1098" s="96"/>
      <c r="AV1098" s="96">
        <f t="shared" si="2701"/>
        <v>0</v>
      </c>
      <c r="AW1098" s="96"/>
      <c r="AX1098" s="96">
        <f t="shared" si="2702"/>
        <v>0</v>
      </c>
      <c r="AY1098" s="96">
        <f t="shared" si="2703"/>
        <v>0</v>
      </c>
      <c r="AZ1098" s="96">
        <f t="shared" si="2704"/>
        <v>0</v>
      </c>
      <c r="BA1098" s="96">
        <f t="shared" si="2705"/>
        <v>0</v>
      </c>
      <c r="BB1098" s="96">
        <f t="shared" si="2706"/>
        <v>0</v>
      </c>
    </row>
    <row r="1099" spans="1:54">
      <c r="A1099" s="494">
        <v>677</v>
      </c>
      <c r="B1099" s="13"/>
      <c r="C1099" s="300"/>
      <c r="D1099" s="13" t="s">
        <v>796</v>
      </c>
      <c r="E1099" s="16" t="s">
        <v>1149</v>
      </c>
      <c r="F1099" s="45" t="s">
        <v>377</v>
      </c>
      <c r="G1099" s="45" t="s">
        <v>1061</v>
      </c>
      <c r="H1099" s="266" t="s">
        <v>429</v>
      </c>
      <c r="I1099" s="54">
        <v>7.86</v>
      </c>
      <c r="J1099" s="162"/>
      <c r="K1099" s="54">
        <v>7.86</v>
      </c>
      <c r="L1099" s="162"/>
      <c r="M1099" s="54">
        <v>7.86</v>
      </c>
      <c r="N1099" s="162"/>
      <c r="O1099" s="54">
        <v>7.86</v>
      </c>
      <c r="P1099" s="162"/>
      <c r="Q1099" s="96">
        <f t="shared" si="2682"/>
        <v>0</v>
      </c>
      <c r="R1099" s="338">
        <f t="shared" si="2683"/>
        <v>0</v>
      </c>
      <c r="S1099" s="96"/>
      <c r="T1099" s="96">
        <f t="shared" si="2684"/>
        <v>0</v>
      </c>
      <c r="U1099" s="96"/>
      <c r="V1099" s="96">
        <f t="shared" si="2685"/>
        <v>0</v>
      </c>
      <c r="W1099" s="96"/>
      <c r="X1099" s="96">
        <f t="shared" si="2686"/>
        <v>0</v>
      </c>
      <c r="Y1099" s="96">
        <f t="shared" si="2687"/>
        <v>0</v>
      </c>
      <c r="Z1099" s="96">
        <f t="shared" si="2688"/>
        <v>0</v>
      </c>
      <c r="AA1099" s="96"/>
      <c r="AB1099" s="96">
        <f t="shared" si="2689"/>
        <v>0</v>
      </c>
      <c r="AC1099" s="96"/>
      <c r="AD1099" s="96">
        <f t="shared" si="2690"/>
        <v>0</v>
      </c>
      <c r="AE1099" s="96"/>
      <c r="AF1099" s="96">
        <f t="shared" si="2691"/>
        <v>0</v>
      </c>
      <c r="AG1099" s="96">
        <f t="shared" si="2692"/>
        <v>0</v>
      </c>
      <c r="AH1099" s="96">
        <f t="shared" si="2693"/>
        <v>0</v>
      </c>
      <c r="AI1099" s="96">
        <f t="shared" si="2694"/>
        <v>0</v>
      </c>
      <c r="AJ1099" s="96">
        <f t="shared" si="2695"/>
        <v>0</v>
      </c>
      <c r="AK1099" s="96"/>
      <c r="AL1099" s="96">
        <f t="shared" si="2696"/>
        <v>0</v>
      </c>
      <c r="AM1099" s="96"/>
      <c r="AN1099" s="96">
        <f t="shared" si="2697"/>
        <v>0</v>
      </c>
      <c r="AO1099" s="96"/>
      <c r="AP1099" s="96">
        <f t="shared" si="2447"/>
        <v>0</v>
      </c>
      <c r="AQ1099" s="96">
        <f t="shared" si="2698"/>
        <v>0</v>
      </c>
      <c r="AR1099" s="96">
        <f t="shared" si="2699"/>
        <v>0</v>
      </c>
      <c r="AS1099" s="96"/>
      <c r="AT1099" s="96">
        <f t="shared" si="2700"/>
        <v>0</v>
      </c>
      <c r="AU1099" s="96"/>
      <c r="AV1099" s="96">
        <f t="shared" si="2701"/>
        <v>0</v>
      </c>
      <c r="AW1099" s="96"/>
      <c r="AX1099" s="96">
        <f t="shared" si="2702"/>
        <v>0</v>
      </c>
      <c r="AY1099" s="96">
        <f t="shared" si="2703"/>
        <v>0</v>
      </c>
      <c r="AZ1099" s="96">
        <f t="shared" si="2704"/>
        <v>0</v>
      </c>
      <c r="BA1099" s="96">
        <f t="shared" si="2705"/>
        <v>0</v>
      </c>
      <c r="BB1099" s="96">
        <f t="shared" si="2706"/>
        <v>0</v>
      </c>
    </row>
    <row r="1100" spans="1:54">
      <c r="A1100" s="494">
        <v>678</v>
      </c>
      <c r="B1100" s="13"/>
      <c r="C1100" s="300"/>
      <c r="D1100" s="13" t="s">
        <v>796</v>
      </c>
      <c r="E1100" s="16" t="s">
        <v>814</v>
      </c>
      <c r="F1100" s="45" t="s">
        <v>377</v>
      </c>
      <c r="G1100" s="45" t="s">
        <v>1061</v>
      </c>
      <c r="H1100" s="266" t="s">
        <v>429</v>
      </c>
      <c r="I1100" s="54">
        <v>7.86</v>
      </c>
      <c r="J1100" s="162"/>
      <c r="K1100" s="54">
        <v>7.86</v>
      </c>
      <c r="L1100" s="162"/>
      <c r="M1100" s="54">
        <v>7.86</v>
      </c>
      <c r="N1100" s="162"/>
      <c r="O1100" s="54">
        <v>7.86</v>
      </c>
      <c r="P1100" s="162"/>
      <c r="Q1100" s="96">
        <f t="shared" si="2682"/>
        <v>0</v>
      </c>
      <c r="R1100" s="338">
        <f t="shared" si="2683"/>
        <v>0</v>
      </c>
      <c r="S1100" s="96"/>
      <c r="T1100" s="96">
        <f t="shared" si="2684"/>
        <v>0</v>
      </c>
      <c r="U1100" s="96"/>
      <c r="V1100" s="96">
        <f t="shared" si="2685"/>
        <v>0</v>
      </c>
      <c r="W1100" s="96"/>
      <c r="X1100" s="96">
        <f t="shared" si="2686"/>
        <v>0</v>
      </c>
      <c r="Y1100" s="96">
        <f t="shared" si="2687"/>
        <v>0</v>
      </c>
      <c r="Z1100" s="96">
        <f t="shared" si="2688"/>
        <v>0</v>
      </c>
      <c r="AA1100" s="96"/>
      <c r="AB1100" s="96">
        <f t="shared" si="2689"/>
        <v>0</v>
      </c>
      <c r="AC1100" s="96"/>
      <c r="AD1100" s="96">
        <f t="shared" si="2690"/>
        <v>0</v>
      </c>
      <c r="AE1100" s="96"/>
      <c r="AF1100" s="96">
        <f t="shared" si="2691"/>
        <v>0</v>
      </c>
      <c r="AG1100" s="96">
        <f t="shared" si="2692"/>
        <v>0</v>
      </c>
      <c r="AH1100" s="96">
        <f t="shared" si="2693"/>
        <v>0</v>
      </c>
      <c r="AI1100" s="96">
        <f t="shared" si="2694"/>
        <v>0</v>
      </c>
      <c r="AJ1100" s="96">
        <f t="shared" si="2695"/>
        <v>0</v>
      </c>
      <c r="AK1100" s="96"/>
      <c r="AL1100" s="96">
        <f t="shared" si="2696"/>
        <v>0</v>
      </c>
      <c r="AM1100" s="96"/>
      <c r="AN1100" s="96">
        <f t="shared" si="2697"/>
        <v>0</v>
      </c>
      <c r="AO1100" s="96"/>
      <c r="AP1100" s="96">
        <f t="shared" si="2447"/>
        <v>0</v>
      </c>
      <c r="AQ1100" s="96">
        <f t="shared" si="2698"/>
        <v>0</v>
      </c>
      <c r="AR1100" s="96">
        <f t="shared" si="2699"/>
        <v>0</v>
      </c>
      <c r="AS1100" s="96"/>
      <c r="AT1100" s="96">
        <f t="shared" si="2700"/>
        <v>0</v>
      </c>
      <c r="AU1100" s="96"/>
      <c r="AV1100" s="96">
        <f t="shared" si="2701"/>
        <v>0</v>
      </c>
      <c r="AW1100" s="96"/>
      <c r="AX1100" s="96">
        <f t="shared" si="2702"/>
        <v>0</v>
      </c>
      <c r="AY1100" s="96">
        <f t="shared" si="2703"/>
        <v>0</v>
      </c>
      <c r="AZ1100" s="96">
        <f t="shared" si="2704"/>
        <v>0</v>
      </c>
      <c r="BA1100" s="96">
        <f t="shared" si="2705"/>
        <v>0</v>
      </c>
      <c r="BB1100" s="96">
        <f t="shared" si="2706"/>
        <v>0</v>
      </c>
    </row>
    <row r="1101" spans="1:54">
      <c r="A1101" s="494">
        <v>679</v>
      </c>
      <c r="B1101" s="13"/>
      <c r="C1101" s="13"/>
      <c r="D1101" s="13" t="s">
        <v>796</v>
      </c>
      <c r="E1101" s="21" t="s">
        <v>1089</v>
      </c>
      <c r="F1101" s="45" t="s">
        <v>375</v>
      </c>
      <c r="G1101" s="45" t="s">
        <v>1061</v>
      </c>
      <c r="H1101" s="266" t="s">
        <v>429</v>
      </c>
      <c r="I1101" s="54">
        <v>8.7100000000000009</v>
      </c>
      <c r="J1101" s="101"/>
      <c r="K1101" s="54">
        <v>8.7100000000000009</v>
      </c>
      <c r="L1101" s="162"/>
      <c r="M1101" s="54">
        <v>8.7100000000000009</v>
      </c>
      <c r="N1101" s="162"/>
      <c r="O1101" s="54">
        <v>8.7100000000000009</v>
      </c>
      <c r="P1101" s="101"/>
      <c r="Q1101" s="96">
        <f t="shared" si="2682"/>
        <v>0</v>
      </c>
      <c r="R1101" s="338">
        <f t="shared" si="2683"/>
        <v>0</v>
      </c>
      <c r="S1101" s="96"/>
      <c r="T1101" s="96">
        <f t="shared" si="2684"/>
        <v>0</v>
      </c>
      <c r="U1101" s="96"/>
      <c r="V1101" s="176">
        <f t="shared" si="2685"/>
        <v>0</v>
      </c>
      <c r="W1101" s="206"/>
      <c r="X1101" s="205">
        <f t="shared" si="2686"/>
        <v>0</v>
      </c>
      <c r="Y1101" s="188">
        <f t="shared" si="2687"/>
        <v>0</v>
      </c>
      <c r="Z1101" s="176">
        <f t="shared" si="2688"/>
        <v>0</v>
      </c>
      <c r="AA1101" s="206"/>
      <c r="AB1101" s="205">
        <f t="shared" si="2689"/>
        <v>0</v>
      </c>
      <c r="AC1101" s="206"/>
      <c r="AD1101" s="176">
        <f t="shared" si="2690"/>
        <v>0</v>
      </c>
      <c r="AE1101" s="206"/>
      <c r="AF1101" s="205">
        <f t="shared" si="2691"/>
        <v>0</v>
      </c>
      <c r="AG1101" s="188">
        <f t="shared" si="2692"/>
        <v>0</v>
      </c>
      <c r="AH1101" s="96">
        <f t="shared" si="2693"/>
        <v>0</v>
      </c>
      <c r="AI1101" s="96">
        <f t="shared" si="2694"/>
        <v>0</v>
      </c>
      <c r="AJ1101" s="176">
        <f t="shared" si="2695"/>
        <v>0</v>
      </c>
      <c r="AK1101" s="206"/>
      <c r="AL1101" s="176">
        <f t="shared" si="2696"/>
        <v>0</v>
      </c>
      <c r="AM1101" s="244"/>
      <c r="AN1101" s="176">
        <f t="shared" si="2697"/>
        <v>0</v>
      </c>
      <c r="AO1101" s="206"/>
      <c r="AP1101" s="205">
        <f t="shared" si="2447"/>
        <v>0</v>
      </c>
      <c r="AQ1101" s="188">
        <f t="shared" si="2698"/>
        <v>0</v>
      </c>
      <c r="AR1101" s="96">
        <f t="shared" si="2699"/>
        <v>0</v>
      </c>
      <c r="AS1101" s="96"/>
      <c r="AT1101" s="176">
        <f t="shared" si="2700"/>
        <v>0</v>
      </c>
      <c r="AU1101" s="206"/>
      <c r="AV1101" s="176">
        <f t="shared" si="2701"/>
        <v>0</v>
      </c>
      <c r="AW1101" s="206"/>
      <c r="AX1101" s="205">
        <f t="shared" si="2702"/>
        <v>0</v>
      </c>
      <c r="AY1101" s="188">
        <f t="shared" si="2703"/>
        <v>0</v>
      </c>
      <c r="AZ1101" s="96">
        <f t="shared" si="2704"/>
        <v>0</v>
      </c>
      <c r="BA1101" s="96">
        <f t="shared" si="2705"/>
        <v>0</v>
      </c>
      <c r="BB1101" s="96">
        <f t="shared" si="2706"/>
        <v>0</v>
      </c>
    </row>
    <row r="1102" spans="1:54">
      <c r="A1102" s="494">
        <v>682</v>
      </c>
      <c r="B1102" s="13"/>
      <c r="C1102" s="300"/>
      <c r="D1102" s="13" t="s">
        <v>835</v>
      </c>
      <c r="E1102" s="16" t="s">
        <v>1340</v>
      </c>
      <c r="F1102" s="45" t="s">
        <v>377</v>
      </c>
      <c r="G1102" s="45" t="s">
        <v>1061</v>
      </c>
      <c r="H1102" s="266" t="s">
        <v>429</v>
      </c>
      <c r="I1102" s="54">
        <v>8.6199999999999992</v>
      </c>
      <c r="J1102" s="162"/>
      <c r="K1102" s="54">
        <v>8.6199999999999992</v>
      </c>
      <c r="L1102" s="162"/>
      <c r="M1102" s="54">
        <v>8.6199999999999992</v>
      </c>
      <c r="N1102" s="162"/>
      <c r="O1102" s="54">
        <v>8.6199999999999992</v>
      </c>
      <c r="P1102" s="162"/>
      <c r="Q1102" s="96">
        <f t="shared" si="2682"/>
        <v>0</v>
      </c>
      <c r="R1102" s="338">
        <f t="shared" si="2683"/>
        <v>0</v>
      </c>
      <c r="S1102" s="96"/>
      <c r="T1102" s="96">
        <f t="shared" si="2684"/>
        <v>0</v>
      </c>
      <c r="U1102" s="96"/>
      <c r="V1102" s="96">
        <f t="shared" si="2685"/>
        <v>0</v>
      </c>
      <c r="W1102" s="96"/>
      <c r="X1102" s="96">
        <f t="shared" si="2686"/>
        <v>0</v>
      </c>
      <c r="Y1102" s="96">
        <f t="shared" si="2687"/>
        <v>0</v>
      </c>
      <c r="Z1102" s="96">
        <f t="shared" si="2688"/>
        <v>0</v>
      </c>
      <c r="AA1102" s="96"/>
      <c r="AB1102" s="96">
        <f t="shared" si="2689"/>
        <v>0</v>
      </c>
      <c r="AC1102" s="96"/>
      <c r="AD1102" s="96">
        <f t="shared" si="2690"/>
        <v>0</v>
      </c>
      <c r="AE1102" s="96"/>
      <c r="AF1102" s="96">
        <f t="shared" si="2691"/>
        <v>0</v>
      </c>
      <c r="AG1102" s="96">
        <f t="shared" si="2692"/>
        <v>0</v>
      </c>
      <c r="AH1102" s="96">
        <f t="shared" si="2693"/>
        <v>0</v>
      </c>
      <c r="AI1102" s="96">
        <f t="shared" si="2694"/>
        <v>0</v>
      </c>
      <c r="AJ1102" s="96">
        <f t="shared" si="2695"/>
        <v>0</v>
      </c>
      <c r="AK1102" s="96"/>
      <c r="AL1102" s="96">
        <f t="shared" si="2696"/>
        <v>0</v>
      </c>
      <c r="AM1102" s="96"/>
      <c r="AN1102" s="96">
        <f t="shared" si="2697"/>
        <v>0</v>
      </c>
      <c r="AO1102" s="96"/>
      <c r="AP1102" s="96">
        <f t="shared" si="2447"/>
        <v>0</v>
      </c>
      <c r="AQ1102" s="96">
        <f t="shared" si="2698"/>
        <v>0</v>
      </c>
      <c r="AR1102" s="96">
        <f t="shared" si="2699"/>
        <v>0</v>
      </c>
      <c r="AS1102" s="96"/>
      <c r="AT1102" s="96">
        <f t="shared" si="2700"/>
        <v>0</v>
      </c>
      <c r="AU1102" s="96"/>
      <c r="AV1102" s="96">
        <f t="shared" si="2701"/>
        <v>0</v>
      </c>
      <c r="AW1102" s="96"/>
      <c r="AX1102" s="96">
        <f t="shared" si="2702"/>
        <v>0</v>
      </c>
      <c r="AY1102" s="96">
        <f t="shared" si="2703"/>
        <v>0</v>
      </c>
      <c r="AZ1102" s="96">
        <f t="shared" si="2704"/>
        <v>0</v>
      </c>
      <c r="BA1102" s="96">
        <f t="shared" si="2705"/>
        <v>0</v>
      </c>
      <c r="BB1102" s="96">
        <f t="shared" si="2706"/>
        <v>0</v>
      </c>
    </row>
    <row r="1103" spans="1:54">
      <c r="A1103" s="494">
        <v>684</v>
      </c>
      <c r="B1103" s="13"/>
      <c r="C1103" s="300"/>
      <c r="D1103" s="13" t="s">
        <v>584</v>
      </c>
      <c r="E1103" s="16" t="s">
        <v>916</v>
      </c>
      <c r="F1103" s="45" t="s">
        <v>375</v>
      </c>
      <c r="G1103" s="45" t="s">
        <v>1061</v>
      </c>
      <c r="H1103" s="266" t="s">
        <v>360</v>
      </c>
      <c r="I1103" s="54">
        <v>7.86</v>
      </c>
      <c r="J1103" s="162"/>
      <c r="K1103" s="54">
        <v>7.86</v>
      </c>
      <c r="L1103" s="162"/>
      <c r="M1103" s="54">
        <v>7.86</v>
      </c>
      <c r="N1103" s="162"/>
      <c r="O1103" s="54">
        <v>7.86</v>
      </c>
      <c r="P1103" s="162"/>
      <c r="Q1103" s="96">
        <f t="shared" si="2682"/>
        <v>0</v>
      </c>
      <c r="R1103" s="338">
        <f t="shared" si="2683"/>
        <v>0</v>
      </c>
      <c r="S1103" s="96"/>
      <c r="T1103" s="96">
        <f t="shared" si="2684"/>
        <v>0</v>
      </c>
      <c r="U1103" s="96"/>
      <c r="V1103" s="96">
        <f t="shared" si="2685"/>
        <v>0</v>
      </c>
      <c r="W1103" s="96"/>
      <c r="X1103" s="96">
        <f t="shared" si="2686"/>
        <v>0</v>
      </c>
      <c r="Y1103" s="96">
        <f t="shared" si="2687"/>
        <v>0</v>
      </c>
      <c r="Z1103" s="96">
        <f t="shared" si="2688"/>
        <v>0</v>
      </c>
      <c r="AA1103" s="96"/>
      <c r="AB1103" s="96">
        <f t="shared" si="2689"/>
        <v>0</v>
      </c>
      <c r="AC1103" s="96"/>
      <c r="AD1103" s="96">
        <f t="shared" si="2690"/>
        <v>0</v>
      </c>
      <c r="AE1103" s="96"/>
      <c r="AF1103" s="96">
        <f t="shared" si="2691"/>
        <v>0</v>
      </c>
      <c r="AG1103" s="96">
        <f t="shared" si="2692"/>
        <v>0</v>
      </c>
      <c r="AH1103" s="96">
        <f t="shared" si="2693"/>
        <v>0</v>
      </c>
      <c r="AI1103" s="96">
        <f t="shared" si="2694"/>
        <v>0</v>
      </c>
      <c r="AJ1103" s="96">
        <f t="shared" si="2695"/>
        <v>0</v>
      </c>
      <c r="AK1103" s="96"/>
      <c r="AL1103" s="96">
        <f t="shared" si="2696"/>
        <v>0</v>
      </c>
      <c r="AM1103" s="96"/>
      <c r="AN1103" s="96">
        <f t="shared" si="2697"/>
        <v>0</v>
      </c>
      <c r="AO1103" s="96"/>
      <c r="AP1103" s="96">
        <f t="shared" ref="AP1103:AP1157" si="2707">M1103*AO1103*$AP$2/1000</f>
        <v>0</v>
      </c>
      <c r="AQ1103" s="96">
        <f t="shared" si="2698"/>
        <v>0</v>
      </c>
      <c r="AR1103" s="96">
        <f t="shared" si="2699"/>
        <v>0</v>
      </c>
      <c r="AS1103" s="96"/>
      <c r="AT1103" s="96">
        <f t="shared" si="2700"/>
        <v>0</v>
      </c>
      <c r="AU1103" s="96"/>
      <c r="AV1103" s="96">
        <f t="shared" si="2701"/>
        <v>0</v>
      </c>
      <c r="AW1103" s="96"/>
      <c r="AX1103" s="96">
        <f t="shared" si="2702"/>
        <v>0</v>
      </c>
      <c r="AY1103" s="96">
        <f t="shared" si="2703"/>
        <v>0</v>
      </c>
      <c r="AZ1103" s="96">
        <f t="shared" si="2704"/>
        <v>0</v>
      </c>
      <c r="BA1103" s="96">
        <f t="shared" si="2705"/>
        <v>0</v>
      </c>
      <c r="BB1103" s="96">
        <f t="shared" si="2706"/>
        <v>0</v>
      </c>
    </row>
    <row r="1104" spans="1:54">
      <c r="A1104" s="494">
        <v>683</v>
      </c>
      <c r="B1104" s="13"/>
      <c r="C1104" s="300"/>
      <c r="D1104" s="13" t="s">
        <v>584</v>
      </c>
      <c r="E1104" s="16" t="s">
        <v>1390</v>
      </c>
      <c r="F1104" s="45" t="s">
        <v>375</v>
      </c>
      <c r="G1104" s="45" t="s">
        <v>1061</v>
      </c>
      <c r="H1104" s="266" t="s">
        <v>429</v>
      </c>
      <c r="I1104" s="54">
        <v>8.7100000000000009</v>
      </c>
      <c r="J1104" s="162"/>
      <c r="K1104" s="54">
        <v>8.7100000000000009</v>
      </c>
      <c r="L1104" s="162"/>
      <c r="M1104" s="54">
        <v>8.7100000000000009</v>
      </c>
      <c r="N1104" s="162"/>
      <c r="O1104" s="54">
        <v>8.7100000000000009</v>
      </c>
      <c r="P1104" s="162"/>
      <c r="Q1104" s="96">
        <f t="shared" si="2682"/>
        <v>0</v>
      </c>
      <c r="R1104" s="338">
        <f t="shared" si="2683"/>
        <v>0</v>
      </c>
      <c r="S1104" s="96"/>
      <c r="T1104" s="96">
        <f t="shared" si="2684"/>
        <v>0</v>
      </c>
      <c r="U1104" s="96"/>
      <c r="V1104" s="96">
        <f t="shared" si="2685"/>
        <v>0</v>
      </c>
      <c r="W1104" s="96"/>
      <c r="X1104" s="96">
        <f t="shared" si="2686"/>
        <v>0</v>
      </c>
      <c r="Y1104" s="96">
        <f t="shared" si="2687"/>
        <v>0</v>
      </c>
      <c r="Z1104" s="96">
        <f t="shared" si="2688"/>
        <v>0</v>
      </c>
      <c r="AA1104" s="96"/>
      <c r="AB1104" s="96">
        <f t="shared" si="2689"/>
        <v>0</v>
      </c>
      <c r="AC1104" s="96"/>
      <c r="AD1104" s="96">
        <f t="shared" si="2690"/>
        <v>0</v>
      </c>
      <c r="AE1104" s="96"/>
      <c r="AF1104" s="96">
        <f t="shared" si="2691"/>
        <v>0</v>
      </c>
      <c r="AG1104" s="96">
        <f t="shared" si="2692"/>
        <v>0</v>
      </c>
      <c r="AH1104" s="96">
        <f t="shared" si="2693"/>
        <v>0</v>
      </c>
      <c r="AI1104" s="96">
        <f t="shared" si="2694"/>
        <v>0</v>
      </c>
      <c r="AJ1104" s="96">
        <f t="shared" si="2695"/>
        <v>0</v>
      </c>
      <c r="AK1104" s="96"/>
      <c r="AL1104" s="96">
        <f t="shared" si="2696"/>
        <v>0</v>
      </c>
      <c r="AM1104" s="96"/>
      <c r="AN1104" s="96">
        <f t="shared" si="2697"/>
        <v>0</v>
      </c>
      <c r="AO1104" s="96"/>
      <c r="AP1104" s="96">
        <f t="shared" si="2707"/>
        <v>0</v>
      </c>
      <c r="AQ1104" s="96">
        <f t="shared" si="2698"/>
        <v>0</v>
      </c>
      <c r="AR1104" s="96">
        <f t="shared" si="2699"/>
        <v>0</v>
      </c>
      <c r="AS1104" s="96"/>
      <c r="AT1104" s="96">
        <f t="shared" si="2700"/>
        <v>0</v>
      </c>
      <c r="AU1104" s="96"/>
      <c r="AV1104" s="96">
        <f t="shared" si="2701"/>
        <v>0</v>
      </c>
      <c r="AW1104" s="96"/>
      <c r="AX1104" s="96">
        <f t="shared" si="2702"/>
        <v>0</v>
      </c>
      <c r="AY1104" s="96">
        <f t="shared" si="2703"/>
        <v>0</v>
      </c>
      <c r="AZ1104" s="96">
        <f t="shared" si="2704"/>
        <v>0</v>
      </c>
      <c r="BA1104" s="96">
        <f t="shared" si="2705"/>
        <v>0</v>
      </c>
      <c r="BB1104" s="96">
        <f t="shared" si="2706"/>
        <v>0</v>
      </c>
    </row>
    <row r="1105" spans="1:54">
      <c r="A1105" s="494">
        <v>689</v>
      </c>
      <c r="B1105" s="13"/>
      <c r="C1105" s="300"/>
      <c r="D1105" s="13" t="s">
        <v>585</v>
      </c>
      <c r="E1105" s="16" t="s">
        <v>1391</v>
      </c>
      <c r="F1105" s="45" t="s">
        <v>375</v>
      </c>
      <c r="G1105" s="45" t="s">
        <v>1061</v>
      </c>
      <c r="H1105" s="266" t="s">
        <v>359</v>
      </c>
      <c r="I1105" s="54">
        <v>8.7100000000000009</v>
      </c>
      <c r="J1105" s="162"/>
      <c r="K1105" s="54">
        <v>8.7100000000000009</v>
      </c>
      <c r="L1105" s="162"/>
      <c r="M1105" s="54">
        <v>8.7100000000000009</v>
      </c>
      <c r="N1105" s="162"/>
      <c r="O1105" s="54">
        <v>8.7100000000000009</v>
      </c>
      <c r="P1105" s="162"/>
      <c r="Q1105" s="96">
        <f t="shared" si="2682"/>
        <v>0</v>
      </c>
      <c r="R1105" s="338">
        <f t="shared" si="2683"/>
        <v>0</v>
      </c>
      <c r="S1105" s="96"/>
      <c r="T1105" s="96">
        <f t="shared" si="2684"/>
        <v>0</v>
      </c>
      <c r="U1105" s="96"/>
      <c r="V1105" s="96">
        <f t="shared" si="2685"/>
        <v>0</v>
      </c>
      <c r="W1105" s="96"/>
      <c r="X1105" s="96">
        <f t="shared" si="2686"/>
        <v>0</v>
      </c>
      <c r="Y1105" s="96">
        <f t="shared" si="2687"/>
        <v>0</v>
      </c>
      <c r="Z1105" s="96">
        <f t="shared" si="2688"/>
        <v>0</v>
      </c>
      <c r="AA1105" s="96"/>
      <c r="AB1105" s="96">
        <f t="shared" si="2689"/>
        <v>0</v>
      </c>
      <c r="AC1105" s="96"/>
      <c r="AD1105" s="96">
        <f t="shared" si="2690"/>
        <v>0</v>
      </c>
      <c r="AE1105" s="96"/>
      <c r="AF1105" s="96">
        <f t="shared" si="2691"/>
        <v>0</v>
      </c>
      <c r="AG1105" s="96">
        <f t="shared" si="2692"/>
        <v>0</v>
      </c>
      <c r="AH1105" s="96">
        <f t="shared" si="2693"/>
        <v>0</v>
      </c>
      <c r="AI1105" s="96">
        <f t="shared" si="2694"/>
        <v>0</v>
      </c>
      <c r="AJ1105" s="96">
        <f t="shared" si="2695"/>
        <v>0</v>
      </c>
      <c r="AK1105" s="96"/>
      <c r="AL1105" s="96">
        <f t="shared" si="2696"/>
        <v>0</v>
      </c>
      <c r="AM1105" s="96"/>
      <c r="AN1105" s="96">
        <f t="shared" si="2697"/>
        <v>0</v>
      </c>
      <c r="AO1105" s="96"/>
      <c r="AP1105" s="96">
        <f t="shared" si="2707"/>
        <v>0</v>
      </c>
      <c r="AQ1105" s="96">
        <f t="shared" si="2698"/>
        <v>0</v>
      </c>
      <c r="AR1105" s="96">
        <f t="shared" si="2699"/>
        <v>0</v>
      </c>
      <c r="AS1105" s="96"/>
      <c r="AT1105" s="96">
        <f t="shared" si="2700"/>
        <v>0</v>
      </c>
      <c r="AU1105" s="96"/>
      <c r="AV1105" s="96">
        <f t="shared" si="2701"/>
        <v>0</v>
      </c>
      <c r="AW1105" s="96"/>
      <c r="AX1105" s="96">
        <f t="shared" si="2702"/>
        <v>0</v>
      </c>
      <c r="AY1105" s="96">
        <f t="shared" si="2703"/>
        <v>0</v>
      </c>
      <c r="AZ1105" s="96">
        <f t="shared" si="2704"/>
        <v>0</v>
      </c>
      <c r="BA1105" s="96">
        <f t="shared" si="2705"/>
        <v>0</v>
      </c>
      <c r="BB1105" s="96">
        <f t="shared" si="2706"/>
        <v>0</v>
      </c>
    </row>
    <row r="1106" spans="1:54">
      <c r="A1106" s="494">
        <v>690</v>
      </c>
      <c r="B1106" s="13"/>
      <c r="C1106" s="300"/>
      <c r="D1106" s="13" t="s">
        <v>585</v>
      </c>
      <c r="E1106" s="16" t="s">
        <v>917</v>
      </c>
      <c r="F1106" s="45" t="s">
        <v>377</v>
      </c>
      <c r="G1106" s="45" t="s">
        <v>1061</v>
      </c>
      <c r="H1106" s="266" t="s">
        <v>360</v>
      </c>
      <c r="I1106" s="54">
        <v>7.86</v>
      </c>
      <c r="J1106" s="162"/>
      <c r="K1106" s="54">
        <v>7.86</v>
      </c>
      <c r="L1106" s="162"/>
      <c r="M1106" s="54">
        <v>7.86</v>
      </c>
      <c r="N1106" s="162"/>
      <c r="O1106" s="54">
        <v>7.86</v>
      </c>
      <c r="P1106" s="162"/>
      <c r="Q1106" s="96">
        <f t="shared" si="2682"/>
        <v>0</v>
      </c>
      <c r="R1106" s="338">
        <f t="shared" si="2683"/>
        <v>0</v>
      </c>
      <c r="S1106" s="96"/>
      <c r="T1106" s="96">
        <f t="shared" si="2684"/>
        <v>0</v>
      </c>
      <c r="U1106" s="96"/>
      <c r="V1106" s="96">
        <f t="shared" si="2685"/>
        <v>0</v>
      </c>
      <c r="W1106" s="96"/>
      <c r="X1106" s="96">
        <f t="shared" si="2686"/>
        <v>0</v>
      </c>
      <c r="Y1106" s="96">
        <f t="shared" si="2687"/>
        <v>0</v>
      </c>
      <c r="Z1106" s="96">
        <f t="shared" si="2688"/>
        <v>0</v>
      </c>
      <c r="AA1106" s="96"/>
      <c r="AB1106" s="96">
        <f t="shared" si="2689"/>
        <v>0</v>
      </c>
      <c r="AC1106" s="96"/>
      <c r="AD1106" s="96">
        <f t="shared" si="2690"/>
        <v>0</v>
      </c>
      <c r="AE1106" s="96"/>
      <c r="AF1106" s="96">
        <f t="shared" si="2691"/>
        <v>0</v>
      </c>
      <c r="AG1106" s="96">
        <f t="shared" si="2692"/>
        <v>0</v>
      </c>
      <c r="AH1106" s="96">
        <f t="shared" si="2693"/>
        <v>0</v>
      </c>
      <c r="AI1106" s="96">
        <f t="shared" si="2694"/>
        <v>0</v>
      </c>
      <c r="AJ1106" s="96">
        <f t="shared" si="2695"/>
        <v>0</v>
      </c>
      <c r="AK1106" s="96"/>
      <c r="AL1106" s="96">
        <f t="shared" si="2696"/>
        <v>0</v>
      </c>
      <c r="AM1106" s="96"/>
      <c r="AN1106" s="96">
        <f t="shared" si="2697"/>
        <v>0</v>
      </c>
      <c r="AO1106" s="96"/>
      <c r="AP1106" s="96">
        <f t="shared" si="2707"/>
        <v>0</v>
      </c>
      <c r="AQ1106" s="96">
        <f t="shared" si="2698"/>
        <v>0</v>
      </c>
      <c r="AR1106" s="96">
        <f t="shared" si="2699"/>
        <v>0</v>
      </c>
      <c r="AS1106" s="96"/>
      <c r="AT1106" s="96">
        <f t="shared" si="2700"/>
        <v>0</v>
      </c>
      <c r="AU1106" s="96"/>
      <c r="AV1106" s="96">
        <f t="shared" si="2701"/>
        <v>0</v>
      </c>
      <c r="AW1106" s="96"/>
      <c r="AX1106" s="96">
        <f t="shared" si="2702"/>
        <v>0</v>
      </c>
      <c r="AY1106" s="96">
        <f t="shared" si="2703"/>
        <v>0</v>
      </c>
      <c r="AZ1106" s="96">
        <f t="shared" si="2704"/>
        <v>0</v>
      </c>
      <c r="BA1106" s="96">
        <f t="shared" si="2705"/>
        <v>0</v>
      </c>
      <c r="BB1106" s="96">
        <f t="shared" si="2706"/>
        <v>0</v>
      </c>
    </row>
    <row r="1107" spans="1:54">
      <c r="A1107" s="494">
        <v>693</v>
      </c>
      <c r="B1107" s="13"/>
      <c r="C1107" s="300"/>
      <c r="D1107" s="13" t="s">
        <v>281</v>
      </c>
      <c r="E1107" s="21" t="s">
        <v>1273</v>
      </c>
      <c r="F1107" s="45" t="s">
        <v>377</v>
      </c>
      <c r="G1107" s="45" t="s">
        <v>1061</v>
      </c>
      <c r="H1107" s="266" t="s">
        <v>429</v>
      </c>
      <c r="I1107" s="54">
        <v>9.82</v>
      </c>
      <c r="J1107" s="162"/>
      <c r="K1107" s="54">
        <v>9.82</v>
      </c>
      <c r="L1107" s="162"/>
      <c r="M1107" s="54">
        <v>9.82</v>
      </c>
      <c r="N1107" s="162"/>
      <c r="O1107" s="54">
        <v>9.82</v>
      </c>
      <c r="P1107" s="162"/>
      <c r="Q1107" s="96">
        <f t="shared" si="2682"/>
        <v>0</v>
      </c>
      <c r="R1107" s="338">
        <f t="shared" si="2683"/>
        <v>0</v>
      </c>
      <c r="S1107" s="96"/>
      <c r="T1107" s="96">
        <f t="shared" si="2684"/>
        <v>0</v>
      </c>
      <c r="U1107" s="96"/>
      <c r="V1107" s="96">
        <f t="shared" si="2685"/>
        <v>0</v>
      </c>
      <c r="W1107" s="96"/>
      <c r="X1107" s="96">
        <f t="shared" si="2686"/>
        <v>0</v>
      </c>
      <c r="Y1107" s="96">
        <f t="shared" si="2687"/>
        <v>0</v>
      </c>
      <c r="Z1107" s="96">
        <f t="shared" si="2688"/>
        <v>0</v>
      </c>
      <c r="AA1107" s="96"/>
      <c r="AB1107" s="96">
        <f t="shared" si="2689"/>
        <v>0</v>
      </c>
      <c r="AC1107" s="96"/>
      <c r="AD1107" s="96">
        <f t="shared" si="2690"/>
        <v>0</v>
      </c>
      <c r="AE1107" s="96"/>
      <c r="AF1107" s="96">
        <f t="shared" si="2691"/>
        <v>0</v>
      </c>
      <c r="AG1107" s="96">
        <f t="shared" si="2692"/>
        <v>0</v>
      </c>
      <c r="AH1107" s="96">
        <f t="shared" si="2693"/>
        <v>0</v>
      </c>
      <c r="AI1107" s="96">
        <f t="shared" si="2694"/>
        <v>0</v>
      </c>
      <c r="AJ1107" s="96">
        <f t="shared" si="2695"/>
        <v>0</v>
      </c>
      <c r="AK1107" s="96"/>
      <c r="AL1107" s="96">
        <f t="shared" si="2696"/>
        <v>0</v>
      </c>
      <c r="AM1107" s="96"/>
      <c r="AN1107" s="96">
        <f t="shared" si="2697"/>
        <v>0</v>
      </c>
      <c r="AO1107" s="96"/>
      <c r="AP1107" s="96">
        <f t="shared" si="2707"/>
        <v>0</v>
      </c>
      <c r="AQ1107" s="96">
        <f t="shared" si="2698"/>
        <v>0</v>
      </c>
      <c r="AR1107" s="96">
        <f t="shared" si="2699"/>
        <v>0</v>
      </c>
      <c r="AS1107" s="96"/>
      <c r="AT1107" s="96">
        <f t="shared" si="2700"/>
        <v>0</v>
      </c>
      <c r="AU1107" s="96"/>
      <c r="AV1107" s="96">
        <f t="shared" si="2701"/>
        <v>0</v>
      </c>
      <c r="AW1107" s="96"/>
      <c r="AX1107" s="96">
        <f t="shared" si="2702"/>
        <v>0</v>
      </c>
      <c r="AY1107" s="96">
        <f t="shared" si="2703"/>
        <v>0</v>
      </c>
      <c r="AZ1107" s="96">
        <f t="shared" si="2704"/>
        <v>0</v>
      </c>
      <c r="BA1107" s="96">
        <f t="shared" si="2705"/>
        <v>0</v>
      </c>
      <c r="BB1107" s="96">
        <f t="shared" si="2706"/>
        <v>0</v>
      </c>
    </row>
    <row r="1108" spans="1:54">
      <c r="A1108" s="494">
        <v>694</v>
      </c>
      <c r="B1108" s="13"/>
      <c r="C1108" s="300"/>
      <c r="D1108" s="13" t="s">
        <v>716</v>
      </c>
      <c r="E1108" s="21" t="s">
        <v>717</v>
      </c>
      <c r="F1108" s="45" t="s">
        <v>384</v>
      </c>
      <c r="G1108" s="45" t="s">
        <v>1061</v>
      </c>
      <c r="H1108" s="266" t="s">
        <v>429</v>
      </c>
      <c r="I1108" s="54">
        <v>9.6199999999999992</v>
      </c>
      <c r="J1108" s="162"/>
      <c r="K1108" s="54">
        <v>9.6199999999999992</v>
      </c>
      <c r="L1108" s="162"/>
      <c r="M1108" s="54">
        <v>9.6199999999999992</v>
      </c>
      <c r="N1108" s="162"/>
      <c r="O1108" s="54">
        <v>9.6199999999999992</v>
      </c>
      <c r="P1108" s="162"/>
      <c r="Q1108" s="96">
        <f t="shared" si="2682"/>
        <v>0</v>
      </c>
      <c r="R1108" s="338">
        <f t="shared" si="2683"/>
        <v>0</v>
      </c>
      <c r="S1108" s="96"/>
      <c r="T1108" s="96">
        <f t="shared" si="2684"/>
        <v>0</v>
      </c>
      <c r="U1108" s="96"/>
      <c r="V1108" s="96">
        <f t="shared" si="2685"/>
        <v>0</v>
      </c>
      <c r="W1108" s="96"/>
      <c r="X1108" s="96">
        <f t="shared" si="2686"/>
        <v>0</v>
      </c>
      <c r="Y1108" s="96">
        <f t="shared" si="2687"/>
        <v>0</v>
      </c>
      <c r="Z1108" s="96">
        <f t="shared" si="2688"/>
        <v>0</v>
      </c>
      <c r="AA1108" s="96"/>
      <c r="AB1108" s="96">
        <f t="shared" si="2689"/>
        <v>0</v>
      </c>
      <c r="AC1108" s="96"/>
      <c r="AD1108" s="96">
        <f t="shared" si="2690"/>
        <v>0</v>
      </c>
      <c r="AE1108" s="96"/>
      <c r="AF1108" s="96">
        <f t="shared" si="2691"/>
        <v>0</v>
      </c>
      <c r="AG1108" s="96">
        <f t="shared" si="2692"/>
        <v>0</v>
      </c>
      <c r="AH1108" s="96">
        <f t="shared" si="2693"/>
        <v>0</v>
      </c>
      <c r="AI1108" s="96">
        <f t="shared" si="2694"/>
        <v>0</v>
      </c>
      <c r="AJ1108" s="96">
        <f t="shared" si="2695"/>
        <v>0</v>
      </c>
      <c r="AK1108" s="96"/>
      <c r="AL1108" s="96">
        <f t="shared" si="2696"/>
        <v>0</v>
      </c>
      <c r="AM1108" s="96"/>
      <c r="AN1108" s="96">
        <f t="shared" si="2697"/>
        <v>0</v>
      </c>
      <c r="AO1108" s="96"/>
      <c r="AP1108" s="96">
        <f t="shared" si="2707"/>
        <v>0</v>
      </c>
      <c r="AQ1108" s="96">
        <f t="shared" si="2698"/>
        <v>0</v>
      </c>
      <c r="AR1108" s="96">
        <f t="shared" si="2699"/>
        <v>0</v>
      </c>
      <c r="AS1108" s="96"/>
      <c r="AT1108" s="96">
        <f t="shared" si="2700"/>
        <v>0</v>
      </c>
      <c r="AU1108" s="96"/>
      <c r="AV1108" s="96">
        <f t="shared" si="2701"/>
        <v>0</v>
      </c>
      <c r="AW1108" s="96"/>
      <c r="AX1108" s="96">
        <f t="shared" si="2702"/>
        <v>0</v>
      </c>
      <c r="AY1108" s="96">
        <f t="shared" si="2703"/>
        <v>0</v>
      </c>
      <c r="AZ1108" s="96">
        <f t="shared" si="2704"/>
        <v>0</v>
      </c>
      <c r="BA1108" s="96">
        <f t="shared" si="2705"/>
        <v>0</v>
      </c>
      <c r="BB1108" s="96">
        <f t="shared" si="2706"/>
        <v>0</v>
      </c>
    </row>
    <row r="1109" spans="1:54">
      <c r="A1109" s="494">
        <v>695</v>
      </c>
      <c r="B1109" s="13"/>
      <c r="C1109" s="300"/>
      <c r="D1109" s="13" t="s">
        <v>379</v>
      </c>
      <c r="E1109" s="21" t="s">
        <v>918</v>
      </c>
      <c r="F1109" s="45" t="s">
        <v>377</v>
      </c>
      <c r="G1109" s="45" t="s">
        <v>1061</v>
      </c>
      <c r="H1109" s="266" t="s">
        <v>360</v>
      </c>
      <c r="I1109" s="54">
        <v>8.9499999999999993</v>
      </c>
      <c r="J1109" s="162"/>
      <c r="K1109" s="54">
        <v>8.9499999999999993</v>
      </c>
      <c r="L1109" s="162"/>
      <c r="M1109" s="54">
        <v>8.9499999999999993</v>
      </c>
      <c r="N1109" s="162"/>
      <c r="O1109" s="54">
        <v>8.9499999999999993</v>
      </c>
      <c r="P1109" s="162"/>
      <c r="Q1109" s="96">
        <f t="shared" si="2682"/>
        <v>0</v>
      </c>
      <c r="R1109" s="338">
        <f t="shared" si="2683"/>
        <v>0</v>
      </c>
      <c r="S1109" s="96"/>
      <c r="T1109" s="96">
        <f t="shared" si="2684"/>
        <v>0</v>
      </c>
      <c r="U1109" s="96"/>
      <c r="V1109" s="96">
        <f t="shared" si="2685"/>
        <v>0</v>
      </c>
      <c r="W1109" s="96"/>
      <c r="X1109" s="96">
        <f t="shared" si="2686"/>
        <v>0</v>
      </c>
      <c r="Y1109" s="96">
        <f t="shared" si="2687"/>
        <v>0</v>
      </c>
      <c r="Z1109" s="96">
        <f t="shared" si="2688"/>
        <v>0</v>
      </c>
      <c r="AA1109" s="96"/>
      <c r="AB1109" s="96">
        <f t="shared" si="2689"/>
        <v>0</v>
      </c>
      <c r="AC1109" s="96"/>
      <c r="AD1109" s="96">
        <f t="shared" si="2690"/>
        <v>0</v>
      </c>
      <c r="AE1109" s="96"/>
      <c r="AF1109" s="96">
        <f t="shared" si="2691"/>
        <v>0</v>
      </c>
      <c r="AG1109" s="96">
        <f t="shared" si="2692"/>
        <v>0</v>
      </c>
      <c r="AH1109" s="96">
        <f t="shared" si="2693"/>
        <v>0</v>
      </c>
      <c r="AI1109" s="96">
        <f t="shared" si="2694"/>
        <v>0</v>
      </c>
      <c r="AJ1109" s="96">
        <f t="shared" si="2695"/>
        <v>0</v>
      </c>
      <c r="AK1109" s="96"/>
      <c r="AL1109" s="96">
        <f t="shared" si="2696"/>
        <v>0</v>
      </c>
      <c r="AM1109" s="96"/>
      <c r="AN1109" s="96">
        <f t="shared" si="2697"/>
        <v>0</v>
      </c>
      <c r="AO1109" s="96"/>
      <c r="AP1109" s="96">
        <f t="shared" si="2707"/>
        <v>0</v>
      </c>
      <c r="AQ1109" s="96">
        <f t="shared" si="2698"/>
        <v>0</v>
      </c>
      <c r="AR1109" s="96">
        <f t="shared" si="2699"/>
        <v>0</v>
      </c>
      <c r="AS1109" s="96"/>
      <c r="AT1109" s="96">
        <f t="shared" si="2700"/>
        <v>0</v>
      </c>
      <c r="AU1109" s="96"/>
      <c r="AV1109" s="96">
        <f t="shared" si="2701"/>
        <v>0</v>
      </c>
      <c r="AW1109" s="96"/>
      <c r="AX1109" s="96">
        <f t="shared" si="2702"/>
        <v>0</v>
      </c>
      <c r="AY1109" s="96">
        <f t="shared" si="2703"/>
        <v>0</v>
      </c>
      <c r="AZ1109" s="96">
        <f t="shared" si="2704"/>
        <v>0</v>
      </c>
      <c r="BA1109" s="96">
        <f t="shared" si="2705"/>
        <v>0</v>
      </c>
      <c r="BB1109" s="96">
        <f t="shared" si="2706"/>
        <v>0</v>
      </c>
    </row>
    <row r="1110" spans="1:54">
      <c r="A1110" s="494">
        <v>696</v>
      </c>
      <c r="B1110" s="13"/>
      <c r="C1110" s="300"/>
      <c r="D1110" s="13" t="s">
        <v>516</v>
      </c>
      <c r="E1110" s="16" t="s">
        <v>515</v>
      </c>
      <c r="F1110" s="45" t="s">
        <v>377</v>
      </c>
      <c r="G1110" s="45" t="s">
        <v>1061</v>
      </c>
      <c r="H1110" s="266" t="s">
        <v>359</v>
      </c>
      <c r="I1110" s="54">
        <v>9.6199999999999992</v>
      </c>
      <c r="J1110" s="162"/>
      <c r="K1110" s="54">
        <v>9.6199999999999992</v>
      </c>
      <c r="L1110" s="162"/>
      <c r="M1110" s="54">
        <v>9.6199999999999992</v>
      </c>
      <c r="N1110" s="162"/>
      <c r="O1110" s="54">
        <v>9.6199999999999992</v>
      </c>
      <c r="P1110" s="162"/>
      <c r="Q1110" s="96">
        <f t="shared" si="2682"/>
        <v>0</v>
      </c>
      <c r="R1110" s="338">
        <f t="shared" si="2683"/>
        <v>0</v>
      </c>
      <c r="S1110" s="96"/>
      <c r="T1110" s="96">
        <f t="shared" si="2684"/>
        <v>0</v>
      </c>
      <c r="U1110" s="96"/>
      <c r="V1110" s="96">
        <f t="shared" si="2685"/>
        <v>0</v>
      </c>
      <c r="W1110" s="96"/>
      <c r="X1110" s="96">
        <f t="shared" si="2686"/>
        <v>0</v>
      </c>
      <c r="Y1110" s="96">
        <f t="shared" si="2687"/>
        <v>0</v>
      </c>
      <c r="Z1110" s="96">
        <f t="shared" si="2688"/>
        <v>0</v>
      </c>
      <c r="AA1110" s="96"/>
      <c r="AB1110" s="96">
        <f t="shared" si="2689"/>
        <v>0</v>
      </c>
      <c r="AC1110" s="96"/>
      <c r="AD1110" s="96">
        <f t="shared" si="2690"/>
        <v>0</v>
      </c>
      <c r="AE1110" s="96"/>
      <c r="AF1110" s="96">
        <f t="shared" si="2691"/>
        <v>0</v>
      </c>
      <c r="AG1110" s="96">
        <f t="shared" si="2692"/>
        <v>0</v>
      </c>
      <c r="AH1110" s="96">
        <f t="shared" si="2693"/>
        <v>0</v>
      </c>
      <c r="AI1110" s="96">
        <f t="shared" si="2694"/>
        <v>0</v>
      </c>
      <c r="AJ1110" s="96">
        <f t="shared" si="2695"/>
        <v>0</v>
      </c>
      <c r="AK1110" s="96"/>
      <c r="AL1110" s="96">
        <f t="shared" si="2696"/>
        <v>0</v>
      </c>
      <c r="AM1110" s="96"/>
      <c r="AN1110" s="96">
        <f t="shared" si="2697"/>
        <v>0</v>
      </c>
      <c r="AO1110" s="96"/>
      <c r="AP1110" s="96">
        <f t="shared" si="2707"/>
        <v>0</v>
      </c>
      <c r="AQ1110" s="96">
        <f t="shared" si="2698"/>
        <v>0</v>
      </c>
      <c r="AR1110" s="96">
        <f t="shared" si="2699"/>
        <v>0</v>
      </c>
      <c r="AS1110" s="96"/>
      <c r="AT1110" s="96">
        <f t="shared" si="2700"/>
        <v>0</v>
      </c>
      <c r="AU1110" s="96"/>
      <c r="AV1110" s="96">
        <f t="shared" si="2701"/>
        <v>0</v>
      </c>
      <c r="AW1110" s="96"/>
      <c r="AX1110" s="96">
        <f t="shared" si="2702"/>
        <v>0</v>
      </c>
      <c r="AY1110" s="96">
        <f t="shared" si="2703"/>
        <v>0</v>
      </c>
      <c r="AZ1110" s="96">
        <f t="shared" si="2704"/>
        <v>0</v>
      </c>
      <c r="BA1110" s="96">
        <f t="shared" si="2705"/>
        <v>0</v>
      </c>
      <c r="BB1110" s="96">
        <f t="shared" si="2706"/>
        <v>0</v>
      </c>
    </row>
    <row r="1111" spans="1:54">
      <c r="A1111" s="494">
        <v>697</v>
      </c>
      <c r="B1111" s="13"/>
      <c r="C1111" s="300"/>
      <c r="D1111" s="13" t="s">
        <v>372</v>
      </c>
      <c r="E1111" s="16" t="s">
        <v>1221</v>
      </c>
      <c r="F1111" s="45" t="s">
        <v>377</v>
      </c>
      <c r="G1111" s="45" t="s">
        <v>1061</v>
      </c>
      <c r="H1111" s="266" t="s">
        <v>359</v>
      </c>
      <c r="I1111" s="54">
        <v>8.9499999999999993</v>
      </c>
      <c r="J1111" s="162"/>
      <c r="K1111" s="54">
        <v>8.9499999999999993</v>
      </c>
      <c r="L1111" s="162"/>
      <c r="M1111" s="54">
        <v>8.9499999999999993</v>
      </c>
      <c r="N1111" s="162"/>
      <c r="O1111" s="54">
        <v>8.9499999999999993</v>
      </c>
      <c r="P1111" s="162"/>
      <c r="Q1111" s="96">
        <f t="shared" si="2682"/>
        <v>0</v>
      </c>
      <c r="R1111" s="338">
        <f t="shared" si="2683"/>
        <v>0</v>
      </c>
      <c r="S1111" s="96"/>
      <c r="T1111" s="96">
        <f t="shared" si="2684"/>
        <v>0</v>
      </c>
      <c r="U1111" s="96"/>
      <c r="V1111" s="96">
        <f t="shared" si="2685"/>
        <v>0</v>
      </c>
      <c r="W1111" s="96"/>
      <c r="X1111" s="96">
        <f t="shared" si="2686"/>
        <v>0</v>
      </c>
      <c r="Y1111" s="96">
        <f t="shared" si="2687"/>
        <v>0</v>
      </c>
      <c r="Z1111" s="96">
        <f t="shared" si="2688"/>
        <v>0</v>
      </c>
      <c r="AA1111" s="96"/>
      <c r="AB1111" s="96">
        <f t="shared" si="2689"/>
        <v>0</v>
      </c>
      <c r="AC1111" s="96"/>
      <c r="AD1111" s="96">
        <f t="shared" si="2690"/>
        <v>0</v>
      </c>
      <c r="AE1111" s="96"/>
      <c r="AF1111" s="96">
        <f t="shared" si="2691"/>
        <v>0</v>
      </c>
      <c r="AG1111" s="96">
        <f t="shared" si="2692"/>
        <v>0</v>
      </c>
      <c r="AH1111" s="96">
        <f t="shared" si="2693"/>
        <v>0</v>
      </c>
      <c r="AI1111" s="96">
        <f t="shared" si="2694"/>
        <v>0</v>
      </c>
      <c r="AJ1111" s="96">
        <f t="shared" si="2695"/>
        <v>0</v>
      </c>
      <c r="AK1111" s="96"/>
      <c r="AL1111" s="96">
        <f t="shared" si="2696"/>
        <v>0</v>
      </c>
      <c r="AM1111" s="96"/>
      <c r="AN1111" s="96">
        <f t="shared" si="2697"/>
        <v>0</v>
      </c>
      <c r="AO1111" s="96"/>
      <c r="AP1111" s="96">
        <f t="shared" si="2707"/>
        <v>0</v>
      </c>
      <c r="AQ1111" s="96">
        <f t="shared" si="2698"/>
        <v>0</v>
      </c>
      <c r="AR1111" s="96">
        <f t="shared" si="2699"/>
        <v>0</v>
      </c>
      <c r="AS1111" s="96"/>
      <c r="AT1111" s="96">
        <f t="shared" si="2700"/>
        <v>0</v>
      </c>
      <c r="AU1111" s="96"/>
      <c r="AV1111" s="96">
        <f t="shared" si="2701"/>
        <v>0</v>
      </c>
      <c r="AW1111" s="96"/>
      <c r="AX1111" s="96">
        <f t="shared" si="2702"/>
        <v>0</v>
      </c>
      <c r="AY1111" s="96">
        <f t="shared" si="2703"/>
        <v>0</v>
      </c>
      <c r="AZ1111" s="96">
        <f t="shared" si="2704"/>
        <v>0</v>
      </c>
      <c r="BA1111" s="96">
        <f t="shared" si="2705"/>
        <v>0</v>
      </c>
      <c r="BB1111" s="96">
        <f t="shared" si="2706"/>
        <v>0</v>
      </c>
    </row>
    <row r="1112" spans="1:54" ht="11.25" customHeight="1">
      <c r="A1112" s="494">
        <v>699</v>
      </c>
      <c r="B1112" s="13"/>
      <c r="C1112" s="300"/>
      <c r="D1112" s="13" t="s">
        <v>484</v>
      </c>
      <c r="E1112" s="16" t="s">
        <v>482</v>
      </c>
      <c r="F1112" s="45" t="s">
        <v>376</v>
      </c>
      <c r="G1112" s="45" t="s">
        <v>1061</v>
      </c>
      <c r="H1112" s="266" t="s">
        <v>429</v>
      </c>
      <c r="I1112" s="54">
        <v>9.6199999999999992</v>
      </c>
      <c r="J1112" s="162"/>
      <c r="K1112" s="54">
        <v>9.6199999999999992</v>
      </c>
      <c r="L1112" s="162"/>
      <c r="M1112" s="54">
        <v>9.6199999999999992</v>
      </c>
      <c r="N1112" s="162"/>
      <c r="O1112" s="54">
        <v>9.6199999999999992</v>
      </c>
      <c r="P1112" s="162"/>
      <c r="Q1112" s="96">
        <f t="shared" si="2682"/>
        <v>0</v>
      </c>
      <c r="R1112" s="338">
        <f t="shared" si="2683"/>
        <v>0</v>
      </c>
      <c r="S1112" s="96"/>
      <c r="T1112" s="96">
        <f t="shared" si="2684"/>
        <v>0</v>
      </c>
      <c r="U1112" s="96"/>
      <c r="V1112" s="96">
        <f t="shared" si="2685"/>
        <v>0</v>
      </c>
      <c r="W1112" s="96"/>
      <c r="X1112" s="96">
        <f t="shared" si="2686"/>
        <v>0</v>
      </c>
      <c r="Y1112" s="96">
        <f t="shared" si="2687"/>
        <v>0</v>
      </c>
      <c r="Z1112" s="96">
        <f t="shared" si="2688"/>
        <v>0</v>
      </c>
      <c r="AA1112" s="96"/>
      <c r="AB1112" s="96">
        <f t="shared" si="2689"/>
        <v>0</v>
      </c>
      <c r="AC1112" s="96"/>
      <c r="AD1112" s="96">
        <f t="shared" si="2690"/>
        <v>0</v>
      </c>
      <c r="AE1112" s="96"/>
      <c r="AF1112" s="96">
        <f t="shared" si="2691"/>
        <v>0</v>
      </c>
      <c r="AG1112" s="96">
        <f t="shared" si="2692"/>
        <v>0</v>
      </c>
      <c r="AH1112" s="96">
        <f t="shared" si="2693"/>
        <v>0</v>
      </c>
      <c r="AI1112" s="96">
        <f t="shared" si="2694"/>
        <v>0</v>
      </c>
      <c r="AJ1112" s="96">
        <f t="shared" si="2695"/>
        <v>0</v>
      </c>
      <c r="AK1112" s="96"/>
      <c r="AL1112" s="96">
        <f t="shared" si="2696"/>
        <v>0</v>
      </c>
      <c r="AM1112" s="96"/>
      <c r="AN1112" s="96">
        <f t="shared" si="2697"/>
        <v>0</v>
      </c>
      <c r="AO1112" s="96"/>
      <c r="AP1112" s="96">
        <f t="shared" si="2707"/>
        <v>0</v>
      </c>
      <c r="AQ1112" s="96">
        <f t="shared" si="2698"/>
        <v>0</v>
      </c>
      <c r="AR1112" s="96">
        <f t="shared" si="2699"/>
        <v>0</v>
      </c>
      <c r="AS1112" s="96"/>
      <c r="AT1112" s="96">
        <f t="shared" si="2700"/>
        <v>0</v>
      </c>
      <c r="AU1112" s="96"/>
      <c r="AV1112" s="96">
        <f t="shared" si="2701"/>
        <v>0</v>
      </c>
      <c r="AW1112" s="96"/>
      <c r="AX1112" s="96">
        <f t="shared" si="2702"/>
        <v>0</v>
      </c>
      <c r="AY1112" s="96">
        <f t="shared" si="2703"/>
        <v>0</v>
      </c>
      <c r="AZ1112" s="96">
        <f t="shared" si="2704"/>
        <v>0</v>
      </c>
      <c r="BA1112" s="96">
        <f t="shared" si="2705"/>
        <v>0</v>
      </c>
      <c r="BB1112" s="96">
        <f t="shared" si="2706"/>
        <v>0</v>
      </c>
    </row>
    <row r="1113" spans="1:54">
      <c r="A1113" s="494">
        <v>700</v>
      </c>
      <c r="B1113" s="13"/>
      <c r="C1113" s="300"/>
      <c r="D1113" s="13" t="s">
        <v>374</v>
      </c>
      <c r="E1113" s="16" t="s">
        <v>1150</v>
      </c>
      <c r="F1113" s="45" t="s">
        <v>375</v>
      </c>
      <c r="G1113" s="45" t="s">
        <v>1061</v>
      </c>
      <c r="H1113" s="266" t="s">
        <v>359</v>
      </c>
      <c r="I1113" s="54">
        <v>8.9499999999999993</v>
      </c>
      <c r="J1113" s="162"/>
      <c r="K1113" s="54">
        <v>8.9499999999999993</v>
      </c>
      <c r="L1113" s="162"/>
      <c r="M1113" s="54">
        <v>8.9499999999999993</v>
      </c>
      <c r="N1113" s="162"/>
      <c r="O1113" s="54">
        <v>8.9499999999999993</v>
      </c>
      <c r="P1113" s="162"/>
      <c r="Q1113" s="96">
        <f t="shared" si="2682"/>
        <v>0</v>
      </c>
      <c r="R1113" s="338">
        <f t="shared" si="2683"/>
        <v>0</v>
      </c>
      <c r="S1113" s="96"/>
      <c r="T1113" s="96">
        <f t="shared" si="2684"/>
        <v>0</v>
      </c>
      <c r="U1113" s="96"/>
      <c r="V1113" s="96">
        <f t="shared" si="2685"/>
        <v>0</v>
      </c>
      <c r="W1113" s="96"/>
      <c r="X1113" s="96">
        <f t="shared" si="2686"/>
        <v>0</v>
      </c>
      <c r="Y1113" s="96">
        <f t="shared" si="2687"/>
        <v>0</v>
      </c>
      <c r="Z1113" s="96">
        <f t="shared" si="2688"/>
        <v>0</v>
      </c>
      <c r="AA1113" s="96"/>
      <c r="AB1113" s="96">
        <f t="shared" si="2689"/>
        <v>0</v>
      </c>
      <c r="AC1113" s="96"/>
      <c r="AD1113" s="96">
        <f t="shared" si="2690"/>
        <v>0</v>
      </c>
      <c r="AE1113" s="96"/>
      <c r="AF1113" s="96">
        <f t="shared" si="2691"/>
        <v>0</v>
      </c>
      <c r="AG1113" s="96">
        <f t="shared" si="2692"/>
        <v>0</v>
      </c>
      <c r="AH1113" s="96">
        <f t="shared" si="2693"/>
        <v>0</v>
      </c>
      <c r="AI1113" s="96">
        <f t="shared" si="2694"/>
        <v>0</v>
      </c>
      <c r="AJ1113" s="96">
        <f t="shared" si="2695"/>
        <v>0</v>
      </c>
      <c r="AK1113" s="96"/>
      <c r="AL1113" s="96">
        <f t="shared" si="2696"/>
        <v>0</v>
      </c>
      <c r="AM1113" s="96"/>
      <c r="AN1113" s="96">
        <f t="shared" si="2697"/>
        <v>0</v>
      </c>
      <c r="AO1113" s="96"/>
      <c r="AP1113" s="96">
        <f t="shared" si="2707"/>
        <v>0</v>
      </c>
      <c r="AQ1113" s="96">
        <f t="shared" si="2698"/>
        <v>0</v>
      </c>
      <c r="AR1113" s="96">
        <f t="shared" si="2699"/>
        <v>0</v>
      </c>
      <c r="AS1113" s="96"/>
      <c r="AT1113" s="96">
        <f t="shared" si="2700"/>
        <v>0</v>
      </c>
      <c r="AU1113" s="96"/>
      <c r="AV1113" s="96">
        <f t="shared" si="2701"/>
        <v>0</v>
      </c>
      <c r="AW1113" s="96"/>
      <c r="AX1113" s="96">
        <f t="shared" si="2702"/>
        <v>0</v>
      </c>
      <c r="AY1113" s="96">
        <f t="shared" si="2703"/>
        <v>0</v>
      </c>
      <c r="AZ1113" s="96">
        <f t="shared" si="2704"/>
        <v>0</v>
      </c>
      <c r="BA1113" s="96">
        <f t="shared" si="2705"/>
        <v>0</v>
      </c>
      <c r="BB1113" s="96">
        <f t="shared" si="2706"/>
        <v>0</v>
      </c>
    </row>
    <row r="1114" spans="1:54">
      <c r="A1114" s="494">
        <v>701</v>
      </c>
      <c r="B1114" s="13"/>
      <c r="C1114" s="13"/>
      <c r="D1114" s="13" t="s">
        <v>798</v>
      </c>
      <c r="E1114" s="21" t="s">
        <v>1081</v>
      </c>
      <c r="F1114" s="45" t="s">
        <v>375</v>
      </c>
      <c r="G1114" s="22" t="s">
        <v>1071</v>
      </c>
      <c r="H1114" s="266" t="s">
        <v>1082</v>
      </c>
      <c r="I1114" s="54">
        <v>9.6999999999999993</v>
      </c>
      <c r="J1114" s="101"/>
      <c r="K1114" s="54">
        <v>9.6999999999999993</v>
      </c>
      <c r="L1114" s="162"/>
      <c r="M1114" s="54">
        <v>9.6999999999999993</v>
      </c>
      <c r="N1114" s="162"/>
      <c r="O1114" s="54">
        <v>9.6999999999999993</v>
      </c>
      <c r="P1114" s="101"/>
      <c r="Q1114" s="96">
        <f t="shared" si="2682"/>
        <v>0</v>
      </c>
      <c r="R1114" s="338">
        <f t="shared" si="2683"/>
        <v>0</v>
      </c>
      <c r="S1114" s="96"/>
      <c r="T1114" s="96">
        <f t="shared" si="2684"/>
        <v>0</v>
      </c>
      <c r="U1114" s="96"/>
      <c r="V1114" s="176">
        <f t="shared" si="2685"/>
        <v>0</v>
      </c>
      <c r="W1114" s="206"/>
      <c r="X1114" s="205">
        <f t="shared" si="2686"/>
        <v>0</v>
      </c>
      <c r="Y1114" s="188">
        <f t="shared" si="2687"/>
        <v>0</v>
      </c>
      <c r="Z1114" s="176">
        <f t="shared" si="2688"/>
        <v>0</v>
      </c>
      <c r="AA1114" s="206"/>
      <c r="AB1114" s="205">
        <f t="shared" si="2689"/>
        <v>0</v>
      </c>
      <c r="AC1114" s="206"/>
      <c r="AD1114" s="176">
        <f t="shared" si="2690"/>
        <v>0</v>
      </c>
      <c r="AE1114" s="206"/>
      <c r="AF1114" s="205">
        <f t="shared" si="2691"/>
        <v>0</v>
      </c>
      <c r="AG1114" s="188">
        <f t="shared" si="2692"/>
        <v>0</v>
      </c>
      <c r="AH1114" s="96">
        <f t="shared" si="2693"/>
        <v>0</v>
      </c>
      <c r="AI1114" s="96">
        <f t="shared" si="2694"/>
        <v>0</v>
      </c>
      <c r="AJ1114" s="176">
        <f t="shared" si="2695"/>
        <v>0</v>
      </c>
      <c r="AK1114" s="206"/>
      <c r="AL1114" s="176">
        <f t="shared" si="2696"/>
        <v>0</v>
      </c>
      <c r="AM1114" s="244"/>
      <c r="AN1114" s="176">
        <f t="shared" si="2697"/>
        <v>0</v>
      </c>
      <c r="AO1114" s="206"/>
      <c r="AP1114" s="205">
        <f t="shared" si="2707"/>
        <v>0</v>
      </c>
      <c r="AQ1114" s="188">
        <f t="shared" si="2698"/>
        <v>0</v>
      </c>
      <c r="AR1114" s="96">
        <f t="shared" si="2699"/>
        <v>0</v>
      </c>
      <c r="AS1114" s="96"/>
      <c r="AT1114" s="176">
        <f t="shared" si="2700"/>
        <v>0</v>
      </c>
      <c r="AU1114" s="206"/>
      <c r="AV1114" s="176">
        <f t="shared" si="2701"/>
        <v>0</v>
      </c>
      <c r="AW1114" s="206"/>
      <c r="AX1114" s="205">
        <f t="shared" si="2702"/>
        <v>0</v>
      </c>
      <c r="AY1114" s="188">
        <f t="shared" si="2703"/>
        <v>0</v>
      </c>
      <c r="AZ1114" s="96">
        <f t="shared" si="2704"/>
        <v>0</v>
      </c>
      <c r="BA1114" s="96">
        <f t="shared" si="2705"/>
        <v>0</v>
      </c>
      <c r="BB1114" s="96">
        <f t="shared" si="2706"/>
        <v>0</v>
      </c>
    </row>
    <row r="1115" spans="1:54">
      <c r="A1115" s="494">
        <v>702</v>
      </c>
      <c r="B1115" s="13"/>
      <c r="C1115" s="300"/>
      <c r="D1115" s="13" t="s">
        <v>374</v>
      </c>
      <c r="E1115" s="16" t="s">
        <v>1372</v>
      </c>
      <c r="F1115" s="45" t="s">
        <v>375</v>
      </c>
      <c r="G1115" s="45" t="s">
        <v>1061</v>
      </c>
      <c r="H1115" s="266" t="s">
        <v>359</v>
      </c>
      <c r="I1115" s="54">
        <v>9.92</v>
      </c>
      <c r="J1115" s="162"/>
      <c r="K1115" s="54">
        <v>9.92</v>
      </c>
      <c r="L1115" s="162"/>
      <c r="M1115" s="54">
        <v>9.92</v>
      </c>
      <c r="N1115" s="162"/>
      <c r="O1115" s="54">
        <v>9.92</v>
      </c>
      <c r="P1115" s="162"/>
      <c r="Q1115" s="96">
        <f t="shared" si="2682"/>
        <v>0</v>
      </c>
      <c r="R1115" s="338">
        <f t="shared" si="2683"/>
        <v>0</v>
      </c>
      <c r="S1115" s="96"/>
      <c r="T1115" s="96">
        <f t="shared" si="2684"/>
        <v>0</v>
      </c>
      <c r="U1115" s="96"/>
      <c r="V1115" s="96">
        <f t="shared" si="2685"/>
        <v>0</v>
      </c>
      <c r="W1115" s="96"/>
      <c r="X1115" s="96">
        <f t="shared" si="2686"/>
        <v>0</v>
      </c>
      <c r="Y1115" s="96">
        <f t="shared" si="2687"/>
        <v>0</v>
      </c>
      <c r="Z1115" s="96">
        <f t="shared" si="2688"/>
        <v>0</v>
      </c>
      <c r="AA1115" s="96"/>
      <c r="AB1115" s="96">
        <f t="shared" si="2689"/>
        <v>0</v>
      </c>
      <c r="AC1115" s="96"/>
      <c r="AD1115" s="96">
        <f t="shared" si="2690"/>
        <v>0</v>
      </c>
      <c r="AE1115" s="96"/>
      <c r="AF1115" s="96">
        <f t="shared" si="2691"/>
        <v>0</v>
      </c>
      <c r="AG1115" s="96">
        <f t="shared" si="2692"/>
        <v>0</v>
      </c>
      <c r="AH1115" s="96">
        <f t="shared" si="2693"/>
        <v>0</v>
      </c>
      <c r="AI1115" s="96">
        <f t="shared" si="2694"/>
        <v>0</v>
      </c>
      <c r="AJ1115" s="96">
        <f t="shared" si="2695"/>
        <v>0</v>
      </c>
      <c r="AK1115" s="96"/>
      <c r="AL1115" s="96">
        <f t="shared" si="2696"/>
        <v>0</v>
      </c>
      <c r="AM1115" s="96"/>
      <c r="AN1115" s="96">
        <f t="shared" si="2697"/>
        <v>0</v>
      </c>
      <c r="AO1115" s="96"/>
      <c r="AP1115" s="96">
        <f t="shared" si="2707"/>
        <v>0</v>
      </c>
      <c r="AQ1115" s="96">
        <f t="shared" si="2698"/>
        <v>0</v>
      </c>
      <c r="AR1115" s="96">
        <f t="shared" si="2699"/>
        <v>0</v>
      </c>
      <c r="AS1115" s="96"/>
      <c r="AT1115" s="96">
        <f t="shared" si="2700"/>
        <v>0</v>
      </c>
      <c r="AU1115" s="96"/>
      <c r="AV1115" s="96">
        <f t="shared" si="2701"/>
        <v>0</v>
      </c>
      <c r="AW1115" s="96"/>
      <c r="AX1115" s="96">
        <f t="shared" si="2702"/>
        <v>0</v>
      </c>
      <c r="AY1115" s="96">
        <f t="shared" si="2703"/>
        <v>0</v>
      </c>
      <c r="AZ1115" s="96">
        <f t="shared" si="2704"/>
        <v>0</v>
      </c>
      <c r="BA1115" s="96">
        <f t="shared" si="2705"/>
        <v>0</v>
      </c>
      <c r="BB1115" s="96">
        <f t="shared" si="2706"/>
        <v>0</v>
      </c>
    </row>
    <row r="1116" spans="1:54">
      <c r="A1116" s="494">
        <v>703</v>
      </c>
      <c r="B1116" s="13"/>
      <c r="C1116" s="300"/>
      <c r="D1116" s="13" t="s">
        <v>374</v>
      </c>
      <c r="E1116" s="16" t="s">
        <v>1564</v>
      </c>
      <c r="F1116" s="45" t="s">
        <v>375</v>
      </c>
      <c r="G1116" s="45" t="s">
        <v>1061</v>
      </c>
      <c r="H1116" s="266" t="s">
        <v>359</v>
      </c>
      <c r="I1116" s="54">
        <v>13.41</v>
      </c>
      <c r="J1116" s="162"/>
      <c r="K1116" s="54">
        <v>13.41</v>
      </c>
      <c r="L1116" s="162"/>
      <c r="M1116" s="54">
        <v>13.41</v>
      </c>
      <c r="N1116" s="162"/>
      <c r="O1116" s="54">
        <v>13.41</v>
      </c>
      <c r="P1116" s="162"/>
      <c r="Q1116" s="96">
        <f t="shared" si="2682"/>
        <v>0</v>
      </c>
      <c r="R1116" s="338">
        <f t="shared" si="2683"/>
        <v>0</v>
      </c>
      <c r="S1116" s="96"/>
      <c r="T1116" s="96">
        <f t="shared" si="2684"/>
        <v>0</v>
      </c>
      <c r="U1116" s="96"/>
      <c r="V1116" s="96">
        <f t="shared" si="2685"/>
        <v>0</v>
      </c>
      <c r="W1116" s="96"/>
      <c r="X1116" s="96">
        <f t="shared" si="2686"/>
        <v>0</v>
      </c>
      <c r="Y1116" s="96">
        <f t="shared" si="2687"/>
        <v>0</v>
      </c>
      <c r="Z1116" s="96">
        <f t="shared" si="2688"/>
        <v>0</v>
      </c>
      <c r="AA1116" s="96"/>
      <c r="AB1116" s="96">
        <f t="shared" si="2689"/>
        <v>0</v>
      </c>
      <c r="AC1116" s="96"/>
      <c r="AD1116" s="96">
        <f t="shared" si="2690"/>
        <v>0</v>
      </c>
      <c r="AE1116" s="96"/>
      <c r="AF1116" s="96">
        <f t="shared" si="2691"/>
        <v>0</v>
      </c>
      <c r="AG1116" s="96">
        <f t="shared" si="2692"/>
        <v>0</v>
      </c>
      <c r="AH1116" s="96">
        <f t="shared" si="2693"/>
        <v>0</v>
      </c>
      <c r="AI1116" s="96">
        <f t="shared" si="2694"/>
        <v>0</v>
      </c>
      <c r="AJ1116" s="96">
        <f t="shared" si="2695"/>
        <v>0</v>
      </c>
      <c r="AK1116" s="96"/>
      <c r="AL1116" s="96">
        <f t="shared" si="2696"/>
        <v>0</v>
      </c>
      <c r="AM1116" s="96"/>
      <c r="AN1116" s="96">
        <f t="shared" si="2697"/>
        <v>0</v>
      </c>
      <c r="AO1116" s="96"/>
      <c r="AP1116" s="96">
        <f t="shared" si="2707"/>
        <v>0</v>
      </c>
      <c r="AQ1116" s="96">
        <f t="shared" si="2698"/>
        <v>0</v>
      </c>
      <c r="AR1116" s="96">
        <f t="shared" si="2699"/>
        <v>0</v>
      </c>
      <c r="AS1116" s="96"/>
      <c r="AT1116" s="96">
        <f t="shared" si="2700"/>
        <v>0</v>
      </c>
      <c r="AU1116" s="96"/>
      <c r="AV1116" s="96">
        <f t="shared" si="2701"/>
        <v>0</v>
      </c>
      <c r="AW1116" s="96"/>
      <c r="AX1116" s="96">
        <f t="shared" si="2702"/>
        <v>0</v>
      </c>
      <c r="AY1116" s="96">
        <f t="shared" si="2703"/>
        <v>0</v>
      </c>
      <c r="AZ1116" s="96">
        <f t="shared" si="2704"/>
        <v>0</v>
      </c>
      <c r="BA1116" s="96">
        <f t="shared" si="2705"/>
        <v>0</v>
      </c>
      <c r="BB1116" s="96">
        <f t="shared" si="2706"/>
        <v>0</v>
      </c>
    </row>
    <row r="1117" spans="1:54" s="6" customFormat="1">
      <c r="A1117" s="494">
        <v>704</v>
      </c>
      <c r="B1117" s="14"/>
      <c r="C1117" s="300"/>
      <c r="D1117" s="14" t="s">
        <v>485</v>
      </c>
      <c r="E1117" s="16" t="s">
        <v>483</v>
      </c>
      <c r="F1117" s="44" t="s">
        <v>376</v>
      </c>
      <c r="G1117" s="44" t="s">
        <v>1061</v>
      </c>
      <c r="H1117" s="265" t="s">
        <v>429</v>
      </c>
      <c r="I1117" s="233">
        <v>9.6199999999999992</v>
      </c>
      <c r="J1117" s="240"/>
      <c r="K1117" s="233">
        <v>9.6199999999999992</v>
      </c>
      <c r="L1117" s="240"/>
      <c r="M1117" s="233">
        <v>9.6199999999999992</v>
      </c>
      <c r="N1117" s="240"/>
      <c r="O1117" s="233">
        <v>9.6199999999999992</v>
      </c>
      <c r="P1117" s="240"/>
      <c r="Q1117" s="95">
        <f t="shared" si="2682"/>
        <v>0</v>
      </c>
      <c r="R1117" s="336">
        <f t="shared" si="2683"/>
        <v>0</v>
      </c>
      <c r="S1117" s="95"/>
      <c r="T1117" s="95">
        <f t="shared" si="2684"/>
        <v>0</v>
      </c>
      <c r="U1117" s="95"/>
      <c r="V1117" s="95">
        <f t="shared" si="2685"/>
        <v>0</v>
      </c>
      <c r="W1117" s="95"/>
      <c r="X1117" s="95">
        <f t="shared" si="2686"/>
        <v>0</v>
      </c>
      <c r="Y1117" s="95">
        <f t="shared" si="2687"/>
        <v>0</v>
      </c>
      <c r="Z1117" s="95">
        <f t="shared" si="2688"/>
        <v>0</v>
      </c>
      <c r="AA1117" s="95"/>
      <c r="AB1117" s="95">
        <f t="shared" si="2689"/>
        <v>0</v>
      </c>
      <c r="AC1117" s="95"/>
      <c r="AD1117" s="95">
        <f t="shared" si="2690"/>
        <v>0</v>
      </c>
      <c r="AE1117" s="95"/>
      <c r="AF1117" s="96">
        <f t="shared" si="2691"/>
        <v>0</v>
      </c>
      <c r="AG1117" s="95">
        <f t="shared" si="2692"/>
        <v>0</v>
      </c>
      <c r="AH1117" s="95">
        <f t="shared" si="2693"/>
        <v>0</v>
      </c>
      <c r="AI1117" s="95">
        <f t="shared" si="2694"/>
        <v>0</v>
      </c>
      <c r="AJ1117" s="95">
        <f t="shared" si="2695"/>
        <v>0</v>
      </c>
      <c r="AK1117" s="95"/>
      <c r="AL1117" s="95">
        <f t="shared" si="2696"/>
        <v>0</v>
      </c>
      <c r="AM1117" s="95"/>
      <c r="AN1117" s="95">
        <f t="shared" si="2697"/>
        <v>0</v>
      </c>
      <c r="AO1117" s="95"/>
      <c r="AP1117" s="95">
        <f t="shared" si="2707"/>
        <v>0</v>
      </c>
      <c r="AQ1117" s="95">
        <f t="shared" si="2698"/>
        <v>0</v>
      </c>
      <c r="AR1117" s="95">
        <f t="shared" si="2699"/>
        <v>0</v>
      </c>
      <c r="AS1117" s="95"/>
      <c r="AT1117" s="95">
        <f t="shared" si="2700"/>
        <v>0</v>
      </c>
      <c r="AU1117" s="95"/>
      <c r="AV1117" s="95">
        <f t="shared" si="2701"/>
        <v>0</v>
      </c>
      <c r="AW1117" s="95"/>
      <c r="AX1117" s="95">
        <f t="shared" si="2702"/>
        <v>0</v>
      </c>
      <c r="AY1117" s="95">
        <f t="shared" si="2703"/>
        <v>0</v>
      </c>
      <c r="AZ1117" s="95">
        <f t="shared" si="2704"/>
        <v>0</v>
      </c>
      <c r="BA1117" s="95">
        <f t="shared" si="2705"/>
        <v>0</v>
      </c>
      <c r="BB1117" s="95">
        <f t="shared" si="2706"/>
        <v>0</v>
      </c>
    </row>
    <row r="1118" spans="1:54" s="6" customFormat="1">
      <c r="A1118" s="494">
        <v>705</v>
      </c>
      <c r="B1118" s="14"/>
      <c r="C1118" s="300"/>
      <c r="D1118" s="14" t="s">
        <v>398</v>
      </c>
      <c r="E1118" s="16" t="s">
        <v>911</v>
      </c>
      <c r="F1118" s="44" t="s">
        <v>376</v>
      </c>
      <c r="G1118" s="44" t="s">
        <v>1061</v>
      </c>
      <c r="H1118" s="265" t="s">
        <v>359</v>
      </c>
      <c r="I1118" s="233">
        <v>8.9499999999999993</v>
      </c>
      <c r="J1118" s="240"/>
      <c r="K1118" s="233">
        <v>8.9499999999999993</v>
      </c>
      <c r="L1118" s="240"/>
      <c r="M1118" s="233">
        <v>8.9499999999999993</v>
      </c>
      <c r="N1118" s="240"/>
      <c r="O1118" s="233">
        <v>8.9499999999999993</v>
      </c>
      <c r="P1118" s="240"/>
      <c r="Q1118" s="95">
        <f t="shared" si="2682"/>
        <v>0</v>
      </c>
      <c r="R1118" s="336">
        <f t="shared" si="2683"/>
        <v>0</v>
      </c>
      <c r="S1118" s="95"/>
      <c r="T1118" s="95">
        <f t="shared" si="2684"/>
        <v>0</v>
      </c>
      <c r="U1118" s="95"/>
      <c r="V1118" s="95">
        <f t="shared" si="2685"/>
        <v>0</v>
      </c>
      <c r="W1118" s="95"/>
      <c r="X1118" s="95">
        <f t="shared" si="2686"/>
        <v>0</v>
      </c>
      <c r="Y1118" s="95">
        <f t="shared" si="2687"/>
        <v>0</v>
      </c>
      <c r="Z1118" s="95">
        <f t="shared" si="2688"/>
        <v>0</v>
      </c>
      <c r="AA1118" s="95"/>
      <c r="AB1118" s="95">
        <f t="shared" si="2689"/>
        <v>0</v>
      </c>
      <c r="AC1118" s="95"/>
      <c r="AD1118" s="95">
        <f t="shared" si="2690"/>
        <v>0</v>
      </c>
      <c r="AE1118" s="95"/>
      <c r="AF1118" s="96">
        <f t="shared" si="2691"/>
        <v>0</v>
      </c>
      <c r="AG1118" s="95">
        <f t="shared" si="2692"/>
        <v>0</v>
      </c>
      <c r="AH1118" s="95">
        <f t="shared" si="2693"/>
        <v>0</v>
      </c>
      <c r="AI1118" s="95">
        <f t="shared" si="2694"/>
        <v>0</v>
      </c>
      <c r="AJ1118" s="95">
        <f t="shared" si="2695"/>
        <v>0</v>
      </c>
      <c r="AK1118" s="95"/>
      <c r="AL1118" s="95">
        <f t="shared" si="2696"/>
        <v>0</v>
      </c>
      <c r="AM1118" s="95"/>
      <c r="AN1118" s="95">
        <f t="shared" si="2697"/>
        <v>0</v>
      </c>
      <c r="AO1118" s="95"/>
      <c r="AP1118" s="95">
        <f t="shared" si="2707"/>
        <v>0</v>
      </c>
      <c r="AQ1118" s="95">
        <f t="shared" si="2698"/>
        <v>0</v>
      </c>
      <c r="AR1118" s="95">
        <f t="shared" si="2699"/>
        <v>0</v>
      </c>
      <c r="AS1118" s="95"/>
      <c r="AT1118" s="95">
        <f t="shared" si="2700"/>
        <v>0</v>
      </c>
      <c r="AU1118" s="95"/>
      <c r="AV1118" s="95">
        <f t="shared" si="2701"/>
        <v>0</v>
      </c>
      <c r="AW1118" s="95"/>
      <c r="AX1118" s="95">
        <f t="shared" si="2702"/>
        <v>0</v>
      </c>
      <c r="AY1118" s="95">
        <f t="shared" si="2703"/>
        <v>0</v>
      </c>
      <c r="AZ1118" s="95">
        <f t="shared" si="2704"/>
        <v>0</v>
      </c>
      <c r="BA1118" s="95">
        <f t="shared" si="2705"/>
        <v>0</v>
      </c>
      <c r="BB1118" s="95">
        <f t="shared" si="2706"/>
        <v>0</v>
      </c>
    </row>
    <row r="1119" spans="1:54">
      <c r="A1119" s="494">
        <v>706</v>
      </c>
      <c r="B1119" s="13"/>
      <c r="C1119" s="300"/>
      <c r="D1119" s="14" t="s">
        <v>798</v>
      </c>
      <c r="E1119" s="21" t="s">
        <v>1274</v>
      </c>
      <c r="F1119" s="45" t="s">
        <v>384</v>
      </c>
      <c r="G1119" s="45" t="s">
        <v>1061</v>
      </c>
      <c r="H1119" s="266" t="s">
        <v>359</v>
      </c>
      <c r="I1119" s="54">
        <v>9.82</v>
      </c>
      <c r="J1119" s="162"/>
      <c r="K1119" s="54">
        <v>9.82</v>
      </c>
      <c r="L1119" s="162"/>
      <c r="M1119" s="54">
        <v>9.82</v>
      </c>
      <c r="N1119" s="162"/>
      <c r="O1119" s="54">
        <v>9.82</v>
      </c>
      <c r="P1119" s="162"/>
      <c r="Q1119" s="96">
        <f t="shared" si="2682"/>
        <v>0</v>
      </c>
      <c r="R1119" s="338">
        <f t="shared" si="2683"/>
        <v>0</v>
      </c>
      <c r="S1119" s="96"/>
      <c r="T1119" s="96">
        <f t="shared" si="2684"/>
        <v>0</v>
      </c>
      <c r="U1119" s="96"/>
      <c r="V1119" s="96">
        <f t="shared" si="2685"/>
        <v>0</v>
      </c>
      <c r="W1119" s="96"/>
      <c r="X1119" s="96">
        <f t="shared" si="2686"/>
        <v>0</v>
      </c>
      <c r="Y1119" s="96">
        <f t="shared" si="2687"/>
        <v>0</v>
      </c>
      <c r="Z1119" s="96">
        <f t="shared" si="2688"/>
        <v>0</v>
      </c>
      <c r="AA1119" s="96"/>
      <c r="AB1119" s="96">
        <f t="shared" si="2689"/>
        <v>0</v>
      </c>
      <c r="AC1119" s="96"/>
      <c r="AD1119" s="96">
        <f t="shared" si="2690"/>
        <v>0</v>
      </c>
      <c r="AE1119" s="96"/>
      <c r="AF1119" s="96">
        <f t="shared" si="2691"/>
        <v>0</v>
      </c>
      <c r="AG1119" s="96">
        <f t="shared" si="2692"/>
        <v>0</v>
      </c>
      <c r="AH1119" s="96">
        <f t="shared" si="2693"/>
        <v>0</v>
      </c>
      <c r="AI1119" s="96">
        <f t="shared" si="2694"/>
        <v>0</v>
      </c>
      <c r="AJ1119" s="96">
        <f t="shared" si="2695"/>
        <v>0</v>
      </c>
      <c r="AK1119" s="96"/>
      <c r="AL1119" s="96">
        <f t="shared" si="2696"/>
        <v>0</v>
      </c>
      <c r="AM1119" s="96"/>
      <c r="AN1119" s="96">
        <f t="shared" si="2697"/>
        <v>0</v>
      </c>
      <c r="AO1119" s="96"/>
      <c r="AP1119" s="96">
        <f t="shared" si="2707"/>
        <v>0</v>
      </c>
      <c r="AQ1119" s="96">
        <f t="shared" si="2698"/>
        <v>0</v>
      </c>
      <c r="AR1119" s="96">
        <f t="shared" si="2699"/>
        <v>0</v>
      </c>
      <c r="AS1119" s="96"/>
      <c r="AT1119" s="96">
        <f t="shared" si="2700"/>
        <v>0</v>
      </c>
      <c r="AU1119" s="96"/>
      <c r="AV1119" s="96">
        <f t="shared" si="2701"/>
        <v>0</v>
      </c>
      <c r="AW1119" s="96"/>
      <c r="AX1119" s="96">
        <f t="shared" si="2702"/>
        <v>0</v>
      </c>
      <c r="AY1119" s="96">
        <f t="shared" si="2703"/>
        <v>0</v>
      </c>
      <c r="AZ1119" s="96">
        <f t="shared" si="2704"/>
        <v>0</v>
      </c>
      <c r="BA1119" s="96">
        <f t="shared" si="2705"/>
        <v>0</v>
      </c>
      <c r="BB1119" s="96">
        <f t="shared" si="2706"/>
        <v>0</v>
      </c>
    </row>
    <row r="1120" spans="1:54">
      <c r="A1120" s="494">
        <v>707</v>
      </c>
      <c r="B1120" s="13"/>
      <c r="C1120" s="300"/>
      <c r="D1120" s="14" t="s">
        <v>488</v>
      </c>
      <c r="E1120" s="21" t="s">
        <v>623</v>
      </c>
      <c r="F1120" s="45" t="s">
        <v>384</v>
      </c>
      <c r="G1120" s="45" t="s">
        <v>1061</v>
      </c>
      <c r="H1120" s="266" t="s">
        <v>429</v>
      </c>
      <c r="I1120" s="54">
        <v>9.6199999999999992</v>
      </c>
      <c r="J1120" s="162"/>
      <c r="K1120" s="54">
        <v>9.6199999999999992</v>
      </c>
      <c r="L1120" s="162"/>
      <c r="M1120" s="54">
        <v>9.6199999999999992</v>
      </c>
      <c r="N1120" s="162"/>
      <c r="O1120" s="54">
        <v>9.6199999999999992</v>
      </c>
      <c r="P1120" s="162"/>
      <c r="Q1120" s="96">
        <f t="shared" si="2682"/>
        <v>0</v>
      </c>
      <c r="R1120" s="338">
        <f t="shared" si="2683"/>
        <v>0</v>
      </c>
      <c r="S1120" s="96"/>
      <c r="T1120" s="96">
        <f t="shared" si="2684"/>
        <v>0</v>
      </c>
      <c r="U1120" s="96"/>
      <c r="V1120" s="96">
        <f t="shared" si="2685"/>
        <v>0</v>
      </c>
      <c r="W1120" s="96"/>
      <c r="X1120" s="96">
        <f t="shared" si="2686"/>
        <v>0</v>
      </c>
      <c r="Y1120" s="96">
        <f t="shared" si="2687"/>
        <v>0</v>
      </c>
      <c r="Z1120" s="96">
        <f t="shared" si="2688"/>
        <v>0</v>
      </c>
      <c r="AA1120" s="96"/>
      <c r="AB1120" s="96">
        <f t="shared" si="2689"/>
        <v>0</v>
      </c>
      <c r="AC1120" s="96"/>
      <c r="AD1120" s="96">
        <f t="shared" si="2690"/>
        <v>0</v>
      </c>
      <c r="AE1120" s="96"/>
      <c r="AF1120" s="96">
        <f t="shared" si="2691"/>
        <v>0</v>
      </c>
      <c r="AG1120" s="96">
        <f t="shared" si="2692"/>
        <v>0</v>
      </c>
      <c r="AH1120" s="96">
        <f t="shared" si="2693"/>
        <v>0</v>
      </c>
      <c r="AI1120" s="96">
        <f t="shared" si="2694"/>
        <v>0</v>
      </c>
      <c r="AJ1120" s="96">
        <f t="shared" si="2695"/>
        <v>0</v>
      </c>
      <c r="AK1120" s="96"/>
      <c r="AL1120" s="96">
        <f t="shared" si="2696"/>
        <v>0</v>
      </c>
      <c r="AM1120" s="96"/>
      <c r="AN1120" s="96">
        <f t="shared" si="2697"/>
        <v>0</v>
      </c>
      <c r="AO1120" s="96"/>
      <c r="AP1120" s="96">
        <f t="shared" si="2707"/>
        <v>0</v>
      </c>
      <c r="AQ1120" s="96">
        <f t="shared" si="2698"/>
        <v>0</v>
      </c>
      <c r="AR1120" s="96">
        <f t="shared" si="2699"/>
        <v>0</v>
      </c>
      <c r="AS1120" s="96"/>
      <c r="AT1120" s="96">
        <f t="shared" si="2700"/>
        <v>0</v>
      </c>
      <c r="AU1120" s="96"/>
      <c r="AV1120" s="96">
        <f t="shared" si="2701"/>
        <v>0</v>
      </c>
      <c r="AW1120" s="96"/>
      <c r="AX1120" s="96">
        <f t="shared" si="2702"/>
        <v>0</v>
      </c>
      <c r="AY1120" s="96">
        <f t="shared" si="2703"/>
        <v>0</v>
      </c>
      <c r="AZ1120" s="96">
        <f t="shared" si="2704"/>
        <v>0</v>
      </c>
      <c r="BA1120" s="96">
        <f t="shared" si="2705"/>
        <v>0</v>
      </c>
      <c r="BB1120" s="96">
        <f t="shared" si="2706"/>
        <v>0</v>
      </c>
    </row>
    <row r="1121" spans="1:54">
      <c r="A1121" s="494">
        <v>708</v>
      </c>
      <c r="B1121" s="13"/>
      <c r="C1121" s="300"/>
      <c r="D1121" s="14" t="s">
        <v>488</v>
      </c>
      <c r="E1121" s="21" t="s">
        <v>912</v>
      </c>
      <c r="F1121" s="45" t="s">
        <v>384</v>
      </c>
      <c r="G1121" s="45" t="s">
        <v>1061</v>
      </c>
      <c r="H1121" s="266" t="s">
        <v>359</v>
      </c>
      <c r="I1121" s="54">
        <v>8.9499999999999993</v>
      </c>
      <c r="J1121" s="162"/>
      <c r="K1121" s="54">
        <v>8.9499999999999993</v>
      </c>
      <c r="L1121" s="162"/>
      <c r="M1121" s="54">
        <v>8.9499999999999993</v>
      </c>
      <c r="N1121" s="162"/>
      <c r="O1121" s="54">
        <v>8.9499999999999993</v>
      </c>
      <c r="P1121" s="162"/>
      <c r="Q1121" s="96">
        <f t="shared" si="2682"/>
        <v>0</v>
      </c>
      <c r="R1121" s="338">
        <f t="shared" si="2683"/>
        <v>0</v>
      </c>
      <c r="S1121" s="96"/>
      <c r="T1121" s="96">
        <f t="shared" si="2684"/>
        <v>0</v>
      </c>
      <c r="U1121" s="96"/>
      <c r="V1121" s="96">
        <f t="shared" si="2685"/>
        <v>0</v>
      </c>
      <c r="W1121" s="96"/>
      <c r="X1121" s="96">
        <f t="shared" si="2686"/>
        <v>0</v>
      </c>
      <c r="Y1121" s="96">
        <f t="shared" si="2687"/>
        <v>0</v>
      </c>
      <c r="Z1121" s="96">
        <f t="shared" si="2688"/>
        <v>0</v>
      </c>
      <c r="AA1121" s="96"/>
      <c r="AB1121" s="96">
        <f t="shared" si="2689"/>
        <v>0</v>
      </c>
      <c r="AC1121" s="96"/>
      <c r="AD1121" s="96">
        <f t="shared" si="2690"/>
        <v>0</v>
      </c>
      <c r="AE1121" s="96"/>
      <c r="AF1121" s="96">
        <f t="shared" si="2691"/>
        <v>0</v>
      </c>
      <c r="AG1121" s="96">
        <f t="shared" si="2692"/>
        <v>0</v>
      </c>
      <c r="AH1121" s="96">
        <f t="shared" si="2693"/>
        <v>0</v>
      </c>
      <c r="AI1121" s="96">
        <f t="shared" si="2694"/>
        <v>0</v>
      </c>
      <c r="AJ1121" s="96">
        <f t="shared" si="2695"/>
        <v>0</v>
      </c>
      <c r="AK1121" s="96"/>
      <c r="AL1121" s="96">
        <f t="shared" si="2696"/>
        <v>0</v>
      </c>
      <c r="AM1121" s="96"/>
      <c r="AN1121" s="96">
        <f t="shared" si="2697"/>
        <v>0</v>
      </c>
      <c r="AO1121" s="96"/>
      <c r="AP1121" s="96">
        <f t="shared" si="2707"/>
        <v>0</v>
      </c>
      <c r="AQ1121" s="96">
        <f t="shared" si="2698"/>
        <v>0</v>
      </c>
      <c r="AR1121" s="96">
        <f t="shared" si="2699"/>
        <v>0</v>
      </c>
      <c r="AS1121" s="96"/>
      <c r="AT1121" s="96">
        <f t="shared" si="2700"/>
        <v>0</v>
      </c>
      <c r="AU1121" s="96"/>
      <c r="AV1121" s="96">
        <f t="shared" si="2701"/>
        <v>0</v>
      </c>
      <c r="AW1121" s="96"/>
      <c r="AX1121" s="96">
        <f t="shared" si="2702"/>
        <v>0</v>
      </c>
      <c r="AY1121" s="96">
        <f t="shared" si="2703"/>
        <v>0</v>
      </c>
      <c r="AZ1121" s="96">
        <f t="shared" si="2704"/>
        <v>0</v>
      </c>
      <c r="BA1121" s="96">
        <f t="shared" si="2705"/>
        <v>0</v>
      </c>
      <c r="BB1121" s="96">
        <f t="shared" si="2706"/>
        <v>0</v>
      </c>
    </row>
    <row r="1122" spans="1:54">
      <c r="A1122" s="494">
        <v>709</v>
      </c>
      <c r="B1122" s="13"/>
      <c r="C1122" s="300"/>
      <c r="D1122" s="14" t="s">
        <v>488</v>
      </c>
      <c r="E1122" s="21" t="s">
        <v>1305</v>
      </c>
      <c r="F1122" s="45" t="s">
        <v>377</v>
      </c>
      <c r="G1122" s="45" t="s">
        <v>1061</v>
      </c>
      <c r="H1122" s="266" t="s">
        <v>429</v>
      </c>
      <c r="I1122" s="54">
        <v>9.82</v>
      </c>
      <c r="J1122" s="162"/>
      <c r="K1122" s="54">
        <v>9.82</v>
      </c>
      <c r="L1122" s="162"/>
      <c r="M1122" s="54">
        <v>9.82</v>
      </c>
      <c r="N1122" s="162"/>
      <c r="O1122" s="54">
        <v>9.82</v>
      </c>
      <c r="P1122" s="162"/>
      <c r="Q1122" s="96">
        <f t="shared" si="2682"/>
        <v>0</v>
      </c>
      <c r="R1122" s="338">
        <f t="shared" si="2683"/>
        <v>0</v>
      </c>
      <c r="S1122" s="96"/>
      <c r="T1122" s="96">
        <f t="shared" si="2684"/>
        <v>0</v>
      </c>
      <c r="U1122" s="96"/>
      <c r="V1122" s="96">
        <f t="shared" si="2685"/>
        <v>0</v>
      </c>
      <c r="W1122" s="96"/>
      <c r="X1122" s="96">
        <f t="shared" si="2686"/>
        <v>0</v>
      </c>
      <c r="Y1122" s="96">
        <f t="shared" si="2687"/>
        <v>0</v>
      </c>
      <c r="Z1122" s="96">
        <f t="shared" si="2688"/>
        <v>0</v>
      </c>
      <c r="AA1122" s="96"/>
      <c r="AB1122" s="96">
        <f t="shared" si="2689"/>
        <v>0</v>
      </c>
      <c r="AC1122" s="96"/>
      <c r="AD1122" s="96">
        <f t="shared" si="2690"/>
        <v>0</v>
      </c>
      <c r="AE1122" s="96"/>
      <c r="AF1122" s="96">
        <f t="shared" si="2691"/>
        <v>0</v>
      </c>
      <c r="AG1122" s="96">
        <f t="shared" si="2692"/>
        <v>0</v>
      </c>
      <c r="AH1122" s="96">
        <f t="shared" si="2693"/>
        <v>0</v>
      </c>
      <c r="AI1122" s="96">
        <f t="shared" si="2694"/>
        <v>0</v>
      </c>
      <c r="AJ1122" s="96">
        <f t="shared" si="2695"/>
        <v>0</v>
      </c>
      <c r="AK1122" s="96"/>
      <c r="AL1122" s="96">
        <f t="shared" si="2696"/>
        <v>0</v>
      </c>
      <c r="AM1122" s="96"/>
      <c r="AN1122" s="96">
        <f t="shared" si="2697"/>
        <v>0</v>
      </c>
      <c r="AO1122" s="96"/>
      <c r="AP1122" s="96">
        <f t="shared" si="2707"/>
        <v>0</v>
      </c>
      <c r="AQ1122" s="96">
        <f t="shared" si="2698"/>
        <v>0</v>
      </c>
      <c r="AR1122" s="96">
        <f t="shared" si="2699"/>
        <v>0</v>
      </c>
      <c r="AS1122" s="96"/>
      <c r="AT1122" s="96">
        <f t="shared" si="2700"/>
        <v>0</v>
      </c>
      <c r="AU1122" s="96"/>
      <c r="AV1122" s="96">
        <f t="shared" si="2701"/>
        <v>0</v>
      </c>
      <c r="AW1122" s="96"/>
      <c r="AX1122" s="96">
        <f t="shared" si="2702"/>
        <v>0</v>
      </c>
      <c r="AY1122" s="96">
        <f t="shared" si="2703"/>
        <v>0</v>
      </c>
      <c r="AZ1122" s="96">
        <f t="shared" si="2704"/>
        <v>0</v>
      </c>
      <c r="BA1122" s="96">
        <f t="shared" si="2705"/>
        <v>0</v>
      </c>
      <c r="BB1122" s="96">
        <f t="shared" si="2706"/>
        <v>0</v>
      </c>
    </row>
    <row r="1123" spans="1:54">
      <c r="A1123" s="494">
        <v>710</v>
      </c>
      <c r="B1123" s="13"/>
      <c r="C1123" s="300"/>
      <c r="D1123" s="13" t="s">
        <v>486</v>
      </c>
      <c r="E1123" s="21" t="s">
        <v>555</v>
      </c>
      <c r="F1123" s="45" t="s">
        <v>384</v>
      </c>
      <c r="G1123" s="45" t="s">
        <v>1061</v>
      </c>
      <c r="H1123" s="266" t="s">
        <v>429</v>
      </c>
      <c r="I1123" s="54">
        <v>8.58</v>
      </c>
      <c r="J1123" s="162"/>
      <c r="K1123" s="54">
        <v>8.58</v>
      </c>
      <c r="L1123" s="162"/>
      <c r="M1123" s="54">
        <v>8.58</v>
      </c>
      <c r="N1123" s="162"/>
      <c r="O1123" s="54">
        <v>8.58</v>
      </c>
      <c r="P1123" s="162"/>
      <c r="Q1123" s="96">
        <f t="shared" si="2682"/>
        <v>0</v>
      </c>
      <c r="R1123" s="338">
        <f t="shared" si="2683"/>
        <v>0</v>
      </c>
      <c r="S1123" s="96"/>
      <c r="T1123" s="96">
        <f t="shared" si="2684"/>
        <v>0</v>
      </c>
      <c r="U1123" s="96"/>
      <c r="V1123" s="96">
        <f t="shared" si="2685"/>
        <v>0</v>
      </c>
      <c r="W1123" s="96"/>
      <c r="X1123" s="96">
        <f t="shared" si="2686"/>
        <v>0</v>
      </c>
      <c r="Y1123" s="96">
        <f t="shared" si="2687"/>
        <v>0</v>
      </c>
      <c r="Z1123" s="96">
        <f t="shared" si="2688"/>
        <v>0</v>
      </c>
      <c r="AA1123" s="96"/>
      <c r="AB1123" s="96">
        <f t="shared" si="2689"/>
        <v>0</v>
      </c>
      <c r="AC1123" s="96"/>
      <c r="AD1123" s="96">
        <f t="shared" si="2690"/>
        <v>0</v>
      </c>
      <c r="AE1123" s="96"/>
      <c r="AF1123" s="96">
        <f t="shared" si="2691"/>
        <v>0</v>
      </c>
      <c r="AG1123" s="96">
        <f t="shared" si="2692"/>
        <v>0</v>
      </c>
      <c r="AH1123" s="96">
        <f t="shared" si="2693"/>
        <v>0</v>
      </c>
      <c r="AI1123" s="96">
        <f t="shared" si="2694"/>
        <v>0</v>
      </c>
      <c r="AJ1123" s="96">
        <f t="shared" si="2695"/>
        <v>0</v>
      </c>
      <c r="AK1123" s="96"/>
      <c r="AL1123" s="96">
        <f t="shared" si="2696"/>
        <v>0</v>
      </c>
      <c r="AM1123" s="96"/>
      <c r="AN1123" s="96">
        <f t="shared" si="2697"/>
        <v>0</v>
      </c>
      <c r="AO1123" s="96"/>
      <c r="AP1123" s="96">
        <f t="shared" si="2707"/>
        <v>0</v>
      </c>
      <c r="AQ1123" s="96">
        <f t="shared" si="2698"/>
        <v>0</v>
      </c>
      <c r="AR1123" s="96">
        <f t="shared" si="2699"/>
        <v>0</v>
      </c>
      <c r="AS1123" s="96"/>
      <c r="AT1123" s="96">
        <f t="shared" si="2700"/>
        <v>0</v>
      </c>
      <c r="AU1123" s="96"/>
      <c r="AV1123" s="96">
        <f t="shared" si="2701"/>
        <v>0</v>
      </c>
      <c r="AW1123" s="96"/>
      <c r="AX1123" s="96">
        <f t="shared" si="2702"/>
        <v>0</v>
      </c>
      <c r="AY1123" s="96">
        <f t="shared" si="2703"/>
        <v>0</v>
      </c>
      <c r="AZ1123" s="96">
        <f t="shared" si="2704"/>
        <v>0</v>
      </c>
      <c r="BA1123" s="96">
        <f t="shared" si="2705"/>
        <v>0</v>
      </c>
      <c r="BB1123" s="96">
        <f t="shared" si="2706"/>
        <v>0</v>
      </c>
    </row>
    <row r="1124" spans="1:54">
      <c r="A1124" s="494">
        <v>711</v>
      </c>
      <c r="B1124" s="13"/>
      <c r="C1124" s="300"/>
      <c r="D1124" s="13" t="s">
        <v>487</v>
      </c>
      <c r="E1124" s="21" t="s">
        <v>624</v>
      </c>
      <c r="F1124" s="45" t="s">
        <v>384</v>
      </c>
      <c r="G1124" s="45" t="s">
        <v>1061</v>
      </c>
      <c r="H1124" s="266" t="s">
        <v>429</v>
      </c>
      <c r="I1124" s="54">
        <v>9.6199999999999992</v>
      </c>
      <c r="J1124" s="162"/>
      <c r="K1124" s="54">
        <v>9.6199999999999992</v>
      </c>
      <c r="L1124" s="162"/>
      <c r="M1124" s="54">
        <v>9.6199999999999992</v>
      </c>
      <c r="N1124" s="162"/>
      <c r="O1124" s="54">
        <v>9.6199999999999992</v>
      </c>
      <c r="P1124" s="162"/>
      <c r="Q1124" s="96">
        <f t="shared" si="2682"/>
        <v>0</v>
      </c>
      <c r="R1124" s="338">
        <f t="shared" si="2683"/>
        <v>0</v>
      </c>
      <c r="S1124" s="96"/>
      <c r="T1124" s="96">
        <f t="shared" si="2684"/>
        <v>0</v>
      </c>
      <c r="U1124" s="96"/>
      <c r="V1124" s="96">
        <f t="shared" si="2685"/>
        <v>0</v>
      </c>
      <c r="W1124" s="96"/>
      <c r="X1124" s="96">
        <f t="shared" si="2686"/>
        <v>0</v>
      </c>
      <c r="Y1124" s="96">
        <f t="shared" si="2687"/>
        <v>0</v>
      </c>
      <c r="Z1124" s="96">
        <f t="shared" si="2688"/>
        <v>0</v>
      </c>
      <c r="AA1124" s="96"/>
      <c r="AB1124" s="96">
        <f t="shared" si="2689"/>
        <v>0</v>
      </c>
      <c r="AC1124" s="96"/>
      <c r="AD1124" s="96">
        <f t="shared" si="2690"/>
        <v>0</v>
      </c>
      <c r="AE1124" s="96"/>
      <c r="AF1124" s="96">
        <f t="shared" si="2691"/>
        <v>0</v>
      </c>
      <c r="AG1124" s="96">
        <f t="shared" si="2692"/>
        <v>0</v>
      </c>
      <c r="AH1124" s="96">
        <f t="shared" si="2693"/>
        <v>0</v>
      </c>
      <c r="AI1124" s="96">
        <f t="shared" si="2694"/>
        <v>0</v>
      </c>
      <c r="AJ1124" s="96">
        <f t="shared" si="2695"/>
        <v>0</v>
      </c>
      <c r="AK1124" s="96"/>
      <c r="AL1124" s="96">
        <f t="shared" si="2696"/>
        <v>0</v>
      </c>
      <c r="AM1124" s="96"/>
      <c r="AN1124" s="96">
        <f t="shared" si="2697"/>
        <v>0</v>
      </c>
      <c r="AO1124" s="96"/>
      <c r="AP1124" s="96">
        <f t="shared" si="2707"/>
        <v>0</v>
      </c>
      <c r="AQ1124" s="96">
        <f t="shared" si="2698"/>
        <v>0</v>
      </c>
      <c r="AR1124" s="96">
        <f t="shared" si="2699"/>
        <v>0</v>
      </c>
      <c r="AS1124" s="96"/>
      <c r="AT1124" s="96">
        <f t="shared" si="2700"/>
        <v>0</v>
      </c>
      <c r="AU1124" s="96"/>
      <c r="AV1124" s="96">
        <f t="shared" si="2701"/>
        <v>0</v>
      </c>
      <c r="AW1124" s="96"/>
      <c r="AX1124" s="96">
        <f t="shared" si="2702"/>
        <v>0</v>
      </c>
      <c r="AY1124" s="96">
        <f t="shared" si="2703"/>
        <v>0</v>
      </c>
      <c r="AZ1124" s="96">
        <f t="shared" si="2704"/>
        <v>0</v>
      </c>
      <c r="BA1124" s="96">
        <f t="shared" si="2705"/>
        <v>0</v>
      </c>
      <c r="BB1124" s="96">
        <f t="shared" si="2706"/>
        <v>0</v>
      </c>
    </row>
    <row r="1125" spans="1:54">
      <c r="A1125" s="494">
        <v>712</v>
      </c>
      <c r="B1125" s="13"/>
      <c r="C1125" s="300"/>
      <c r="D1125" s="13" t="s">
        <v>488</v>
      </c>
      <c r="E1125" s="21" t="s">
        <v>385</v>
      </c>
      <c r="F1125" s="45" t="s">
        <v>384</v>
      </c>
      <c r="G1125" s="45" t="s">
        <v>1061</v>
      </c>
      <c r="H1125" s="266" t="s">
        <v>429</v>
      </c>
      <c r="I1125" s="54">
        <v>9.6199999999999992</v>
      </c>
      <c r="J1125" s="162"/>
      <c r="K1125" s="54">
        <v>9.6199999999999992</v>
      </c>
      <c r="L1125" s="162"/>
      <c r="M1125" s="54">
        <v>9.6199999999999992</v>
      </c>
      <c r="N1125" s="162"/>
      <c r="O1125" s="54">
        <v>9.6199999999999992</v>
      </c>
      <c r="P1125" s="162"/>
      <c r="Q1125" s="96">
        <f t="shared" si="2682"/>
        <v>0</v>
      </c>
      <c r="R1125" s="338">
        <f t="shared" si="2683"/>
        <v>0</v>
      </c>
      <c r="S1125" s="96"/>
      <c r="T1125" s="96">
        <f t="shared" si="2684"/>
        <v>0</v>
      </c>
      <c r="U1125" s="96"/>
      <c r="V1125" s="96">
        <f t="shared" si="2685"/>
        <v>0</v>
      </c>
      <c r="W1125" s="96"/>
      <c r="X1125" s="96">
        <f t="shared" si="2686"/>
        <v>0</v>
      </c>
      <c r="Y1125" s="96">
        <f t="shared" si="2687"/>
        <v>0</v>
      </c>
      <c r="Z1125" s="96">
        <f t="shared" si="2688"/>
        <v>0</v>
      </c>
      <c r="AA1125" s="96"/>
      <c r="AB1125" s="96">
        <f t="shared" si="2689"/>
        <v>0</v>
      </c>
      <c r="AC1125" s="96"/>
      <c r="AD1125" s="96">
        <f t="shared" si="2690"/>
        <v>0</v>
      </c>
      <c r="AE1125" s="96"/>
      <c r="AF1125" s="96">
        <f t="shared" si="2691"/>
        <v>0</v>
      </c>
      <c r="AG1125" s="96">
        <f t="shared" si="2692"/>
        <v>0</v>
      </c>
      <c r="AH1125" s="96">
        <f t="shared" si="2693"/>
        <v>0</v>
      </c>
      <c r="AI1125" s="96">
        <f t="shared" si="2694"/>
        <v>0</v>
      </c>
      <c r="AJ1125" s="96">
        <f t="shared" si="2695"/>
        <v>0</v>
      </c>
      <c r="AK1125" s="96"/>
      <c r="AL1125" s="96">
        <f t="shared" si="2696"/>
        <v>0</v>
      </c>
      <c r="AM1125" s="96"/>
      <c r="AN1125" s="96">
        <f t="shared" si="2697"/>
        <v>0</v>
      </c>
      <c r="AO1125" s="96"/>
      <c r="AP1125" s="96">
        <f t="shared" si="2707"/>
        <v>0</v>
      </c>
      <c r="AQ1125" s="96">
        <f t="shared" si="2698"/>
        <v>0</v>
      </c>
      <c r="AR1125" s="96">
        <f t="shared" si="2699"/>
        <v>0</v>
      </c>
      <c r="AS1125" s="96"/>
      <c r="AT1125" s="96">
        <f t="shared" si="2700"/>
        <v>0</v>
      </c>
      <c r="AU1125" s="96"/>
      <c r="AV1125" s="96">
        <f t="shared" si="2701"/>
        <v>0</v>
      </c>
      <c r="AW1125" s="96"/>
      <c r="AX1125" s="96">
        <f t="shared" si="2702"/>
        <v>0</v>
      </c>
      <c r="AY1125" s="96">
        <f t="shared" si="2703"/>
        <v>0</v>
      </c>
      <c r="AZ1125" s="96">
        <f t="shared" si="2704"/>
        <v>0</v>
      </c>
      <c r="BA1125" s="96">
        <f t="shared" si="2705"/>
        <v>0</v>
      </c>
      <c r="BB1125" s="96">
        <f t="shared" si="2706"/>
        <v>0</v>
      </c>
    </row>
    <row r="1126" spans="1:54">
      <c r="A1126" s="494">
        <v>713</v>
      </c>
      <c r="B1126" s="13"/>
      <c r="C1126" s="300"/>
      <c r="D1126" s="13" t="s">
        <v>383</v>
      </c>
      <c r="E1126" s="21" t="s">
        <v>386</v>
      </c>
      <c r="F1126" s="45" t="s">
        <v>384</v>
      </c>
      <c r="G1126" s="45" t="s">
        <v>1061</v>
      </c>
      <c r="H1126" s="266" t="s">
        <v>429</v>
      </c>
      <c r="I1126" s="54">
        <v>9.6199999999999992</v>
      </c>
      <c r="J1126" s="162"/>
      <c r="K1126" s="54">
        <v>9.6199999999999992</v>
      </c>
      <c r="L1126" s="162"/>
      <c r="M1126" s="54">
        <v>9.6199999999999992</v>
      </c>
      <c r="N1126" s="162"/>
      <c r="O1126" s="54">
        <v>9.6199999999999992</v>
      </c>
      <c r="P1126" s="162"/>
      <c r="Q1126" s="96">
        <f t="shared" si="2682"/>
        <v>0</v>
      </c>
      <c r="R1126" s="338">
        <f t="shared" si="2683"/>
        <v>0</v>
      </c>
      <c r="S1126" s="96"/>
      <c r="T1126" s="96">
        <f t="shared" si="2684"/>
        <v>0</v>
      </c>
      <c r="U1126" s="96"/>
      <c r="V1126" s="96">
        <f t="shared" si="2685"/>
        <v>0</v>
      </c>
      <c r="W1126" s="96"/>
      <c r="X1126" s="96">
        <f t="shared" si="2686"/>
        <v>0</v>
      </c>
      <c r="Y1126" s="96">
        <f t="shared" si="2687"/>
        <v>0</v>
      </c>
      <c r="Z1126" s="96">
        <f t="shared" si="2688"/>
        <v>0</v>
      </c>
      <c r="AA1126" s="96"/>
      <c r="AB1126" s="96">
        <f t="shared" si="2689"/>
        <v>0</v>
      </c>
      <c r="AC1126" s="96"/>
      <c r="AD1126" s="96">
        <f t="shared" si="2690"/>
        <v>0</v>
      </c>
      <c r="AE1126" s="96"/>
      <c r="AF1126" s="96">
        <f t="shared" si="2691"/>
        <v>0</v>
      </c>
      <c r="AG1126" s="96">
        <f t="shared" si="2692"/>
        <v>0</v>
      </c>
      <c r="AH1126" s="96">
        <f t="shared" si="2693"/>
        <v>0</v>
      </c>
      <c r="AI1126" s="96">
        <f t="shared" si="2694"/>
        <v>0</v>
      </c>
      <c r="AJ1126" s="96">
        <f t="shared" si="2695"/>
        <v>0</v>
      </c>
      <c r="AK1126" s="96"/>
      <c r="AL1126" s="96">
        <f t="shared" si="2696"/>
        <v>0</v>
      </c>
      <c r="AM1126" s="96"/>
      <c r="AN1126" s="96">
        <f t="shared" si="2697"/>
        <v>0</v>
      </c>
      <c r="AO1126" s="96"/>
      <c r="AP1126" s="96">
        <f t="shared" si="2707"/>
        <v>0</v>
      </c>
      <c r="AQ1126" s="96">
        <f t="shared" si="2698"/>
        <v>0</v>
      </c>
      <c r="AR1126" s="96">
        <f t="shared" si="2699"/>
        <v>0</v>
      </c>
      <c r="AS1126" s="96"/>
      <c r="AT1126" s="96">
        <f t="shared" si="2700"/>
        <v>0</v>
      </c>
      <c r="AU1126" s="96"/>
      <c r="AV1126" s="96">
        <f t="shared" si="2701"/>
        <v>0</v>
      </c>
      <c r="AW1126" s="96"/>
      <c r="AX1126" s="96">
        <f t="shared" si="2702"/>
        <v>0</v>
      </c>
      <c r="AY1126" s="96">
        <f t="shared" si="2703"/>
        <v>0</v>
      </c>
      <c r="AZ1126" s="96">
        <f t="shared" si="2704"/>
        <v>0</v>
      </c>
      <c r="BA1126" s="96">
        <f t="shared" si="2705"/>
        <v>0</v>
      </c>
      <c r="BB1126" s="96">
        <f t="shared" si="2706"/>
        <v>0</v>
      </c>
    </row>
    <row r="1127" spans="1:54">
      <c r="A1127" s="494">
        <v>714</v>
      </c>
      <c r="B1127" s="13"/>
      <c r="C1127" s="300"/>
      <c r="D1127" s="13" t="s">
        <v>485</v>
      </c>
      <c r="E1127" s="21" t="s">
        <v>387</v>
      </c>
      <c r="F1127" s="45" t="s">
        <v>384</v>
      </c>
      <c r="G1127" s="45" t="s">
        <v>1061</v>
      </c>
      <c r="H1127" s="266" t="s">
        <v>429</v>
      </c>
      <c r="I1127" s="54">
        <v>9.6199999999999992</v>
      </c>
      <c r="J1127" s="162"/>
      <c r="K1127" s="54">
        <v>9.6199999999999992</v>
      </c>
      <c r="L1127" s="162"/>
      <c r="M1127" s="54">
        <v>9.6199999999999992</v>
      </c>
      <c r="N1127" s="162"/>
      <c r="O1127" s="54">
        <v>9.6199999999999992</v>
      </c>
      <c r="P1127" s="162"/>
      <c r="Q1127" s="96">
        <f t="shared" si="2682"/>
        <v>0</v>
      </c>
      <c r="R1127" s="338">
        <f t="shared" si="2683"/>
        <v>0</v>
      </c>
      <c r="S1127" s="96"/>
      <c r="T1127" s="96">
        <f t="shared" si="2684"/>
        <v>0</v>
      </c>
      <c r="U1127" s="96"/>
      <c r="V1127" s="96">
        <f t="shared" si="2685"/>
        <v>0</v>
      </c>
      <c r="W1127" s="96"/>
      <c r="X1127" s="96">
        <f t="shared" si="2686"/>
        <v>0</v>
      </c>
      <c r="Y1127" s="96">
        <f t="shared" si="2687"/>
        <v>0</v>
      </c>
      <c r="Z1127" s="96">
        <f t="shared" si="2688"/>
        <v>0</v>
      </c>
      <c r="AA1127" s="96"/>
      <c r="AB1127" s="96">
        <f t="shared" si="2689"/>
        <v>0</v>
      </c>
      <c r="AC1127" s="96"/>
      <c r="AD1127" s="96">
        <f t="shared" si="2690"/>
        <v>0</v>
      </c>
      <c r="AE1127" s="96"/>
      <c r="AF1127" s="96">
        <f t="shared" si="2691"/>
        <v>0</v>
      </c>
      <c r="AG1127" s="96">
        <f t="shared" si="2692"/>
        <v>0</v>
      </c>
      <c r="AH1127" s="96">
        <f t="shared" si="2693"/>
        <v>0</v>
      </c>
      <c r="AI1127" s="96">
        <f t="shared" si="2694"/>
        <v>0</v>
      </c>
      <c r="AJ1127" s="96">
        <f t="shared" si="2695"/>
        <v>0</v>
      </c>
      <c r="AK1127" s="96"/>
      <c r="AL1127" s="96">
        <f t="shared" si="2696"/>
        <v>0</v>
      </c>
      <c r="AM1127" s="96"/>
      <c r="AN1127" s="96">
        <f t="shared" si="2697"/>
        <v>0</v>
      </c>
      <c r="AO1127" s="96"/>
      <c r="AP1127" s="96">
        <f t="shared" si="2707"/>
        <v>0</v>
      </c>
      <c r="AQ1127" s="96">
        <f t="shared" si="2698"/>
        <v>0</v>
      </c>
      <c r="AR1127" s="96">
        <f t="shared" si="2699"/>
        <v>0</v>
      </c>
      <c r="AS1127" s="96"/>
      <c r="AT1127" s="96">
        <f t="shared" si="2700"/>
        <v>0</v>
      </c>
      <c r="AU1127" s="96"/>
      <c r="AV1127" s="96">
        <f t="shared" si="2701"/>
        <v>0</v>
      </c>
      <c r="AW1127" s="96"/>
      <c r="AX1127" s="96">
        <f t="shared" si="2702"/>
        <v>0</v>
      </c>
      <c r="AY1127" s="96">
        <f t="shared" si="2703"/>
        <v>0</v>
      </c>
      <c r="AZ1127" s="96">
        <f t="shared" si="2704"/>
        <v>0</v>
      </c>
      <c r="BA1127" s="96">
        <f t="shared" si="2705"/>
        <v>0</v>
      </c>
      <c r="BB1127" s="96">
        <f t="shared" si="2706"/>
        <v>0</v>
      </c>
    </row>
    <row r="1128" spans="1:54">
      <c r="A1128" s="494">
        <v>715</v>
      </c>
      <c r="B1128" s="13"/>
      <c r="C1128" s="300"/>
      <c r="D1128" s="14" t="s">
        <v>488</v>
      </c>
      <c r="E1128" s="21" t="s">
        <v>625</v>
      </c>
      <c r="F1128" s="45" t="s">
        <v>384</v>
      </c>
      <c r="G1128" s="45" t="s">
        <v>1061</v>
      </c>
      <c r="H1128" s="266" t="s">
        <v>429</v>
      </c>
      <c r="I1128" s="54">
        <v>9.6199999999999992</v>
      </c>
      <c r="J1128" s="162"/>
      <c r="K1128" s="54">
        <v>9.6199999999999992</v>
      </c>
      <c r="L1128" s="162"/>
      <c r="M1128" s="54">
        <v>9.6199999999999992</v>
      </c>
      <c r="N1128" s="162"/>
      <c r="O1128" s="54">
        <v>9.6199999999999992</v>
      </c>
      <c r="P1128" s="162"/>
      <c r="Q1128" s="96">
        <f t="shared" si="2682"/>
        <v>0</v>
      </c>
      <c r="R1128" s="338">
        <f t="shared" si="2683"/>
        <v>0</v>
      </c>
      <c r="S1128" s="96"/>
      <c r="T1128" s="96">
        <f t="shared" si="2684"/>
        <v>0</v>
      </c>
      <c r="U1128" s="96"/>
      <c r="V1128" s="96">
        <f t="shared" si="2685"/>
        <v>0</v>
      </c>
      <c r="W1128" s="96"/>
      <c r="X1128" s="96">
        <f t="shared" si="2686"/>
        <v>0</v>
      </c>
      <c r="Y1128" s="96">
        <f t="shared" si="2687"/>
        <v>0</v>
      </c>
      <c r="Z1128" s="96">
        <f t="shared" si="2688"/>
        <v>0</v>
      </c>
      <c r="AA1128" s="96"/>
      <c r="AB1128" s="96">
        <f t="shared" si="2689"/>
        <v>0</v>
      </c>
      <c r="AC1128" s="96"/>
      <c r="AD1128" s="96">
        <f t="shared" si="2690"/>
        <v>0</v>
      </c>
      <c r="AE1128" s="96"/>
      <c r="AF1128" s="96">
        <f t="shared" si="2691"/>
        <v>0</v>
      </c>
      <c r="AG1128" s="96">
        <f t="shared" si="2692"/>
        <v>0</v>
      </c>
      <c r="AH1128" s="96">
        <f t="shared" si="2693"/>
        <v>0</v>
      </c>
      <c r="AI1128" s="96">
        <f t="shared" si="2694"/>
        <v>0</v>
      </c>
      <c r="AJ1128" s="96">
        <f t="shared" si="2695"/>
        <v>0</v>
      </c>
      <c r="AK1128" s="96"/>
      <c r="AL1128" s="96">
        <f t="shared" si="2696"/>
        <v>0</v>
      </c>
      <c r="AM1128" s="96"/>
      <c r="AN1128" s="96">
        <f t="shared" si="2697"/>
        <v>0</v>
      </c>
      <c r="AO1128" s="96"/>
      <c r="AP1128" s="96">
        <f t="shared" si="2707"/>
        <v>0</v>
      </c>
      <c r="AQ1128" s="96">
        <f t="shared" si="2698"/>
        <v>0</v>
      </c>
      <c r="AR1128" s="96">
        <f t="shared" si="2699"/>
        <v>0</v>
      </c>
      <c r="AS1128" s="96"/>
      <c r="AT1128" s="96">
        <f t="shared" si="2700"/>
        <v>0</v>
      </c>
      <c r="AU1128" s="96"/>
      <c r="AV1128" s="96">
        <f t="shared" si="2701"/>
        <v>0</v>
      </c>
      <c r="AW1128" s="96"/>
      <c r="AX1128" s="96">
        <f t="shared" si="2702"/>
        <v>0</v>
      </c>
      <c r="AY1128" s="96">
        <f t="shared" si="2703"/>
        <v>0</v>
      </c>
      <c r="AZ1128" s="96">
        <f t="shared" si="2704"/>
        <v>0</v>
      </c>
      <c r="BA1128" s="96">
        <f t="shared" si="2705"/>
        <v>0</v>
      </c>
      <c r="BB1128" s="96">
        <f t="shared" si="2706"/>
        <v>0</v>
      </c>
    </row>
    <row r="1129" spans="1:54">
      <c r="A1129" s="494">
        <v>716</v>
      </c>
      <c r="B1129" s="13"/>
      <c r="C1129" s="300"/>
      <c r="D1129" s="14" t="s">
        <v>379</v>
      </c>
      <c r="E1129" s="21" t="s">
        <v>626</v>
      </c>
      <c r="F1129" s="45" t="s">
        <v>376</v>
      </c>
      <c r="G1129" s="45" t="s">
        <v>1061</v>
      </c>
      <c r="H1129" s="266" t="s">
        <v>359</v>
      </c>
      <c r="I1129" s="54">
        <v>9.6199999999999992</v>
      </c>
      <c r="J1129" s="162"/>
      <c r="K1129" s="54">
        <v>9.6199999999999992</v>
      </c>
      <c r="L1129" s="162"/>
      <c r="M1129" s="54">
        <v>9.6199999999999992</v>
      </c>
      <c r="N1129" s="162"/>
      <c r="O1129" s="54">
        <v>9.6199999999999992</v>
      </c>
      <c r="P1129" s="162"/>
      <c r="Q1129" s="96">
        <f t="shared" si="2682"/>
        <v>0</v>
      </c>
      <c r="R1129" s="338">
        <f t="shared" si="2683"/>
        <v>0</v>
      </c>
      <c r="S1129" s="96"/>
      <c r="T1129" s="96">
        <f t="shared" si="2684"/>
        <v>0</v>
      </c>
      <c r="U1129" s="96"/>
      <c r="V1129" s="96">
        <f t="shared" si="2685"/>
        <v>0</v>
      </c>
      <c r="W1129" s="96"/>
      <c r="X1129" s="96">
        <f t="shared" si="2686"/>
        <v>0</v>
      </c>
      <c r="Y1129" s="96">
        <f t="shared" si="2687"/>
        <v>0</v>
      </c>
      <c r="Z1129" s="96">
        <f t="shared" si="2688"/>
        <v>0</v>
      </c>
      <c r="AA1129" s="96"/>
      <c r="AB1129" s="96">
        <f t="shared" si="2689"/>
        <v>0</v>
      </c>
      <c r="AC1129" s="96"/>
      <c r="AD1129" s="96">
        <f t="shared" si="2690"/>
        <v>0</v>
      </c>
      <c r="AE1129" s="96"/>
      <c r="AF1129" s="96">
        <f t="shared" si="2691"/>
        <v>0</v>
      </c>
      <c r="AG1129" s="96">
        <f t="shared" si="2692"/>
        <v>0</v>
      </c>
      <c r="AH1129" s="96">
        <f t="shared" si="2693"/>
        <v>0</v>
      </c>
      <c r="AI1129" s="96">
        <f t="shared" si="2694"/>
        <v>0</v>
      </c>
      <c r="AJ1129" s="96">
        <f t="shared" si="2695"/>
        <v>0</v>
      </c>
      <c r="AK1129" s="96"/>
      <c r="AL1129" s="96">
        <f t="shared" si="2696"/>
        <v>0</v>
      </c>
      <c r="AM1129" s="96"/>
      <c r="AN1129" s="96">
        <f t="shared" si="2697"/>
        <v>0</v>
      </c>
      <c r="AO1129" s="96"/>
      <c r="AP1129" s="96">
        <f t="shared" si="2707"/>
        <v>0</v>
      </c>
      <c r="AQ1129" s="96">
        <f t="shared" si="2698"/>
        <v>0</v>
      </c>
      <c r="AR1129" s="96">
        <f t="shared" si="2699"/>
        <v>0</v>
      </c>
      <c r="AS1129" s="96"/>
      <c r="AT1129" s="96">
        <f t="shared" si="2700"/>
        <v>0</v>
      </c>
      <c r="AU1129" s="96"/>
      <c r="AV1129" s="96">
        <f t="shared" si="2701"/>
        <v>0</v>
      </c>
      <c r="AW1129" s="96"/>
      <c r="AX1129" s="96">
        <f t="shared" si="2702"/>
        <v>0</v>
      </c>
      <c r="AY1129" s="96">
        <f t="shared" si="2703"/>
        <v>0</v>
      </c>
      <c r="AZ1129" s="96">
        <f t="shared" si="2704"/>
        <v>0</v>
      </c>
      <c r="BA1129" s="96">
        <f t="shared" si="2705"/>
        <v>0</v>
      </c>
      <c r="BB1129" s="96">
        <f t="shared" si="2706"/>
        <v>0</v>
      </c>
    </row>
    <row r="1130" spans="1:54">
      <c r="A1130" s="494">
        <v>717</v>
      </c>
      <c r="B1130" s="13"/>
      <c r="C1130" s="300"/>
      <c r="D1130" s="14" t="s">
        <v>562</v>
      </c>
      <c r="E1130" s="21" t="s">
        <v>913</v>
      </c>
      <c r="F1130" s="45" t="s">
        <v>376</v>
      </c>
      <c r="G1130" s="45" t="s">
        <v>1061</v>
      </c>
      <c r="H1130" s="266" t="s">
        <v>429</v>
      </c>
      <c r="I1130" s="54">
        <v>8.9499999999999993</v>
      </c>
      <c r="J1130" s="162"/>
      <c r="K1130" s="54">
        <v>8.9499999999999993</v>
      </c>
      <c r="L1130" s="162"/>
      <c r="M1130" s="54">
        <v>8.9499999999999993</v>
      </c>
      <c r="N1130" s="162"/>
      <c r="O1130" s="54">
        <v>8.9499999999999993</v>
      </c>
      <c r="P1130" s="162"/>
      <c r="Q1130" s="96">
        <f t="shared" si="2682"/>
        <v>0</v>
      </c>
      <c r="R1130" s="338">
        <f t="shared" si="2683"/>
        <v>0</v>
      </c>
      <c r="S1130" s="96"/>
      <c r="T1130" s="96">
        <f t="shared" si="2684"/>
        <v>0</v>
      </c>
      <c r="U1130" s="96"/>
      <c r="V1130" s="96">
        <f t="shared" si="2685"/>
        <v>0</v>
      </c>
      <c r="W1130" s="96"/>
      <c r="X1130" s="96">
        <f t="shared" si="2686"/>
        <v>0</v>
      </c>
      <c r="Y1130" s="96">
        <f t="shared" si="2687"/>
        <v>0</v>
      </c>
      <c r="Z1130" s="96">
        <f t="shared" si="2688"/>
        <v>0</v>
      </c>
      <c r="AA1130" s="96"/>
      <c r="AB1130" s="96">
        <f t="shared" si="2689"/>
        <v>0</v>
      </c>
      <c r="AC1130" s="96"/>
      <c r="AD1130" s="96">
        <f t="shared" si="2690"/>
        <v>0</v>
      </c>
      <c r="AE1130" s="96"/>
      <c r="AF1130" s="96">
        <f t="shared" si="2691"/>
        <v>0</v>
      </c>
      <c r="AG1130" s="96">
        <f t="shared" si="2692"/>
        <v>0</v>
      </c>
      <c r="AH1130" s="96">
        <f t="shared" si="2693"/>
        <v>0</v>
      </c>
      <c r="AI1130" s="96">
        <f t="shared" si="2694"/>
        <v>0</v>
      </c>
      <c r="AJ1130" s="96">
        <f t="shared" si="2695"/>
        <v>0</v>
      </c>
      <c r="AK1130" s="96"/>
      <c r="AL1130" s="96">
        <f t="shared" si="2696"/>
        <v>0</v>
      </c>
      <c r="AM1130" s="96"/>
      <c r="AN1130" s="96">
        <f t="shared" si="2697"/>
        <v>0</v>
      </c>
      <c r="AO1130" s="96"/>
      <c r="AP1130" s="96">
        <f t="shared" si="2707"/>
        <v>0</v>
      </c>
      <c r="AQ1130" s="96">
        <f t="shared" si="2698"/>
        <v>0</v>
      </c>
      <c r="AR1130" s="96">
        <f t="shared" si="2699"/>
        <v>0</v>
      </c>
      <c r="AS1130" s="96"/>
      <c r="AT1130" s="96">
        <f t="shared" si="2700"/>
        <v>0</v>
      </c>
      <c r="AU1130" s="96"/>
      <c r="AV1130" s="96">
        <f t="shared" si="2701"/>
        <v>0</v>
      </c>
      <c r="AW1130" s="96"/>
      <c r="AX1130" s="96">
        <f t="shared" si="2702"/>
        <v>0</v>
      </c>
      <c r="AY1130" s="96">
        <f t="shared" si="2703"/>
        <v>0</v>
      </c>
      <c r="AZ1130" s="96">
        <f t="shared" si="2704"/>
        <v>0</v>
      </c>
      <c r="BA1130" s="96">
        <f t="shared" si="2705"/>
        <v>0</v>
      </c>
      <c r="BB1130" s="96">
        <f t="shared" si="2706"/>
        <v>0</v>
      </c>
    </row>
    <row r="1131" spans="1:54" s="6" customFormat="1">
      <c r="A1131" s="494">
        <v>718</v>
      </c>
      <c r="B1131" s="14"/>
      <c r="C1131" s="300"/>
      <c r="D1131" s="14" t="s">
        <v>488</v>
      </c>
      <c r="E1131" s="16" t="s">
        <v>556</v>
      </c>
      <c r="F1131" s="44" t="s">
        <v>375</v>
      </c>
      <c r="G1131" s="44" t="s">
        <v>1061</v>
      </c>
      <c r="H1131" s="265" t="s">
        <v>359</v>
      </c>
      <c r="I1131" s="233">
        <v>9.6199999999999992</v>
      </c>
      <c r="J1131" s="240"/>
      <c r="K1131" s="233">
        <v>9.6199999999999992</v>
      </c>
      <c r="L1131" s="240"/>
      <c r="M1131" s="233">
        <v>9.6199999999999992</v>
      </c>
      <c r="N1131" s="240"/>
      <c r="O1131" s="233">
        <v>9.6199999999999992</v>
      </c>
      <c r="P1131" s="240"/>
      <c r="Q1131" s="95">
        <f t="shared" si="2682"/>
        <v>0</v>
      </c>
      <c r="R1131" s="336">
        <f t="shared" si="2683"/>
        <v>0</v>
      </c>
      <c r="S1131" s="95"/>
      <c r="T1131" s="95">
        <f t="shared" si="2684"/>
        <v>0</v>
      </c>
      <c r="U1131" s="95"/>
      <c r="V1131" s="95">
        <f t="shared" si="2685"/>
        <v>0</v>
      </c>
      <c r="W1131" s="95"/>
      <c r="X1131" s="95">
        <f t="shared" si="2686"/>
        <v>0</v>
      </c>
      <c r="Y1131" s="95">
        <f t="shared" si="2687"/>
        <v>0</v>
      </c>
      <c r="Z1131" s="95">
        <f t="shared" si="2688"/>
        <v>0</v>
      </c>
      <c r="AA1131" s="95"/>
      <c r="AB1131" s="95">
        <f t="shared" si="2689"/>
        <v>0</v>
      </c>
      <c r="AC1131" s="95"/>
      <c r="AD1131" s="95">
        <f t="shared" si="2690"/>
        <v>0</v>
      </c>
      <c r="AE1131" s="95"/>
      <c r="AF1131" s="96">
        <f t="shared" si="2691"/>
        <v>0</v>
      </c>
      <c r="AG1131" s="95">
        <f t="shared" si="2692"/>
        <v>0</v>
      </c>
      <c r="AH1131" s="95">
        <f t="shared" si="2693"/>
        <v>0</v>
      </c>
      <c r="AI1131" s="95">
        <f t="shared" si="2694"/>
        <v>0</v>
      </c>
      <c r="AJ1131" s="95">
        <f t="shared" si="2695"/>
        <v>0</v>
      </c>
      <c r="AK1131" s="95"/>
      <c r="AL1131" s="95">
        <f t="shared" si="2696"/>
        <v>0</v>
      </c>
      <c r="AM1131" s="95"/>
      <c r="AN1131" s="95">
        <f t="shared" si="2697"/>
        <v>0</v>
      </c>
      <c r="AO1131" s="95"/>
      <c r="AP1131" s="95">
        <f t="shared" si="2707"/>
        <v>0</v>
      </c>
      <c r="AQ1131" s="95">
        <f t="shared" si="2698"/>
        <v>0</v>
      </c>
      <c r="AR1131" s="95">
        <f t="shared" si="2699"/>
        <v>0</v>
      </c>
      <c r="AS1131" s="95"/>
      <c r="AT1131" s="95">
        <f t="shared" si="2700"/>
        <v>0</v>
      </c>
      <c r="AU1131" s="95"/>
      <c r="AV1131" s="95">
        <f t="shared" si="2701"/>
        <v>0</v>
      </c>
      <c r="AW1131" s="95"/>
      <c r="AX1131" s="95">
        <f t="shared" si="2702"/>
        <v>0</v>
      </c>
      <c r="AY1131" s="95">
        <f t="shared" si="2703"/>
        <v>0</v>
      </c>
      <c r="AZ1131" s="95">
        <f t="shared" si="2704"/>
        <v>0</v>
      </c>
      <c r="BA1131" s="95">
        <f t="shared" si="2705"/>
        <v>0</v>
      </c>
      <c r="BB1131" s="95">
        <f t="shared" si="2706"/>
        <v>0</v>
      </c>
    </row>
    <row r="1132" spans="1:54" s="6" customFormat="1">
      <c r="A1132" s="494">
        <v>719</v>
      </c>
      <c r="B1132" s="14"/>
      <c r="C1132" s="300"/>
      <c r="D1132" s="14" t="s">
        <v>372</v>
      </c>
      <c r="E1132" s="16" t="s">
        <v>847</v>
      </c>
      <c r="F1132" s="44" t="s">
        <v>375</v>
      </c>
      <c r="G1132" s="44" t="s">
        <v>1061</v>
      </c>
      <c r="H1132" s="265" t="s">
        <v>359</v>
      </c>
      <c r="I1132" s="233">
        <v>8.9499999999999993</v>
      </c>
      <c r="J1132" s="240"/>
      <c r="K1132" s="233">
        <v>8.9499999999999993</v>
      </c>
      <c r="L1132" s="240"/>
      <c r="M1132" s="233">
        <v>8.9499999999999993</v>
      </c>
      <c r="N1132" s="240"/>
      <c r="O1132" s="233">
        <v>8.9499999999999993</v>
      </c>
      <c r="P1132" s="240"/>
      <c r="Q1132" s="95">
        <f t="shared" si="2682"/>
        <v>0</v>
      </c>
      <c r="R1132" s="336">
        <f t="shared" si="2683"/>
        <v>0</v>
      </c>
      <c r="S1132" s="95"/>
      <c r="T1132" s="95">
        <f t="shared" si="2684"/>
        <v>0</v>
      </c>
      <c r="U1132" s="95"/>
      <c r="V1132" s="95">
        <f t="shared" si="2685"/>
        <v>0</v>
      </c>
      <c r="W1132" s="95"/>
      <c r="X1132" s="95">
        <f t="shared" si="2686"/>
        <v>0</v>
      </c>
      <c r="Y1132" s="95">
        <f t="shared" si="2687"/>
        <v>0</v>
      </c>
      <c r="Z1132" s="95">
        <f t="shared" si="2688"/>
        <v>0</v>
      </c>
      <c r="AA1132" s="95"/>
      <c r="AB1132" s="95">
        <f t="shared" si="2689"/>
        <v>0</v>
      </c>
      <c r="AC1132" s="95"/>
      <c r="AD1132" s="95">
        <f t="shared" si="2690"/>
        <v>0</v>
      </c>
      <c r="AE1132" s="95"/>
      <c r="AF1132" s="96">
        <f t="shared" si="2691"/>
        <v>0</v>
      </c>
      <c r="AG1132" s="95">
        <f t="shared" si="2692"/>
        <v>0</v>
      </c>
      <c r="AH1132" s="95">
        <f t="shared" si="2693"/>
        <v>0</v>
      </c>
      <c r="AI1132" s="95">
        <f t="shared" si="2694"/>
        <v>0</v>
      </c>
      <c r="AJ1132" s="95">
        <f t="shared" si="2695"/>
        <v>0</v>
      </c>
      <c r="AK1132" s="95"/>
      <c r="AL1132" s="95">
        <f t="shared" si="2696"/>
        <v>0</v>
      </c>
      <c r="AM1132" s="95"/>
      <c r="AN1132" s="95">
        <f t="shared" si="2697"/>
        <v>0</v>
      </c>
      <c r="AO1132" s="95"/>
      <c r="AP1132" s="95">
        <f t="shared" si="2707"/>
        <v>0</v>
      </c>
      <c r="AQ1132" s="95">
        <f t="shared" si="2698"/>
        <v>0</v>
      </c>
      <c r="AR1132" s="95">
        <f t="shared" si="2699"/>
        <v>0</v>
      </c>
      <c r="AS1132" s="95"/>
      <c r="AT1132" s="95">
        <f t="shared" si="2700"/>
        <v>0</v>
      </c>
      <c r="AU1132" s="95"/>
      <c r="AV1132" s="95">
        <f t="shared" si="2701"/>
        <v>0</v>
      </c>
      <c r="AW1132" s="95"/>
      <c r="AX1132" s="95">
        <f t="shared" si="2702"/>
        <v>0</v>
      </c>
      <c r="AY1132" s="95">
        <f t="shared" si="2703"/>
        <v>0</v>
      </c>
      <c r="AZ1132" s="95">
        <f t="shared" si="2704"/>
        <v>0</v>
      </c>
      <c r="BA1132" s="95">
        <f t="shared" si="2705"/>
        <v>0</v>
      </c>
      <c r="BB1132" s="95">
        <f t="shared" si="2706"/>
        <v>0</v>
      </c>
    </row>
    <row r="1133" spans="1:54" s="6" customFormat="1">
      <c r="A1133" s="494">
        <v>720</v>
      </c>
      <c r="B1133" s="14"/>
      <c r="C1133" s="300"/>
      <c r="D1133" s="14" t="s">
        <v>488</v>
      </c>
      <c r="E1133" s="16" t="s">
        <v>1275</v>
      </c>
      <c r="F1133" s="44" t="s">
        <v>375</v>
      </c>
      <c r="G1133" s="44" t="s">
        <v>1061</v>
      </c>
      <c r="H1133" s="265" t="s">
        <v>359</v>
      </c>
      <c r="I1133" s="233">
        <v>9.82</v>
      </c>
      <c r="J1133" s="240"/>
      <c r="K1133" s="233">
        <v>9.82</v>
      </c>
      <c r="L1133" s="240"/>
      <c r="M1133" s="233">
        <v>9.82</v>
      </c>
      <c r="N1133" s="240"/>
      <c r="O1133" s="233">
        <v>9.82</v>
      </c>
      <c r="P1133" s="240"/>
      <c r="Q1133" s="95">
        <f t="shared" si="2682"/>
        <v>0</v>
      </c>
      <c r="R1133" s="336">
        <f t="shared" si="2683"/>
        <v>0</v>
      </c>
      <c r="S1133" s="95"/>
      <c r="T1133" s="95">
        <f t="shared" si="2684"/>
        <v>0</v>
      </c>
      <c r="U1133" s="95"/>
      <c r="V1133" s="95">
        <f t="shared" si="2685"/>
        <v>0</v>
      </c>
      <c r="W1133" s="95"/>
      <c r="X1133" s="95">
        <f t="shared" si="2686"/>
        <v>0</v>
      </c>
      <c r="Y1133" s="95">
        <f t="shared" si="2687"/>
        <v>0</v>
      </c>
      <c r="Z1133" s="95">
        <f t="shared" si="2688"/>
        <v>0</v>
      </c>
      <c r="AA1133" s="95"/>
      <c r="AB1133" s="95">
        <f t="shared" si="2689"/>
        <v>0</v>
      </c>
      <c r="AC1133" s="95"/>
      <c r="AD1133" s="95">
        <f t="shared" si="2690"/>
        <v>0</v>
      </c>
      <c r="AE1133" s="95"/>
      <c r="AF1133" s="96">
        <f t="shared" si="2691"/>
        <v>0</v>
      </c>
      <c r="AG1133" s="95">
        <f t="shared" si="2692"/>
        <v>0</v>
      </c>
      <c r="AH1133" s="95">
        <f t="shared" si="2693"/>
        <v>0</v>
      </c>
      <c r="AI1133" s="95">
        <f t="shared" si="2694"/>
        <v>0</v>
      </c>
      <c r="AJ1133" s="95">
        <f t="shared" si="2695"/>
        <v>0</v>
      </c>
      <c r="AK1133" s="95"/>
      <c r="AL1133" s="95">
        <f t="shared" si="2696"/>
        <v>0</v>
      </c>
      <c r="AM1133" s="95"/>
      <c r="AN1133" s="95">
        <f t="shared" si="2697"/>
        <v>0</v>
      </c>
      <c r="AO1133" s="95"/>
      <c r="AP1133" s="95">
        <f t="shared" si="2707"/>
        <v>0</v>
      </c>
      <c r="AQ1133" s="95">
        <f t="shared" si="2698"/>
        <v>0</v>
      </c>
      <c r="AR1133" s="95">
        <f t="shared" si="2699"/>
        <v>0</v>
      </c>
      <c r="AS1133" s="95"/>
      <c r="AT1133" s="95">
        <f t="shared" si="2700"/>
        <v>0</v>
      </c>
      <c r="AU1133" s="95"/>
      <c r="AV1133" s="95">
        <f t="shared" si="2701"/>
        <v>0</v>
      </c>
      <c r="AW1133" s="95"/>
      <c r="AX1133" s="95">
        <f t="shared" si="2702"/>
        <v>0</v>
      </c>
      <c r="AY1133" s="95">
        <f t="shared" si="2703"/>
        <v>0</v>
      </c>
      <c r="AZ1133" s="95">
        <f t="shared" si="2704"/>
        <v>0</v>
      </c>
      <c r="BA1133" s="95">
        <f t="shared" si="2705"/>
        <v>0</v>
      </c>
      <c r="BB1133" s="95">
        <f t="shared" si="2706"/>
        <v>0</v>
      </c>
    </row>
    <row r="1134" spans="1:54" s="6" customFormat="1">
      <c r="A1134" s="494">
        <v>721</v>
      </c>
      <c r="B1134" s="14"/>
      <c r="C1134" s="300"/>
      <c r="D1134" s="14" t="s">
        <v>366</v>
      </c>
      <c r="E1134" s="16" t="s">
        <v>460</v>
      </c>
      <c r="F1134" s="44" t="s">
        <v>375</v>
      </c>
      <c r="G1134" s="44" t="s">
        <v>1061</v>
      </c>
      <c r="H1134" s="265" t="s">
        <v>359</v>
      </c>
      <c r="I1134" s="233">
        <v>9.6199999999999992</v>
      </c>
      <c r="J1134" s="240"/>
      <c r="K1134" s="233">
        <v>9.6199999999999992</v>
      </c>
      <c r="L1134" s="240"/>
      <c r="M1134" s="233">
        <v>9.6199999999999992</v>
      </c>
      <c r="N1134" s="240"/>
      <c r="O1134" s="233">
        <v>9.6199999999999992</v>
      </c>
      <c r="P1134" s="240"/>
      <c r="Q1134" s="95">
        <f t="shared" si="2682"/>
        <v>0</v>
      </c>
      <c r="R1134" s="336">
        <f t="shared" si="2683"/>
        <v>0</v>
      </c>
      <c r="S1134" s="95"/>
      <c r="T1134" s="95">
        <f t="shared" si="2684"/>
        <v>0</v>
      </c>
      <c r="U1134" s="95"/>
      <c r="V1134" s="95">
        <f t="shared" si="2685"/>
        <v>0</v>
      </c>
      <c r="W1134" s="95"/>
      <c r="X1134" s="95">
        <f t="shared" si="2686"/>
        <v>0</v>
      </c>
      <c r="Y1134" s="95">
        <f t="shared" si="2687"/>
        <v>0</v>
      </c>
      <c r="Z1134" s="95">
        <f t="shared" si="2688"/>
        <v>0</v>
      </c>
      <c r="AA1134" s="95"/>
      <c r="AB1134" s="95">
        <f t="shared" si="2689"/>
        <v>0</v>
      </c>
      <c r="AC1134" s="95"/>
      <c r="AD1134" s="95">
        <f t="shared" si="2690"/>
        <v>0</v>
      </c>
      <c r="AE1134" s="95"/>
      <c r="AF1134" s="96">
        <f t="shared" si="2691"/>
        <v>0</v>
      </c>
      <c r="AG1134" s="95">
        <f t="shared" si="2692"/>
        <v>0</v>
      </c>
      <c r="AH1134" s="95">
        <f t="shared" si="2693"/>
        <v>0</v>
      </c>
      <c r="AI1134" s="95">
        <f t="shared" si="2694"/>
        <v>0</v>
      </c>
      <c r="AJ1134" s="95">
        <f t="shared" si="2695"/>
        <v>0</v>
      </c>
      <c r="AK1134" s="95"/>
      <c r="AL1134" s="95">
        <f t="shared" si="2696"/>
        <v>0</v>
      </c>
      <c r="AM1134" s="95"/>
      <c r="AN1134" s="95">
        <f t="shared" si="2697"/>
        <v>0</v>
      </c>
      <c r="AO1134" s="95"/>
      <c r="AP1134" s="95">
        <f t="shared" si="2707"/>
        <v>0</v>
      </c>
      <c r="AQ1134" s="95">
        <f t="shared" si="2698"/>
        <v>0</v>
      </c>
      <c r="AR1134" s="95">
        <f t="shared" si="2699"/>
        <v>0</v>
      </c>
      <c r="AS1134" s="95"/>
      <c r="AT1134" s="95">
        <f t="shared" si="2700"/>
        <v>0</v>
      </c>
      <c r="AU1134" s="95"/>
      <c r="AV1134" s="95">
        <f t="shared" si="2701"/>
        <v>0</v>
      </c>
      <c r="AW1134" s="95"/>
      <c r="AX1134" s="95">
        <f t="shared" si="2702"/>
        <v>0</v>
      </c>
      <c r="AY1134" s="95">
        <f t="shared" si="2703"/>
        <v>0</v>
      </c>
      <c r="AZ1134" s="95">
        <f t="shared" si="2704"/>
        <v>0</v>
      </c>
      <c r="BA1134" s="95">
        <f t="shared" si="2705"/>
        <v>0</v>
      </c>
      <c r="BB1134" s="95">
        <f t="shared" si="2706"/>
        <v>0</v>
      </c>
    </row>
    <row r="1135" spans="1:54">
      <c r="A1135" s="494">
        <v>722</v>
      </c>
      <c r="B1135" s="13"/>
      <c r="C1135" s="300"/>
      <c r="D1135" s="14" t="s">
        <v>798</v>
      </c>
      <c r="E1135" s="21" t="s">
        <v>1151</v>
      </c>
      <c r="F1135" s="45" t="s">
        <v>384</v>
      </c>
      <c r="G1135" s="45" t="s">
        <v>1061</v>
      </c>
      <c r="H1135" s="266" t="s">
        <v>359</v>
      </c>
      <c r="I1135" s="54">
        <v>8.9499999999999993</v>
      </c>
      <c r="J1135" s="162"/>
      <c r="K1135" s="54">
        <v>8.9499999999999993</v>
      </c>
      <c r="L1135" s="162"/>
      <c r="M1135" s="54">
        <v>8.9499999999999993</v>
      </c>
      <c r="N1135" s="162"/>
      <c r="O1135" s="54">
        <v>8.9499999999999993</v>
      </c>
      <c r="P1135" s="162"/>
      <c r="Q1135" s="96">
        <f t="shared" si="2682"/>
        <v>0</v>
      </c>
      <c r="R1135" s="338">
        <f t="shared" si="2683"/>
        <v>0</v>
      </c>
      <c r="S1135" s="96"/>
      <c r="T1135" s="96">
        <f t="shared" si="2684"/>
        <v>0</v>
      </c>
      <c r="U1135" s="96"/>
      <c r="V1135" s="96">
        <f t="shared" si="2685"/>
        <v>0</v>
      </c>
      <c r="W1135" s="96"/>
      <c r="X1135" s="96">
        <f t="shared" si="2686"/>
        <v>0</v>
      </c>
      <c r="Y1135" s="96">
        <f t="shared" si="2687"/>
        <v>0</v>
      </c>
      <c r="Z1135" s="96">
        <f t="shared" si="2688"/>
        <v>0</v>
      </c>
      <c r="AA1135" s="96"/>
      <c r="AB1135" s="96">
        <f t="shared" si="2689"/>
        <v>0</v>
      </c>
      <c r="AC1135" s="96"/>
      <c r="AD1135" s="96">
        <f t="shared" si="2690"/>
        <v>0</v>
      </c>
      <c r="AE1135" s="96"/>
      <c r="AF1135" s="96">
        <f t="shared" si="2691"/>
        <v>0</v>
      </c>
      <c r="AG1135" s="96">
        <f t="shared" si="2692"/>
        <v>0</v>
      </c>
      <c r="AH1135" s="96">
        <f t="shared" si="2693"/>
        <v>0</v>
      </c>
      <c r="AI1135" s="96">
        <f t="shared" si="2694"/>
        <v>0</v>
      </c>
      <c r="AJ1135" s="96">
        <f t="shared" si="2695"/>
        <v>0</v>
      </c>
      <c r="AK1135" s="96"/>
      <c r="AL1135" s="96">
        <f t="shared" si="2696"/>
        <v>0</v>
      </c>
      <c r="AM1135" s="96"/>
      <c r="AN1135" s="96">
        <f t="shared" si="2697"/>
        <v>0</v>
      </c>
      <c r="AO1135" s="96"/>
      <c r="AP1135" s="96">
        <f t="shared" si="2707"/>
        <v>0</v>
      </c>
      <c r="AQ1135" s="96">
        <f t="shared" si="2698"/>
        <v>0</v>
      </c>
      <c r="AR1135" s="96">
        <f t="shared" si="2699"/>
        <v>0</v>
      </c>
      <c r="AS1135" s="96"/>
      <c r="AT1135" s="96">
        <f t="shared" si="2700"/>
        <v>0</v>
      </c>
      <c r="AU1135" s="96"/>
      <c r="AV1135" s="96">
        <f t="shared" si="2701"/>
        <v>0</v>
      </c>
      <c r="AW1135" s="96"/>
      <c r="AX1135" s="96">
        <f t="shared" si="2702"/>
        <v>0</v>
      </c>
      <c r="AY1135" s="96">
        <f t="shared" si="2703"/>
        <v>0</v>
      </c>
      <c r="AZ1135" s="96">
        <f t="shared" si="2704"/>
        <v>0</v>
      </c>
      <c r="BA1135" s="96">
        <f t="shared" si="2705"/>
        <v>0</v>
      </c>
      <c r="BB1135" s="96">
        <f t="shared" si="2706"/>
        <v>0</v>
      </c>
    </row>
    <row r="1136" spans="1:54">
      <c r="A1136" s="494">
        <v>723</v>
      </c>
      <c r="B1136" s="13"/>
      <c r="C1136" s="13"/>
      <c r="D1136" s="13" t="s">
        <v>798</v>
      </c>
      <c r="E1136" s="21" t="s">
        <v>1083</v>
      </c>
      <c r="F1136" s="45" t="s">
        <v>377</v>
      </c>
      <c r="G1136" s="22" t="s">
        <v>1071</v>
      </c>
      <c r="H1136" s="266" t="s">
        <v>1082</v>
      </c>
      <c r="I1136" s="54">
        <v>8.9499999999999993</v>
      </c>
      <c r="J1136" s="101"/>
      <c r="K1136" s="54">
        <v>8.9499999999999993</v>
      </c>
      <c r="L1136" s="162"/>
      <c r="M1136" s="54">
        <v>8.9499999999999993</v>
      </c>
      <c r="N1136" s="162"/>
      <c r="O1136" s="54">
        <v>8.9499999999999993</v>
      </c>
      <c r="P1136" s="101"/>
      <c r="Q1136" s="96">
        <f t="shared" si="2682"/>
        <v>0</v>
      </c>
      <c r="R1136" s="338">
        <f t="shared" si="2683"/>
        <v>0</v>
      </c>
      <c r="S1136" s="96"/>
      <c r="T1136" s="96">
        <f t="shared" si="2684"/>
        <v>0</v>
      </c>
      <c r="U1136" s="96"/>
      <c r="V1136" s="176">
        <f t="shared" si="2685"/>
        <v>0</v>
      </c>
      <c r="W1136" s="206"/>
      <c r="X1136" s="205">
        <f t="shared" si="2686"/>
        <v>0</v>
      </c>
      <c r="Y1136" s="188">
        <f t="shared" si="2687"/>
        <v>0</v>
      </c>
      <c r="Z1136" s="176">
        <f t="shared" si="2688"/>
        <v>0</v>
      </c>
      <c r="AA1136" s="206"/>
      <c r="AB1136" s="205">
        <f t="shared" si="2689"/>
        <v>0</v>
      </c>
      <c r="AC1136" s="206"/>
      <c r="AD1136" s="176">
        <f t="shared" si="2690"/>
        <v>0</v>
      </c>
      <c r="AE1136" s="206"/>
      <c r="AF1136" s="205">
        <f t="shared" si="2691"/>
        <v>0</v>
      </c>
      <c r="AG1136" s="188">
        <f t="shared" si="2692"/>
        <v>0</v>
      </c>
      <c r="AH1136" s="96">
        <f t="shared" si="2693"/>
        <v>0</v>
      </c>
      <c r="AI1136" s="96">
        <f t="shared" si="2694"/>
        <v>0</v>
      </c>
      <c r="AJ1136" s="176">
        <f t="shared" si="2695"/>
        <v>0</v>
      </c>
      <c r="AK1136" s="206"/>
      <c r="AL1136" s="176">
        <f t="shared" si="2696"/>
        <v>0</v>
      </c>
      <c r="AM1136" s="244"/>
      <c r="AN1136" s="176">
        <f t="shared" si="2697"/>
        <v>0</v>
      </c>
      <c r="AO1136" s="206"/>
      <c r="AP1136" s="205">
        <f t="shared" si="2707"/>
        <v>0</v>
      </c>
      <c r="AQ1136" s="188">
        <f t="shared" si="2698"/>
        <v>0</v>
      </c>
      <c r="AR1136" s="96">
        <f t="shared" si="2699"/>
        <v>0</v>
      </c>
      <c r="AS1136" s="96"/>
      <c r="AT1136" s="176">
        <f t="shared" si="2700"/>
        <v>0</v>
      </c>
      <c r="AU1136" s="206"/>
      <c r="AV1136" s="176">
        <f t="shared" si="2701"/>
        <v>0</v>
      </c>
      <c r="AW1136" s="206"/>
      <c r="AX1136" s="205">
        <f t="shared" si="2702"/>
        <v>0</v>
      </c>
      <c r="AY1136" s="188">
        <f t="shared" si="2703"/>
        <v>0</v>
      </c>
      <c r="AZ1136" s="96">
        <f t="shared" si="2704"/>
        <v>0</v>
      </c>
      <c r="BA1136" s="96">
        <f t="shared" si="2705"/>
        <v>0</v>
      </c>
      <c r="BB1136" s="96">
        <f t="shared" si="2706"/>
        <v>0</v>
      </c>
    </row>
    <row r="1137" spans="1:54">
      <c r="A1137" s="494">
        <v>724</v>
      </c>
      <c r="B1137" s="13"/>
      <c r="C1137" s="300"/>
      <c r="D1137" s="14" t="s">
        <v>798</v>
      </c>
      <c r="E1137" s="21" t="s">
        <v>1373</v>
      </c>
      <c r="F1137" s="45" t="s">
        <v>384</v>
      </c>
      <c r="G1137" s="45" t="s">
        <v>1061</v>
      </c>
      <c r="H1137" s="266" t="s">
        <v>359</v>
      </c>
      <c r="I1137" s="54">
        <v>9.92</v>
      </c>
      <c r="J1137" s="162"/>
      <c r="K1137" s="54">
        <v>9.92</v>
      </c>
      <c r="L1137" s="162"/>
      <c r="M1137" s="54">
        <v>9.92</v>
      </c>
      <c r="N1137" s="162"/>
      <c r="O1137" s="54">
        <v>9.92</v>
      </c>
      <c r="P1137" s="162"/>
      <c r="Q1137" s="96">
        <f t="shared" si="2682"/>
        <v>0</v>
      </c>
      <c r="R1137" s="338">
        <f t="shared" si="2683"/>
        <v>0</v>
      </c>
      <c r="S1137" s="96"/>
      <c r="T1137" s="96">
        <f t="shared" si="2684"/>
        <v>0</v>
      </c>
      <c r="U1137" s="96"/>
      <c r="V1137" s="96">
        <f t="shared" si="2685"/>
        <v>0</v>
      </c>
      <c r="W1137" s="96"/>
      <c r="X1137" s="96">
        <f t="shared" si="2686"/>
        <v>0</v>
      </c>
      <c r="Y1137" s="96">
        <f t="shared" si="2687"/>
        <v>0</v>
      </c>
      <c r="Z1137" s="96">
        <f t="shared" si="2688"/>
        <v>0</v>
      </c>
      <c r="AA1137" s="96"/>
      <c r="AB1137" s="96">
        <f t="shared" si="2689"/>
        <v>0</v>
      </c>
      <c r="AC1137" s="96"/>
      <c r="AD1137" s="96">
        <f t="shared" si="2690"/>
        <v>0</v>
      </c>
      <c r="AE1137" s="96"/>
      <c r="AF1137" s="96">
        <f t="shared" si="2691"/>
        <v>0</v>
      </c>
      <c r="AG1137" s="96">
        <f t="shared" si="2692"/>
        <v>0</v>
      </c>
      <c r="AH1137" s="96">
        <f t="shared" si="2693"/>
        <v>0</v>
      </c>
      <c r="AI1137" s="96">
        <f t="shared" si="2694"/>
        <v>0</v>
      </c>
      <c r="AJ1137" s="96">
        <f t="shared" si="2695"/>
        <v>0</v>
      </c>
      <c r="AK1137" s="96"/>
      <c r="AL1137" s="96">
        <f t="shared" si="2696"/>
        <v>0</v>
      </c>
      <c r="AM1137" s="96"/>
      <c r="AN1137" s="96">
        <f t="shared" si="2697"/>
        <v>0</v>
      </c>
      <c r="AO1137" s="96"/>
      <c r="AP1137" s="96">
        <f t="shared" si="2707"/>
        <v>0</v>
      </c>
      <c r="AQ1137" s="96">
        <f t="shared" si="2698"/>
        <v>0</v>
      </c>
      <c r="AR1137" s="96">
        <f t="shared" si="2699"/>
        <v>0</v>
      </c>
      <c r="AS1137" s="96"/>
      <c r="AT1137" s="96">
        <f t="shared" si="2700"/>
        <v>0</v>
      </c>
      <c r="AU1137" s="96"/>
      <c r="AV1137" s="96">
        <f t="shared" si="2701"/>
        <v>0</v>
      </c>
      <c r="AW1137" s="96"/>
      <c r="AX1137" s="96">
        <f t="shared" si="2702"/>
        <v>0</v>
      </c>
      <c r="AY1137" s="96">
        <f t="shared" si="2703"/>
        <v>0</v>
      </c>
      <c r="AZ1137" s="96">
        <f t="shared" si="2704"/>
        <v>0</v>
      </c>
      <c r="BA1137" s="96">
        <f t="shared" si="2705"/>
        <v>0</v>
      </c>
      <c r="BB1137" s="96">
        <f t="shared" si="2706"/>
        <v>0</v>
      </c>
    </row>
    <row r="1138" spans="1:54">
      <c r="A1138" s="494">
        <v>725</v>
      </c>
      <c r="B1138" s="13"/>
      <c r="C1138" s="300"/>
      <c r="D1138" s="14" t="s">
        <v>798</v>
      </c>
      <c r="E1138" s="21" t="s">
        <v>1565</v>
      </c>
      <c r="F1138" s="45" t="s">
        <v>384</v>
      </c>
      <c r="G1138" s="45" t="s">
        <v>1061</v>
      </c>
      <c r="H1138" s="266" t="s">
        <v>359</v>
      </c>
      <c r="I1138" s="54">
        <v>13.41</v>
      </c>
      <c r="J1138" s="162"/>
      <c r="K1138" s="54">
        <v>13.41</v>
      </c>
      <c r="L1138" s="162"/>
      <c r="M1138" s="54">
        <v>13.41</v>
      </c>
      <c r="N1138" s="162"/>
      <c r="O1138" s="54">
        <v>13.41</v>
      </c>
      <c r="P1138" s="162"/>
      <c r="Q1138" s="96">
        <f t="shared" si="2682"/>
        <v>0</v>
      </c>
      <c r="R1138" s="338">
        <f t="shared" si="2683"/>
        <v>0</v>
      </c>
      <c r="S1138" s="96"/>
      <c r="T1138" s="96">
        <f t="shared" si="2684"/>
        <v>0</v>
      </c>
      <c r="U1138" s="96"/>
      <c r="V1138" s="96">
        <f t="shared" si="2685"/>
        <v>0</v>
      </c>
      <c r="W1138" s="96"/>
      <c r="X1138" s="96">
        <f t="shared" si="2686"/>
        <v>0</v>
      </c>
      <c r="Y1138" s="96">
        <f t="shared" si="2687"/>
        <v>0</v>
      </c>
      <c r="Z1138" s="96">
        <f t="shared" si="2688"/>
        <v>0</v>
      </c>
      <c r="AA1138" s="96"/>
      <c r="AB1138" s="96">
        <f t="shared" si="2689"/>
        <v>0</v>
      </c>
      <c r="AC1138" s="96"/>
      <c r="AD1138" s="96">
        <f t="shared" si="2690"/>
        <v>0</v>
      </c>
      <c r="AE1138" s="96"/>
      <c r="AF1138" s="96">
        <f t="shared" si="2691"/>
        <v>0</v>
      </c>
      <c r="AG1138" s="96">
        <f t="shared" si="2692"/>
        <v>0</v>
      </c>
      <c r="AH1138" s="96">
        <f t="shared" si="2693"/>
        <v>0</v>
      </c>
      <c r="AI1138" s="96">
        <f t="shared" si="2694"/>
        <v>0</v>
      </c>
      <c r="AJ1138" s="96">
        <f t="shared" si="2695"/>
        <v>0</v>
      </c>
      <c r="AK1138" s="96"/>
      <c r="AL1138" s="96">
        <f t="shared" si="2696"/>
        <v>0</v>
      </c>
      <c r="AM1138" s="96"/>
      <c r="AN1138" s="96">
        <f t="shared" si="2697"/>
        <v>0</v>
      </c>
      <c r="AO1138" s="96"/>
      <c r="AP1138" s="96">
        <f t="shared" si="2707"/>
        <v>0</v>
      </c>
      <c r="AQ1138" s="96">
        <f t="shared" si="2698"/>
        <v>0</v>
      </c>
      <c r="AR1138" s="96">
        <f t="shared" si="2699"/>
        <v>0</v>
      </c>
      <c r="AS1138" s="96"/>
      <c r="AT1138" s="96">
        <f t="shared" si="2700"/>
        <v>0</v>
      </c>
      <c r="AU1138" s="96"/>
      <c r="AV1138" s="96">
        <f t="shared" si="2701"/>
        <v>0</v>
      </c>
      <c r="AW1138" s="96"/>
      <c r="AX1138" s="96">
        <f t="shared" si="2702"/>
        <v>0</v>
      </c>
      <c r="AY1138" s="96">
        <f t="shared" si="2703"/>
        <v>0</v>
      </c>
      <c r="AZ1138" s="96">
        <f t="shared" si="2704"/>
        <v>0</v>
      </c>
      <c r="BA1138" s="96">
        <f t="shared" si="2705"/>
        <v>0</v>
      </c>
      <c r="BB1138" s="96">
        <f t="shared" si="2706"/>
        <v>0</v>
      </c>
    </row>
    <row r="1139" spans="1:54" s="6" customFormat="1">
      <c r="A1139" s="494">
        <v>726</v>
      </c>
      <c r="B1139" s="14"/>
      <c r="C1139" s="300"/>
      <c r="D1139" s="14" t="s">
        <v>398</v>
      </c>
      <c r="E1139" s="16" t="s">
        <v>489</v>
      </c>
      <c r="F1139" s="44" t="s">
        <v>375</v>
      </c>
      <c r="G1139" s="44" t="s">
        <v>1061</v>
      </c>
      <c r="H1139" s="265" t="s">
        <v>359</v>
      </c>
      <c r="I1139" s="233">
        <v>9.6199999999999992</v>
      </c>
      <c r="J1139" s="240"/>
      <c r="K1139" s="233">
        <v>9.6199999999999992</v>
      </c>
      <c r="L1139" s="240"/>
      <c r="M1139" s="233">
        <v>9.6199999999999992</v>
      </c>
      <c r="N1139" s="240"/>
      <c r="O1139" s="233">
        <v>9.6199999999999992</v>
      </c>
      <c r="P1139" s="240"/>
      <c r="Q1139" s="95">
        <f t="shared" ref="Q1139:Q1211" si="2708">SUM(AI1139+BA1139)</f>
        <v>0</v>
      </c>
      <c r="R1139" s="336">
        <f t="shared" ref="R1139:R1211" si="2709">SUM(AJ1139+BB1139)</f>
        <v>0</v>
      </c>
      <c r="S1139" s="95"/>
      <c r="T1139" s="95">
        <f t="shared" ref="T1139:T1211" si="2710">I1139*S1139*$T$2/1000</f>
        <v>0</v>
      </c>
      <c r="U1139" s="95"/>
      <c r="V1139" s="95">
        <f t="shared" ref="V1139:V1211" si="2711">I1139*U1139*$V$2/1000</f>
        <v>0</v>
      </c>
      <c r="W1139" s="95"/>
      <c r="X1139" s="95">
        <f t="shared" ref="X1139:X1211" si="2712">I1139*W1139*$X$2/1000</f>
        <v>0</v>
      </c>
      <c r="Y1139" s="95">
        <f t="shared" ref="Y1139:Y1211" si="2713">SUM(S1139+U1139+W1139)</f>
        <v>0</v>
      </c>
      <c r="Z1139" s="95">
        <f t="shared" ref="Z1139:Z1211" si="2714">SUM(T1139+V1139+X1139)</f>
        <v>0</v>
      </c>
      <c r="AA1139" s="95"/>
      <c r="AB1139" s="95">
        <f t="shared" ref="AB1139:AB1211" si="2715">K1139*AA1139*$AB$2/1000</f>
        <v>0</v>
      </c>
      <c r="AC1139" s="95"/>
      <c r="AD1139" s="95">
        <f t="shared" ref="AD1139:AD1211" si="2716">K1139*AC1139*$AD$2/1000</f>
        <v>0</v>
      </c>
      <c r="AE1139" s="95"/>
      <c r="AF1139" s="95">
        <f t="shared" ref="AF1139:AF1211" si="2717">K1139*AE1139*$AF$2/1000</f>
        <v>0</v>
      </c>
      <c r="AG1139" s="95">
        <f t="shared" ref="AG1139:AG1211" si="2718">SUM(AA1139+AC1139+AE1139)</f>
        <v>0</v>
      </c>
      <c r="AH1139" s="95">
        <f t="shared" ref="AH1139:AH1211" si="2719">SUM(AB1139+AD1139+AF1139)</f>
        <v>0</v>
      </c>
      <c r="AI1139" s="95">
        <f t="shared" ref="AI1139:AI1211" si="2720">SUM(Y1139+AG1139)</f>
        <v>0</v>
      </c>
      <c r="AJ1139" s="95">
        <f t="shared" ref="AJ1139:AJ1211" si="2721">SUM(Z1139,AH1139)</f>
        <v>0</v>
      </c>
      <c r="AK1139" s="95"/>
      <c r="AL1139" s="95">
        <f t="shared" ref="AL1139:AL1211" si="2722">M1139*AK1139*$AL$2/1000</f>
        <v>0</v>
      </c>
      <c r="AM1139" s="95"/>
      <c r="AN1139" s="95">
        <f t="shared" ref="AN1139:AN1211" si="2723">M1139*AM1139*$AN$2/1000</f>
        <v>0</v>
      </c>
      <c r="AO1139" s="95"/>
      <c r="AP1139" s="95">
        <f t="shared" si="2707"/>
        <v>0</v>
      </c>
      <c r="AQ1139" s="95">
        <f t="shared" ref="AQ1139:AQ1211" si="2724">SUM(AK1139+AM1139+AO1139)</f>
        <v>0</v>
      </c>
      <c r="AR1139" s="95">
        <f t="shared" ref="AR1139:AR1211" si="2725">SUM(AL1139+AN1139+AP1139)</f>
        <v>0</v>
      </c>
      <c r="AS1139" s="95"/>
      <c r="AT1139" s="95">
        <f t="shared" ref="AT1139:AT1211" si="2726">O1139*AS1139*$AT$2/1000</f>
        <v>0</v>
      </c>
      <c r="AU1139" s="95"/>
      <c r="AV1139" s="95">
        <f t="shared" ref="AV1139:AV1211" si="2727">O1139*AU1139*$AV$2/1000</f>
        <v>0</v>
      </c>
      <c r="AW1139" s="95"/>
      <c r="AX1139" s="95">
        <f t="shared" ref="AX1139:AX1211" si="2728">O1139*AW1139*$AX$2/1000</f>
        <v>0</v>
      </c>
      <c r="AY1139" s="95">
        <f t="shared" ref="AY1139:AY1211" si="2729">SUM(AS1139+AU1139+AW1139)</f>
        <v>0</v>
      </c>
      <c r="AZ1139" s="95">
        <f t="shared" ref="AZ1139:AZ1211" si="2730">SUM(AT1139+AV1139+AX1139)</f>
        <v>0</v>
      </c>
      <c r="BA1139" s="95">
        <f t="shared" ref="BA1139:BA1211" si="2731">SUM(AQ1139+AY1139)</f>
        <v>0</v>
      </c>
      <c r="BB1139" s="95">
        <f t="shared" ref="BB1139:BB1211" si="2732">SUM(AR1139,AZ1139)</f>
        <v>0</v>
      </c>
    </row>
    <row r="1140" spans="1:54" s="6" customFormat="1">
      <c r="A1140" s="494">
        <v>727</v>
      </c>
      <c r="B1140" s="14"/>
      <c r="C1140" s="300"/>
      <c r="D1140" s="14" t="s">
        <v>398</v>
      </c>
      <c r="E1140" s="16" t="s">
        <v>914</v>
      </c>
      <c r="F1140" s="44" t="s">
        <v>375</v>
      </c>
      <c r="G1140" s="44" t="s">
        <v>1061</v>
      </c>
      <c r="H1140" s="265" t="s">
        <v>359</v>
      </c>
      <c r="I1140" s="233">
        <v>8.9499999999999993</v>
      </c>
      <c r="J1140" s="240"/>
      <c r="K1140" s="233">
        <v>8.9499999999999993</v>
      </c>
      <c r="L1140" s="240"/>
      <c r="M1140" s="233">
        <v>8.9499999999999993</v>
      </c>
      <c r="N1140" s="240"/>
      <c r="O1140" s="233">
        <v>8.9499999999999993</v>
      </c>
      <c r="P1140" s="240"/>
      <c r="Q1140" s="95">
        <f t="shared" si="2708"/>
        <v>0</v>
      </c>
      <c r="R1140" s="336">
        <f t="shared" si="2709"/>
        <v>0</v>
      </c>
      <c r="S1140" s="95"/>
      <c r="T1140" s="95">
        <f t="shared" si="2710"/>
        <v>0</v>
      </c>
      <c r="U1140" s="95"/>
      <c r="V1140" s="95">
        <f t="shared" si="2711"/>
        <v>0</v>
      </c>
      <c r="W1140" s="95"/>
      <c r="X1140" s="95">
        <f t="shared" si="2712"/>
        <v>0</v>
      </c>
      <c r="Y1140" s="95">
        <f t="shared" si="2713"/>
        <v>0</v>
      </c>
      <c r="Z1140" s="95">
        <f t="shared" si="2714"/>
        <v>0</v>
      </c>
      <c r="AA1140" s="95"/>
      <c r="AB1140" s="95">
        <f t="shared" si="2715"/>
        <v>0</v>
      </c>
      <c r="AC1140" s="95"/>
      <c r="AD1140" s="95">
        <f t="shared" si="2716"/>
        <v>0</v>
      </c>
      <c r="AE1140" s="95"/>
      <c r="AF1140" s="95">
        <f t="shared" si="2717"/>
        <v>0</v>
      </c>
      <c r="AG1140" s="95">
        <f t="shared" si="2718"/>
        <v>0</v>
      </c>
      <c r="AH1140" s="95">
        <f t="shared" si="2719"/>
        <v>0</v>
      </c>
      <c r="AI1140" s="95">
        <f t="shared" si="2720"/>
        <v>0</v>
      </c>
      <c r="AJ1140" s="95">
        <f t="shared" si="2721"/>
        <v>0</v>
      </c>
      <c r="AK1140" s="95"/>
      <c r="AL1140" s="95">
        <f t="shared" si="2722"/>
        <v>0</v>
      </c>
      <c r="AM1140" s="95"/>
      <c r="AN1140" s="95">
        <f t="shared" si="2723"/>
        <v>0</v>
      </c>
      <c r="AO1140" s="95"/>
      <c r="AP1140" s="95">
        <f t="shared" si="2707"/>
        <v>0</v>
      </c>
      <c r="AQ1140" s="95">
        <f t="shared" si="2724"/>
        <v>0</v>
      </c>
      <c r="AR1140" s="95">
        <f t="shared" si="2725"/>
        <v>0</v>
      </c>
      <c r="AS1140" s="95"/>
      <c r="AT1140" s="95">
        <f t="shared" si="2726"/>
        <v>0</v>
      </c>
      <c r="AU1140" s="95"/>
      <c r="AV1140" s="95">
        <f t="shared" si="2727"/>
        <v>0</v>
      </c>
      <c r="AW1140" s="95"/>
      <c r="AX1140" s="95">
        <f t="shared" si="2728"/>
        <v>0</v>
      </c>
      <c r="AY1140" s="95">
        <f t="shared" si="2729"/>
        <v>0</v>
      </c>
      <c r="AZ1140" s="95">
        <f t="shared" si="2730"/>
        <v>0</v>
      </c>
      <c r="BA1140" s="95">
        <f t="shared" si="2731"/>
        <v>0</v>
      </c>
      <c r="BB1140" s="95">
        <f t="shared" si="2732"/>
        <v>0</v>
      </c>
    </row>
    <row r="1141" spans="1:54" s="6" customFormat="1">
      <c r="A1141" s="494">
        <v>728</v>
      </c>
      <c r="B1141" s="14"/>
      <c r="C1141" s="300"/>
      <c r="D1141" s="14" t="s">
        <v>485</v>
      </c>
      <c r="E1141" s="16" t="s">
        <v>1306</v>
      </c>
      <c r="F1141" s="44" t="s">
        <v>384</v>
      </c>
      <c r="G1141" s="44" t="s">
        <v>1061</v>
      </c>
      <c r="H1141" s="265" t="s">
        <v>429</v>
      </c>
      <c r="I1141" s="233">
        <v>9.82</v>
      </c>
      <c r="J1141" s="240"/>
      <c r="K1141" s="233">
        <v>9.82</v>
      </c>
      <c r="L1141" s="240"/>
      <c r="M1141" s="233">
        <v>9.82</v>
      </c>
      <c r="N1141" s="240"/>
      <c r="O1141" s="233">
        <v>9.82</v>
      </c>
      <c r="P1141" s="240"/>
      <c r="Q1141" s="95">
        <f t="shared" si="2708"/>
        <v>0</v>
      </c>
      <c r="R1141" s="336">
        <f t="shared" si="2709"/>
        <v>0</v>
      </c>
      <c r="S1141" s="95"/>
      <c r="T1141" s="95">
        <f t="shared" si="2710"/>
        <v>0</v>
      </c>
      <c r="U1141" s="95"/>
      <c r="V1141" s="95">
        <f t="shared" si="2711"/>
        <v>0</v>
      </c>
      <c r="W1141" s="95"/>
      <c r="X1141" s="95">
        <f t="shared" si="2712"/>
        <v>0</v>
      </c>
      <c r="Y1141" s="95">
        <f t="shared" si="2713"/>
        <v>0</v>
      </c>
      <c r="Z1141" s="95">
        <f t="shared" si="2714"/>
        <v>0</v>
      </c>
      <c r="AA1141" s="95"/>
      <c r="AB1141" s="95">
        <f t="shared" si="2715"/>
        <v>0</v>
      </c>
      <c r="AC1141" s="95"/>
      <c r="AD1141" s="95">
        <f t="shared" si="2716"/>
        <v>0</v>
      </c>
      <c r="AE1141" s="95"/>
      <c r="AF1141" s="95">
        <f t="shared" si="2717"/>
        <v>0</v>
      </c>
      <c r="AG1141" s="95">
        <f t="shared" si="2718"/>
        <v>0</v>
      </c>
      <c r="AH1141" s="95">
        <f t="shared" si="2719"/>
        <v>0</v>
      </c>
      <c r="AI1141" s="95">
        <f t="shared" si="2720"/>
        <v>0</v>
      </c>
      <c r="AJ1141" s="95">
        <f t="shared" si="2721"/>
        <v>0</v>
      </c>
      <c r="AK1141" s="95"/>
      <c r="AL1141" s="95">
        <f t="shared" si="2722"/>
        <v>0</v>
      </c>
      <c r="AM1141" s="95"/>
      <c r="AN1141" s="95">
        <f t="shared" si="2723"/>
        <v>0</v>
      </c>
      <c r="AO1141" s="95"/>
      <c r="AP1141" s="95">
        <f t="shared" si="2707"/>
        <v>0</v>
      </c>
      <c r="AQ1141" s="95">
        <f t="shared" si="2724"/>
        <v>0</v>
      </c>
      <c r="AR1141" s="95">
        <f t="shared" si="2725"/>
        <v>0</v>
      </c>
      <c r="AS1141" s="95"/>
      <c r="AT1141" s="95">
        <f t="shared" si="2726"/>
        <v>0</v>
      </c>
      <c r="AU1141" s="95"/>
      <c r="AV1141" s="95">
        <f t="shared" si="2727"/>
        <v>0</v>
      </c>
      <c r="AW1141" s="95"/>
      <c r="AX1141" s="95">
        <f t="shared" si="2728"/>
        <v>0</v>
      </c>
      <c r="AY1141" s="95">
        <f t="shared" si="2729"/>
        <v>0</v>
      </c>
      <c r="AZ1141" s="95">
        <f t="shared" si="2730"/>
        <v>0</v>
      </c>
      <c r="BA1141" s="95">
        <f t="shared" si="2731"/>
        <v>0</v>
      </c>
      <c r="BB1141" s="95">
        <f t="shared" si="2732"/>
        <v>0</v>
      </c>
    </row>
    <row r="1142" spans="1:54">
      <c r="A1142" s="494">
        <v>729</v>
      </c>
      <c r="B1142" s="13"/>
      <c r="C1142" s="300"/>
      <c r="D1142" s="14" t="s">
        <v>798</v>
      </c>
      <c r="E1142" s="89" t="s">
        <v>799</v>
      </c>
      <c r="F1142" s="426" t="s">
        <v>384</v>
      </c>
      <c r="G1142" s="426" t="s">
        <v>1061</v>
      </c>
      <c r="H1142" s="285" t="s">
        <v>359</v>
      </c>
      <c r="I1142" s="75">
        <v>9.02</v>
      </c>
      <c r="J1142" s="167"/>
      <c r="K1142" s="75">
        <v>9.02</v>
      </c>
      <c r="L1142" s="167"/>
      <c r="M1142" s="75">
        <v>9.02</v>
      </c>
      <c r="N1142" s="167"/>
      <c r="O1142" s="75">
        <v>9.02</v>
      </c>
      <c r="P1142" s="167"/>
      <c r="Q1142" s="130">
        <f t="shared" si="2708"/>
        <v>0</v>
      </c>
      <c r="R1142" s="348">
        <f t="shared" si="2709"/>
        <v>0</v>
      </c>
      <c r="S1142" s="130"/>
      <c r="T1142" s="130">
        <f t="shared" si="2710"/>
        <v>0</v>
      </c>
      <c r="U1142" s="130"/>
      <c r="V1142" s="130">
        <f t="shared" si="2711"/>
        <v>0</v>
      </c>
      <c r="W1142" s="130"/>
      <c r="X1142" s="130">
        <f t="shared" si="2712"/>
        <v>0</v>
      </c>
      <c r="Y1142" s="130">
        <f t="shared" si="2713"/>
        <v>0</v>
      </c>
      <c r="Z1142" s="130">
        <f t="shared" si="2714"/>
        <v>0</v>
      </c>
      <c r="AA1142" s="130"/>
      <c r="AB1142" s="130">
        <f t="shared" si="2715"/>
        <v>0</v>
      </c>
      <c r="AC1142" s="130"/>
      <c r="AD1142" s="130">
        <f t="shared" si="2716"/>
        <v>0</v>
      </c>
      <c r="AE1142" s="130"/>
      <c r="AF1142" s="130">
        <f t="shared" si="2717"/>
        <v>0</v>
      </c>
      <c r="AG1142" s="130">
        <f t="shared" si="2718"/>
        <v>0</v>
      </c>
      <c r="AH1142" s="130">
        <f t="shared" si="2719"/>
        <v>0</v>
      </c>
      <c r="AI1142" s="130">
        <f t="shared" si="2720"/>
        <v>0</v>
      </c>
      <c r="AJ1142" s="130">
        <f t="shared" si="2721"/>
        <v>0</v>
      </c>
      <c r="AK1142" s="130"/>
      <c r="AL1142" s="130">
        <f t="shared" si="2722"/>
        <v>0</v>
      </c>
      <c r="AM1142" s="130"/>
      <c r="AN1142" s="130">
        <f t="shared" si="2723"/>
        <v>0</v>
      </c>
      <c r="AO1142" s="130"/>
      <c r="AP1142" s="130">
        <f t="shared" si="2707"/>
        <v>0</v>
      </c>
      <c r="AQ1142" s="130">
        <f t="shared" si="2724"/>
        <v>0</v>
      </c>
      <c r="AR1142" s="130">
        <f t="shared" si="2725"/>
        <v>0</v>
      </c>
      <c r="AS1142" s="130"/>
      <c r="AT1142" s="130">
        <f t="shared" si="2726"/>
        <v>0</v>
      </c>
      <c r="AU1142" s="130"/>
      <c r="AV1142" s="130">
        <f t="shared" si="2727"/>
        <v>0</v>
      </c>
      <c r="AW1142" s="130"/>
      <c r="AX1142" s="130">
        <f t="shared" si="2728"/>
        <v>0</v>
      </c>
      <c r="AY1142" s="130">
        <f t="shared" si="2729"/>
        <v>0</v>
      </c>
      <c r="AZ1142" s="130">
        <f t="shared" si="2730"/>
        <v>0</v>
      </c>
      <c r="BA1142" s="130">
        <f t="shared" si="2731"/>
        <v>0</v>
      </c>
      <c r="BB1142" s="130">
        <f t="shared" si="2732"/>
        <v>0</v>
      </c>
    </row>
    <row r="1143" spans="1:54">
      <c r="A1143" s="494">
        <v>730</v>
      </c>
      <c r="B1143" s="13"/>
      <c r="C1143" s="300"/>
      <c r="D1143" s="14" t="s">
        <v>798</v>
      </c>
      <c r="E1143" s="21" t="s">
        <v>1309</v>
      </c>
      <c r="F1143" s="45" t="s">
        <v>384</v>
      </c>
      <c r="G1143" s="45" t="s">
        <v>1061</v>
      </c>
      <c r="H1143" s="266" t="s">
        <v>359</v>
      </c>
      <c r="I1143" s="54">
        <v>9.92</v>
      </c>
      <c r="J1143" s="162"/>
      <c r="K1143" s="54">
        <v>9.92</v>
      </c>
      <c r="L1143" s="162"/>
      <c r="M1143" s="54">
        <v>9.92</v>
      </c>
      <c r="N1143" s="162"/>
      <c r="O1143" s="54">
        <v>9.92</v>
      </c>
      <c r="P1143" s="162"/>
      <c r="Q1143" s="96">
        <f t="shared" si="2708"/>
        <v>0</v>
      </c>
      <c r="R1143" s="338">
        <f t="shared" si="2709"/>
        <v>0</v>
      </c>
      <c r="S1143" s="96"/>
      <c r="T1143" s="96">
        <f t="shared" si="2710"/>
        <v>0</v>
      </c>
      <c r="U1143" s="96"/>
      <c r="V1143" s="96">
        <f t="shared" si="2711"/>
        <v>0</v>
      </c>
      <c r="W1143" s="96"/>
      <c r="X1143" s="96">
        <f t="shared" si="2712"/>
        <v>0</v>
      </c>
      <c r="Y1143" s="96">
        <f t="shared" si="2713"/>
        <v>0</v>
      </c>
      <c r="Z1143" s="96">
        <f t="shared" si="2714"/>
        <v>0</v>
      </c>
      <c r="AA1143" s="96"/>
      <c r="AB1143" s="96">
        <f t="shared" si="2715"/>
        <v>0</v>
      </c>
      <c r="AC1143" s="96"/>
      <c r="AD1143" s="96">
        <f t="shared" si="2716"/>
        <v>0</v>
      </c>
      <c r="AE1143" s="96"/>
      <c r="AF1143" s="96">
        <f t="shared" si="2717"/>
        <v>0</v>
      </c>
      <c r="AG1143" s="96">
        <f t="shared" si="2718"/>
        <v>0</v>
      </c>
      <c r="AH1143" s="96">
        <f t="shared" si="2719"/>
        <v>0</v>
      </c>
      <c r="AI1143" s="96">
        <f t="shared" si="2720"/>
        <v>0</v>
      </c>
      <c r="AJ1143" s="96">
        <f t="shared" si="2721"/>
        <v>0</v>
      </c>
      <c r="AK1143" s="96"/>
      <c r="AL1143" s="96">
        <f t="shared" si="2722"/>
        <v>0</v>
      </c>
      <c r="AM1143" s="96"/>
      <c r="AN1143" s="96">
        <f t="shared" si="2723"/>
        <v>0</v>
      </c>
      <c r="AO1143" s="96"/>
      <c r="AP1143" s="96">
        <f t="shared" si="2707"/>
        <v>0</v>
      </c>
      <c r="AQ1143" s="96">
        <f t="shared" si="2724"/>
        <v>0</v>
      </c>
      <c r="AR1143" s="96">
        <f t="shared" si="2725"/>
        <v>0</v>
      </c>
      <c r="AS1143" s="96"/>
      <c r="AT1143" s="96">
        <f t="shared" si="2726"/>
        <v>0</v>
      </c>
      <c r="AU1143" s="96"/>
      <c r="AV1143" s="96">
        <f t="shared" si="2727"/>
        <v>0</v>
      </c>
      <c r="AW1143" s="96"/>
      <c r="AX1143" s="96">
        <f t="shared" si="2728"/>
        <v>0</v>
      </c>
      <c r="AY1143" s="96">
        <f t="shared" si="2729"/>
        <v>0</v>
      </c>
      <c r="AZ1143" s="96">
        <f t="shared" si="2730"/>
        <v>0</v>
      </c>
      <c r="BA1143" s="96">
        <f t="shared" si="2731"/>
        <v>0</v>
      </c>
      <c r="BB1143" s="96">
        <f t="shared" si="2732"/>
        <v>0</v>
      </c>
    </row>
    <row r="1144" spans="1:54">
      <c r="A1144" s="494">
        <v>729</v>
      </c>
      <c r="B1144" s="13"/>
      <c r="C1144" s="300"/>
      <c r="D1144" s="14" t="s">
        <v>798</v>
      </c>
      <c r="E1144" s="89" t="s">
        <v>1405</v>
      </c>
      <c r="F1144" s="426" t="s">
        <v>375</v>
      </c>
      <c r="G1144" s="426" t="s">
        <v>1061</v>
      </c>
      <c r="H1144" s="285" t="s">
        <v>359</v>
      </c>
      <c r="I1144" s="75">
        <v>11.89</v>
      </c>
      <c r="J1144" s="167"/>
      <c r="K1144" s="75">
        <v>11.89</v>
      </c>
      <c r="L1144" s="167"/>
      <c r="M1144" s="75">
        <v>11.89</v>
      </c>
      <c r="N1144" s="167"/>
      <c r="O1144" s="75">
        <v>11.89</v>
      </c>
      <c r="P1144" s="167"/>
      <c r="Q1144" s="130">
        <f t="shared" si="2708"/>
        <v>0</v>
      </c>
      <c r="R1144" s="348">
        <f t="shared" si="2709"/>
        <v>0</v>
      </c>
      <c r="S1144" s="130"/>
      <c r="T1144" s="130">
        <f t="shared" si="2710"/>
        <v>0</v>
      </c>
      <c r="U1144" s="130"/>
      <c r="V1144" s="130">
        <f t="shared" si="2711"/>
        <v>0</v>
      </c>
      <c r="W1144" s="130"/>
      <c r="X1144" s="130">
        <f t="shared" si="2712"/>
        <v>0</v>
      </c>
      <c r="Y1144" s="130">
        <f t="shared" si="2713"/>
        <v>0</v>
      </c>
      <c r="Z1144" s="130">
        <f t="shared" si="2714"/>
        <v>0</v>
      </c>
      <c r="AA1144" s="130"/>
      <c r="AB1144" s="130">
        <f t="shared" si="2715"/>
        <v>0</v>
      </c>
      <c r="AC1144" s="130"/>
      <c r="AD1144" s="130">
        <f t="shared" si="2716"/>
        <v>0</v>
      </c>
      <c r="AE1144" s="130"/>
      <c r="AF1144" s="130">
        <f t="shared" si="2717"/>
        <v>0</v>
      </c>
      <c r="AG1144" s="130">
        <f t="shared" si="2718"/>
        <v>0</v>
      </c>
      <c r="AH1144" s="130">
        <f t="shared" si="2719"/>
        <v>0</v>
      </c>
      <c r="AI1144" s="130">
        <f t="shared" si="2720"/>
        <v>0</v>
      </c>
      <c r="AJ1144" s="130">
        <f t="shared" si="2721"/>
        <v>0</v>
      </c>
      <c r="AK1144" s="130"/>
      <c r="AL1144" s="130">
        <f t="shared" si="2722"/>
        <v>0</v>
      </c>
      <c r="AM1144" s="130"/>
      <c r="AN1144" s="130">
        <f t="shared" si="2723"/>
        <v>0</v>
      </c>
      <c r="AO1144" s="130"/>
      <c r="AP1144" s="130">
        <f t="shared" si="2707"/>
        <v>0</v>
      </c>
      <c r="AQ1144" s="130">
        <f t="shared" si="2724"/>
        <v>0</v>
      </c>
      <c r="AR1144" s="130">
        <f t="shared" si="2725"/>
        <v>0</v>
      </c>
      <c r="AS1144" s="130"/>
      <c r="AT1144" s="130">
        <f t="shared" si="2726"/>
        <v>0</v>
      </c>
      <c r="AU1144" s="130"/>
      <c r="AV1144" s="130">
        <f t="shared" si="2727"/>
        <v>0</v>
      </c>
      <c r="AW1144" s="130"/>
      <c r="AX1144" s="130">
        <f t="shared" si="2728"/>
        <v>0</v>
      </c>
      <c r="AY1144" s="130">
        <f t="shared" si="2729"/>
        <v>0</v>
      </c>
      <c r="AZ1144" s="130">
        <f t="shared" si="2730"/>
        <v>0</v>
      </c>
      <c r="BA1144" s="130">
        <f t="shared" si="2731"/>
        <v>0</v>
      </c>
      <c r="BB1144" s="130">
        <f t="shared" si="2732"/>
        <v>0</v>
      </c>
    </row>
    <row r="1145" spans="1:54" s="6" customFormat="1">
      <c r="A1145" s="494">
        <v>731</v>
      </c>
      <c r="B1145" s="14"/>
      <c r="C1145" s="302"/>
      <c r="D1145" s="305" t="s">
        <v>699</v>
      </c>
      <c r="E1145" s="69" t="s">
        <v>1310</v>
      </c>
      <c r="F1145" s="314" t="s">
        <v>384</v>
      </c>
      <c r="G1145" s="314" t="s">
        <v>1061</v>
      </c>
      <c r="H1145" s="268" t="s">
        <v>429</v>
      </c>
      <c r="I1145" s="323">
        <v>12.52</v>
      </c>
      <c r="J1145" s="324"/>
      <c r="K1145" s="323">
        <v>12.52</v>
      </c>
      <c r="L1145" s="324"/>
      <c r="M1145" s="323">
        <v>12.52</v>
      </c>
      <c r="N1145" s="324"/>
      <c r="O1145" s="323">
        <v>12.52</v>
      </c>
      <c r="P1145" s="324"/>
      <c r="Q1145" s="119">
        <f t="shared" si="2708"/>
        <v>0</v>
      </c>
      <c r="R1145" s="340">
        <f t="shared" si="2709"/>
        <v>0</v>
      </c>
      <c r="S1145" s="119"/>
      <c r="T1145" s="119">
        <f t="shared" si="2710"/>
        <v>0</v>
      </c>
      <c r="U1145" s="119"/>
      <c r="V1145" s="119">
        <f t="shared" si="2711"/>
        <v>0</v>
      </c>
      <c r="W1145" s="119"/>
      <c r="X1145" s="119">
        <f t="shared" si="2712"/>
        <v>0</v>
      </c>
      <c r="Y1145" s="119">
        <f t="shared" si="2713"/>
        <v>0</v>
      </c>
      <c r="Z1145" s="119">
        <f t="shared" si="2714"/>
        <v>0</v>
      </c>
      <c r="AA1145" s="119"/>
      <c r="AB1145" s="119">
        <f t="shared" si="2715"/>
        <v>0</v>
      </c>
      <c r="AC1145" s="119"/>
      <c r="AD1145" s="119">
        <f t="shared" si="2716"/>
        <v>0</v>
      </c>
      <c r="AE1145" s="119"/>
      <c r="AF1145" s="119">
        <f t="shared" si="2717"/>
        <v>0</v>
      </c>
      <c r="AG1145" s="119">
        <f t="shared" si="2718"/>
        <v>0</v>
      </c>
      <c r="AH1145" s="119">
        <f t="shared" si="2719"/>
        <v>0</v>
      </c>
      <c r="AI1145" s="119">
        <f t="shared" si="2720"/>
        <v>0</v>
      </c>
      <c r="AJ1145" s="119">
        <f t="shared" si="2721"/>
        <v>0</v>
      </c>
      <c r="AK1145" s="119"/>
      <c r="AL1145" s="119">
        <f t="shared" si="2722"/>
        <v>0</v>
      </c>
      <c r="AM1145" s="119"/>
      <c r="AN1145" s="119">
        <f t="shared" si="2723"/>
        <v>0</v>
      </c>
      <c r="AO1145" s="119"/>
      <c r="AP1145" s="119">
        <f t="shared" si="2707"/>
        <v>0</v>
      </c>
      <c r="AQ1145" s="119">
        <f t="shared" si="2724"/>
        <v>0</v>
      </c>
      <c r="AR1145" s="119">
        <f t="shared" si="2725"/>
        <v>0</v>
      </c>
      <c r="AS1145" s="119"/>
      <c r="AT1145" s="119">
        <f t="shared" si="2726"/>
        <v>0</v>
      </c>
      <c r="AU1145" s="119"/>
      <c r="AV1145" s="119">
        <f t="shared" si="2727"/>
        <v>0</v>
      </c>
      <c r="AW1145" s="119"/>
      <c r="AX1145" s="119">
        <f t="shared" si="2728"/>
        <v>0</v>
      </c>
      <c r="AY1145" s="119">
        <f t="shared" si="2729"/>
        <v>0</v>
      </c>
      <c r="AZ1145" s="119">
        <f t="shared" si="2730"/>
        <v>0</v>
      </c>
      <c r="BA1145" s="119">
        <f t="shared" si="2731"/>
        <v>0</v>
      </c>
      <c r="BB1145" s="119">
        <f t="shared" si="2732"/>
        <v>0</v>
      </c>
    </row>
    <row r="1146" spans="1:54">
      <c r="A1146" s="494">
        <v>732</v>
      </c>
      <c r="B1146" s="13"/>
      <c r="C1146" s="304" t="s">
        <v>949</v>
      </c>
      <c r="D1146" s="262" t="s">
        <v>947</v>
      </c>
      <c r="E1146" s="31" t="s">
        <v>1311</v>
      </c>
      <c r="F1146" s="311" t="s">
        <v>940</v>
      </c>
      <c r="G1146" s="311" t="s">
        <v>1061</v>
      </c>
      <c r="H1146" s="272" t="s">
        <v>434</v>
      </c>
      <c r="I1146" s="61">
        <v>10.95</v>
      </c>
      <c r="J1146" s="163"/>
      <c r="K1146" s="61">
        <v>10.95</v>
      </c>
      <c r="L1146" s="163"/>
      <c r="M1146" s="61">
        <v>10.95</v>
      </c>
      <c r="N1146" s="163"/>
      <c r="O1146" s="61">
        <v>10.95</v>
      </c>
      <c r="P1146" s="163"/>
      <c r="Q1146" s="121">
        <f t="shared" si="2708"/>
        <v>0</v>
      </c>
      <c r="R1146" s="342">
        <f t="shared" si="2709"/>
        <v>0</v>
      </c>
      <c r="S1146" s="121"/>
      <c r="T1146" s="121">
        <f t="shared" si="2710"/>
        <v>0</v>
      </c>
      <c r="U1146" s="121"/>
      <c r="V1146" s="121">
        <f t="shared" si="2711"/>
        <v>0</v>
      </c>
      <c r="W1146" s="121"/>
      <c r="X1146" s="121">
        <f t="shared" si="2712"/>
        <v>0</v>
      </c>
      <c r="Y1146" s="121">
        <f t="shared" si="2713"/>
        <v>0</v>
      </c>
      <c r="Z1146" s="121">
        <f t="shared" si="2714"/>
        <v>0</v>
      </c>
      <c r="AA1146" s="121"/>
      <c r="AB1146" s="121">
        <f t="shared" si="2715"/>
        <v>0</v>
      </c>
      <c r="AC1146" s="121"/>
      <c r="AD1146" s="121">
        <f t="shared" si="2716"/>
        <v>0</v>
      </c>
      <c r="AE1146" s="121"/>
      <c r="AF1146" s="121">
        <f t="shared" si="2717"/>
        <v>0</v>
      </c>
      <c r="AG1146" s="121">
        <f t="shared" si="2718"/>
        <v>0</v>
      </c>
      <c r="AH1146" s="121">
        <f t="shared" si="2719"/>
        <v>0</v>
      </c>
      <c r="AI1146" s="121">
        <f t="shared" si="2720"/>
        <v>0</v>
      </c>
      <c r="AJ1146" s="121">
        <f t="shared" si="2721"/>
        <v>0</v>
      </c>
      <c r="AK1146" s="121"/>
      <c r="AL1146" s="121">
        <f t="shared" si="2722"/>
        <v>0</v>
      </c>
      <c r="AM1146" s="121"/>
      <c r="AN1146" s="121">
        <f t="shared" si="2723"/>
        <v>0</v>
      </c>
      <c r="AO1146" s="121"/>
      <c r="AP1146" s="121">
        <f t="shared" si="2707"/>
        <v>0</v>
      </c>
      <c r="AQ1146" s="121">
        <f t="shared" si="2724"/>
        <v>0</v>
      </c>
      <c r="AR1146" s="121">
        <f t="shared" si="2725"/>
        <v>0</v>
      </c>
      <c r="AS1146" s="121"/>
      <c r="AT1146" s="121">
        <f t="shared" si="2726"/>
        <v>0</v>
      </c>
      <c r="AU1146" s="121"/>
      <c r="AV1146" s="121">
        <f t="shared" si="2727"/>
        <v>0</v>
      </c>
      <c r="AW1146" s="121"/>
      <c r="AX1146" s="121">
        <f t="shared" si="2728"/>
        <v>0</v>
      </c>
      <c r="AY1146" s="121">
        <f t="shared" si="2729"/>
        <v>0</v>
      </c>
      <c r="AZ1146" s="121">
        <f t="shared" si="2730"/>
        <v>0</v>
      </c>
      <c r="BA1146" s="121">
        <f t="shared" si="2731"/>
        <v>0</v>
      </c>
      <c r="BB1146" s="121">
        <f t="shared" si="2732"/>
        <v>0</v>
      </c>
    </row>
    <row r="1147" spans="1:54">
      <c r="B1147" s="13"/>
      <c r="C1147" s="13"/>
      <c r="D1147" s="13"/>
      <c r="E1147" s="21" t="s">
        <v>1386</v>
      </c>
      <c r="F1147" s="311" t="s">
        <v>940</v>
      </c>
      <c r="G1147" s="22" t="s">
        <v>1058</v>
      </c>
      <c r="H1147" s="265" t="s">
        <v>362</v>
      </c>
      <c r="I1147" s="54">
        <v>11.84</v>
      </c>
      <c r="J1147" s="101"/>
      <c r="K1147" s="54">
        <v>11.84</v>
      </c>
      <c r="L1147" s="162"/>
      <c r="M1147" s="54">
        <v>11.84</v>
      </c>
      <c r="N1147" s="162"/>
      <c r="O1147" s="54">
        <v>11.84</v>
      </c>
      <c r="P1147" s="101"/>
      <c r="Q1147" s="96">
        <f t="shared" si="2708"/>
        <v>0</v>
      </c>
      <c r="R1147" s="338">
        <f t="shared" si="2709"/>
        <v>0</v>
      </c>
      <c r="S1147" s="96"/>
      <c r="T1147" s="96">
        <f t="shared" si="2710"/>
        <v>0</v>
      </c>
      <c r="U1147" s="96"/>
      <c r="V1147" s="176">
        <f t="shared" si="2711"/>
        <v>0</v>
      </c>
      <c r="W1147" s="206"/>
      <c r="X1147" s="205">
        <f t="shared" si="2712"/>
        <v>0</v>
      </c>
      <c r="Y1147" s="188">
        <f t="shared" si="2713"/>
        <v>0</v>
      </c>
      <c r="Z1147" s="176">
        <f t="shared" si="2714"/>
        <v>0</v>
      </c>
      <c r="AA1147" s="206"/>
      <c r="AB1147" s="205">
        <f t="shared" si="2715"/>
        <v>0</v>
      </c>
      <c r="AC1147" s="206"/>
      <c r="AD1147" s="176">
        <f t="shared" si="2716"/>
        <v>0</v>
      </c>
      <c r="AE1147" s="206"/>
      <c r="AF1147" s="205">
        <f t="shared" si="2717"/>
        <v>0</v>
      </c>
      <c r="AG1147" s="188">
        <f t="shared" si="2718"/>
        <v>0</v>
      </c>
      <c r="AH1147" s="96">
        <f t="shared" si="2719"/>
        <v>0</v>
      </c>
      <c r="AI1147" s="96">
        <f t="shared" si="2720"/>
        <v>0</v>
      </c>
      <c r="AJ1147" s="176">
        <f t="shared" si="2721"/>
        <v>0</v>
      </c>
      <c r="AK1147" s="206"/>
      <c r="AL1147" s="176">
        <f t="shared" si="2722"/>
        <v>0</v>
      </c>
      <c r="AM1147" s="244"/>
      <c r="AN1147" s="176">
        <f t="shared" si="2723"/>
        <v>0</v>
      </c>
      <c r="AO1147" s="206"/>
      <c r="AP1147" s="205">
        <f t="shared" si="2707"/>
        <v>0</v>
      </c>
      <c r="AQ1147" s="188">
        <f t="shared" si="2724"/>
        <v>0</v>
      </c>
      <c r="AR1147" s="96">
        <f t="shared" si="2725"/>
        <v>0</v>
      </c>
      <c r="AS1147" s="96"/>
      <c r="AT1147" s="176">
        <f t="shared" si="2726"/>
        <v>0</v>
      </c>
      <c r="AU1147" s="206"/>
      <c r="AV1147" s="176">
        <f t="shared" si="2727"/>
        <v>0</v>
      </c>
      <c r="AW1147" s="206"/>
      <c r="AX1147" s="205">
        <f t="shared" si="2728"/>
        <v>0</v>
      </c>
      <c r="AY1147" s="188">
        <f t="shared" si="2729"/>
        <v>0</v>
      </c>
      <c r="AZ1147" s="96">
        <f t="shared" si="2730"/>
        <v>0</v>
      </c>
      <c r="BA1147" s="96">
        <f t="shared" si="2731"/>
        <v>0</v>
      </c>
      <c r="BB1147" s="96">
        <f t="shared" si="2732"/>
        <v>0</v>
      </c>
    </row>
    <row r="1148" spans="1:54" s="6" customFormat="1">
      <c r="A1148" s="494">
        <v>733</v>
      </c>
      <c r="B1148" s="14"/>
      <c r="C1148" s="39"/>
      <c r="D1148" s="14"/>
      <c r="E1148" s="16" t="s">
        <v>1350</v>
      </c>
      <c r="F1148" s="44" t="s">
        <v>940</v>
      </c>
      <c r="G1148" s="44" t="s">
        <v>1061</v>
      </c>
      <c r="H1148" s="265" t="s">
        <v>358</v>
      </c>
      <c r="I1148" s="233">
        <v>11.81</v>
      </c>
      <c r="J1148" s="240"/>
      <c r="K1148" s="233">
        <v>11.81</v>
      </c>
      <c r="L1148" s="240"/>
      <c r="M1148" s="233">
        <v>11.81</v>
      </c>
      <c r="N1148" s="240"/>
      <c r="O1148" s="233">
        <v>11.81</v>
      </c>
      <c r="P1148" s="240"/>
      <c r="Q1148" s="95">
        <f t="shared" si="2708"/>
        <v>0</v>
      </c>
      <c r="R1148" s="336">
        <f t="shared" si="2709"/>
        <v>0</v>
      </c>
      <c r="S1148" s="95"/>
      <c r="T1148" s="95">
        <f t="shared" si="2710"/>
        <v>0</v>
      </c>
      <c r="U1148" s="95"/>
      <c r="V1148" s="95">
        <f t="shared" si="2711"/>
        <v>0</v>
      </c>
      <c r="W1148" s="95"/>
      <c r="X1148" s="95">
        <f t="shared" si="2712"/>
        <v>0</v>
      </c>
      <c r="Y1148" s="95">
        <f t="shared" si="2713"/>
        <v>0</v>
      </c>
      <c r="Z1148" s="95">
        <f t="shared" si="2714"/>
        <v>0</v>
      </c>
      <c r="AA1148" s="95"/>
      <c r="AB1148" s="95">
        <f t="shared" si="2715"/>
        <v>0</v>
      </c>
      <c r="AC1148" s="95"/>
      <c r="AD1148" s="95">
        <f t="shared" si="2716"/>
        <v>0</v>
      </c>
      <c r="AE1148" s="95"/>
      <c r="AF1148" s="96">
        <f t="shared" si="2717"/>
        <v>0</v>
      </c>
      <c r="AG1148" s="95">
        <f t="shared" si="2718"/>
        <v>0</v>
      </c>
      <c r="AH1148" s="95">
        <f t="shared" si="2719"/>
        <v>0</v>
      </c>
      <c r="AI1148" s="95">
        <f t="shared" si="2720"/>
        <v>0</v>
      </c>
      <c r="AJ1148" s="95">
        <f t="shared" si="2721"/>
        <v>0</v>
      </c>
      <c r="AK1148" s="95"/>
      <c r="AL1148" s="95">
        <f t="shared" si="2722"/>
        <v>0</v>
      </c>
      <c r="AM1148" s="95"/>
      <c r="AN1148" s="95">
        <f t="shared" si="2723"/>
        <v>0</v>
      </c>
      <c r="AO1148" s="95"/>
      <c r="AP1148" s="95">
        <f t="shared" si="2707"/>
        <v>0</v>
      </c>
      <c r="AQ1148" s="95">
        <f t="shared" si="2724"/>
        <v>0</v>
      </c>
      <c r="AR1148" s="95">
        <f t="shared" si="2725"/>
        <v>0</v>
      </c>
      <c r="AS1148" s="95"/>
      <c r="AT1148" s="95">
        <f t="shared" si="2726"/>
        <v>0</v>
      </c>
      <c r="AU1148" s="95"/>
      <c r="AV1148" s="95">
        <f t="shared" si="2727"/>
        <v>0</v>
      </c>
      <c r="AW1148" s="95"/>
      <c r="AX1148" s="95">
        <f t="shared" si="2728"/>
        <v>0</v>
      </c>
      <c r="AY1148" s="95">
        <f t="shared" si="2729"/>
        <v>0</v>
      </c>
      <c r="AZ1148" s="95">
        <f t="shared" si="2730"/>
        <v>0</v>
      </c>
      <c r="BA1148" s="95">
        <f t="shared" si="2731"/>
        <v>0</v>
      </c>
      <c r="BB1148" s="95">
        <f t="shared" si="2732"/>
        <v>0</v>
      </c>
    </row>
    <row r="1149" spans="1:54" s="6" customFormat="1">
      <c r="A1149" s="494">
        <v>733</v>
      </c>
      <c r="B1149" s="14"/>
      <c r="C1149" s="39"/>
      <c r="D1149" s="14"/>
      <c r="E1149" s="16" t="s">
        <v>2154</v>
      </c>
      <c r="F1149" s="44" t="s">
        <v>940</v>
      </c>
      <c r="G1149" s="44" t="s">
        <v>1061</v>
      </c>
      <c r="H1149" s="265" t="s">
        <v>434</v>
      </c>
      <c r="I1149" s="233">
        <v>12.09</v>
      </c>
      <c r="J1149" s="240"/>
      <c r="K1149" s="233">
        <v>12.09</v>
      </c>
      <c r="L1149" s="240"/>
      <c r="M1149" s="233">
        <v>12.09</v>
      </c>
      <c r="N1149" s="240"/>
      <c r="O1149" s="233">
        <v>12.09</v>
      </c>
      <c r="P1149" s="240"/>
      <c r="Q1149" s="95">
        <f t="shared" si="2708"/>
        <v>0.54</v>
      </c>
      <c r="R1149" s="336">
        <f t="shared" si="2709"/>
        <v>9.4799382599999991</v>
      </c>
      <c r="S1149" s="95"/>
      <c r="T1149" s="95">
        <f t="shared" si="2710"/>
        <v>0</v>
      </c>
      <c r="U1149" s="95">
        <v>0.04</v>
      </c>
      <c r="V1149" s="95">
        <f t="shared" si="2711"/>
        <v>0.69812496000000002</v>
      </c>
      <c r="W1149" s="95"/>
      <c r="X1149" s="95">
        <f t="shared" si="2712"/>
        <v>0</v>
      </c>
      <c r="Y1149" s="95">
        <f t="shared" si="2713"/>
        <v>0.04</v>
      </c>
      <c r="Z1149" s="95">
        <f t="shared" si="2714"/>
        <v>0.69812496000000002</v>
      </c>
      <c r="AA1149" s="95">
        <v>0.5</v>
      </c>
      <c r="AB1149" s="95">
        <f t="shared" si="2715"/>
        <v>8.7818132999999996</v>
      </c>
      <c r="AC1149" s="95"/>
      <c r="AD1149" s="95">
        <f t="shared" si="2716"/>
        <v>0</v>
      </c>
      <c r="AE1149" s="95"/>
      <c r="AF1149" s="96">
        <f t="shared" si="2717"/>
        <v>0</v>
      </c>
      <c r="AG1149" s="95">
        <f t="shared" si="2718"/>
        <v>0.5</v>
      </c>
      <c r="AH1149" s="95">
        <f t="shared" si="2719"/>
        <v>8.7818132999999996</v>
      </c>
      <c r="AI1149" s="95">
        <f t="shared" si="2720"/>
        <v>0.54</v>
      </c>
      <c r="AJ1149" s="95">
        <f t="shared" si="2721"/>
        <v>9.4799382599999991</v>
      </c>
      <c r="AK1149" s="95"/>
      <c r="AL1149" s="95">
        <f t="shared" si="2722"/>
        <v>0</v>
      </c>
      <c r="AM1149" s="95"/>
      <c r="AN1149" s="95">
        <f t="shared" si="2723"/>
        <v>0</v>
      </c>
      <c r="AO1149" s="95"/>
      <c r="AP1149" s="95">
        <f t="shared" si="2707"/>
        <v>0</v>
      </c>
      <c r="AQ1149" s="95">
        <f t="shared" si="2724"/>
        <v>0</v>
      </c>
      <c r="AR1149" s="95">
        <f t="shared" si="2725"/>
        <v>0</v>
      </c>
      <c r="AS1149" s="95"/>
      <c r="AT1149" s="95">
        <f t="shared" si="2726"/>
        <v>0</v>
      </c>
      <c r="AU1149" s="95"/>
      <c r="AV1149" s="95">
        <f t="shared" si="2727"/>
        <v>0</v>
      </c>
      <c r="AW1149" s="95"/>
      <c r="AX1149" s="95">
        <f t="shared" si="2728"/>
        <v>0</v>
      </c>
      <c r="AY1149" s="95">
        <f t="shared" si="2729"/>
        <v>0</v>
      </c>
      <c r="AZ1149" s="95">
        <f t="shared" si="2730"/>
        <v>0</v>
      </c>
      <c r="BA1149" s="95">
        <f t="shared" si="2731"/>
        <v>0</v>
      </c>
      <c r="BB1149" s="95">
        <f t="shared" si="2732"/>
        <v>0</v>
      </c>
    </row>
    <row r="1150" spans="1:54" s="6" customFormat="1">
      <c r="A1150" s="494">
        <v>733</v>
      </c>
      <c r="B1150" s="14"/>
      <c r="C1150" s="39"/>
      <c r="D1150" s="14"/>
      <c r="E1150" s="16" t="s">
        <v>2247</v>
      </c>
      <c r="F1150" s="44" t="s">
        <v>940</v>
      </c>
      <c r="G1150" s="44" t="s">
        <v>1061</v>
      </c>
      <c r="H1150" s="265" t="s">
        <v>358</v>
      </c>
      <c r="I1150" s="233">
        <v>11.86</v>
      </c>
      <c r="J1150" s="240"/>
      <c r="K1150" s="233">
        <v>11.86</v>
      </c>
      <c r="L1150" s="240"/>
      <c r="M1150" s="233">
        <v>11.86</v>
      </c>
      <c r="N1150" s="240"/>
      <c r="O1150" s="233">
        <v>11.86</v>
      </c>
      <c r="P1150" s="240"/>
      <c r="Q1150" s="95">
        <f t="shared" ref="Q1150" si="2733">SUM(AI1150+BA1150)</f>
        <v>0.108</v>
      </c>
      <c r="R1150" s="336">
        <f t="shared" ref="R1150" si="2734">SUM(AJ1150+BB1150)</f>
        <v>1.858834404</v>
      </c>
      <c r="S1150" s="95"/>
      <c r="T1150" s="95">
        <f t="shared" ref="T1150" si="2735">I1150*S1150*$T$2/1000</f>
        <v>0</v>
      </c>
      <c r="U1150" s="95">
        <v>1.7999999999999999E-2</v>
      </c>
      <c r="V1150" s="95">
        <f t="shared" ref="V1150" si="2736">I1150*U1150*$V$2/1000</f>
        <v>0.30817972799999993</v>
      </c>
      <c r="W1150" s="95"/>
      <c r="X1150" s="95">
        <f t="shared" ref="X1150" si="2737">I1150*W1150*$X$2/1000</f>
        <v>0</v>
      </c>
      <c r="Y1150" s="95">
        <f t="shared" ref="Y1150" si="2738">SUM(S1150+U1150+W1150)</f>
        <v>1.7999999999999999E-2</v>
      </c>
      <c r="Z1150" s="95">
        <f t="shared" ref="Z1150" si="2739">SUM(T1150+V1150+X1150)</f>
        <v>0.30817972799999993</v>
      </c>
      <c r="AA1150" s="95">
        <v>0.09</v>
      </c>
      <c r="AB1150" s="95">
        <f t="shared" ref="AB1150" si="2740">K1150*AA1150*$AB$2/1000</f>
        <v>1.550654676</v>
      </c>
      <c r="AC1150" s="95"/>
      <c r="AD1150" s="95">
        <f t="shared" ref="AD1150" si="2741">K1150*AC1150*$AD$2/1000</f>
        <v>0</v>
      </c>
      <c r="AE1150" s="95"/>
      <c r="AF1150" s="96">
        <f t="shared" ref="AF1150" si="2742">K1150*AE1150*$AF$2/1000</f>
        <v>0</v>
      </c>
      <c r="AG1150" s="95">
        <f t="shared" ref="AG1150" si="2743">SUM(AA1150+AC1150+AE1150)</f>
        <v>0.09</v>
      </c>
      <c r="AH1150" s="95">
        <f t="shared" ref="AH1150" si="2744">SUM(AB1150+AD1150+AF1150)</f>
        <v>1.550654676</v>
      </c>
      <c r="AI1150" s="95">
        <f t="shared" ref="AI1150" si="2745">SUM(Y1150+AG1150)</f>
        <v>0.108</v>
      </c>
      <c r="AJ1150" s="95">
        <f t="shared" ref="AJ1150" si="2746">SUM(Z1150,AH1150)</f>
        <v>1.858834404</v>
      </c>
      <c r="AK1150" s="95"/>
      <c r="AL1150" s="95">
        <f t="shared" ref="AL1150" si="2747">M1150*AK1150*$AL$2/1000</f>
        <v>0</v>
      </c>
      <c r="AM1150" s="95"/>
      <c r="AN1150" s="95">
        <f t="shared" ref="AN1150" si="2748">M1150*AM1150*$AN$2/1000</f>
        <v>0</v>
      </c>
      <c r="AO1150" s="95"/>
      <c r="AP1150" s="95">
        <f t="shared" ref="AP1150" si="2749">M1150*AO1150*$AP$2/1000</f>
        <v>0</v>
      </c>
      <c r="AQ1150" s="95">
        <f t="shared" ref="AQ1150" si="2750">SUM(AK1150+AM1150+AO1150)</f>
        <v>0</v>
      </c>
      <c r="AR1150" s="95">
        <f t="shared" ref="AR1150" si="2751">SUM(AL1150+AN1150+AP1150)</f>
        <v>0</v>
      </c>
      <c r="AS1150" s="95"/>
      <c r="AT1150" s="95">
        <f t="shared" ref="AT1150" si="2752">O1150*AS1150*$AT$2/1000</f>
        <v>0</v>
      </c>
      <c r="AU1150" s="95"/>
      <c r="AV1150" s="95">
        <f t="shared" ref="AV1150" si="2753">O1150*AU1150*$AV$2/1000</f>
        <v>0</v>
      </c>
      <c r="AW1150" s="95"/>
      <c r="AX1150" s="95">
        <f t="shared" ref="AX1150" si="2754">O1150*AW1150*$AX$2/1000</f>
        <v>0</v>
      </c>
      <c r="AY1150" s="95">
        <f t="shared" ref="AY1150" si="2755">SUM(AS1150+AU1150+AW1150)</f>
        <v>0</v>
      </c>
      <c r="AZ1150" s="95">
        <f t="shared" ref="AZ1150" si="2756">SUM(AT1150+AV1150+AX1150)</f>
        <v>0</v>
      </c>
      <c r="BA1150" s="95">
        <f t="shared" ref="BA1150" si="2757">SUM(AQ1150+AY1150)</f>
        <v>0</v>
      </c>
      <c r="BB1150" s="95">
        <f t="shared" ref="BB1150" si="2758">SUM(AR1150,AZ1150)</f>
        <v>0</v>
      </c>
    </row>
    <row r="1151" spans="1:54">
      <c r="B1151" s="13"/>
      <c r="C1151" s="13"/>
      <c r="D1151" s="13"/>
      <c r="E1151" s="21" t="s">
        <v>1312</v>
      </c>
      <c r="F1151" s="44" t="s">
        <v>941</v>
      </c>
      <c r="G1151" s="22" t="s">
        <v>1156</v>
      </c>
      <c r="H1151" s="265" t="s">
        <v>362</v>
      </c>
      <c r="I1151" s="54">
        <v>11.45</v>
      </c>
      <c r="J1151" s="101"/>
      <c r="K1151" s="54">
        <v>11.45</v>
      </c>
      <c r="L1151" s="162"/>
      <c r="M1151" s="54">
        <v>11.45</v>
      </c>
      <c r="N1151" s="162"/>
      <c r="O1151" s="54">
        <v>11.45</v>
      </c>
      <c r="P1151" s="101"/>
      <c r="Q1151" s="96">
        <f t="shared" si="2708"/>
        <v>0</v>
      </c>
      <c r="R1151" s="338">
        <f t="shared" si="2709"/>
        <v>0</v>
      </c>
      <c r="S1151" s="96"/>
      <c r="T1151" s="96">
        <f t="shared" si="2710"/>
        <v>0</v>
      </c>
      <c r="U1151" s="96"/>
      <c r="V1151" s="176">
        <f t="shared" si="2711"/>
        <v>0</v>
      </c>
      <c r="W1151" s="206"/>
      <c r="X1151" s="205">
        <f t="shared" si="2712"/>
        <v>0</v>
      </c>
      <c r="Y1151" s="188">
        <f t="shared" si="2713"/>
        <v>0</v>
      </c>
      <c r="Z1151" s="176">
        <f t="shared" si="2714"/>
        <v>0</v>
      </c>
      <c r="AA1151" s="206"/>
      <c r="AB1151" s="205">
        <f t="shared" si="2715"/>
        <v>0</v>
      </c>
      <c r="AC1151" s="206"/>
      <c r="AD1151" s="176">
        <f t="shared" si="2716"/>
        <v>0</v>
      </c>
      <c r="AE1151" s="206"/>
      <c r="AF1151" s="205">
        <f t="shared" si="2717"/>
        <v>0</v>
      </c>
      <c r="AG1151" s="188">
        <f t="shared" si="2718"/>
        <v>0</v>
      </c>
      <c r="AH1151" s="96">
        <f t="shared" si="2719"/>
        <v>0</v>
      </c>
      <c r="AI1151" s="96">
        <f t="shared" si="2720"/>
        <v>0</v>
      </c>
      <c r="AJ1151" s="176">
        <f t="shared" si="2721"/>
        <v>0</v>
      </c>
      <c r="AK1151" s="206"/>
      <c r="AL1151" s="176">
        <f t="shared" si="2722"/>
        <v>0</v>
      </c>
      <c r="AM1151" s="244"/>
      <c r="AN1151" s="176">
        <f t="shared" si="2723"/>
        <v>0</v>
      </c>
      <c r="AO1151" s="206"/>
      <c r="AP1151" s="205">
        <f t="shared" si="2707"/>
        <v>0</v>
      </c>
      <c r="AQ1151" s="188">
        <f t="shared" si="2724"/>
        <v>0</v>
      </c>
      <c r="AR1151" s="96">
        <f t="shared" si="2725"/>
        <v>0</v>
      </c>
      <c r="AS1151" s="96"/>
      <c r="AT1151" s="176">
        <f t="shared" si="2726"/>
        <v>0</v>
      </c>
      <c r="AU1151" s="206"/>
      <c r="AV1151" s="176">
        <f t="shared" si="2727"/>
        <v>0</v>
      </c>
      <c r="AW1151" s="206"/>
      <c r="AX1151" s="205">
        <f t="shared" si="2728"/>
        <v>0</v>
      </c>
      <c r="AY1151" s="188">
        <f t="shared" si="2729"/>
        <v>0</v>
      </c>
      <c r="AZ1151" s="96">
        <f t="shared" si="2730"/>
        <v>0</v>
      </c>
      <c r="BA1151" s="96">
        <f t="shared" si="2731"/>
        <v>0</v>
      </c>
      <c r="BB1151" s="96">
        <f t="shared" si="2732"/>
        <v>0</v>
      </c>
    </row>
    <row r="1152" spans="1:54" s="6" customFormat="1">
      <c r="A1152" s="494">
        <v>734</v>
      </c>
      <c r="B1152" s="14"/>
      <c r="C1152" s="39"/>
      <c r="D1152" s="14"/>
      <c r="E1152" s="16" t="s">
        <v>1313</v>
      </c>
      <c r="F1152" s="44" t="s">
        <v>942</v>
      </c>
      <c r="G1152" s="44" t="s">
        <v>1061</v>
      </c>
      <c r="H1152" s="265" t="s">
        <v>359</v>
      </c>
      <c r="I1152" s="233">
        <v>11.16</v>
      </c>
      <c r="J1152" s="240"/>
      <c r="K1152" s="233">
        <v>11.16</v>
      </c>
      <c r="L1152" s="240"/>
      <c r="M1152" s="233">
        <v>11.16</v>
      </c>
      <c r="N1152" s="240"/>
      <c r="O1152" s="233">
        <v>11.16</v>
      </c>
      <c r="P1152" s="240"/>
      <c r="Q1152" s="95">
        <f t="shared" si="2708"/>
        <v>0</v>
      </c>
      <c r="R1152" s="336">
        <f t="shared" si="2709"/>
        <v>0</v>
      </c>
      <c r="S1152" s="95"/>
      <c r="T1152" s="95">
        <f t="shared" si="2710"/>
        <v>0</v>
      </c>
      <c r="U1152" s="95"/>
      <c r="V1152" s="95">
        <f t="shared" si="2711"/>
        <v>0</v>
      </c>
      <c r="W1152" s="95"/>
      <c r="X1152" s="95">
        <f t="shared" si="2712"/>
        <v>0</v>
      </c>
      <c r="Y1152" s="95">
        <f t="shared" si="2713"/>
        <v>0</v>
      </c>
      <c r="Z1152" s="95">
        <f t="shared" si="2714"/>
        <v>0</v>
      </c>
      <c r="AA1152" s="95"/>
      <c r="AB1152" s="95">
        <f t="shared" si="2715"/>
        <v>0</v>
      </c>
      <c r="AC1152" s="95"/>
      <c r="AD1152" s="95">
        <f t="shared" si="2716"/>
        <v>0</v>
      </c>
      <c r="AE1152" s="95"/>
      <c r="AF1152" s="96">
        <f t="shared" si="2717"/>
        <v>0</v>
      </c>
      <c r="AG1152" s="95">
        <f t="shared" si="2718"/>
        <v>0</v>
      </c>
      <c r="AH1152" s="95">
        <f t="shared" si="2719"/>
        <v>0</v>
      </c>
      <c r="AI1152" s="95">
        <f t="shared" si="2720"/>
        <v>0</v>
      </c>
      <c r="AJ1152" s="95">
        <f t="shared" si="2721"/>
        <v>0</v>
      </c>
      <c r="AK1152" s="95"/>
      <c r="AL1152" s="95">
        <f t="shared" si="2722"/>
        <v>0</v>
      </c>
      <c r="AM1152" s="95"/>
      <c r="AN1152" s="95">
        <f t="shared" si="2723"/>
        <v>0</v>
      </c>
      <c r="AO1152" s="95"/>
      <c r="AP1152" s="95">
        <f t="shared" si="2707"/>
        <v>0</v>
      </c>
      <c r="AQ1152" s="95">
        <f t="shared" si="2724"/>
        <v>0</v>
      </c>
      <c r="AR1152" s="95">
        <f t="shared" si="2725"/>
        <v>0</v>
      </c>
      <c r="AS1152" s="95"/>
      <c r="AT1152" s="95">
        <f t="shared" si="2726"/>
        <v>0</v>
      </c>
      <c r="AU1152" s="95"/>
      <c r="AV1152" s="95">
        <f t="shared" si="2727"/>
        <v>0</v>
      </c>
      <c r="AW1152" s="95"/>
      <c r="AX1152" s="95">
        <f t="shared" si="2728"/>
        <v>0</v>
      </c>
      <c r="AY1152" s="95">
        <f t="shared" si="2729"/>
        <v>0</v>
      </c>
      <c r="AZ1152" s="95">
        <f t="shared" si="2730"/>
        <v>0</v>
      </c>
      <c r="BA1152" s="95">
        <f t="shared" si="2731"/>
        <v>0</v>
      </c>
      <c r="BB1152" s="95">
        <f t="shared" si="2732"/>
        <v>0</v>
      </c>
    </row>
    <row r="1153" spans="1:54" s="6" customFormat="1">
      <c r="A1153" s="494">
        <v>734</v>
      </c>
      <c r="B1153" s="14"/>
      <c r="C1153" s="39"/>
      <c r="D1153" s="14"/>
      <c r="E1153" s="16" t="s">
        <v>1472</v>
      </c>
      <c r="F1153" s="44" t="s">
        <v>942</v>
      </c>
      <c r="G1153" s="44" t="s">
        <v>1061</v>
      </c>
      <c r="H1153" s="265" t="s">
        <v>359</v>
      </c>
      <c r="I1153" s="233">
        <v>12.06</v>
      </c>
      <c r="J1153" s="240"/>
      <c r="K1153" s="233">
        <v>12.06</v>
      </c>
      <c r="L1153" s="240"/>
      <c r="M1153" s="233">
        <v>12.06</v>
      </c>
      <c r="N1153" s="240"/>
      <c r="O1153" s="233">
        <v>12.06</v>
      </c>
      <c r="P1153" s="240"/>
      <c r="Q1153" s="95">
        <f t="shared" si="2708"/>
        <v>0</v>
      </c>
      <c r="R1153" s="336">
        <f t="shared" si="2709"/>
        <v>0</v>
      </c>
      <c r="S1153" s="95"/>
      <c r="T1153" s="95">
        <f t="shared" si="2710"/>
        <v>0</v>
      </c>
      <c r="U1153" s="95"/>
      <c r="V1153" s="95">
        <f t="shared" si="2711"/>
        <v>0</v>
      </c>
      <c r="W1153" s="95"/>
      <c r="X1153" s="95">
        <f t="shared" si="2712"/>
        <v>0</v>
      </c>
      <c r="Y1153" s="95">
        <f t="shared" si="2713"/>
        <v>0</v>
      </c>
      <c r="Z1153" s="95">
        <f t="shared" si="2714"/>
        <v>0</v>
      </c>
      <c r="AA1153" s="95"/>
      <c r="AB1153" s="95">
        <f t="shared" si="2715"/>
        <v>0</v>
      </c>
      <c r="AC1153" s="95"/>
      <c r="AD1153" s="95">
        <f t="shared" si="2716"/>
        <v>0</v>
      </c>
      <c r="AE1153" s="95"/>
      <c r="AF1153" s="96">
        <f t="shared" si="2717"/>
        <v>0</v>
      </c>
      <c r="AG1153" s="95">
        <f t="shared" si="2718"/>
        <v>0</v>
      </c>
      <c r="AH1153" s="95">
        <f t="shared" si="2719"/>
        <v>0</v>
      </c>
      <c r="AI1153" s="95">
        <f t="shared" si="2720"/>
        <v>0</v>
      </c>
      <c r="AJ1153" s="95">
        <f t="shared" si="2721"/>
        <v>0</v>
      </c>
      <c r="AK1153" s="95"/>
      <c r="AL1153" s="95">
        <f t="shared" si="2722"/>
        <v>0</v>
      </c>
      <c r="AM1153" s="95"/>
      <c r="AN1153" s="95">
        <f t="shared" si="2723"/>
        <v>0</v>
      </c>
      <c r="AO1153" s="95"/>
      <c r="AP1153" s="95">
        <f t="shared" si="2707"/>
        <v>0</v>
      </c>
      <c r="AQ1153" s="95">
        <f t="shared" si="2724"/>
        <v>0</v>
      </c>
      <c r="AR1153" s="95">
        <f t="shared" si="2725"/>
        <v>0</v>
      </c>
      <c r="AS1153" s="95"/>
      <c r="AT1153" s="95">
        <f t="shared" si="2726"/>
        <v>0</v>
      </c>
      <c r="AU1153" s="95"/>
      <c r="AV1153" s="95">
        <f t="shared" si="2727"/>
        <v>0</v>
      </c>
      <c r="AW1153" s="95"/>
      <c r="AX1153" s="95">
        <f t="shared" si="2728"/>
        <v>0</v>
      </c>
      <c r="AY1153" s="95">
        <f t="shared" si="2729"/>
        <v>0</v>
      </c>
      <c r="AZ1153" s="95">
        <f t="shared" si="2730"/>
        <v>0</v>
      </c>
      <c r="BA1153" s="95">
        <f t="shared" si="2731"/>
        <v>0</v>
      </c>
      <c r="BB1153" s="95">
        <f t="shared" si="2732"/>
        <v>0</v>
      </c>
    </row>
    <row r="1154" spans="1:54" s="6" customFormat="1">
      <c r="A1154" s="494">
        <v>734</v>
      </c>
      <c r="B1154" s="14"/>
      <c r="C1154" s="39"/>
      <c r="D1154" s="14"/>
      <c r="E1154" s="16" t="s">
        <v>1314</v>
      </c>
      <c r="F1154" s="44" t="s">
        <v>942</v>
      </c>
      <c r="G1154" s="44" t="s">
        <v>1061</v>
      </c>
      <c r="H1154" s="265" t="s">
        <v>359</v>
      </c>
      <c r="I1154" s="233">
        <v>10.892857142857142</v>
      </c>
      <c r="J1154" s="240"/>
      <c r="K1154" s="233">
        <v>10.892857142857142</v>
      </c>
      <c r="L1154" s="240"/>
      <c r="M1154" s="233">
        <v>10.892857142857142</v>
      </c>
      <c r="N1154" s="240"/>
      <c r="O1154" s="233">
        <v>10.892857142857142</v>
      </c>
      <c r="P1154" s="240"/>
      <c r="Q1154" s="95">
        <f t="shared" ref="Q1154" si="2759">SUM(AI1154+BA1154)</f>
        <v>0</v>
      </c>
      <c r="R1154" s="336">
        <f t="shared" ref="R1154" si="2760">SUM(AJ1154+BB1154)</f>
        <v>0</v>
      </c>
      <c r="S1154" s="95"/>
      <c r="T1154" s="95">
        <f t="shared" ref="T1154" si="2761">I1154*S1154*$T$2/1000</f>
        <v>0</v>
      </c>
      <c r="U1154" s="95"/>
      <c r="V1154" s="95">
        <f t="shared" ref="V1154" si="2762">I1154*U1154*$V$2/1000</f>
        <v>0</v>
      </c>
      <c r="W1154" s="95"/>
      <c r="X1154" s="95">
        <f t="shared" ref="X1154" si="2763">I1154*W1154*$X$2/1000</f>
        <v>0</v>
      </c>
      <c r="Y1154" s="95">
        <f t="shared" ref="Y1154" si="2764">SUM(S1154+U1154+W1154)</f>
        <v>0</v>
      </c>
      <c r="Z1154" s="95">
        <f t="shared" ref="Z1154" si="2765">SUM(T1154+V1154+X1154)</f>
        <v>0</v>
      </c>
      <c r="AA1154" s="95"/>
      <c r="AB1154" s="95">
        <f t="shared" ref="AB1154" si="2766">K1154*AA1154*$AB$2/1000</f>
        <v>0</v>
      </c>
      <c r="AC1154" s="95"/>
      <c r="AD1154" s="95">
        <f t="shared" ref="AD1154" si="2767">K1154*AC1154*$AD$2/1000</f>
        <v>0</v>
      </c>
      <c r="AE1154" s="95"/>
      <c r="AF1154" s="96">
        <f t="shared" ref="AF1154" si="2768">K1154*AE1154*$AF$2/1000</f>
        <v>0</v>
      </c>
      <c r="AG1154" s="95">
        <f t="shared" ref="AG1154" si="2769">SUM(AA1154+AC1154+AE1154)</f>
        <v>0</v>
      </c>
      <c r="AH1154" s="95">
        <f t="shared" ref="AH1154" si="2770">SUM(AB1154+AD1154+AF1154)</f>
        <v>0</v>
      </c>
      <c r="AI1154" s="95">
        <f t="shared" ref="AI1154" si="2771">SUM(Y1154+AG1154)</f>
        <v>0</v>
      </c>
      <c r="AJ1154" s="95">
        <f t="shared" ref="AJ1154" si="2772">SUM(Z1154,AH1154)</f>
        <v>0</v>
      </c>
      <c r="AK1154" s="95"/>
      <c r="AL1154" s="95">
        <f t="shared" ref="AL1154" si="2773">M1154*AK1154*$AL$2/1000</f>
        <v>0</v>
      </c>
      <c r="AM1154" s="95"/>
      <c r="AN1154" s="95">
        <f t="shared" ref="AN1154" si="2774">M1154*AM1154*$AN$2/1000</f>
        <v>0</v>
      </c>
      <c r="AO1154" s="95"/>
      <c r="AP1154" s="95">
        <f t="shared" ref="AP1154" si="2775">M1154*AO1154*$AP$2/1000</f>
        <v>0</v>
      </c>
      <c r="AQ1154" s="95">
        <f t="shared" ref="AQ1154" si="2776">SUM(AK1154+AM1154+AO1154)</f>
        <v>0</v>
      </c>
      <c r="AR1154" s="95">
        <f t="shared" ref="AR1154" si="2777">SUM(AL1154+AN1154+AP1154)</f>
        <v>0</v>
      </c>
      <c r="AS1154" s="95"/>
      <c r="AT1154" s="95">
        <f t="shared" ref="AT1154" si="2778">O1154*AS1154*$AT$2/1000</f>
        <v>0</v>
      </c>
      <c r="AU1154" s="95"/>
      <c r="AV1154" s="95">
        <f t="shared" ref="AV1154" si="2779">O1154*AU1154*$AV$2/1000</f>
        <v>0</v>
      </c>
      <c r="AW1154" s="95"/>
      <c r="AX1154" s="95">
        <f t="shared" ref="AX1154" si="2780">O1154*AW1154*$AX$2/1000</f>
        <v>0</v>
      </c>
      <c r="AY1154" s="95">
        <f t="shared" ref="AY1154" si="2781">SUM(AS1154+AU1154+AW1154)</f>
        <v>0</v>
      </c>
      <c r="AZ1154" s="95">
        <f t="shared" ref="AZ1154" si="2782">SUM(AT1154+AV1154+AX1154)</f>
        <v>0</v>
      </c>
      <c r="BA1154" s="95">
        <f t="shared" ref="BA1154" si="2783">SUM(AQ1154+AY1154)</f>
        <v>0</v>
      </c>
      <c r="BB1154" s="95">
        <f t="shared" ref="BB1154" si="2784">SUM(AR1154,AZ1154)</f>
        <v>0</v>
      </c>
    </row>
    <row r="1155" spans="1:54" s="6" customFormat="1">
      <c r="A1155" s="494">
        <v>734</v>
      </c>
      <c r="B1155" s="14"/>
      <c r="C1155" s="39"/>
      <c r="D1155" s="14"/>
      <c r="E1155" s="16" t="s">
        <v>2331</v>
      </c>
      <c r="F1155" s="44" t="s">
        <v>942</v>
      </c>
      <c r="G1155" s="44" t="s">
        <v>1061</v>
      </c>
      <c r="H1155" s="265" t="s">
        <v>359</v>
      </c>
      <c r="I1155" s="233">
        <v>12.06</v>
      </c>
      <c r="J1155" s="240"/>
      <c r="K1155" s="233">
        <v>12.06</v>
      </c>
      <c r="L1155" s="240"/>
      <c r="M1155" s="233">
        <v>12.06</v>
      </c>
      <c r="N1155" s="240"/>
      <c r="O1155" s="233">
        <v>12.06</v>
      </c>
      <c r="P1155" s="240"/>
      <c r="Q1155" s="95">
        <f t="shared" si="2708"/>
        <v>0.108</v>
      </c>
      <c r="R1155" s="336">
        <f t="shared" si="2709"/>
        <v>1.8922201506</v>
      </c>
      <c r="S1155" s="95"/>
      <c r="T1155" s="95">
        <f t="shared" si="2710"/>
        <v>0</v>
      </c>
      <c r="U1155" s="95"/>
      <c r="V1155" s="95">
        <f t="shared" si="2711"/>
        <v>0</v>
      </c>
      <c r="W1155" s="95">
        <v>2.7E-2</v>
      </c>
      <c r="X1155" s="95">
        <f t="shared" si="2712"/>
        <v>0.47309655420000007</v>
      </c>
      <c r="Y1155" s="95">
        <f t="shared" si="2713"/>
        <v>2.7E-2</v>
      </c>
      <c r="Z1155" s="95">
        <f t="shared" si="2714"/>
        <v>0.47309655420000007</v>
      </c>
      <c r="AA1155" s="95">
        <v>8.1000000000000003E-2</v>
      </c>
      <c r="AB1155" s="95">
        <f t="shared" si="2715"/>
        <v>1.4191235964</v>
      </c>
      <c r="AC1155" s="95"/>
      <c r="AD1155" s="95">
        <f t="shared" si="2716"/>
        <v>0</v>
      </c>
      <c r="AE1155" s="95"/>
      <c r="AF1155" s="96">
        <f t="shared" si="2717"/>
        <v>0</v>
      </c>
      <c r="AG1155" s="95">
        <f t="shared" si="2718"/>
        <v>8.1000000000000003E-2</v>
      </c>
      <c r="AH1155" s="95">
        <f t="shared" si="2719"/>
        <v>1.4191235964</v>
      </c>
      <c r="AI1155" s="95">
        <f t="shared" si="2720"/>
        <v>0.108</v>
      </c>
      <c r="AJ1155" s="95">
        <f t="shared" si="2721"/>
        <v>1.8922201506</v>
      </c>
      <c r="AK1155" s="95"/>
      <c r="AL1155" s="95">
        <f t="shared" si="2722"/>
        <v>0</v>
      </c>
      <c r="AM1155" s="95"/>
      <c r="AN1155" s="95">
        <f t="shared" si="2723"/>
        <v>0</v>
      </c>
      <c r="AO1155" s="95"/>
      <c r="AP1155" s="95">
        <f t="shared" si="2707"/>
        <v>0</v>
      </c>
      <c r="AQ1155" s="95">
        <f t="shared" si="2724"/>
        <v>0</v>
      </c>
      <c r="AR1155" s="95">
        <f t="shared" si="2725"/>
        <v>0</v>
      </c>
      <c r="AS1155" s="95"/>
      <c r="AT1155" s="95">
        <f t="shared" si="2726"/>
        <v>0</v>
      </c>
      <c r="AU1155" s="95"/>
      <c r="AV1155" s="95">
        <f t="shared" si="2727"/>
        <v>0</v>
      </c>
      <c r="AW1155" s="95"/>
      <c r="AX1155" s="95">
        <f t="shared" si="2728"/>
        <v>0</v>
      </c>
      <c r="AY1155" s="95">
        <f t="shared" si="2729"/>
        <v>0</v>
      </c>
      <c r="AZ1155" s="95">
        <f t="shared" si="2730"/>
        <v>0</v>
      </c>
      <c r="BA1155" s="95">
        <f t="shared" si="2731"/>
        <v>0</v>
      </c>
      <c r="BB1155" s="95">
        <f t="shared" si="2732"/>
        <v>0</v>
      </c>
    </row>
    <row r="1156" spans="1:54">
      <c r="B1156" s="13"/>
      <c r="C1156" s="13"/>
      <c r="D1156" s="13"/>
      <c r="E1156" s="21" t="s">
        <v>1387</v>
      </c>
      <c r="F1156" s="44" t="s">
        <v>942</v>
      </c>
      <c r="G1156" s="22" t="s">
        <v>1058</v>
      </c>
      <c r="H1156" s="265" t="s">
        <v>362</v>
      </c>
      <c r="I1156" s="54">
        <v>12.06</v>
      </c>
      <c r="J1156" s="101"/>
      <c r="K1156" s="54">
        <v>12.06</v>
      </c>
      <c r="L1156" s="162"/>
      <c r="M1156" s="54">
        <v>12.06</v>
      </c>
      <c r="N1156" s="162"/>
      <c r="O1156" s="54">
        <v>12.06</v>
      </c>
      <c r="P1156" s="101"/>
      <c r="Q1156" s="96">
        <f t="shared" si="2708"/>
        <v>0</v>
      </c>
      <c r="R1156" s="338">
        <f t="shared" si="2709"/>
        <v>0</v>
      </c>
      <c r="S1156" s="96"/>
      <c r="T1156" s="96">
        <f t="shared" si="2710"/>
        <v>0</v>
      </c>
      <c r="U1156" s="96"/>
      <c r="V1156" s="176">
        <f t="shared" si="2711"/>
        <v>0</v>
      </c>
      <c r="W1156" s="206"/>
      <c r="X1156" s="205">
        <f t="shared" si="2712"/>
        <v>0</v>
      </c>
      <c r="Y1156" s="188">
        <f t="shared" si="2713"/>
        <v>0</v>
      </c>
      <c r="Z1156" s="176">
        <f t="shared" si="2714"/>
        <v>0</v>
      </c>
      <c r="AA1156" s="206"/>
      <c r="AB1156" s="205">
        <f t="shared" si="2715"/>
        <v>0</v>
      </c>
      <c r="AC1156" s="206"/>
      <c r="AD1156" s="176">
        <f t="shared" si="2716"/>
        <v>0</v>
      </c>
      <c r="AE1156" s="206"/>
      <c r="AF1156" s="205">
        <f t="shared" si="2717"/>
        <v>0</v>
      </c>
      <c r="AG1156" s="188">
        <f t="shared" si="2718"/>
        <v>0</v>
      </c>
      <c r="AH1156" s="96">
        <f t="shared" si="2719"/>
        <v>0</v>
      </c>
      <c r="AI1156" s="96">
        <f t="shared" si="2720"/>
        <v>0</v>
      </c>
      <c r="AJ1156" s="176">
        <f t="shared" si="2721"/>
        <v>0</v>
      </c>
      <c r="AK1156" s="206"/>
      <c r="AL1156" s="176">
        <f t="shared" si="2722"/>
        <v>0</v>
      </c>
      <c r="AM1156" s="244"/>
      <c r="AN1156" s="176">
        <f t="shared" si="2723"/>
        <v>0</v>
      </c>
      <c r="AO1156" s="206"/>
      <c r="AP1156" s="205">
        <f t="shared" si="2707"/>
        <v>0</v>
      </c>
      <c r="AQ1156" s="188">
        <f t="shared" si="2724"/>
        <v>0</v>
      </c>
      <c r="AR1156" s="96">
        <f t="shared" si="2725"/>
        <v>0</v>
      </c>
      <c r="AS1156" s="96"/>
      <c r="AT1156" s="176">
        <f t="shared" si="2726"/>
        <v>0</v>
      </c>
      <c r="AU1156" s="206"/>
      <c r="AV1156" s="176">
        <f t="shared" si="2727"/>
        <v>0</v>
      </c>
      <c r="AW1156" s="206"/>
      <c r="AX1156" s="205">
        <f t="shared" si="2728"/>
        <v>0</v>
      </c>
      <c r="AY1156" s="188">
        <f t="shared" si="2729"/>
        <v>0</v>
      </c>
      <c r="AZ1156" s="96">
        <f t="shared" si="2730"/>
        <v>0</v>
      </c>
      <c r="BA1156" s="96">
        <f t="shared" si="2731"/>
        <v>0</v>
      </c>
      <c r="BB1156" s="96">
        <f t="shared" si="2732"/>
        <v>0</v>
      </c>
    </row>
    <row r="1157" spans="1:54" s="6" customFormat="1">
      <c r="A1157" s="494">
        <v>734</v>
      </c>
      <c r="B1157" s="14"/>
      <c r="C1157" s="39"/>
      <c r="D1157" s="14"/>
      <c r="E1157" s="16" t="s">
        <v>1315</v>
      </c>
      <c r="F1157" s="45" t="s">
        <v>943</v>
      </c>
      <c r="G1157" s="44" t="s">
        <v>1061</v>
      </c>
      <c r="H1157" s="265" t="s">
        <v>359</v>
      </c>
      <c r="I1157" s="233">
        <v>11.18</v>
      </c>
      <c r="J1157" s="240"/>
      <c r="K1157" s="233">
        <v>11.18</v>
      </c>
      <c r="L1157" s="240"/>
      <c r="M1157" s="233">
        <v>11.18</v>
      </c>
      <c r="N1157" s="240"/>
      <c r="O1157" s="233">
        <v>11.18</v>
      </c>
      <c r="P1157" s="240"/>
      <c r="Q1157" s="95">
        <f t="shared" si="2708"/>
        <v>0</v>
      </c>
      <c r="R1157" s="336">
        <f t="shared" si="2709"/>
        <v>0</v>
      </c>
      <c r="S1157" s="95"/>
      <c r="T1157" s="95">
        <f t="shared" si="2710"/>
        <v>0</v>
      </c>
      <c r="U1157" s="95"/>
      <c r="V1157" s="95">
        <f t="shared" si="2711"/>
        <v>0</v>
      </c>
      <c r="W1157" s="95"/>
      <c r="X1157" s="95">
        <f t="shared" si="2712"/>
        <v>0</v>
      </c>
      <c r="Y1157" s="95">
        <f t="shared" si="2713"/>
        <v>0</v>
      </c>
      <c r="Z1157" s="95">
        <f t="shared" si="2714"/>
        <v>0</v>
      </c>
      <c r="AA1157" s="95"/>
      <c r="AB1157" s="95">
        <f t="shared" si="2715"/>
        <v>0</v>
      </c>
      <c r="AC1157" s="95"/>
      <c r="AD1157" s="95">
        <f t="shared" si="2716"/>
        <v>0</v>
      </c>
      <c r="AE1157" s="95"/>
      <c r="AF1157" s="96">
        <f t="shared" si="2717"/>
        <v>0</v>
      </c>
      <c r="AG1157" s="95">
        <f t="shared" si="2718"/>
        <v>0</v>
      </c>
      <c r="AH1157" s="95">
        <f t="shared" si="2719"/>
        <v>0</v>
      </c>
      <c r="AI1157" s="95">
        <f t="shared" si="2720"/>
        <v>0</v>
      </c>
      <c r="AJ1157" s="95">
        <f t="shared" si="2721"/>
        <v>0</v>
      </c>
      <c r="AK1157" s="95"/>
      <c r="AL1157" s="95">
        <f t="shared" si="2722"/>
        <v>0</v>
      </c>
      <c r="AM1157" s="95"/>
      <c r="AN1157" s="95">
        <f t="shared" si="2723"/>
        <v>0</v>
      </c>
      <c r="AO1157" s="95"/>
      <c r="AP1157" s="95">
        <f t="shared" si="2707"/>
        <v>0</v>
      </c>
      <c r="AQ1157" s="95">
        <f t="shared" si="2724"/>
        <v>0</v>
      </c>
      <c r="AR1157" s="95">
        <f t="shared" si="2725"/>
        <v>0</v>
      </c>
      <c r="AS1157" s="95"/>
      <c r="AT1157" s="95">
        <f t="shared" si="2726"/>
        <v>0</v>
      </c>
      <c r="AU1157" s="95"/>
      <c r="AV1157" s="95">
        <f t="shared" si="2727"/>
        <v>0</v>
      </c>
      <c r="AW1157" s="95"/>
      <c r="AX1157" s="95">
        <f t="shared" si="2728"/>
        <v>0</v>
      </c>
      <c r="AY1157" s="95">
        <f t="shared" si="2729"/>
        <v>0</v>
      </c>
      <c r="AZ1157" s="95">
        <f t="shared" si="2730"/>
        <v>0</v>
      </c>
      <c r="BA1157" s="95">
        <f t="shared" si="2731"/>
        <v>0</v>
      </c>
      <c r="BB1157" s="95">
        <f t="shared" si="2732"/>
        <v>0</v>
      </c>
    </row>
    <row r="1158" spans="1:54">
      <c r="A1158" s="494">
        <v>735</v>
      </c>
      <c r="B1158" s="13"/>
      <c r="C1158" s="235"/>
      <c r="D1158" s="24"/>
      <c r="E1158" s="21" t="s">
        <v>1316</v>
      </c>
      <c r="F1158" s="45" t="s">
        <v>943</v>
      </c>
      <c r="G1158" s="45" t="s">
        <v>1061</v>
      </c>
      <c r="H1158" s="266" t="s">
        <v>434</v>
      </c>
      <c r="I1158" s="54">
        <v>10.914285714285713</v>
      </c>
      <c r="J1158" s="162"/>
      <c r="K1158" s="54">
        <v>10.914285714285713</v>
      </c>
      <c r="L1158" s="162"/>
      <c r="M1158" s="54">
        <v>10.914285714285713</v>
      </c>
      <c r="N1158" s="162"/>
      <c r="O1158" s="54">
        <v>10.914285714285713</v>
      </c>
      <c r="P1158" s="162"/>
      <c r="Q1158" s="96">
        <f t="shared" si="2708"/>
        <v>0</v>
      </c>
      <c r="R1158" s="338">
        <f t="shared" si="2709"/>
        <v>0</v>
      </c>
      <c r="S1158" s="96"/>
      <c r="T1158" s="96">
        <f t="shared" si="2710"/>
        <v>0</v>
      </c>
      <c r="U1158" s="96"/>
      <c r="V1158" s="96">
        <f t="shared" si="2711"/>
        <v>0</v>
      </c>
      <c r="W1158" s="96"/>
      <c r="X1158" s="96">
        <f t="shared" si="2712"/>
        <v>0</v>
      </c>
      <c r="Y1158" s="96">
        <f t="shared" si="2713"/>
        <v>0</v>
      </c>
      <c r="Z1158" s="96">
        <f t="shared" si="2714"/>
        <v>0</v>
      </c>
      <c r="AA1158" s="96"/>
      <c r="AB1158" s="96">
        <f t="shared" si="2715"/>
        <v>0</v>
      </c>
      <c r="AC1158" s="96"/>
      <c r="AD1158" s="96">
        <f t="shared" si="2716"/>
        <v>0</v>
      </c>
      <c r="AE1158" s="96"/>
      <c r="AF1158" s="96">
        <f t="shared" si="2717"/>
        <v>0</v>
      </c>
      <c r="AG1158" s="96">
        <f t="shared" si="2718"/>
        <v>0</v>
      </c>
      <c r="AH1158" s="96">
        <f t="shared" si="2719"/>
        <v>0</v>
      </c>
      <c r="AI1158" s="96">
        <f t="shared" si="2720"/>
        <v>0</v>
      </c>
      <c r="AJ1158" s="96">
        <f t="shared" si="2721"/>
        <v>0</v>
      </c>
      <c r="AK1158" s="96"/>
      <c r="AL1158" s="96">
        <f t="shared" si="2722"/>
        <v>0</v>
      </c>
      <c r="AM1158" s="96"/>
      <c r="AN1158" s="96">
        <f t="shared" si="2723"/>
        <v>0</v>
      </c>
      <c r="AO1158" s="96"/>
      <c r="AP1158" s="96">
        <f t="shared" ref="AP1158:AP1228" si="2785">M1158*AO1158*$AP$2/1000</f>
        <v>0</v>
      </c>
      <c r="AQ1158" s="96">
        <f t="shared" si="2724"/>
        <v>0</v>
      </c>
      <c r="AR1158" s="96">
        <f t="shared" si="2725"/>
        <v>0</v>
      </c>
      <c r="AS1158" s="96"/>
      <c r="AT1158" s="96">
        <f t="shared" si="2726"/>
        <v>0</v>
      </c>
      <c r="AU1158" s="96"/>
      <c r="AV1158" s="96">
        <f t="shared" si="2727"/>
        <v>0</v>
      </c>
      <c r="AW1158" s="96"/>
      <c r="AX1158" s="96">
        <f t="shared" si="2728"/>
        <v>0</v>
      </c>
      <c r="AY1158" s="96">
        <f t="shared" si="2729"/>
        <v>0</v>
      </c>
      <c r="AZ1158" s="96">
        <f t="shared" si="2730"/>
        <v>0</v>
      </c>
      <c r="BA1158" s="96">
        <f t="shared" si="2731"/>
        <v>0</v>
      </c>
      <c r="BB1158" s="96">
        <f t="shared" si="2732"/>
        <v>0</v>
      </c>
    </row>
    <row r="1159" spans="1:54" s="6" customFormat="1">
      <c r="A1159" s="494">
        <v>736</v>
      </c>
      <c r="B1159" s="14"/>
      <c r="C1159" s="39"/>
      <c r="D1159" s="14" t="s">
        <v>948</v>
      </c>
      <c r="E1159" s="16" t="s">
        <v>1317</v>
      </c>
      <c r="F1159" s="44" t="s">
        <v>941</v>
      </c>
      <c r="G1159" s="44" t="s">
        <v>1061</v>
      </c>
      <c r="H1159" s="265" t="s">
        <v>434</v>
      </c>
      <c r="I1159" s="233">
        <v>14.51</v>
      </c>
      <c r="J1159" s="240"/>
      <c r="K1159" s="233">
        <v>14.51</v>
      </c>
      <c r="L1159" s="240"/>
      <c r="M1159" s="233">
        <v>14.51</v>
      </c>
      <c r="N1159" s="240"/>
      <c r="O1159" s="233">
        <v>14.51</v>
      </c>
      <c r="P1159" s="240"/>
      <c r="Q1159" s="95">
        <f t="shared" si="2708"/>
        <v>0</v>
      </c>
      <c r="R1159" s="336">
        <f t="shared" si="2709"/>
        <v>0</v>
      </c>
      <c r="S1159" s="95"/>
      <c r="T1159" s="95">
        <f t="shared" si="2710"/>
        <v>0</v>
      </c>
      <c r="U1159" s="95"/>
      <c r="V1159" s="95">
        <f t="shared" si="2711"/>
        <v>0</v>
      </c>
      <c r="W1159" s="95"/>
      <c r="X1159" s="95">
        <f t="shared" si="2712"/>
        <v>0</v>
      </c>
      <c r="Y1159" s="95">
        <f t="shared" si="2713"/>
        <v>0</v>
      </c>
      <c r="Z1159" s="95">
        <f t="shared" si="2714"/>
        <v>0</v>
      </c>
      <c r="AA1159" s="95"/>
      <c r="AB1159" s="95">
        <f t="shared" si="2715"/>
        <v>0</v>
      </c>
      <c r="AC1159" s="95"/>
      <c r="AD1159" s="95">
        <f t="shared" si="2716"/>
        <v>0</v>
      </c>
      <c r="AE1159" s="95"/>
      <c r="AF1159" s="96">
        <f t="shared" si="2717"/>
        <v>0</v>
      </c>
      <c r="AG1159" s="95">
        <f t="shared" si="2718"/>
        <v>0</v>
      </c>
      <c r="AH1159" s="95">
        <f t="shared" si="2719"/>
        <v>0</v>
      </c>
      <c r="AI1159" s="95">
        <f t="shared" si="2720"/>
        <v>0</v>
      </c>
      <c r="AJ1159" s="95">
        <f t="shared" si="2721"/>
        <v>0</v>
      </c>
      <c r="AK1159" s="95"/>
      <c r="AL1159" s="95">
        <f t="shared" si="2722"/>
        <v>0</v>
      </c>
      <c r="AM1159" s="95"/>
      <c r="AN1159" s="95">
        <f t="shared" si="2723"/>
        <v>0</v>
      </c>
      <c r="AO1159" s="95"/>
      <c r="AP1159" s="95">
        <f t="shared" si="2785"/>
        <v>0</v>
      </c>
      <c r="AQ1159" s="95">
        <f t="shared" si="2724"/>
        <v>0</v>
      </c>
      <c r="AR1159" s="95">
        <f t="shared" si="2725"/>
        <v>0</v>
      </c>
      <c r="AS1159" s="95"/>
      <c r="AT1159" s="95">
        <f t="shared" si="2726"/>
        <v>0</v>
      </c>
      <c r="AU1159" s="95"/>
      <c r="AV1159" s="95">
        <f t="shared" si="2727"/>
        <v>0</v>
      </c>
      <c r="AW1159" s="95"/>
      <c r="AX1159" s="95">
        <f t="shared" si="2728"/>
        <v>0</v>
      </c>
      <c r="AY1159" s="95">
        <f t="shared" si="2729"/>
        <v>0</v>
      </c>
      <c r="AZ1159" s="95">
        <f t="shared" si="2730"/>
        <v>0</v>
      </c>
      <c r="BA1159" s="95">
        <f t="shared" si="2731"/>
        <v>0</v>
      </c>
      <c r="BB1159" s="95">
        <f t="shared" si="2732"/>
        <v>0</v>
      </c>
    </row>
    <row r="1160" spans="1:54">
      <c r="B1160" s="13"/>
      <c r="C1160" s="13"/>
      <c r="D1160" s="13"/>
      <c r="E1160" s="21" t="s">
        <v>1462</v>
      </c>
      <c r="F1160" s="44" t="s">
        <v>941</v>
      </c>
      <c r="G1160" s="22" t="s">
        <v>1058</v>
      </c>
      <c r="H1160" s="265" t="s">
        <v>362</v>
      </c>
      <c r="I1160" s="54">
        <v>15.59</v>
      </c>
      <c r="J1160" s="101"/>
      <c r="K1160" s="54">
        <v>15.59</v>
      </c>
      <c r="L1160" s="162"/>
      <c r="M1160" s="54">
        <v>15.59</v>
      </c>
      <c r="N1160" s="162"/>
      <c r="O1160" s="54">
        <v>15.59</v>
      </c>
      <c r="P1160" s="101"/>
      <c r="Q1160" s="96">
        <f t="shared" si="2708"/>
        <v>0</v>
      </c>
      <c r="R1160" s="338">
        <f t="shared" si="2709"/>
        <v>0</v>
      </c>
      <c r="S1160" s="96"/>
      <c r="T1160" s="96">
        <f t="shared" si="2710"/>
        <v>0</v>
      </c>
      <c r="U1160" s="96"/>
      <c r="V1160" s="176">
        <f t="shared" si="2711"/>
        <v>0</v>
      </c>
      <c r="W1160" s="206"/>
      <c r="X1160" s="205">
        <f t="shared" si="2712"/>
        <v>0</v>
      </c>
      <c r="Y1160" s="188">
        <f t="shared" si="2713"/>
        <v>0</v>
      </c>
      <c r="Z1160" s="176">
        <f t="shared" si="2714"/>
        <v>0</v>
      </c>
      <c r="AA1160" s="206"/>
      <c r="AB1160" s="205">
        <f t="shared" si="2715"/>
        <v>0</v>
      </c>
      <c r="AC1160" s="206"/>
      <c r="AD1160" s="176">
        <f t="shared" si="2716"/>
        <v>0</v>
      </c>
      <c r="AE1160" s="206"/>
      <c r="AF1160" s="205">
        <f t="shared" si="2717"/>
        <v>0</v>
      </c>
      <c r="AG1160" s="188">
        <f t="shared" si="2718"/>
        <v>0</v>
      </c>
      <c r="AH1160" s="96">
        <f t="shared" si="2719"/>
        <v>0</v>
      </c>
      <c r="AI1160" s="96">
        <f t="shared" si="2720"/>
        <v>0</v>
      </c>
      <c r="AJ1160" s="176">
        <f t="shared" si="2721"/>
        <v>0</v>
      </c>
      <c r="AK1160" s="206"/>
      <c r="AL1160" s="176">
        <f t="shared" si="2722"/>
        <v>0</v>
      </c>
      <c r="AM1160" s="244"/>
      <c r="AN1160" s="176">
        <f t="shared" si="2723"/>
        <v>0</v>
      </c>
      <c r="AO1160" s="206"/>
      <c r="AP1160" s="205">
        <f t="shared" si="2785"/>
        <v>0</v>
      </c>
      <c r="AQ1160" s="188">
        <f t="shared" si="2724"/>
        <v>0</v>
      </c>
      <c r="AR1160" s="96">
        <f t="shared" si="2725"/>
        <v>0</v>
      </c>
      <c r="AS1160" s="96"/>
      <c r="AT1160" s="176">
        <f t="shared" si="2726"/>
        <v>0</v>
      </c>
      <c r="AU1160" s="206"/>
      <c r="AV1160" s="176">
        <f t="shared" si="2727"/>
        <v>0</v>
      </c>
      <c r="AW1160" s="206"/>
      <c r="AX1160" s="205">
        <f t="shared" si="2728"/>
        <v>0</v>
      </c>
      <c r="AY1160" s="188">
        <f t="shared" si="2729"/>
        <v>0</v>
      </c>
      <c r="AZ1160" s="96">
        <f t="shared" si="2730"/>
        <v>0</v>
      </c>
      <c r="BA1160" s="96">
        <f t="shared" si="2731"/>
        <v>0</v>
      </c>
      <c r="BB1160" s="96">
        <f t="shared" si="2732"/>
        <v>0</v>
      </c>
    </row>
    <row r="1161" spans="1:54">
      <c r="B1161" s="13"/>
      <c r="C1161" s="13"/>
      <c r="D1161" s="13"/>
      <c r="E1161" s="21" t="s">
        <v>1318</v>
      </c>
      <c r="F1161" s="44" t="s">
        <v>941</v>
      </c>
      <c r="G1161" s="22" t="s">
        <v>1156</v>
      </c>
      <c r="H1161" s="265" t="s">
        <v>362</v>
      </c>
      <c r="I1161" s="54">
        <v>15.48</v>
      </c>
      <c r="J1161" s="101"/>
      <c r="K1161" s="54">
        <v>15.48</v>
      </c>
      <c r="L1161" s="162"/>
      <c r="M1161" s="54">
        <v>15.48</v>
      </c>
      <c r="N1161" s="162"/>
      <c r="O1161" s="54">
        <v>15.48</v>
      </c>
      <c r="P1161" s="101"/>
      <c r="Q1161" s="96">
        <f t="shared" si="2708"/>
        <v>1.252</v>
      </c>
      <c r="R1161" s="338">
        <f t="shared" si="2709"/>
        <v>27.978353856000002</v>
      </c>
      <c r="S1161" s="96"/>
      <c r="T1161" s="96">
        <f t="shared" si="2710"/>
        <v>0</v>
      </c>
      <c r="U1161" s="96">
        <v>1.252</v>
      </c>
      <c r="V1161" s="176">
        <f t="shared" si="2711"/>
        <v>27.978353856000002</v>
      </c>
      <c r="W1161" s="206"/>
      <c r="X1161" s="205">
        <f t="shared" si="2712"/>
        <v>0</v>
      </c>
      <c r="Y1161" s="188">
        <f t="shared" si="2713"/>
        <v>1.252</v>
      </c>
      <c r="Z1161" s="176">
        <f t="shared" si="2714"/>
        <v>27.978353856000002</v>
      </c>
      <c r="AA1161" s="206"/>
      <c r="AB1161" s="205">
        <f t="shared" si="2715"/>
        <v>0</v>
      </c>
      <c r="AC1161" s="206"/>
      <c r="AD1161" s="176">
        <f t="shared" si="2716"/>
        <v>0</v>
      </c>
      <c r="AE1161" s="206"/>
      <c r="AF1161" s="205">
        <f t="shared" si="2717"/>
        <v>0</v>
      </c>
      <c r="AG1161" s="188">
        <f t="shared" si="2718"/>
        <v>0</v>
      </c>
      <c r="AH1161" s="96">
        <f t="shared" si="2719"/>
        <v>0</v>
      </c>
      <c r="AI1161" s="96">
        <f t="shared" si="2720"/>
        <v>1.252</v>
      </c>
      <c r="AJ1161" s="176">
        <f t="shared" si="2721"/>
        <v>27.978353856000002</v>
      </c>
      <c r="AK1161" s="206"/>
      <c r="AL1161" s="176">
        <f t="shared" si="2722"/>
        <v>0</v>
      </c>
      <c r="AM1161" s="244"/>
      <c r="AN1161" s="176">
        <f t="shared" si="2723"/>
        <v>0</v>
      </c>
      <c r="AO1161" s="206"/>
      <c r="AP1161" s="205">
        <f t="shared" si="2785"/>
        <v>0</v>
      </c>
      <c r="AQ1161" s="188">
        <f t="shared" si="2724"/>
        <v>0</v>
      </c>
      <c r="AR1161" s="96">
        <f t="shared" si="2725"/>
        <v>0</v>
      </c>
      <c r="AS1161" s="96"/>
      <c r="AT1161" s="176">
        <f t="shared" si="2726"/>
        <v>0</v>
      </c>
      <c r="AU1161" s="206"/>
      <c r="AV1161" s="176">
        <f t="shared" si="2727"/>
        <v>0</v>
      </c>
      <c r="AW1161" s="206"/>
      <c r="AX1161" s="205">
        <f t="shared" si="2728"/>
        <v>0</v>
      </c>
      <c r="AY1161" s="188">
        <f t="shared" si="2729"/>
        <v>0</v>
      </c>
      <c r="AZ1161" s="96">
        <f t="shared" si="2730"/>
        <v>0</v>
      </c>
      <c r="BA1161" s="96">
        <f t="shared" si="2731"/>
        <v>0</v>
      </c>
      <c r="BB1161" s="96">
        <f t="shared" si="2732"/>
        <v>0</v>
      </c>
    </row>
    <row r="1162" spans="1:54">
      <c r="B1162" s="13"/>
      <c r="C1162" s="13"/>
      <c r="D1162" s="13"/>
      <c r="E1162" s="21" t="s">
        <v>2378</v>
      </c>
      <c r="F1162" s="44" t="s">
        <v>941</v>
      </c>
      <c r="G1162" s="22" t="s">
        <v>1058</v>
      </c>
      <c r="H1162" s="265" t="s">
        <v>359</v>
      </c>
      <c r="I1162" s="54"/>
      <c r="J1162" s="101"/>
      <c r="K1162" s="54">
        <v>15.3</v>
      </c>
      <c r="L1162" s="162"/>
      <c r="M1162" s="54">
        <v>15.3</v>
      </c>
      <c r="N1162" s="162"/>
      <c r="O1162" s="54">
        <v>15.3</v>
      </c>
      <c r="P1162" s="101"/>
      <c r="Q1162" s="96">
        <f t="shared" ref="Q1162" si="2786">SUM(AI1162+BA1162)</f>
        <v>1.1080000000000001</v>
      </c>
      <c r="R1162" s="338">
        <f t="shared" ref="R1162" si="2787">SUM(AJ1162+BB1162)</f>
        <v>23.856520715999999</v>
      </c>
      <c r="S1162" s="96"/>
      <c r="T1162" s="96">
        <f t="shared" ref="T1162" si="2788">I1162*S1162*$T$2/1000</f>
        <v>0</v>
      </c>
      <c r="U1162" s="96"/>
      <c r="V1162" s="176">
        <f t="shared" ref="V1162" si="2789">I1162*U1162*$V$2/1000</f>
        <v>0</v>
      </c>
      <c r="W1162" s="206"/>
      <c r="X1162" s="205">
        <f t="shared" ref="X1162" si="2790">I1162*W1162*$X$2/1000</f>
        <v>0</v>
      </c>
      <c r="Y1162" s="188">
        <f t="shared" ref="Y1162" si="2791">SUM(S1162+U1162+W1162)</f>
        <v>0</v>
      </c>
      <c r="Z1162" s="176">
        <f t="shared" ref="Z1162" si="2792">SUM(T1162+V1162+X1162)</f>
        <v>0</v>
      </c>
      <c r="AA1162" s="206"/>
      <c r="AB1162" s="205">
        <f t="shared" ref="AB1162" si="2793">K1162*AA1162*$AB$2/1000</f>
        <v>0</v>
      </c>
      <c r="AC1162" s="206">
        <v>1</v>
      </c>
      <c r="AD1162" s="176">
        <f t="shared" ref="AD1162" si="2794">K1162*AC1162*$AD$2/1000</f>
        <v>21.435606</v>
      </c>
      <c r="AE1162" s="206"/>
      <c r="AF1162" s="205">
        <f t="shared" ref="AF1162" si="2795">K1162*AE1162*$AF$2/1000</f>
        <v>0</v>
      </c>
      <c r="AG1162" s="188">
        <f t="shared" ref="AG1162" si="2796">SUM(AA1162+AC1162+AE1162)</f>
        <v>1</v>
      </c>
      <c r="AH1162" s="96">
        <f t="shared" ref="AH1162" si="2797">SUM(AB1162+AD1162+AF1162)</f>
        <v>21.435606</v>
      </c>
      <c r="AI1162" s="96">
        <f t="shared" ref="AI1162" si="2798">SUM(Y1162+AG1162)</f>
        <v>1</v>
      </c>
      <c r="AJ1162" s="176">
        <f t="shared" ref="AJ1162" si="2799">SUM(Z1162,AH1162)</f>
        <v>21.435606</v>
      </c>
      <c r="AK1162" s="206"/>
      <c r="AL1162" s="176">
        <f t="shared" ref="AL1162" si="2800">M1162*AK1162*$AL$2/1000</f>
        <v>0</v>
      </c>
      <c r="AM1162" s="244"/>
      <c r="AN1162" s="176">
        <f t="shared" ref="AN1162" si="2801">M1162*AM1162*$AN$2/1000</f>
        <v>0</v>
      </c>
      <c r="AO1162" s="206"/>
      <c r="AP1162" s="205">
        <f t="shared" ref="AP1162" si="2802">M1162*AO1162*$AP$2/1000</f>
        <v>0</v>
      </c>
      <c r="AQ1162" s="188">
        <f t="shared" ref="AQ1162" si="2803">SUM(AK1162+AM1162+AO1162)</f>
        <v>0</v>
      </c>
      <c r="AR1162" s="96">
        <f t="shared" ref="AR1162" si="2804">SUM(AL1162+AN1162+AP1162)</f>
        <v>0</v>
      </c>
      <c r="AS1162" s="96"/>
      <c r="AT1162" s="176">
        <f t="shared" ref="AT1162" si="2805">O1162*AS1162*$AT$2/1000</f>
        <v>0</v>
      </c>
      <c r="AU1162" s="206">
        <v>0.108</v>
      </c>
      <c r="AV1162" s="176">
        <f t="shared" ref="AV1162" si="2806">O1162*AU1162*$AV$2/1000</f>
        <v>2.420914716</v>
      </c>
      <c r="AW1162" s="206"/>
      <c r="AX1162" s="205">
        <f t="shared" ref="AX1162" si="2807">O1162*AW1162*$AX$2/1000</f>
        <v>0</v>
      </c>
      <c r="AY1162" s="188">
        <f t="shared" ref="AY1162" si="2808">SUM(AS1162+AU1162+AW1162)</f>
        <v>0.108</v>
      </c>
      <c r="AZ1162" s="96">
        <f t="shared" ref="AZ1162" si="2809">SUM(AT1162+AV1162+AX1162)</f>
        <v>2.420914716</v>
      </c>
      <c r="BA1162" s="96">
        <f t="shared" ref="BA1162" si="2810">SUM(AQ1162+AY1162)</f>
        <v>0.108</v>
      </c>
      <c r="BB1162" s="96">
        <f t="shared" ref="BB1162" si="2811">SUM(AR1162,AZ1162)</f>
        <v>2.420914716</v>
      </c>
    </row>
    <row r="1163" spans="1:54">
      <c r="B1163" s="13"/>
      <c r="C1163" s="13"/>
      <c r="D1163" s="13"/>
      <c r="E1163" s="21" t="s">
        <v>1319</v>
      </c>
      <c r="F1163" s="44" t="s">
        <v>942</v>
      </c>
      <c r="G1163" s="22" t="s">
        <v>1156</v>
      </c>
      <c r="H1163" s="265" t="s">
        <v>362</v>
      </c>
      <c r="I1163" s="54">
        <v>14.68</v>
      </c>
      <c r="J1163" s="101"/>
      <c r="K1163" s="54">
        <v>14.68</v>
      </c>
      <c r="L1163" s="162"/>
      <c r="M1163" s="54">
        <v>14.68</v>
      </c>
      <c r="N1163" s="162"/>
      <c r="O1163" s="54">
        <v>14.68</v>
      </c>
      <c r="P1163" s="101"/>
      <c r="Q1163" s="96">
        <f t="shared" si="2708"/>
        <v>0</v>
      </c>
      <c r="R1163" s="338">
        <f t="shared" si="2709"/>
        <v>0</v>
      </c>
      <c r="S1163" s="96"/>
      <c r="T1163" s="96">
        <f t="shared" si="2710"/>
        <v>0</v>
      </c>
      <c r="U1163" s="96"/>
      <c r="V1163" s="176">
        <f t="shared" si="2711"/>
        <v>0</v>
      </c>
      <c r="W1163" s="206"/>
      <c r="X1163" s="205">
        <f t="shared" si="2712"/>
        <v>0</v>
      </c>
      <c r="Y1163" s="188">
        <f t="shared" si="2713"/>
        <v>0</v>
      </c>
      <c r="Z1163" s="176">
        <f t="shared" si="2714"/>
        <v>0</v>
      </c>
      <c r="AA1163" s="206"/>
      <c r="AB1163" s="205">
        <f t="shared" si="2715"/>
        <v>0</v>
      </c>
      <c r="AC1163" s="206"/>
      <c r="AD1163" s="176">
        <f t="shared" si="2716"/>
        <v>0</v>
      </c>
      <c r="AE1163" s="206"/>
      <c r="AF1163" s="205">
        <f t="shared" si="2717"/>
        <v>0</v>
      </c>
      <c r="AG1163" s="188">
        <f t="shared" si="2718"/>
        <v>0</v>
      </c>
      <c r="AH1163" s="96">
        <f t="shared" si="2719"/>
        <v>0</v>
      </c>
      <c r="AI1163" s="96">
        <f t="shared" si="2720"/>
        <v>0</v>
      </c>
      <c r="AJ1163" s="176">
        <f t="shared" si="2721"/>
        <v>0</v>
      </c>
      <c r="AK1163" s="206"/>
      <c r="AL1163" s="176">
        <f t="shared" si="2722"/>
        <v>0</v>
      </c>
      <c r="AM1163" s="244"/>
      <c r="AN1163" s="176">
        <f t="shared" si="2723"/>
        <v>0</v>
      </c>
      <c r="AO1163" s="206"/>
      <c r="AP1163" s="205">
        <f t="shared" si="2785"/>
        <v>0</v>
      </c>
      <c r="AQ1163" s="188">
        <f t="shared" si="2724"/>
        <v>0</v>
      </c>
      <c r="AR1163" s="96">
        <f t="shared" si="2725"/>
        <v>0</v>
      </c>
      <c r="AS1163" s="96"/>
      <c r="AT1163" s="176">
        <f t="shared" si="2726"/>
        <v>0</v>
      </c>
      <c r="AU1163" s="206"/>
      <c r="AV1163" s="176">
        <f t="shared" si="2727"/>
        <v>0</v>
      </c>
      <c r="AW1163" s="206"/>
      <c r="AX1163" s="205">
        <f t="shared" si="2728"/>
        <v>0</v>
      </c>
      <c r="AY1163" s="188">
        <f t="shared" si="2729"/>
        <v>0</v>
      </c>
      <c r="AZ1163" s="96">
        <f t="shared" si="2730"/>
        <v>0</v>
      </c>
      <c r="BA1163" s="96">
        <f t="shared" si="2731"/>
        <v>0</v>
      </c>
      <c r="BB1163" s="96">
        <f t="shared" si="2732"/>
        <v>0</v>
      </c>
    </row>
    <row r="1164" spans="1:54" s="6" customFormat="1">
      <c r="A1164" s="494">
        <v>737</v>
      </c>
      <c r="B1164" s="14"/>
      <c r="C1164" s="39"/>
      <c r="D1164" s="14"/>
      <c r="E1164" s="16" t="s">
        <v>1463</v>
      </c>
      <c r="F1164" s="44" t="s">
        <v>942</v>
      </c>
      <c r="G1164" s="44" t="s">
        <v>1061</v>
      </c>
      <c r="H1164" s="265" t="s">
        <v>359</v>
      </c>
      <c r="I1164" s="233">
        <v>15.78</v>
      </c>
      <c r="J1164" s="240"/>
      <c r="K1164" s="233">
        <v>15.78</v>
      </c>
      <c r="L1164" s="240"/>
      <c r="M1164" s="233">
        <v>15.78</v>
      </c>
      <c r="N1164" s="240"/>
      <c r="O1164" s="233">
        <v>15.78</v>
      </c>
      <c r="P1164" s="240"/>
      <c r="Q1164" s="95">
        <f t="shared" si="2708"/>
        <v>0</v>
      </c>
      <c r="R1164" s="336">
        <f t="shared" si="2709"/>
        <v>0</v>
      </c>
      <c r="S1164" s="95"/>
      <c r="T1164" s="95">
        <f t="shared" si="2710"/>
        <v>0</v>
      </c>
      <c r="U1164" s="95"/>
      <c r="V1164" s="95">
        <f t="shared" si="2711"/>
        <v>0</v>
      </c>
      <c r="W1164" s="95"/>
      <c r="X1164" s="95">
        <f t="shared" si="2712"/>
        <v>0</v>
      </c>
      <c r="Y1164" s="95">
        <f t="shared" si="2713"/>
        <v>0</v>
      </c>
      <c r="Z1164" s="95">
        <f t="shared" si="2714"/>
        <v>0</v>
      </c>
      <c r="AA1164" s="95"/>
      <c r="AB1164" s="95">
        <f t="shared" si="2715"/>
        <v>0</v>
      </c>
      <c r="AC1164" s="95"/>
      <c r="AD1164" s="95">
        <f t="shared" si="2716"/>
        <v>0</v>
      </c>
      <c r="AE1164" s="95"/>
      <c r="AF1164" s="96">
        <f t="shared" si="2717"/>
        <v>0</v>
      </c>
      <c r="AG1164" s="95">
        <f t="shared" si="2718"/>
        <v>0</v>
      </c>
      <c r="AH1164" s="95">
        <f t="shared" si="2719"/>
        <v>0</v>
      </c>
      <c r="AI1164" s="95">
        <f t="shared" si="2720"/>
        <v>0</v>
      </c>
      <c r="AJ1164" s="95">
        <f t="shared" si="2721"/>
        <v>0</v>
      </c>
      <c r="AK1164" s="95"/>
      <c r="AL1164" s="95">
        <f t="shared" si="2722"/>
        <v>0</v>
      </c>
      <c r="AM1164" s="95"/>
      <c r="AN1164" s="95">
        <f t="shared" si="2723"/>
        <v>0</v>
      </c>
      <c r="AO1164" s="95"/>
      <c r="AP1164" s="95">
        <f t="shared" si="2785"/>
        <v>0</v>
      </c>
      <c r="AQ1164" s="95">
        <f t="shared" si="2724"/>
        <v>0</v>
      </c>
      <c r="AR1164" s="95">
        <f t="shared" si="2725"/>
        <v>0</v>
      </c>
      <c r="AS1164" s="95"/>
      <c r="AT1164" s="95">
        <f t="shared" si="2726"/>
        <v>0</v>
      </c>
      <c r="AU1164" s="95"/>
      <c r="AV1164" s="95">
        <f t="shared" si="2727"/>
        <v>0</v>
      </c>
      <c r="AW1164" s="95"/>
      <c r="AX1164" s="95">
        <f t="shared" si="2728"/>
        <v>0</v>
      </c>
      <c r="AY1164" s="95">
        <f t="shared" si="2729"/>
        <v>0</v>
      </c>
      <c r="AZ1164" s="95">
        <f t="shared" si="2730"/>
        <v>0</v>
      </c>
      <c r="BA1164" s="95">
        <f t="shared" si="2731"/>
        <v>0</v>
      </c>
      <c r="BB1164" s="95">
        <f t="shared" si="2732"/>
        <v>0</v>
      </c>
    </row>
    <row r="1165" spans="1:54" s="6" customFormat="1">
      <c r="A1165" s="494">
        <v>737</v>
      </c>
      <c r="B1165" s="14"/>
      <c r="C1165" s="39"/>
      <c r="D1165" s="14"/>
      <c r="E1165" s="16" t="s">
        <v>1342</v>
      </c>
      <c r="F1165" s="44" t="s">
        <v>942</v>
      </c>
      <c r="G1165" s="44" t="s">
        <v>1061</v>
      </c>
      <c r="H1165" s="265" t="s">
        <v>359</v>
      </c>
      <c r="I1165" s="233">
        <v>15.67</v>
      </c>
      <c r="J1165" s="240"/>
      <c r="K1165" s="233">
        <v>15.67</v>
      </c>
      <c r="L1165" s="240"/>
      <c r="M1165" s="233">
        <v>15.67</v>
      </c>
      <c r="N1165" s="240"/>
      <c r="O1165" s="233">
        <v>15.67</v>
      </c>
      <c r="P1165" s="240"/>
      <c r="Q1165" s="95">
        <f t="shared" si="2708"/>
        <v>1</v>
      </c>
      <c r="R1165" s="336">
        <f t="shared" si="2709"/>
        <v>22.621212</v>
      </c>
      <c r="S1165" s="95"/>
      <c r="T1165" s="95">
        <f t="shared" si="2710"/>
        <v>0</v>
      </c>
      <c r="U1165" s="95">
        <v>1</v>
      </c>
      <c r="V1165" s="95">
        <f t="shared" si="2711"/>
        <v>22.621212</v>
      </c>
      <c r="W1165" s="95"/>
      <c r="X1165" s="95">
        <f t="shared" si="2712"/>
        <v>0</v>
      </c>
      <c r="Y1165" s="95">
        <f t="shared" si="2713"/>
        <v>1</v>
      </c>
      <c r="Z1165" s="95">
        <f t="shared" si="2714"/>
        <v>22.621212</v>
      </c>
      <c r="AA1165" s="95"/>
      <c r="AB1165" s="95">
        <f t="shared" si="2715"/>
        <v>0</v>
      </c>
      <c r="AC1165" s="95"/>
      <c r="AD1165" s="95">
        <f t="shared" si="2716"/>
        <v>0</v>
      </c>
      <c r="AE1165" s="95"/>
      <c r="AF1165" s="96">
        <f t="shared" si="2717"/>
        <v>0</v>
      </c>
      <c r="AG1165" s="95">
        <f t="shared" si="2718"/>
        <v>0</v>
      </c>
      <c r="AH1165" s="95">
        <f t="shared" si="2719"/>
        <v>0</v>
      </c>
      <c r="AI1165" s="95">
        <f t="shared" si="2720"/>
        <v>1</v>
      </c>
      <c r="AJ1165" s="95">
        <f t="shared" si="2721"/>
        <v>22.621212</v>
      </c>
      <c r="AK1165" s="95"/>
      <c r="AL1165" s="95">
        <f t="shared" si="2722"/>
        <v>0</v>
      </c>
      <c r="AM1165" s="95"/>
      <c r="AN1165" s="95">
        <f t="shared" si="2723"/>
        <v>0</v>
      </c>
      <c r="AO1165" s="95"/>
      <c r="AP1165" s="95">
        <f t="shared" si="2785"/>
        <v>0</v>
      </c>
      <c r="AQ1165" s="95">
        <f t="shared" si="2724"/>
        <v>0</v>
      </c>
      <c r="AR1165" s="95">
        <f t="shared" si="2725"/>
        <v>0</v>
      </c>
      <c r="AS1165" s="95"/>
      <c r="AT1165" s="95">
        <f t="shared" si="2726"/>
        <v>0</v>
      </c>
      <c r="AU1165" s="95"/>
      <c r="AV1165" s="95">
        <f t="shared" si="2727"/>
        <v>0</v>
      </c>
      <c r="AW1165" s="95"/>
      <c r="AX1165" s="95">
        <f t="shared" si="2728"/>
        <v>0</v>
      </c>
      <c r="AY1165" s="95">
        <f t="shared" si="2729"/>
        <v>0</v>
      </c>
      <c r="AZ1165" s="95">
        <f t="shared" si="2730"/>
        <v>0</v>
      </c>
      <c r="BA1165" s="95">
        <f t="shared" si="2731"/>
        <v>0</v>
      </c>
      <c r="BB1165" s="95">
        <f t="shared" si="2732"/>
        <v>0</v>
      </c>
    </row>
    <row r="1166" spans="1:54">
      <c r="B1166" s="13"/>
      <c r="C1166" s="13"/>
      <c r="D1166" s="13"/>
      <c r="E1166" s="16" t="s">
        <v>2379</v>
      </c>
      <c r="F1166" s="44" t="s">
        <v>942</v>
      </c>
      <c r="G1166" s="22" t="s">
        <v>1058</v>
      </c>
      <c r="H1166" s="265" t="s">
        <v>359</v>
      </c>
      <c r="I1166" s="54"/>
      <c r="J1166" s="101"/>
      <c r="K1166" s="54">
        <v>15.49</v>
      </c>
      <c r="L1166" s="162"/>
      <c r="M1166" s="54">
        <v>15.49</v>
      </c>
      <c r="N1166" s="162"/>
      <c r="O1166" s="54">
        <v>15.49</v>
      </c>
      <c r="P1166" s="101"/>
      <c r="Q1166" s="96">
        <f t="shared" ref="Q1166" si="2812">SUM(AI1166+BA1166)</f>
        <v>6.0150000000000006</v>
      </c>
      <c r="R1166" s="338">
        <f t="shared" ref="R1166" si="2813">SUM(AJ1166+BB1166)</f>
        <v>135.2238025611</v>
      </c>
      <c r="S1166" s="96"/>
      <c r="T1166" s="96">
        <f t="shared" ref="T1166" si="2814">I1166*S1166*$T$2/1000</f>
        <v>0</v>
      </c>
      <c r="U1166" s="96"/>
      <c r="V1166" s="176">
        <f t="shared" ref="V1166" si="2815">I1166*U1166*$V$2/1000</f>
        <v>0</v>
      </c>
      <c r="W1166" s="206"/>
      <c r="X1166" s="205">
        <f t="shared" ref="X1166" si="2816">I1166*W1166*$X$2/1000</f>
        <v>0</v>
      </c>
      <c r="Y1166" s="188">
        <f t="shared" ref="Y1166" si="2817">SUM(S1166+U1166+W1166)</f>
        <v>0</v>
      </c>
      <c r="Z1166" s="176">
        <f t="shared" ref="Z1166" si="2818">SUM(T1166+V1166+X1166)</f>
        <v>0</v>
      </c>
      <c r="AA1166" s="206"/>
      <c r="AB1166" s="205">
        <f t="shared" ref="AB1166" si="2819">K1166*AA1166*$AB$2/1000</f>
        <v>0</v>
      </c>
      <c r="AC1166" s="206">
        <v>1</v>
      </c>
      <c r="AD1166" s="176">
        <f t="shared" ref="AD1166" si="2820">K1166*AC1166*$AD$2/1000</f>
        <v>21.7017998</v>
      </c>
      <c r="AE1166" s="206"/>
      <c r="AF1166" s="205">
        <f t="shared" ref="AF1166" si="2821">K1166*AE1166*$AF$2/1000</f>
        <v>0</v>
      </c>
      <c r="AG1166" s="188">
        <f t="shared" ref="AG1166" si="2822">SUM(AA1166+AC1166+AE1166)</f>
        <v>1</v>
      </c>
      <c r="AH1166" s="96">
        <f t="shared" ref="AH1166" si="2823">SUM(AB1166+AD1166+AF1166)</f>
        <v>21.7017998</v>
      </c>
      <c r="AI1166" s="96">
        <f t="shared" ref="AI1166" si="2824">SUM(Y1166+AG1166)</f>
        <v>1</v>
      </c>
      <c r="AJ1166" s="176">
        <f t="shared" ref="AJ1166" si="2825">SUM(Z1166,AH1166)</f>
        <v>21.7017998</v>
      </c>
      <c r="AK1166" s="206"/>
      <c r="AL1166" s="176">
        <f t="shared" ref="AL1166" si="2826">M1166*AK1166*$AL$2/1000</f>
        <v>0</v>
      </c>
      <c r="AM1166" s="244"/>
      <c r="AN1166" s="176">
        <f t="shared" ref="AN1166" si="2827">M1166*AM1166*$AN$2/1000</f>
        <v>0</v>
      </c>
      <c r="AO1166" s="206"/>
      <c r="AP1166" s="205">
        <f t="shared" ref="AP1166" si="2828">M1166*AO1166*$AP$2/1000</f>
        <v>0</v>
      </c>
      <c r="AQ1166" s="188">
        <f t="shared" ref="AQ1166" si="2829">SUM(AK1166+AM1166+AO1166)</f>
        <v>0</v>
      </c>
      <c r="AR1166" s="96">
        <f t="shared" ref="AR1166" si="2830">SUM(AL1166+AN1166+AP1166)</f>
        <v>0</v>
      </c>
      <c r="AS1166" s="96"/>
      <c r="AT1166" s="176">
        <f t="shared" ref="AT1166" si="2831">O1166*AS1166*$AT$2/1000</f>
        <v>0</v>
      </c>
      <c r="AU1166" s="206">
        <v>2.907</v>
      </c>
      <c r="AV1166" s="176">
        <f t="shared" ref="AV1166" si="2832">O1166*AU1166*$AV$2/1000</f>
        <v>65.972167598699997</v>
      </c>
      <c r="AW1166" s="206">
        <v>2.1080000000000001</v>
      </c>
      <c r="AX1166" s="205">
        <f t="shared" ref="AX1166" si="2833">O1166*AW1166*$AX$2/1000</f>
        <v>47.549835162400008</v>
      </c>
      <c r="AY1166" s="188">
        <f t="shared" ref="AY1166" si="2834">SUM(AS1166+AU1166+AW1166)</f>
        <v>5.0150000000000006</v>
      </c>
      <c r="AZ1166" s="96">
        <f t="shared" ref="AZ1166" si="2835">SUM(AT1166+AV1166+AX1166)</f>
        <v>113.5220027611</v>
      </c>
      <c r="BA1166" s="96">
        <f t="shared" ref="BA1166" si="2836">SUM(AQ1166+AY1166)</f>
        <v>5.0150000000000006</v>
      </c>
      <c r="BB1166" s="96">
        <f t="shared" ref="BB1166" si="2837">SUM(AR1166,AZ1166)</f>
        <v>113.5220027611</v>
      </c>
    </row>
    <row r="1167" spans="1:54">
      <c r="B1167" s="13"/>
      <c r="C1167" s="13"/>
      <c r="D1167" s="13"/>
      <c r="E1167" s="21" t="s">
        <v>1388</v>
      </c>
      <c r="F1167" s="44" t="s">
        <v>942</v>
      </c>
      <c r="G1167" s="22" t="s">
        <v>1058</v>
      </c>
      <c r="H1167" s="265" t="s">
        <v>362</v>
      </c>
      <c r="I1167" s="54">
        <v>15.77</v>
      </c>
      <c r="J1167" s="101"/>
      <c r="K1167" s="54">
        <v>15.77</v>
      </c>
      <c r="L1167" s="162"/>
      <c r="M1167" s="54">
        <v>15.77</v>
      </c>
      <c r="N1167" s="162"/>
      <c r="O1167" s="54">
        <v>15.77</v>
      </c>
      <c r="P1167" s="101"/>
      <c r="Q1167" s="96">
        <f t="shared" si="2708"/>
        <v>0</v>
      </c>
      <c r="R1167" s="338">
        <f t="shared" si="2709"/>
        <v>0</v>
      </c>
      <c r="S1167" s="96"/>
      <c r="T1167" s="96">
        <f t="shared" si="2710"/>
        <v>0</v>
      </c>
      <c r="U1167" s="96"/>
      <c r="V1167" s="176">
        <f t="shared" si="2711"/>
        <v>0</v>
      </c>
      <c r="W1167" s="206"/>
      <c r="X1167" s="205">
        <f t="shared" si="2712"/>
        <v>0</v>
      </c>
      <c r="Y1167" s="188">
        <f t="shared" si="2713"/>
        <v>0</v>
      </c>
      <c r="Z1167" s="176">
        <f t="shared" si="2714"/>
        <v>0</v>
      </c>
      <c r="AA1167" s="206"/>
      <c r="AB1167" s="205">
        <f t="shared" si="2715"/>
        <v>0</v>
      </c>
      <c r="AC1167" s="206"/>
      <c r="AD1167" s="176">
        <f t="shared" si="2716"/>
        <v>0</v>
      </c>
      <c r="AE1167" s="206"/>
      <c r="AF1167" s="205">
        <f t="shared" si="2717"/>
        <v>0</v>
      </c>
      <c r="AG1167" s="188">
        <f t="shared" si="2718"/>
        <v>0</v>
      </c>
      <c r="AH1167" s="96">
        <f t="shared" si="2719"/>
        <v>0</v>
      </c>
      <c r="AI1167" s="96">
        <f t="shared" si="2720"/>
        <v>0</v>
      </c>
      <c r="AJ1167" s="176">
        <f t="shared" si="2721"/>
        <v>0</v>
      </c>
      <c r="AK1167" s="206"/>
      <c r="AL1167" s="176">
        <f t="shared" si="2722"/>
        <v>0</v>
      </c>
      <c r="AM1167" s="244"/>
      <c r="AN1167" s="176">
        <f t="shared" si="2723"/>
        <v>0</v>
      </c>
      <c r="AO1167" s="206"/>
      <c r="AP1167" s="205">
        <f t="shared" si="2785"/>
        <v>0</v>
      </c>
      <c r="AQ1167" s="188">
        <f t="shared" si="2724"/>
        <v>0</v>
      </c>
      <c r="AR1167" s="96">
        <f t="shared" si="2725"/>
        <v>0</v>
      </c>
      <c r="AS1167" s="96"/>
      <c r="AT1167" s="176">
        <f t="shared" si="2726"/>
        <v>0</v>
      </c>
      <c r="AU1167" s="206"/>
      <c r="AV1167" s="176">
        <f t="shared" si="2727"/>
        <v>0</v>
      </c>
      <c r="AW1167" s="206"/>
      <c r="AX1167" s="205">
        <f t="shared" si="2728"/>
        <v>0</v>
      </c>
      <c r="AY1167" s="188">
        <f t="shared" si="2729"/>
        <v>0</v>
      </c>
      <c r="AZ1167" s="96">
        <f t="shared" si="2730"/>
        <v>0</v>
      </c>
      <c r="BA1167" s="96">
        <f t="shared" si="2731"/>
        <v>0</v>
      </c>
      <c r="BB1167" s="96">
        <f t="shared" si="2732"/>
        <v>0</v>
      </c>
    </row>
    <row r="1168" spans="1:54">
      <c r="A1168" s="494">
        <v>738</v>
      </c>
      <c r="B1168" s="13"/>
      <c r="C1168" s="235"/>
      <c r="D1168" s="13"/>
      <c r="E1168" s="21" t="s">
        <v>1320</v>
      </c>
      <c r="F1168" s="45" t="s">
        <v>943</v>
      </c>
      <c r="G1168" s="45" t="s">
        <v>1061</v>
      </c>
      <c r="H1168" s="266" t="s">
        <v>434</v>
      </c>
      <c r="I1168" s="54">
        <v>14.71</v>
      </c>
      <c r="J1168" s="162"/>
      <c r="K1168" s="54">
        <v>14.71</v>
      </c>
      <c r="L1168" s="162"/>
      <c r="M1168" s="54">
        <v>14.71</v>
      </c>
      <c r="N1168" s="162"/>
      <c r="O1168" s="54">
        <v>14.71</v>
      </c>
      <c r="P1168" s="162"/>
      <c r="Q1168" s="96">
        <f t="shared" si="2708"/>
        <v>0</v>
      </c>
      <c r="R1168" s="338">
        <f t="shared" si="2709"/>
        <v>0</v>
      </c>
      <c r="S1168" s="96"/>
      <c r="T1168" s="96">
        <f t="shared" si="2710"/>
        <v>0</v>
      </c>
      <c r="U1168" s="96"/>
      <c r="V1168" s="96">
        <f t="shared" si="2711"/>
        <v>0</v>
      </c>
      <c r="W1168" s="96"/>
      <c r="X1168" s="96">
        <f t="shared" si="2712"/>
        <v>0</v>
      </c>
      <c r="Y1168" s="96">
        <f t="shared" si="2713"/>
        <v>0</v>
      </c>
      <c r="Z1168" s="96">
        <f t="shared" si="2714"/>
        <v>0</v>
      </c>
      <c r="AA1168" s="96"/>
      <c r="AB1168" s="96">
        <f t="shared" si="2715"/>
        <v>0</v>
      </c>
      <c r="AC1168" s="96"/>
      <c r="AD1168" s="96">
        <f t="shared" si="2716"/>
        <v>0</v>
      </c>
      <c r="AE1168" s="96"/>
      <c r="AF1168" s="96">
        <f t="shared" si="2717"/>
        <v>0</v>
      </c>
      <c r="AG1168" s="96">
        <f t="shared" si="2718"/>
        <v>0</v>
      </c>
      <c r="AH1168" s="96">
        <f t="shared" si="2719"/>
        <v>0</v>
      </c>
      <c r="AI1168" s="96">
        <f t="shared" si="2720"/>
        <v>0</v>
      </c>
      <c r="AJ1168" s="96">
        <f t="shared" si="2721"/>
        <v>0</v>
      </c>
      <c r="AK1168" s="96"/>
      <c r="AL1168" s="96">
        <f t="shared" si="2722"/>
        <v>0</v>
      </c>
      <c r="AM1168" s="96"/>
      <c r="AN1168" s="96">
        <f t="shared" si="2723"/>
        <v>0</v>
      </c>
      <c r="AO1168" s="96"/>
      <c r="AP1168" s="96">
        <f t="shared" si="2785"/>
        <v>0</v>
      </c>
      <c r="AQ1168" s="96">
        <f t="shared" si="2724"/>
        <v>0</v>
      </c>
      <c r="AR1168" s="96">
        <f t="shared" si="2725"/>
        <v>0</v>
      </c>
      <c r="AS1168" s="96"/>
      <c r="AT1168" s="96">
        <f t="shared" si="2726"/>
        <v>0</v>
      </c>
      <c r="AU1168" s="96"/>
      <c r="AV1168" s="96">
        <f t="shared" si="2727"/>
        <v>0</v>
      </c>
      <c r="AW1168" s="96"/>
      <c r="AX1168" s="96">
        <f t="shared" si="2728"/>
        <v>0</v>
      </c>
      <c r="AY1168" s="96">
        <f t="shared" si="2729"/>
        <v>0</v>
      </c>
      <c r="AZ1168" s="96">
        <f t="shared" si="2730"/>
        <v>0</v>
      </c>
      <c r="BA1168" s="96">
        <f t="shared" si="2731"/>
        <v>0</v>
      </c>
      <c r="BB1168" s="96">
        <f t="shared" si="2732"/>
        <v>0</v>
      </c>
    </row>
    <row r="1169" spans="1:54">
      <c r="A1169" s="494">
        <v>739</v>
      </c>
      <c r="B1169" s="13"/>
      <c r="C1169" s="13"/>
      <c r="D1169" s="13"/>
      <c r="E1169" s="21" t="s">
        <v>1114</v>
      </c>
      <c r="F1169" s="45" t="s">
        <v>943</v>
      </c>
      <c r="G1169" s="45" t="s">
        <v>1061</v>
      </c>
      <c r="H1169" s="266" t="s">
        <v>434</v>
      </c>
      <c r="I1169" s="54">
        <v>15.69</v>
      </c>
      <c r="J1169" s="101"/>
      <c r="K1169" s="54">
        <v>15.69</v>
      </c>
      <c r="L1169" s="162"/>
      <c r="M1169" s="54">
        <v>15.69</v>
      </c>
      <c r="N1169" s="162"/>
      <c r="O1169" s="54">
        <v>15.69</v>
      </c>
      <c r="P1169" s="101"/>
      <c r="Q1169" s="96">
        <f t="shared" si="2708"/>
        <v>0</v>
      </c>
      <c r="R1169" s="338">
        <f t="shared" si="2709"/>
        <v>0</v>
      </c>
      <c r="S1169" s="96"/>
      <c r="T1169" s="96">
        <f t="shared" si="2710"/>
        <v>0</v>
      </c>
      <c r="U1169" s="96"/>
      <c r="V1169" s="176">
        <f t="shared" si="2711"/>
        <v>0</v>
      </c>
      <c r="W1169" s="206"/>
      <c r="X1169" s="205">
        <f t="shared" si="2712"/>
        <v>0</v>
      </c>
      <c r="Y1169" s="188">
        <f t="shared" si="2713"/>
        <v>0</v>
      </c>
      <c r="Z1169" s="176">
        <f t="shared" si="2714"/>
        <v>0</v>
      </c>
      <c r="AA1169" s="206"/>
      <c r="AB1169" s="205">
        <f t="shared" si="2715"/>
        <v>0</v>
      </c>
      <c r="AC1169" s="206"/>
      <c r="AD1169" s="176">
        <f t="shared" si="2716"/>
        <v>0</v>
      </c>
      <c r="AE1169" s="206"/>
      <c r="AF1169" s="205">
        <f t="shared" si="2717"/>
        <v>0</v>
      </c>
      <c r="AG1169" s="188">
        <f t="shared" si="2718"/>
        <v>0</v>
      </c>
      <c r="AH1169" s="96">
        <f t="shared" si="2719"/>
        <v>0</v>
      </c>
      <c r="AI1169" s="96">
        <f t="shared" si="2720"/>
        <v>0</v>
      </c>
      <c r="AJ1169" s="176">
        <f t="shared" si="2721"/>
        <v>0</v>
      </c>
      <c r="AK1169" s="206"/>
      <c r="AL1169" s="176">
        <f t="shared" si="2722"/>
        <v>0</v>
      </c>
      <c r="AM1169" s="244"/>
      <c r="AN1169" s="176">
        <f t="shared" si="2723"/>
        <v>0</v>
      </c>
      <c r="AO1169" s="206"/>
      <c r="AP1169" s="205">
        <f t="shared" si="2785"/>
        <v>0</v>
      </c>
      <c r="AQ1169" s="188">
        <f t="shared" si="2724"/>
        <v>0</v>
      </c>
      <c r="AR1169" s="96">
        <f t="shared" si="2725"/>
        <v>0</v>
      </c>
      <c r="AS1169" s="96"/>
      <c r="AT1169" s="176">
        <f t="shared" si="2726"/>
        <v>0</v>
      </c>
      <c r="AU1169" s="206"/>
      <c r="AV1169" s="176">
        <f t="shared" si="2727"/>
        <v>0</v>
      </c>
      <c r="AW1169" s="206"/>
      <c r="AX1169" s="205">
        <f t="shared" si="2728"/>
        <v>0</v>
      </c>
      <c r="AY1169" s="188">
        <f t="shared" si="2729"/>
        <v>0</v>
      </c>
      <c r="AZ1169" s="96">
        <f t="shared" si="2730"/>
        <v>0</v>
      </c>
      <c r="BA1169" s="96">
        <f t="shared" si="2731"/>
        <v>0</v>
      </c>
      <c r="BB1169" s="96">
        <f t="shared" si="2732"/>
        <v>0</v>
      </c>
    </row>
    <row r="1170" spans="1:54">
      <c r="B1170" s="13"/>
      <c r="C1170" s="13"/>
      <c r="D1170" s="13"/>
      <c r="E1170" s="21" t="s">
        <v>2248</v>
      </c>
      <c r="F1170" s="45" t="s">
        <v>943</v>
      </c>
      <c r="G1170" s="22" t="s">
        <v>1156</v>
      </c>
      <c r="H1170" s="265" t="s">
        <v>362</v>
      </c>
      <c r="I1170" s="54">
        <v>15.81</v>
      </c>
      <c r="J1170" s="101"/>
      <c r="K1170" s="54">
        <v>15.81</v>
      </c>
      <c r="L1170" s="162"/>
      <c r="M1170" s="54">
        <v>15.81</v>
      </c>
      <c r="N1170" s="162"/>
      <c r="O1170" s="54">
        <v>15.81</v>
      </c>
      <c r="P1170" s="101"/>
      <c r="Q1170" s="96">
        <f t="shared" si="2708"/>
        <v>2.6</v>
      </c>
      <c r="R1170" s="338">
        <f t="shared" si="2709"/>
        <v>58.459356389999996</v>
      </c>
      <c r="S1170" s="96"/>
      <c r="T1170" s="96">
        <f t="shared" si="2710"/>
        <v>0</v>
      </c>
      <c r="U1170" s="96">
        <v>0.5</v>
      </c>
      <c r="V1170" s="176">
        <f t="shared" si="2711"/>
        <v>11.411657999999999</v>
      </c>
      <c r="W1170" s="206"/>
      <c r="X1170" s="205">
        <f t="shared" si="2712"/>
        <v>0</v>
      </c>
      <c r="Y1170" s="188">
        <f t="shared" si="2713"/>
        <v>0.5</v>
      </c>
      <c r="Z1170" s="176">
        <f t="shared" si="2714"/>
        <v>11.411657999999999</v>
      </c>
      <c r="AA1170" s="206"/>
      <c r="AB1170" s="205">
        <f t="shared" si="2715"/>
        <v>0</v>
      </c>
      <c r="AC1170" s="206">
        <v>1</v>
      </c>
      <c r="AD1170" s="176">
        <f t="shared" si="2716"/>
        <v>22.150126199999999</v>
      </c>
      <c r="AE1170" s="206"/>
      <c r="AF1170" s="205">
        <f t="shared" si="2717"/>
        <v>0</v>
      </c>
      <c r="AG1170" s="188">
        <f t="shared" si="2718"/>
        <v>1</v>
      </c>
      <c r="AH1170" s="96">
        <f t="shared" si="2719"/>
        <v>22.150126199999999</v>
      </c>
      <c r="AI1170" s="96">
        <f t="shared" si="2720"/>
        <v>1.5</v>
      </c>
      <c r="AJ1170" s="176">
        <f t="shared" si="2721"/>
        <v>33.561784199999998</v>
      </c>
      <c r="AK1170" s="206"/>
      <c r="AL1170" s="176">
        <f t="shared" si="2722"/>
        <v>0</v>
      </c>
      <c r="AM1170" s="244">
        <v>0.2</v>
      </c>
      <c r="AN1170" s="176">
        <f t="shared" si="2723"/>
        <v>4.3947057000000003</v>
      </c>
      <c r="AO1170" s="206">
        <v>0.2</v>
      </c>
      <c r="AP1170" s="205">
        <f t="shared" si="2785"/>
        <v>4.4141520000000005</v>
      </c>
      <c r="AQ1170" s="188">
        <f t="shared" si="2724"/>
        <v>0.4</v>
      </c>
      <c r="AR1170" s="96">
        <f t="shared" si="2725"/>
        <v>8.8088577000000008</v>
      </c>
      <c r="AS1170" s="96">
        <v>0.2</v>
      </c>
      <c r="AT1170" s="176">
        <f t="shared" si="2726"/>
        <v>4.5071780400000003</v>
      </c>
      <c r="AU1170" s="206">
        <v>0.5</v>
      </c>
      <c r="AV1170" s="176">
        <f t="shared" si="2727"/>
        <v>11.58153645</v>
      </c>
      <c r="AW1170" s="206"/>
      <c r="AX1170" s="205">
        <f t="shared" si="2728"/>
        <v>0</v>
      </c>
      <c r="AY1170" s="188">
        <f t="shared" si="2729"/>
        <v>0.7</v>
      </c>
      <c r="AZ1170" s="96">
        <f t="shared" si="2730"/>
        <v>16.088714490000001</v>
      </c>
      <c r="BA1170" s="96">
        <f t="shared" si="2731"/>
        <v>1.1000000000000001</v>
      </c>
      <c r="BB1170" s="96">
        <f t="shared" si="2732"/>
        <v>24.897572190000002</v>
      </c>
    </row>
    <row r="1171" spans="1:54">
      <c r="A1171" s="494">
        <v>740</v>
      </c>
      <c r="B1171" s="13"/>
      <c r="C1171" s="13"/>
      <c r="D1171" s="13"/>
      <c r="E1171" s="21" t="s">
        <v>1321</v>
      </c>
      <c r="F1171" s="44" t="s">
        <v>944</v>
      </c>
      <c r="G1171" s="45" t="s">
        <v>1061</v>
      </c>
      <c r="H1171" s="266" t="s">
        <v>434</v>
      </c>
      <c r="I1171" s="54">
        <v>15.16</v>
      </c>
      <c r="J1171" s="101"/>
      <c r="K1171" s="54">
        <v>15.16</v>
      </c>
      <c r="L1171" s="162"/>
      <c r="M1171" s="54">
        <v>15.16</v>
      </c>
      <c r="N1171" s="162"/>
      <c r="O1171" s="54">
        <v>15.16</v>
      </c>
      <c r="P1171" s="101"/>
      <c r="Q1171" s="96">
        <f t="shared" si="2708"/>
        <v>0</v>
      </c>
      <c r="R1171" s="338">
        <f t="shared" si="2709"/>
        <v>0</v>
      </c>
      <c r="S1171" s="96"/>
      <c r="T1171" s="96">
        <f t="shared" si="2710"/>
        <v>0</v>
      </c>
      <c r="U1171" s="96"/>
      <c r="V1171" s="176">
        <f t="shared" si="2711"/>
        <v>0</v>
      </c>
      <c r="W1171" s="206"/>
      <c r="X1171" s="205">
        <f t="shared" si="2712"/>
        <v>0</v>
      </c>
      <c r="Y1171" s="188">
        <f t="shared" si="2713"/>
        <v>0</v>
      </c>
      <c r="Z1171" s="176">
        <f t="shared" si="2714"/>
        <v>0</v>
      </c>
      <c r="AA1171" s="206"/>
      <c r="AB1171" s="205">
        <f t="shared" si="2715"/>
        <v>0</v>
      </c>
      <c r="AC1171" s="206"/>
      <c r="AD1171" s="176">
        <f t="shared" si="2716"/>
        <v>0</v>
      </c>
      <c r="AE1171" s="206"/>
      <c r="AF1171" s="205">
        <f t="shared" si="2717"/>
        <v>0</v>
      </c>
      <c r="AG1171" s="188">
        <f t="shared" si="2718"/>
        <v>0</v>
      </c>
      <c r="AH1171" s="96">
        <f t="shared" si="2719"/>
        <v>0</v>
      </c>
      <c r="AI1171" s="96">
        <f t="shared" si="2720"/>
        <v>0</v>
      </c>
      <c r="AJ1171" s="176">
        <f t="shared" si="2721"/>
        <v>0</v>
      </c>
      <c r="AK1171" s="206"/>
      <c r="AL1171" s="176">
        <f t="shared" si="2722"/>
        <v>0</v>
      </c>
      <c r="AM1171" s="244"/>
      <c r="AN1171" s="176">
        <f t="shared" si="2723"/>
        <v>0</v>
      </c>
      <c r="AO1171" s="206"/>
      <c r="AP1171" s="205">
        <f t="shared" si="2785"/>
        <v>0</v>
      </c>
      <c r="AQ1171" s="188">
        <f t="shared" si="2724"/>
        <v>0</v>
      </c>
      <c r="AR1171" s="96">
        <f t="shared" si="2725"/>
        <v>0</v>
      </c>
      <c r="AS1171" s="96"/>
      <c r="AT1171" s="176">
        <f t="shared" si="2726"/>
        <v>0</v>
      </c>
      <c r="AU1171" s="206"/>
      <c r="AV1171" s="176">
        <f t="shared" si="2727"/>
        <v>0</v>
      </c>
      <c r="AW1171" s="206"/>
      <c r="AX1171" s="205">
        <f t="shared" si="2728"/>
        <v>0</v>
      </c>
      <c r="AY1171" s="188">
        <f t="shared" si="2729"/>
        <v>0</v>
      </c>
      <c r="AZ1171" s="96">
        <f t="shared" si="2730"/>
        <v>0</v>
      </c>
      <c r="BA1171" s="96">
        <f t="shared" si="2731"/>
        <v>0</v>
      </c>
      <c r="BB1171" s="96">
        <f t="shared" si="2732"/>
        <v>0</v>
      </c>
    </row>
    <row r="1172" spans="1:54">
      <c r="A1172" s="494">
        <v>741</v>
      </c>
      <c r="B1172" s="13"/>
      <c r="C1172" s="13"/>
      <c r="D1172" s="13"/>
      <c r="E1172" s="21" t="s">
        <v>1322</v>
      </c>
      <c r="F1172" s="44" t="s">
        <v>944</v>
      </c>
      <c r="G1172" s="45" t="s">
        <v>1061</v>
      </c>
      <c r="H1172" s="266" t="s">
        <v>434</v>
      </c>
      <c r="I1172" s="54">
        <v>15.73</v>
      </c>
      <c r="J1172" s="101"/>
      <c r="K1172" s="54">
        <v>15.73</v>
      </c>
      <c r="L1172" s="162"/>
      <c r="M1172" s="54">
        <v>15.73</v>
      </c>
      <c r="N1172" s="162"/>
      <c r="O1172" s="54">
        <v>15.73</v>
      </c>
      <c r="P1172" s="101"/>
      <c r="Q1172" s="96">
        <f t="shared" si="2708"/>
        <v>0</v>
      </c>
      <c r="R1172" s="338">
        <f t="shared" si="2709"/>
        <v>0</v>
      </c>
      <c r="S1172" s="96"/>
      <c r="T1172" s="96">
        <f t="shared" si="2710"/>
        <v>0</v>
      </c>
      <c r="U1172" s="96"/>
      <c r="V1172" s="176">
        <f t="shared" si="2711"/>
        <v>0</v>
      </c>
      <c r="W1172" s="206"/>
      <c r="X1172" s="205">
        <f t="shared" si="2712"/>
        <v>0</v>
      </c>
      <c r="Y1172" s="188">
        <f t="shared" si="2713"/>
        <v>0</v>
      </c>
      <c r="Z1172" s="176">
        <f t="shared" si="2714"/>
        <v>0</v>
      </c>
      <c r="AA1172" s="206"/>
      <c r="AB1172" s="205">
        <f t="shared" si="2715"/>
        <v>0</v>
      </c>
      <c r="AC1172" s="206"/>
      <c r="AD1172" s="176">
        <f t="shared" si="2716"/>
        <v>0</v>
      </c>
      <c r="AE1172" s="206"/>
      <c r="AF1172" s="205">
        <f t="shared" si="2717"/>
        <v>0</v>
      </c>
      <c r="AG1172" s="188">
        <f t="shared" si="2718"/>
        <v>0</v>
      </c>
      <c r="AH1172" s="96">
        <f t="shared" si="2719"/>
        <v>0</v>
      </c>
      <c r="AI1172" s="96">
        <f t="shared" si="2720"/>
        <v>0</v>
      </c>
      <c r="AJ1172" s="176">
        <f t="shared" si="2721"/>
        <v>0</v>
      </c>
      <c r="AK1172" s="206"/>
      <c r="AL1172" s="176">
        <f t="shared" si="2722"/>
        <v>0</v>
      </c>
      <c r="AM1172" s="244"/>
      <c r="AN1172" s="176">
        <f t="shared" si="2723"/>
        <v>0</v>
      </c>
      <c r="AO1172" s="206"/>
      <c r="AP1172" s="205">
        <f t="shared" si="2785"/>
        <v>0</v>
      </c>
      <c r="AQ1172" s="188">
        <f t="shared" si="2724"/>
        <v>0</v>
      </c>
      <c r="AR1172" s="96">
        <f t="shared" si="2725"/>
        <v>0</v>
      </c>
      <c r="AS1172" s="96"/>
      <c r="AT1172" s="176">
        <f t="shared" si="2726"/>
        <v>0</v>
      </c>
      <c r="AU1172" s="206"/>
      <c r="AV1172" s="176">
        <f t="shared" si="2727"/>
        <v>0</v>
      </c>
      <c r="AW1172" s="206"/>
      <c r="AX1172" s="205">
        <f t="shared" si="2728"/>
        <v>0</v>
      </c>
      <c r="AY1172" s="188">
        <f t="shared" si="2729"/>
        <v>0</v>
      </c>
      <c r="AZ1172" s="96">
        <f t="shared" si="2730"/>
        <v>0</v>
      </c>
      <c r="BA1172" s="96">
        <f t="shared" si="2731"/>
        <v>0</v>
      </c>
      <c r="BB1172" s="96">
        <f t="shared" si="2732"/>
        <v>0</v>
      </c>
    </row>
    <row r="1173" spans="1:54" s="6" customFormat="1">
      <c r="A1173" s="494">
        <v>742</v>
      </c>
      <c r="B1173" s="14"/>
      <c r="C1173" s="39"/>
      <c r="D1173" s="14"/>
      <c r="E1173" s="16" t="s">
        <v>1115</v>
      </c>
      <c r="F1173" s="44" t="s">
        <v>944</v>
      </c>
      <c r="G1173" s="44" t="s">
        <v>1061</v>
      </c>
      <c r="H1173" s="265" t="s">
        <v>359</v>
      </c>
      <c r="I1173" s="233">
        <v>16.16</v>
      </c>
      <c r="J1173" s="240"/>
      <c r="K1173" s="233">
        <v>16.16</v>
      </c>
      <c r="L1173" s="240"/>
      <c r="M1173" s="233">
        <v>16.16</v>
      </c>
      <c r="N1173" s="240"/>
      <c r="O1173" s="233">
        <v>16.16</v>
      </c>
      <c r="P1173" s="240"/>
      <c r="Q1173" s="95">
        <f t="shared" si="2708"/>
        <v>2</v>
      </c>
      <c r="R1173" s="336">
        <f t="shared" si="2709"/>
        <v>46.657151999999996</v>
      </c>
      <c r="S1173" s="95"/>
      <c r="T1173" s="95">
        <f t="shared" si="2710"/>
        <v>0</v>
      </c>
      <c r="U1173" s="95">
        <v>2</v>
      </c>
      <c r="V1173" s="95">
        <f t="shared" si="2711"/>
        <v>46.657151999999996</v>
      </c>
      <c r="W1173" s="95"/>
      <c r="X1173" s="95">
        <f t="shared" si="2712"/>
        <v>0</v>
      </c>
      <c r="Y1173" s="95">
        <f t="shared" si="2713"/>
        <v>2</v>
      </c>
      <c r="Z1173" s="95">
        <f t="shared" si="2714"/>
        <v>46.657151999999996</v>
      </c>
      <c r="AA1173" s="95"/>
      <c r="AB1173" s="95">
        <f t="shared" si="2715"/>
        <v>0</v>
      </c>
      <c r="AC1173" s="95"/>
      <c r="AD1173" s="95">
        <f t="shared" si="2716"/>
        <v>0</v>
      </c>
      <c r="AE1173" s="95"/>
      <c r="AF1173" s="96">
        <f t="shared" si="2717"/>
        <v>0</v>
      </c>
      <c r="AG1173" s="95">
        <f t="shared" si="2718"/>
        <v>0</v>
      </c>
      <c r="AH1173" s="95">
        <f t="shared" si="2719"/>
        <v>0</v>
      </c>
      <c r="AI1173" s="95">
        <f t="shared" si="2720"/>
        <v>2</v>
      </c>
      <c r="AJ1173" s="95">
        <f t="shared" si="2721"/>
        <v>46.657151999999996</v>
      </c>
      <c r="AK1173" s="95"/>
      <c r="AL1173" s="95">
        <f t="shared" si="2722"/>
        <v>0</v>
      </c>
      <c r="AM1173" s="95"/>
      <c r="AN1173" s="95">
        <f t="shared" si="2723"/>
        <v>0</v>
      </c>
      <c r="AO1173" s="95"/>
      <c r="AP1173" s="95">
        <f t="shared" si="2785"/>
        <v>0</v>
      </c>
      <c r="AQ1173" s="95">
        <f t="shared" si="2724"/>
        <v>0</v>
      </c>
      <c r="AR1173" s="95">
        <f t="shared" si="2725"/>
        <v>0</v>
      </c>
      <c r="AS1173" s="95"/>
      <c r="AT1173" s="95">
        <f t="shared" si="2726"/>
        <v>0</v>
      </c>
      <c r="AU1173" s="95"/>
      <c r="AV1173" s="95">
        <f t="shared" si="2727"/>
        <v>0</v>
      </c>
      <c r="AW1173" s="95"/>
      <c r="AX1173" s="95">
        <f t="shared" si="2728"/>
        <v>0</v>
      </c>
      <c r="AY1173" s="95">
        <f t="shared" si="2729"/>
        <v>0</v>
      </c>
      <c r="AZ1173" s="95">
        <f t="shared" si="2730"/>
        <v>0</v>
      </c>
      <c r="BA1173" s="95">
        <f t="shared" si="2731"/>
        <v>0</v>
      </c>
      <c r="BB1173" s="95">
        <f t="shared" si="2732"/>
        <v>0</v>
      </c>
    </row>
    <row r="1174" spans="1:54">
      <c r="A1174" s="494">
        <v>743</v>
      </c>
      <c r="B1174" s="13"/>
      <c r="C1174" s="13"/>
      <c r="D1174" s="13"/>
      <c r="E1174" s="21" t="s">
        <v>2249</v>
      </c>
      <c r="F1174" s="44" t="s">
        <v>944</v>
      </c>
      <c r="G1174" s="44" t="s">
        <v>1061</v>
      </c>
      <c r="H1174" s="265" t="s">
        <v>359</v>
      </c>
      <c r="I1174" s="54">
        <v>16.28</v>
      </c>
      <c r="J1174" s="101"/>
      <c r="K1174" s="54">
        <v>16.28</v>
      </c>
      <c r="L1174" s="162"/>
      <c r="M1174" s="54">
        <v>16.28</v>
      </c>
      <c r="N1174" s="162"/>
      <c r="O1174" s="54">
        <v>16.28</v>
      </c>
      <c r="P1174" s="101"/>
      <c r="Q1174" s="96">
        <f t="shared" ref="Q1174" si="2838">SUM(AI1174+BA1174)</f>
        <v>13.08</v>
      </c>
      <c r="R1174" s="338">
        <f t="shared" ref="R1174" si="2839">SUM(AJ1174+BB1174)</f>
        <v>302.40693568800003</v>
      </c>
      <c r="S1174" s="96"/>
      <c r="T1174" s="96">
        <f t="shared" ref="T1174" si="2840">I1174*S1174*$T$2/1000</f>
        <v>0</v>
      </c>
      <c r="U1174" s="96">
        <v>1.08</v>
      </c>
      <c r="V1174" s="176">
        <f t="shared" ref="V1174" si="2841">I1174*U1174*$V$2/1000</f>
        <v>25.381952640000002</v>
      </c>
      <c r="W1174" s="206"/>
      <c r="X1174" s="205">
        <f t="shared" ref="X1174" si="2842">I1174*W1174*$X$2/1000</f>
        <v>0</v>
      </c>
      <c r="Y1174" s="188">
        <f t="shared" ref="Y1174" si="2843">SUM(S1174+U1174+W1174)</f>
        <v>1.08</v>
      </c>
      <c r="Z1174" s="176">
        <f t="shared" ref="Z1174" si="2844">SUM(T1174+V1174+X1174)</f>
        <v>25.381952640000002</v>
      </c>
      <c r="AA1174" s="206">
        <v>2.16</v>
      </c>
      <c r="AB1174" s="205">
        <f t="shared" ref="AB1174" si="2845">K1174*AA1174*$AB$2/1000</f>
        <v>51.085311552000007</v>
      </c>
      <c r="AC1174" s="206">
        <v>2.76</v>
      </c>
      <c r="AD1174" s="176">
        <f t="shared" ref="AD1174" si="2846">K1174*AC1174*$AD$2/1000</f>
        <v>62.951751455999997</v>
      </c>
      <c r="AE1174" s="206">
        <v>1.08</v>
      </c>
      <c r="AF1174" s="205">
        <f t="shared" ref="AF1174" si="2847">K1174*AE1174*$AF$2/1000</f>
        <v>24.014921040000004</v>
      </c>
      <c r="AG1174" s="188">
        <f t="shared" ref="AG1174" si="2848">SUM(AA1174+AC1174+AE1174)</f>
        <v>6</v>
      </c>
      <c r="AH1174" s="96">
        <f t="shared" ref="AH1174" si="2849">SUM(AB1174+AD1174+AF1174)</f>
        <v>138.05198404800001</v>
      </c>
      <c r="AI1174" s="96">
        <f t="shared" ref="AI1174" si="2850">SUM(Y1174+AG1174)</f>
        <v>7.08</v>
      </c>
      <c r="AJ1174" s="176">
        <f t="shared" ref="AJ1174" si="2851">SUM(Z1174,AH1174)</f>
        <v>163.43393668800002</v>
      </c>
      <c r="AK1174" s="206"/>
      <c r="AL1174" s="176">
        <f t="shared" ref="AL1174" si="2852">M1174*AK1174*$AL$2/1000</f>
        <v>0</v>
      </c>
      <c r="AM1174" s="244">
        <v>2</v>
      </c>
      <c r="AN1174" s="176">
        <f t="shared" ref="AN1174" si="2853">M1174*AM1174*$AN$2/1000</f>
        <v>45.253516000000005</v>
      </c>
      <c r="AO1174" s="206">
        <v>1.5</v>
      </c>
      <c r="AP1174" s="205">
        <f t="shared" ref="AP1174" si="2854">M1174*AO1174*$AP$2/1000</f>
        <v>34.090319999999998</v>
      </c>
      <c r="AQ1174" s="188">
        <f t="shared" ref="AQ1174" si="2855">SUM(AK1174+AM1174+AO1174)</f>
        <v>3.5</v>
      </c>
      <c r="AR1174" s="96">
        <f t="shared" ref="AR1174" si="2856">SUM(AL1174+AN1174+AP1174)</f>
        <v>79.34383600000001</v>
      </c>
      <c r="AS1174" s="96"/>
      <c r="AT1174" s="176">
        <f t="shared" ref="AT1174" si="2857">O1174*AS1174*$AT$2/1000</f>
        <v>0</v>
      </c>
      <c r="AU1174" s="206">
        <v>2.5</v>
      </c>
      <c r="AV1174" s="176">
        <f t="shared" ref="AV1174" si="2858">O1174*AU1174*$AV$2/1000</f>
        <v>59.629162999999998</v>
      </c>
      <c r="AW1174" s="206"/>
      <c r="AX1174" s="205">
        <f t="shared" ref="AX1174" si="2859">O1174*AW1174*$AX$2/1000</f>
        <v>0</v>
      </c>
      <c r="AY1174" s="188">
        <f t="shared" ref="AY1174" si="2860">SUM(AS1174+AU1174+AW1174)</f>
        <v>2.5</v>
      </c>
      <c r="AZ1174" s="96">
        <f t="shared" ref="AZ1174" si="2861">SUM(AT1174+AV1174+AX1174)</f>
        <v>59.629162999999998</v>
      </c>
      <c r="BA1174" s="96">
        <f t="shared" ref="BA1174" si="2862">SUM(AQ1174+AY1174)</f>
        <v>6</v>
      </c>
      <c r="BB1174" s="96">
        <f t="shared" ref="BB1174" si="2863">SUM(AR1174,AZ1174)</f>
        <v>138.97299900000002</v>
      </c>
    </row>
    <row r="1175" spans="1:54">
      <c r="A1175" s="494">
        <v>743</v>
      </c>
      <c r="B1175" s="13"/>
      <c r="C1175" s="13"/>
      <c r="D1175" s="13"/>
      <c r="E1175" s="21" t="s">
        <v>1704</v>
      </c>
      <c r="F1175" s="44" t="s">
        <v>944</v>
      </c>
      <c r="G1175" s="44" t="s">
        <v>1061</v>
      </c>
      <c r="H1175" s="265" t="s">
        <v>359</v>
      </c>
      <c r="I1175" s="54">
        <v>16.059999999999999</v>
      </c>
      <c r="J1175" s="101"/>
      <c r="K1175" s="54">
        <v>16.059999999999999</v>
      </c>
      <c r="L1175" s="162"/>
      <c r="M1175" s="54">
        <v>16.059999999999999</v>
      </c>
      <c r="N1175" s="162"/>
      <c r="O1175" s="54">
        <v>16.059999999999999</v>
      </c>
      <c r="P1175" s="101"/>
      <c r="Q1175" s="96">
        <f t="shared" si="2708"/>
        <v>1.2E-2</v>
      </c>
      <c r="R1175" s="338">
        <f t="shared" si="2709"/>
        <v>0.27821059199999998</v>
      </c>
      <c r="S1175" s="96"/>
      <c r="T1175" s="96">
        <f t="shared" si="2710"/>
        <v>0</v>
      </c>
      <c r="U1175" s="96">
        <v>1.2E-2</v>
      </c>
      <c r="V1175" s="176">
        <f t="shared" si="2711"/>
        <v>0.27821059199999998</v>
      </c>
      <c r="W1175" s="206"/>
      <c r="X1175" s="205">
        <f t="shared" si="2712"/>
        <v>0</v>
      </c>
      <c r="Y1175" s="188">
        <f t="shared" si="2713"/>
        <v>1.2E-2</v>
      </c>
      <c r="Z1175" s="176">
        <f t="shared" si="2714"/>
        <v>0.27821059199999998</v>
      </c>
      <c r="AA1175" s="206"/>
      <c r="AB1175" s="205">
        <f t="shared" si="2715"/>
        <v>0</v>
      </c>
      <c r="AC1175" s="206"/>
      <c r="AD1175" s="176">
        <f t="shared" si="2716"/>
        <v>0</v>
      </c>
      <c r="AE1175" s="206"/>
      <c r="AF1175" s="205">
        <f t="shared" si="2717"/>
        <v>0</v>
      </c>
      <c r="AG1175" s="188">
        <f t="shared" si="2718"/>
        <v>0</v>
      </c>
      <c r="AH1175" s="96">
        <f t="shared" si="2719"/>
        <v>0</v>
      </c>
      <c r="AI1175" s="96">
        <f t="shared" si="2720"/>
        <v>1.2E-2</v>
      </c>
      <c r="AJ1175" s="176">
        <f t="shared" si="2721"/>
        <v>0.27821059199999998</v>
      </c>
      <c r="AK1175" s="206"/>
      <c r="AL1175" s="176">
        <f t="shared" si="2722"/>
        <v>0</v>
      </c>
      <c r="AM1175" s="244"/>
      <c r="AN1175" s="176">
        <f t="shared" si="2723"/>
        <v>0</v>
      </c>
      <c r="AO1175" s="206"/>
      <c r="AP1175" s="205">
        <f t="shared" si="2785"/>
        <v>0</v>
      </c>
      <c r="AQ1175" s="188">
        <f t="shared" si="2724"/>
        <v>0</v>
      </c>
      <c r="AR1175" s="96">
        <f t="shared" si="2725"/>
        <v>0</v>
      </c>
      <c r="AS1175" s="96"/>
      <c r="AT1175" s="176">
        <f t="shared" si="2726"/>
        <v>0</v>
      </c>
      <c r="AU1175" s="206"/>
      <c r="AV1175" s="176">
        <f t="shared" si="2727"/>
        <v>0</v>
      </c>
      <c r="AW1175" s="206"/>
      <c r="AX1175" s="205">
        <f t="shared" si="2728"/>
        <v>0</v>
      </c>
      <c r="AY1175" s="188">
        <f t="shared" si="2729"/>
        <v>0</v>
      </c>
      <c r="AZ1175" s="96">
        <f t="shared" si="2730"/>
        <v>0</v>
      </c>
      <c r="BA1175" s="96">
        <f t="shared" si="2731"/>
        <v>0</v>
      </c>
      <c r="BB1175" s="96">
        <f t="shared" si="2732"/>
        <v>0</v>
      </c>
    </row>
    <row r="1176" spans="1:54">
      <c r="A1176" s="494">
        <v>743</v>
      </c>
      <c r="B1176" s="13"/>
      <c r="C1176" s="13"/>
      <c r="D1176" s="13"/>
      <c r="E1176" s="21" t="s">
        <v>1323</v>
      </c>
      <c r="F1176" s="44" t="s">
        <v>944</v>
      </c>
      <c r="G1176" s="44" t="s">
        <v>1061</v>
      </c>
      <c r="H1176" s="265" t="s">
        <v>359</v>
      </c>
      <c r="I1176" s="54">
        <v>15.73</v>
      </c>
      <c r="J1176" s="101"/>
      <c r="K1176" s="54">
        <v>15.73</v>
      </c>
      <c r="L1176" s="162"/>
      <c r="M1176" s="54">
        <v>15.73</v>
      </c>
      <c r="N1176" s="162"/>
      <c r="O1176" s="54">
        <v>15.73</v>
      </c>
      <c r="P1176" s="101"/>
      <c r="Q1176" s="96">
        <f t="shared" si="2708"/>
        <v>0</v>
      </c>
      <c r="R1176" s="338">
        <f t="shared" si="2709"/>
        <v>0</v>
      </c>
      <c r="S1176" s="96"/>
      <c r="T1176" s="96">
        <f t="shared" si="2710"/>
        <v>0</v>
      </c>
      <c r="U1176" s="96"/>
      <c r="V1176" s="176">
        <f t="shared" si="2711"/>
        <v>0</v>
      </c>
      <c r="W1176" s="206"/>
      <c r="X1176" s="205">
        <f t="shared" si="2712"/>
        <v>0</v>
      </c>
      <c r="Y1176" s="188">
        <f t="shared" si="2713"/>
        <v>0</v>
      </c>
      <c r="Z1176" s="176">
        <f t="shared" si="2714"/>
        <v>0</v>
      </c>
      <c r="AA1176" s="206"/>
      <c r="AB1176" s="205">
        <f t="shared" si="2715"/>
        <v>0</v>
      </c>
      <c r="AC1176" s="206"/>
      <c r="AD1176" s="176">
        <f t="shared" si="2716"/>
        <v>0</v>
      </c>
      <c r="AE1176" s="206"/>
      <c r="AF1176" s="205">
        <f t="shared" si="2717"/>
        <v>0</v>
      </c>
      <c r="AG1176" s="188">
        <f t="shared" si="2718"/>
        <v>0</v>
      </c>
      <c r="AH1176" s="96">
        <f t="shared" si="2719"/>
        <v>0</v>
      </c>
      <c r="AI1176" s="96">
        <f t="shared" si="2720"/>
        <v>0</v>
      </c>
      <c r="AJ1176" s="176">
        <f t="shared" si="2721"/>
        <v>0</v>
      </c>
      <c r="AK1176" s="206"/>
      <c r="AL1176" s="176">
        <f t="shared" si="2722"/>
        <v>0</v>
      </c>
      <c r="AM1176" s="244"/>
      <c r="AN1176" s="176">
        <f t="shared" si="2723"/>
        <v>0</v>
      </c>
      <c r="AO1176" s="206"/>
      <c r="AP1176" s="205">
        <f t="shared" si="2785"/>
        <v>0</v>
      </c>
      <c r="AQ1176" s="188">
        <f t="shared" si="2724"/>
        <v>0</v>
      </c>
      <c r="AR1176" s="96">
        <f t="shared" si="2725"/>
        <v>0</v>
      </c>
      <c r="AS1176" s="96"/>
      <c r="AT1176" s="176">
        <f t="shared" si="2726"/>
        <v>0</v>
      </c>
      <c r="AU1176" s="206"/>
      <c r="AV1176" s="176">
        <f t="shared" si="2727"/>
        <v>0</v>
      </c>
      <c r="AW1176" s="206"/>
      <c r="AX1176" s="205">
        <f t="shared" si="2728"/>
        <v>0</v>
      </c>
      <c r="AY1176" s="188">
        <f t="shared" si="2729"/>
        <v>0</v>
      </c>
      <c r="AZ1176" s="96">
        <f t="shared" si="2730"/>
        <v>0</v>
      </c>
      <c r="BA1176" s="96">
        <f t="shared" si="2731"/>
        <v>0</v>
      </c>
      <c r="BB1176" s="96">
        <f t="shared" si="2732"/>
        <v>0</v>
      </c>
    </row>
    <row r="1177" spans="1:54">
      <c r="A1177" s="494">
        <v>743</v>
      </c>
      <c r="B1177" s="13"/>
      <c r="C1177" s="13"/>
      <c r="D1177" s="13"/>
      <c r="E1177" s="21" t="s">
        <v>2250</v>
      </c>
      <c r="F1177" s="44" t="s">
        <v>944</v>
      </c>
      <c r="G1177" s="44" t="s">
        <v>1061</v>
      </c>
      <c r="H1177" s="265" t="s">
        <v>359</v>
      </c>
      <c r="I1177" s="54">
        <v>15.97</v>
      </c>
      <c r="J1177" s="101"/>
      <c r="K1177" s="54">
        <v>15.97</v>
      </c>
      <c r="L1177" s="162"/>
      <c r="M1177" s="54">
        <v>15.97</v>
      </c>
      <c r="N1177" s="162"/>
      <c r="O1177" s="54">
        <v>15.97</v>
      </c>
      <c r="P1177" s="101"/>
      <c r="Q1177" s="96">
        <f t="shared" ref="Q1177" si="2864">SUM(AI1177+BA1177)</f>
        <v>0.108</v>
      </c>
      <c r="R1177" s="338">
        <f t="shared" ref="R1177" si="2865">SUM(AJ1177+BB1177)</f>
        <v>2.5016867658000002</v>
      </c>
      <c r="S1177" s="96"/>
      <c r="T1177" s="96">
        <f t="shared" ref="T1177" si="2866">I1177*S1177*$T$2/1000</f>
        <v>0</v>
      </c>
      <c r="U1177" s="96">
        <v>2.7E-2</v>
      </c>
      <c r="V1177" s="176">
        <f t="shared" ref="V1177" si="2867">I1177*U1177*$V$2/1000</f>
        <v>0.62246588399999991</v>
      </c>
      <c r="W1177" s="206"/>
      <c r="X1177" s="205">
        <f t="shared" ref="X1177" si="2868">I1177*W1177*$X$2/1000</f>
        <v>0</v>
      </c>
      <c r="Y1177" s="188">
        <f t="shared" ref="Y1177" si="2869">SUM(S1177+U1177+W1177)</f>
        <v>2.7E-2</v>
      </c>
      <c r="Z1177" s="176">
        <f t="shared" ref="Z1177" si="2870">SUM(T1177+V1177+X1177)</f>
        <v>0.62246588399999991</v>
      </c>
      <c r="AA1177" s="206">
        <v>8.1000000000000003E-2</v>
      </c>
      <c r="AB1177" s="205">
        <f t="shared" ref="AB1177" si="2871">K1177*AA1177*$AB$2/1000</f>
        <v>1.8792208818000002</v>
      </c>
      <c r="AC1177" s="206"/>
      <c r="AD1177" s="176">
        <f t="shared" ref="AD1177" si="2872">K1177*AC1177*$AD$2/1000</f>
        <v>0</v>
      </c>
      <c r="AE1177" s="206"/>
      <c r="AF1177" s="205">
        <f t="shared" ref="AF1177" si="2873">K1177*AE1177*$AF$2/1000</f>
        <v>0</v>
      </c>
      <c r="AG1177" s="188">
        <f t="shared" ref="AG1177" si="2874">SUM(AA1177+AC1177+AE1177)</f>
        <v>8.1000000000000003E-2</v>
      </c>
      <c r="AH1177" s="96">
        <f t="shared" ref="AH1177" si="2875">SUM(AB1177+AD1177+AF1177)</f>
        <v>1.8792208818000002</v>
      </c>
      <c r="AI1177" s="96">
        <f t="shared" ref="AI1177" si="2876">SUM(Y1177+AG1177)</f>
        <v>0.108</v>
      </c>
      <c r="AJ1177" s="176">
        <f t="shared" ref="AJ1177" si="2877">SUM(Z1177,AH1177)</f>
        <v>2.5016867658000002</v>
      </c>
      <c r="AK1177" s="206"/>
      <c r="AL1177" s="176">
        <f t="shared" ref="AL1177" si="2878">M1177*AK1177*$AL$2/1000</f>
        <v>0</v>
      </c>
      <c r="AM1177" s="244"/>
      <c r="AN1177" s="176">
        <f t="shared" ref="AN1177" si="2879">M1177*AM1177*$AN$2/1000</f>
        <v>0</v>
      </c>
      <c r="AO1177" s="206"/>
      <c r="AP1177" s="205">
        <f t="shared" ref="AP1177" si="2880">M1177*AO1177*$AP$2/1000</f>
        <v>0</v>
      </c>
      <c r="AQ1177" s="188">
        <f t="shared" ref="AQ1177" si="2881">SUM(AK1177+AM1177+AO1177)</f>
        <v>0</v>
      </c>
      <c r="AR1177" s="96">
        <f t="shared" ref="AR1177" si="2882">SUM(AL1177+AN1177+AP1177)</f>
        <v>0</v>
      </c>
      <c r="AS1177" s="96"/>
      <c r="AT1177" s="176">
        <f t="shared" ref="AT1177" si="2883">O1177*AS1177*$AT$2/1000</f>
        <v>0</v>
      </c>
      <c r="AU1177" s="206"/>
      <c r="AV1177" s="176">
        <f t="shared" ref="AV1177" si="2884">O1177*AU1177*$AV$2/1000</f>
        <v>0</v>
      </c>
      <c r="AW1177" s="206"/>
      <c r="AX1177" s="205">
        <f t="shared" ref="AX1177" si="2885">O1177*AW1177*$AX$2/1000</f>
        <v>0</v>
      </c>
      <c r="AY1177" s="188">
        <f t="shared" ref="AY1177" si="2886">SUM(AS1177+AU1177+AW1177)</f>
        <v>0</v>
      </c>
      <c r="AZ1177" s="96">
        <f t="shared" ref="AZ1177" si="2887">SUM(AT1177+AV1177+AX1177)</f>
        <v>0</v>
      </c>
      <c r="BA1177" s="96">
        <f t="shared" ref="BA1177" si="2888">SUM(AQ1177+AY1177)</f>
        <v>0</v>
      </c>
      <c r="BB1177" s="96">
        <f t="shared" ref="BB1177" si="2889">SUM(AR1177,AZ1177)</f>
        <v>0</v>
      </c>
    </row>
    <row r="1178" spans="1:54">
      <c r="A1178" s="494">
        <v>744</v>
      </c>
      <c r="B1178" s="13"/>
      <c r="C1178" s="13"/>
      <c r="D1178" s="13"/>
      <c r="E1178" s="21" t="s">
        <v>1324</v>
      </c>
      <c r="F1178" s="314" t="s">
        <v>945</v>
      </c>
      <c r="G1178" s="44" t="s">
        <v>1061</v>
      </c>
      <c r="H1178" s="265" t="s">
        <v>359</v>
      </c>
      <c r="I1178" s="54">
        <v>15.33</v>
      </c>
      <c r="J1178" s="101"/>
      <c r="K1178" s="54">
        <v>15.33</v>
      </c>
      <c r="L1178" s="162"/>
      <c r="M1178" s="54">
        <v>15.33</v>
      </c>
      <c r="N1178" s="162"/>
      <c r="O1178" s="54">
        <v>15.33</v>
      </c>
      <c r="P1178" s="101"/>
      <c r="Q1178" s="96">
        <f t="shared" si="2708"/>
        <v>0</v>
      </c>
      <c r="R1178" s="338">
        <f t="shared" si="2709"/>
        <v>0</v>
      </c>
      <c r="S1178" s="96"/>
      <c r="T1178" s="96">
        <f t="shared" si="2710"/>
        <v>0</v>
      </c>
      <c r="U1178" s="96"/>
      <c r="V1178" s="176">
        <f t="shared" si="2711"/>
        <v>0</v>
      </c>
      <c r="W1178" s="206"/>
      <c r="X1178" s="205">
        <f t="shared" si="2712"/>
        <v>0</v>
      </c>
      <c r="Y1178" s="188">
        <f t="shared" si="2713"/>
        <v>0</v>
      </c>
      <c r="Z1178" s="176">
        <f t="shared" si="2714"/>
        <v>0</v>
      </c>
      <c r="AA1178" s="206"/>
      <c r="AB1178" s="205">
        <f t="shared" si="2715"/>
        <v>0</v>
      </c>
      <c r="AC1178" s="206"/>
      <c r="AD1178" s="176">
        <f t="shared" si="2716"/>
        <v>0</v>
      </c>
      <c r="AE1178" s="206"/>
      <c r="AF1178" s="205">
        <f t="shared" si="2717"/>
        <v>0</v>
      </c>
      <c r="AG1178" s="188">
        <f t="shared" si="2718"/>
        <v>0</v>
      </c>
      <c r="AH1178" s="96">
        <f t="shared" si="2719"/>
        <v>0</v>
      </c>
      <c r="AI1178" s="96">
        <f t="shared" si="2720"/>
        <v>0</v>
      </c>
      <c r="AJ1178" s="176">
        <f t="shared" si="2721"/>
        <v>0</v>
      </c>
      <c r="AK1178" s="206"/>
      <c r="AL1178" s="176">
        <f t="shared" si="2722"/>
        <v>0</v>
      </c>
      <c r="AM1178" s="244"/>
      <c r="AN1178" s="176">
        <f t="shared" si="2723"/>
        <v>0</v>
      </c>
      <c r="AO1178" s="206"/>
      <c r="AP1178" s="205">
        <f t="shared" si="2785"/>
        <v>0</v>
      </c>
      <c r="AQ1178" s="188">
        <f t="shared" si="2724"/>
        <v>0</v>
      </c>
      <c r="AR1178" s="96">
        <f t="shared" si="2725"/>
        <v>0</v>
      </c>
      <c r="AS1178" s="96"/>
      <c r="AT1178" s="176">
        <f t="shared" si="2726"/>
        <v>0</v>
      </c>
      <c r="AU1178" s="206"/>
      <c r="AV1178" s="176">
        <f t="shared" si="2727"/>
        <v>0</v>
      </c>
      <c r="AW1178" s="206"/>
      <c r="AX1178" s="205">
        <f t="shared" si="2728"/>
        <v>0</v>
      </c>
      <c r="AY1178" s="188">
        <f t="shared" si="2729"/>
        <v>0</v>
      </c>
      <c r="AZ1178" s="96">
        <f t="shared" si="2730"/>
        <v>0</v>
      </c>
      <c r="BA1178" s="96">
        <f t="shared" si="2731"/>
        <v>0</v>
      </c>
      <c r="BB1178" s="96">
        <f t="shared" si="2732"/>
        <v>0</v>
      </c>
    </row>
    <row r="1179" spans="1:54">
      <c r="A1179" s="494">
        <v>745</v>
      </c>
      <c r="B1179" s="13"/>
      <c r="C1179" s="13"/>
      <c r="D1179" s="13"/>
      <c r="E1179" s="21" t="s">
        <v>1325</v>
      </c>
      <c r="F1179" s="314" t="s">
        <v>945</v>
      </c>
      <c r="G1179" s="44" t="s">
        <v>1061</v>
      </c>
      <c r="H1179" s="265" t="s">
        <v>359</v>
      </c>
      <c r="I1179" s="54">
        <v>15.9</v>
      </c>
      <c r="J1179" s="101"/>
      <c r="K1179" s="54">
        <v>15.9</v>
      </c>
      <c r="L1179" s="162"/>
      <c r="M1179" s="54">
        <v>15.9</v>
      </c>
      <c r="N1179" s="162"/>
      <c r="O1179" s="54">
        <v>15.9</v>
      </c>
      <c r="P1179" s="101"/>
      <c r="Q1179" s="96">
        <f t="shared" si="2708"/>
        <v>0</v>
      </c>
      <c r="R1179" s="338">
        <f t="shared" si="2709"/>
        <v>0</v>
      </c>
      <c r="S1179" s="96"/>
      <c r="T1179" s="96">
        <f t="shared" si="2710"/>
        <v>0</v>
      </c>
      <c r="U1179" s="96"/>
      <c r="V1179" s="176">
        <f t="shared" si="2711"/>
        <v>0</v>
      </c>
      <c r="W1179" s="206"/>
      <c r="X1179" s="205">
        <f t="shared" si="2712"/>
        <v>0</v>
      </c>
      <c r="Y1179" s="188">
        <f t="shared" si="2713"/>
        <v>0</v>
      </c>
      <c r="Z1179" s="176">
        <f t="shared" si="2714"/>
        <v>0</v>
      </c>
      <c r="AA1179" s="206"/>
      <c r="AB1179" s="205">
        <f t="shared" si="2715"/>
        <v>0</v>
      </c>
      <c r="AC1179" s="206"/>
      <c r="AD1179" s="176">
        <f t="shared" si="2716"/>
        <v>0</v>
      </c>
      <c r="AE1179" s="206"/>
      <c r="AF1179" s="205">
        <f t="shared" si="2717"/>
        <v>0</v>
      </c>
      <c r="AG1179" s="188">
        <f t="shared" si="2718"/>
        <v>0</v>
      </c>
      <c r="AH1179" s="96">
        <f t="shared" si="2719"/>
        <v>0</v>
      </c>
      <c r="AI1179" s="96">
        <f t="shared" si="2720"/>
        <v>0</v>
      </c>
      <c r="AJ1179" s="176">
        <f t="shared" si="2721"/>
        <v>0</v>
      </c>
      <c r="AK1179" s="206"/>
      <c r="AL1179" s="176">
        <f t="shared" si="2722"/>
        <v>0</v>
      </c>
      <c r="AM1179" s="244"/>
      <c r="AN1179" s="176">
        <f t="shared" si="2723"/>
        <v>0</v>
      </c>
      <c r="AO1179" s="206"/>
      <c r="AP1179" s="205">
        <f t="shared" si="2785"/>
        <v>0</v>
      </c>
      <c r="AQ1179" s="188">
        <f t="shared" si="2724"/>
        <v>0</v>
      </c>
      <c r="AR1179" s="96">
        <f t="shared" si="2725"/>
        <v>0</v>
      </c>
      <c r="AS1179" s="96"/>
      <c r="AT1179" s="176">
        <f t="shared" si="2726"/>
        <v>0</v>
      </c>
      <c r="AU1179" s="206"/>
      <c r="AV1179" s="176">
        <f t="shared" si="2727"/>
        <v>0</v>
      </c>
      <c r="AW1179" s="206"/>
      <c r="AX1179" s="205">
        <f t="shared" si="2728"/>
        <v>0</v>
      </c>
      <c r="AY1179" s="188">
        <f t="shared" si="2729"/>
        <v>0</v>
      </c>
      <c r="AZ1179" s="96">
        <f t="shared" si="2730"/>
        <v>0</v>
      </c>
      <c r="BA1179" s="96">
        <f t="shared" si="2731"/>
        <v>0</v>
      </c>
      <c r="BB1179" s="96">
        <f t="shared" si="2732"/>
        <v>0</v>
      </c>
    </row>
    <row r="1180" spans="1:54" s="6" customFormat="1">
      <c r="A1180" s="494">
        <v>746</v>
      </c>
      <c r="B1180" s="14"/>
      <c r="C1180" s="39"/>
      <c r="D1180" s="14"/>
      <c r="E1180" s="482" t="s">
        <v>1326</v>
      </c>
      <c r="F1180" s="483" t="s">
        <v>945</v>
      </c>
      <c r="G1180" s="483" t="s">
        <v>1061</v>
      </c>
      <c r="H1180" s="271" t="s">
        <v>359</v>
      </c>
      <c r="I1180" s="484">
        <v>16.34</v>
      </c>
      <c r="J1180" s="485"/>
      <c r="K1180" s="484">
        <v>16.34</v>
      </c>
      <c r="L1180" s="485"/>
      <c r="M1180" s="484">
        <v>16.34</v>
      </c>
      <c r="N1180" s="485"/>
      <c r="O1180" s="484">
        <v>16.34</v>
      </c>
      <c r="P1180" s="485"/>
      <c r="Q1180" s="424">
        <f t="shared" ref="Q1180" si="2890">SUM(AI1180+BA1180)</f>
        <v>3</v>
      </c>
      <c r="R1180" s="486">
        <f t="shared" ref="R1180" si="2891">SUM(AJ1180+BB1180)</f>
        <v>70.765271999999982</v>
      </c>
      <c r="S1180" s="424"/>
      <c r="T1180" s="424">
        <f t="shared" ref="T1180" si="2892">I1180*S1180*$T$2/1000</f>
        <v>0</v>
      </c>
      <c r="U1180" s="424">
        <v>3</v>
      </c>
      <c r="V1180" s="424">
        <f t="shared" ref="V1180" si="2893">I1180*U1180*$V$2/1000</f>
        <v>70.765271999999982</v>
      </c>
      <c r="W1180" s="424"/>
      <c r="X1180" s="424">
        <f t="shared" ref="X1180" si="2894">I1180*W1180*$X$2/1000</f>
        <v>0</v>
      </c>
      <c r="Y1180" s="424">
        <f t="shared" ref="Y1180" si="2895">SUM(S1180+U1180+W1180)</f>
        <v>3</v>
      </c>
      <c r="Z1180" s="424">
        <f t="shared" ref="Z1180" si="2896">SUM(T1180+V1180+X1180)</f>
        <v>70.765271999999982</v>
      </c>
      <c r="AA1180" s="424"/>
      <c r="AB1180" s="424">
        <f t="shared" ref="AB1180" si="2897">K1180*AA1180*$AB$2/1000</f>
        <v>0</v>
      </c>
      <c r="AC1180" s="424"/>
      <c r="AD1180" s="424">
        <f t="shared" ref="AD1180" si="2898">K1180*AC1180*$AD$2/1000</f>
        <v>0</v>
      </c>
      <c r="AE1180" s="424"/>
      <c r="AF1180" s="128">
        <f t="shared" ref="AF1180" si="2899">K1180*AE1180*$AF$2/1000</f>
        <v>0</v>
      </c>
      <c r="AG1180" s="424">
        <f t="shared" ref="AG1180" si="2900">SUM(AA1180+AC1180+AE1180)</f>
        <v>0</v>
      </c>
      <c r="AH1180" s="424">
        <f t="shared" ref="AH1180" si="2901">SUM(AB1180+AD1180+AF1180)</f>
        <v>0</v>
      </c>
      <c r="AI1180" s="424">
        <f t="shared" ref="AI1180" si="2902">SUM(Y1180+AG1180)</f>
        <v>3</v>
      </c>
      <c r="AJ1180" s="424">
        <f t="shared" ref="AJ1180" si="2903">SUM(Z1180,AH1180)</f>
        <v>70.765271999999982</v>
      </c>
      <c r="AK1180" s="424"/>
      <c r="AL1180" s="424">
        <f t="shared" ref="AL1180" si="2904">M1180*AK1180*$AL$2/1000</f>
        <v>0</v>
      </c>
      <c r="AM1180" s="424"/>
      <c r="AN1180" s="424">
        <f t="shared" ref="AN1180" si="2905">M1180*AM1180*$AN$2/1000</f>
        <v>0</v>
      </c>
      <c r="AO1180" s="424"/>
      <c r="AP1180" s="424">
        <f t="shared" ref="AP1180" si="2906">M1180*AO1180*$AP$2/1000</f>
        <v>0</v>
      </c>
      <c r="AQ1180" s="424">
        <f t="shared" ref="AQ1180" si="2907">SUM(AK1180+AM1180+AO1180)</f>
        <v>0</v>
      </c>
      <c r="AR1180" s="424">
        <f t="shared" ref="AR1180" si="2908">SUM(AL1180+AN1180+AP1180)</f>
        <v>0</v>
      </c>
      <c r="AS1180" s="424"/>
      <c r="AT1180" s="424">
        <f t="shared" ref="AT1180" si="2909">O1180*AS1180*$AT$2/1000</f>
        <v>0</v>
      </c>
      <c r="AU1180" s="424"/>
      <c r="AV1180" s="424">
        <f t="shared" ref="AV1180" si="2910">O1180*AU1180*$AV$2/1000</f>
        <v>0</v>
      </c>
      <c r="AW1180" s="424"/>
      <c r="AX1180" s="424">
        <f t="shared" ref="AX1180" si="2911">O1180*AW1180*$AX$2/1000</f>
        <v>0</v>
      </c>
      <c r="AY1180" s="424">
        <f t="shared" ref="AY1180" si="2912">SUM(AS1180+AU1180+AW1180)</f>
        <v>0</v>
      </c>
      <c r="AZ1180" s="424">
        <f t="shared" ref="AZ1180" si="2913">SUM(AT1180+AV1180+AX1180)</f>
        <v>0</v>
      </c>
      <c r="BA1180" s="424">
        <f t="shared" ref="BA1180" si="2914">SUM(AQ1180+AY1180)</f>
        <v>0</v>
      </c>
      <c r="BB1180" s="424">
        <f t="shared" ref="BB1180" si="2915">SUM(AR1180,AZ1180)</f>
        <v>0</v>
      </c>
    </row>
    <row r="1181" spans="1:54" s="6" customFormat="1">
      <c r="A1181" s="494">
        <v>746</v>
      </c>
      <c r="B1181" s="14"/>
      <c r="C1181" s="39"/>
      <c r="D1181" s="14"/>
      <c r="E1181" s="482" t="s">
        <v>2251</v>
      </c>
      <c r="F1181" s="483" t="s">
        <v>945</v>
      </c>
      <c r="G1181" s="483" t="s">
        <v>1061</v>
      </c>
      <c r="H1181" s="271" t="s">
        <v>434</v>
      </c>
      <c r="I1181" s="484">
        <v>16.46</v>
      </c>
      <c r="J1181" s="485"/>
      <c r="K1181" s="484">
        <v>16.46</v>
      </c>
      <c r="L1181" s="485"/>
      <c r="M1181" s="484">
        <v>16.46</v>
      </c>
      <c r="N1181" s="485"/>
      <c r="O1181" s="484">
        <v>16.46</v>
      </c>
      <c r="P1181" s="485"/>
      <c r="Q1181" s="424">
        <f t="shared" si="2708"/>
        <v>25.5</v>
      </c>
      <c r="R1181" s="486">
        <f t="shared" si="2709"/>
        <v>601.13910359660008</v>
      </c>
      <c r="S1181" s="424"/>
      <c r="T1181" s="424">
        <f t="shared" si="2710"/>
        <v>0</v>
      </c>
      <c r="U1181" s="424">
        <v>3</v>
      </c>
      <c r="V1181" s="424">
        <f t="shared" si="2711"/>
        <v>71.284967999999992</v>
      </c>
      <c r="W1181" s="424"/>
      <c r="X1181" s="424">
        <f t="shared" si="2712"/>
        <v>0</v>
      </c>
      <c r="Y1181" s="424">
        <f t="shared" si="2713"/>
        <v>3</v>
      </c>
      <c r="Z1181" s="424">
        <f t="shared" si="2714"/>
        <v>71.284967999999992</v>
      </c>
      <c r="AA1181" s="424">
        <v>8</v>
      </c>
      <c r="AB1181" s="424">
        <f t="shared" si="2715"/>
        <v>191.29680320000003</v>
      </c>
      <c r="AC1181" s="424">
        <v>2</v>
      </c>
      <c r="AD1181" s="424">
        <f t="shared" si="2716"/>
        <v>46.121578399999997</v>
      </c>
      <c r="AE1181" s="424">
        <v>2</v>
      </c>
      <c r="AF1181" s="128">
        <f t="shared" si="2717"/>
        <v>44.963782000000002</v>
      </c>
      <c r="AG1181" s="424">
        <f t="shared" si="2718"/>
        <v>12</v>
      </c>
      <c r="AH1181" s="424">
        <f t="shared" si="2719"/>
        <v>282.38216360000001</v>
      </c>
      <c r="AI1181" s="424">
        <f t="shared" si="2720"/>
        <v>15</v>
      </c>
      <c r="AJ1181" s="424">
        <f t="shared" si="2721"/>
        <v>353.6671316</v>
      </c>
      <c r="AK1181" s="424"/>
      <c r="AL1181" s="424">
        <f t="shared" si="2722"/>
        <v>0</v>
      </c>
      <c r="AM1181" s="424">
        <v>2</v>
      </c>
      <c r="AN1181" s="424">
        <f t="shared" si="2723"/>
        <v>45.753861999999998</v>
      </c>
      <c r="AO1181" s="424">
        <v>1.5</v>
      </c>
      <c r="AP1181" s="424">
        <f t="shared" si="2785"/>
        <v>34.467240000000004</v>
      </c>
      <c r="AQ1181" s="424">
        <f t="shared" si="2724"/>
        <v>3.5</v>
      </c>
      <c r="AR1181" s="424">
        <f t="shared" si="2725"/>
        <v>80.221102000000002</v>
      </c>
      <c r="AS1181" s="424">
        <v>1.9370000000000001</v>
      </c>
      <c r="AT1181" s="424">
        <f t="shared" si="2726"/>
        <v>45.44669436840001</v>
      </c>
      <c r="AU1181" s="424">
        <v>3.0630000000000002</v>
      </c>
      <c r="AV1181" s="424">
        <f t="shared" si="2727"/>
        <v>73.865413228200012</v>
      </c>
      <c r="AW1181" s="424">
        <v>2</v>
      </c>
      <c r="AX1181" s="424">
        <f t="shared" si="2728"/>
        <v>47.938762400000009</v>
      </c>
      <c r="AY1181" s="424">
        <f t="shared" si="2729"/>
        <v>7</v>
      </c>
      <c r="AZ1181" s="424">
        <f t="shared" si="2730"/>
        <v>167.25086999660002</v>
      </c>
      <c r="BA1181" s="424">
        <f t="shared" si="2731"/>
        <v>10.5</v>
      </c>
      <c r="BB1181" s="424">
        <f t="shared" si="2732"/>
        <v>247.47197199660002</v>
      </c>
    </row>
    <row r="1182" spans="1:54">
      <c r="B1182" s="13"/>
      <c r="C1182" s="13"/>
      <c r="D1182" s="13"/>
      <c r="E1182" s="21" t="s">
        <v>1327</v>
      </c>
      <c r="F1182" s="483" t="s">
        <v>945</v>
      </c>
      <c r="G1182" s="483" t="s">
        <v>1061</v>
      </c>
      <c r="H1182" s="271" t="s">
        <v>359</v>
      </c>
      <c r="I1182" s="54">
        <v>16.34</v>
      </c>
      <c r="J1182" s="101"/>
      <c r="K1182" s="54">
        <v>16.34</v>
      </c>
      <c r="L1182" s="162"/>
      <c r="M1182" s="54">
        <v>16.34</v>
      </c>
      <c r="N1182" s="162"/>
      <c r="O1182" s="54">
        <v>16.34</v>
      </c>
      <c r="P1182" s="101"/>
      <c r="Q1182" s="96">
        <f t="shared" si="2708"/>
        <v>0</v>
      </c>
      <c r="R1182" s="338">
        <f t="shared" si="2709"/>
        <v>0</v>
      </c>
      <c r="S1182" s="96"/>
      <c r="T1182" s="96">
        <f t="shared" si="2710"/>
        <v>0</v>
      </c>
      <c r="U1182" s="96"/>
      <c r="V1182" s="176">
        <f t="shared" si="2711"/>
        <v>0</v>
      </c>
      <c r="W1182" s="206"/>
      <c r="X1182" s="205">
        <f t="shared" si="2712"/>
        <v>0</v>
      </c>
      <c r="Y1182" s="188">
        <f t="shared" si="2713"/>
        <v>0</v>
      </c>
      <c r="Z1182" s="176">
        <f t="shared" si="2714"/>
        <v>0</v>
      </c>
      <c r="AA1182" s="206"/>
      <c r="AB1182" s="205">
        <f t="shared" si="2715"/>
        <v>0</v>
      </c>
      <c r="AC1182" s="206"/>
      <c r="AD1182" s="176">
        <f t="shared" si="2716"/>
        <v>0</v>
      </c>
      <c r="AE1182" s="206"/>
      <c r="AF1182" s="205">
        <f t="shared" si="2717"/>
        <v>0</v>
      </c>
      <c r="AG1182" s="188">
        <f t="shared" si="2718"/>
        <v>0</v>
      </c>
      <c r="AH1182" s="96">
        <f t="shared" si="2719"/>
        <v>0</v>
      </c>
      <c r="AI1182" s="96">
        <f t="shared" si="2720"/>
        <v>0</v>
      </c>
      <c r="AJ1182" s="176">
        <f t="shared" si="2721"/>
        <v>0</v>
      </c>
      <c r="AK1182" s="206"/>
      <c r="AL1182" s="176">
        <f t="shared" si="2722"/>
        <v>0</v>
      </c>
      <c r="AM1182" s="244"/>
      <c r="AN1182" s="176">
        <f t="shared" si="2723"/>
        <v>0</v>
      </c>
      <c r="AO1182" s="206"/>
      <c r="AP1182" s="205">
        <f t="shared" si="2785"/>
        <v>0</v>
      </c>
      <c r="AQ1182" s="188">
        <f t="shared" si="2724"/>
        <v>0</v>
      </c>
      <c r="AR1182" s="96">
        <f t="shared" si="2725"/>
        <v>0</v>
      </c>
      <c r="AS1182" s="96"/>
      <c r="AT1182" s="176">
        <f t="shared" si="2726"/>
        <v>0</v>
      </c>
      <c r="AU1182" s="206"/>
      <c r="AV1182" s="176">
        <f t="shared" si="2727"/>
        <v>0</v>
      </c>
      <c r="AW1182" s="206"/>
      <c r="AX1182" s="205">
        <f t="shared" si="2728"/>
        <v>0</v>
      </c>
      <c r="AY1182" s="188">
        <f t="shared" si="2729"/>
        <v>0</v>
      </c>
      <c r="AZ1182" s="96">
        <f t="shared" si="2730"/>
        <v>0</v>
      </c>
      <c r="BA1182" s="96">
        <f t="shared" si="2731"/>
        <v>0</v>
      </c>
      <c r="BB1182" s="96">
        <f t="shared" si="2732"/>
        <v>0</v>
      </c>
    </row>
    <row r="1183" spans="1:54">
      <c r="B1183" s="13"/>
      <c r="C1183" s="13"/>
      <c r="D1183" s="13"/>
      <c r="E1183" s="21" t="s">
        <v>2572</v>
      </c>
      <c r="F1183" s="483" t="s">
        <v>945</v>
      </c>
      <c r="G1183" s="483" t="s">
        <v>1061</v>
      </c>
      <c r="H1183" s="271" t="s">
        <v>359</v>
      </c>
      <c r="I1183" s="54"/>
      <c r="J1183" s="101"/>
      <c r="K1183" s="54"/>
      <c r="L1183" s="162"/>
      <c r="M1183" s="54"/>
      <c r="N1183" s="162"/>
      <c r="O1183" s="54">
        <v>16.14</v>
      </c>
      <c r="P1183" s="101"/>
      <c r="Q1183" s="96">
        <f t="shared" ref="Q1183" si="2916">SUM(AI1183+BA1183)</f>
        <v>0.17099999999999999</v>
      </c>
      <c r="R1183" s="338">
        <f t="shared" ref="R1183" si="2917">SUM(AJ1183+BB1183)</f>
        <v>3.9877617708000006</v>
      </c>
      <c r="S1183" s="96"/>
      <c r="T1183" s="96">
        <f t="shared" ref="T1183" si="2918">I1183*S1183*$T$2/1000</f>
        <v>0</v>
      </c>
      <c r="U1183" s="96"/>
      <c r="V1183" s="176">
        <f t="shared" ref="V1183" si="2919">I1183*U1183*$V$2/1000</f>
        <v>0</v>
      </c>
      <c r="W1183" s="206"/>
      <c r="X1183" s="205">
        <f t="shared" ref="X1183" si="2920">I1183*W1183*$X$2/1000</f>
        <v>0</v>
      </c>
      <c r="Y1183" s="188">
        <f t="shared" ref="Y1183" si="2921">SUM(S1183+U1183+W1183)</f>
        <v>0</v>
      </c>
      <c r="Z1183" s="176">
        <f t="shared" ref="Z1183" si="2922">SUM(T1183+V1183+X1183)</f>
        <v>0</v>
      </c>
      <c r="AA1183" s="206"/>
      <c r="AB1183" s="205">
        <f t="shared" ref="AB1183" si="2923">K1183*AA1183*$AB$2/1000</f>
        <v>0</v>
      </c>
      <c r="AC1183" s="206"/>
      <c r="AD1183" s="176">
        <f t="shared" ref="AD1183" si="2924">K1183*AC1183*$AD$2/1000</f>
        <v>0</v>
      </c>
      <c r="AE1183" s="206"/>
      <c r="AF1183" s="205">
        <f t="shared" ref="AF1183" si="2925">K1183*AE1183*$AF$2/1000</f>
        <v>0</v>
      </c>
      <c r="AG1183" s="188">
        <f t="shared" ref="AG1183" si="2926">SUM(AA1183+AC1183+AE1183)</f>
        <v>0</v>
      </c>
      <c r="AH1183" s="96">
        <f t="shared" ref="AH1183" si="2927">SUM(AB1183+AD1183+AF1183)</f>
        <v>0</v>
      </c>
      <c r="AI1183" s="96">
        <f t="shared" ref="AI1183" si="2928">SUM(Y1183+AG1183)</f>
        <v>0</v>
      </c>
      <c r="AJ1183" s="176">
        <f t="shared" ref="AJ1183" si="2929">SUM(Z1183,AH1183)</f>
        <v>0</v>
      </c>
      <c r="AK1183" s="206"/>
      <c r="AL1183" s="176">
        <f t="shared" ref="AL1183" si="2930">M1183*AK1183*$AL$2/1000</f>
        <v>0</v>
      </c>
      <c r="AM1183" s="244"/>
      <c r="AN1183" s="176">
        <f t="shared" ref="AN1183" si="2931">M1183*AM1183*$AN$2/1000</f>
        <v>0</v>
      </c>
      <c r="AO1183" s="206"/>
      <c r="AP1183" s="205">
        <f t="shared" ref="AP1183" si="2932">M1183*AO1183*$AP$2/1000</f>
        <v>0</v>
      </c>
      <c r="AQ1183" s="188">
        <f t="shared" ref="AQ1183" si="2933">SUM(AK1183+AM1183+AO1183)</f>
        <v>0</v>
      </c>
      <c r="AR1183" s="96">
        <f t="shared" ref="AR1183" si="2934">SUM(AL1183+AN1183+AP1183)</f>
        <v>0</v>
      </c>
      <c r="AS1183" s="96">
        <v>6.3E-2</v>
      </c>
      <c r="AT1183" s="176">
        <f t="shared" ref="AT1183" si="2935">O1183*AS1183*$AT$2/1000</f>
        <v>1.4493955644000003</v>
      </c>
      <c r="AU1183" s="206"/>
      <c r="AV1183" s="176">
        <f t="shared" ref="AV1183" si="2936">O1183*AU1183*$AV$2/1000</f>
        <v>0</v>
      </c>
      <c r="AW1183" s="206">
        <v>0.108</v>
      </c>
      <c r="AX1183" s="205">
        <f t="shared" ref="AX1183" si="2937">O1183*AW1183*$AX$2/1000</f>
        <v>2.5383662064000001</v>
      </c>
      <c r="AY1183" s="188">
        <f t="shared" ref="AY1183" si="2938">SUM(AS1183+AU1183+AW1183)</f>
        <v>0.17099999999999999</v>
      </c>
      <c r="AZ1183" s="96">
        <f t="shared" ref="AZ1183" si="2939">SUM(AT1183+AV1183+AX1183)</f>
        <v>3.9877617708000006</v>
      </c>
      <c r="BA1183" s="96">
        <f t="shared" ref="BA1183" si="2940">SUM(AQ1183+AY1183)</f>
        <v>0.17099999999999999</v>
      </c>
      <c r="BB1183" s="96">
        <f t="shared" ref="BB1183" si="2941">SUM(AR1183,AZ1183)</f>
        <v>3.9877617708000006</v>
      </c>
    </row>
    <row r="1184" spans="1:54">
      <c r="B1184" s="13"/>
      <c r="C1184" s="13"/>
      <c r="D1184" s="13"/>
      <c r="E1184" s="21" t="s">
        <v>1626</v>
      </c>
      <c r="F1184" s="483" t="s">
        <v>945</v>
      </c>
      <c r="G1184" s="483" t="s">
        <v>1061</v>
      </c>
      <c r="H1184" s="271" t="s">
        <v>434</v>
      </c>
      <c r="I1184" s="54">
        <v>25</v>
      </c>
      <c r="J1184" s="101"/>
      <c r="K1184" s="54">
        <v>25</v>
      </c>
      <c r="L1184" s="162"/>
      <c r="M1184" s="54">
        <v>25</v>
      </c>
      <c r="N1184" s="162"/>
      <c r="O1184" s="54">
        <v>25</v>
      </c>
      <c r="P1184" s="101"/>
      <c r="Q1184" s="96">
        <f t="shared" si="2708"/>
        <v>0</v>
      </c>
      <c r="R1184" s="338">
        <f t="shared" si="2709"/>
        <v>0</v>
      </c>
      <c r="S1184" s="96"/>
      <c r="T1184" s="96">
        <f t="shared" si="2710"/>
        <v>0</v>
      </c>
      <c r="U1184" s="96"/>
      <c r="V1184" s="176">
        <f t="shared" si="2711"/>
        <v>0</v>
      </c>
      <c r="W1184" s="206"/>
      <c r="X1184" s="205">
        <f t="shared" si="2712"/>
        <v>0</v>
      </c>
      <c r="Y1184" s="188">
        <f t="shared" si="2713"/>
        <v>0</v>
      </c>
      <c r="Z1184" s="176">
        <f t="shared" si="2714"/>
        <v>0</v>
      </c>
      <c r="AA1184" s="206"/>
      <c r="AB1184" s="205">
        <f t="shared" si="2715"/>
        <v>0</v>
      </c>
      <c r="AC1184" s="206"/>
      <c r="AD1184" s="176">
        <f t="shared" si="2716"/>
        <v>0</v>
      </c>
      <c r="AE1184" s="206"/>
      <c r="AF1184" s="205">
        <f t="shared" si="2717"/>
        <v>0</v>
      </c>
      <c r="AG1184" s="188">
        <f t="shared" si="2718"/>
        <v>0</v>
      </c>
      <c r="AH1184" s="96">
        <f t="shared" si="2719"/>
        <v>0</v>
      </c>
      <c r="AI1184" s="96">
        <f t="shared" si="2720"/>
        <v>0</v>
      </c>
      <c r="AJ1184" s="176">
        <f t="shared" si="2721"/>
        <v>0</v>
      </c>
      <c r="AK1184" s="206"/>
      <c r="AL1184" s="176">
        <f t="shared" si="2722"/>
        <v>0</v>
      </c>
      <c r="AM1184" s="244"/>
      <c r="AN1184" s="176">
        <f t="shared" si="2723"/>
        <v>0</v>
      </c>
      <c r="AO1184" s="206"/>
      <c r="AP1184" s="205">
        <f t="shared" si="2785"/>
        <v>0</v>
      </c>
      <c r="AQ1184" s="188">
        <f t="shared" si="2724"/>
        <v>0</v>
      </c>
      <c r="AR1184" s="96">
        <f t="shared" si="2725"/>
        <v>0</v>
      </c>
      <c r="AS1184" s="96"/>
      <c r="AT1184" s="176">
        <f t="shared" si="2726"/>
        <v>0</v>
      </c>
      <c r="AU1184" s="206"/>
      <c r="AV1184" s="176">
        <f t="shared" si="2727"/>
        <v>0</v>
      </c>
      <c r="AW1184" s="206"/>
      <c r="AX1184" s="205">
        <f t="shared" si="2728"/>
        <v>0</v>
      </c>
      <c r="AY1184" s="188">
        <f t="shared" si="2729"/>
        <v>0</v>
      </c>
      <c r="AZ1184" s="96">
        <f t="shared" si="2730"/>
        <v>0</v>
      </c>
      <c r="BA1184" s="96">
        <f t="shared" si="2731"/>
        <v>0</v>
      </c>
      <c r="BB1184" s="96">
        <f t="shared" si="2732"/>
        <v>0</v>
      </c>
    </row>
    <row r="1185" spans="1:54">
      <c r="B1185" s="13"/>
      <c r="C1185" s="13"/>
      <c r="D1185" s="13"/>
      <c r="E1185" s="21" t="s">
        <v>2497</v>
      </c>
      <c r="F1185" s="483" t="s">
        <v>945</v>
      </c>
      <c r="G1185" s="22" t="s">
        <v>1156</v>
      </c>
      <c r="H1185" s="265" t="s">
        <v>362</v>
      </c>
      <c r="I1185" s="54"/>
      <c r="J1185" s="101"/>
      <c r="K1185" s="54"/>
      <c r="L1185" s="162"/>
      <c r="M1185" s="54">
        <v>16.14</v>
      </c>
      <c r="N1185" s="162"/>
      <c r="O1185" s="54">
        <v>16.14</v>
      </c>
      <c r="P1185" s="101"/>
      <c r="Q1185" s="96">
        <f t="shared" si="2708"/>
        <v>0.108</v>
      </c>
      <c r="R1185" s="338">
        <f t="shared" si="2709"/>
        <v>2.4226753319999998</v>
      </c>
      <c r="S1185" s="96"/>
      <c r="T1185" s="96">
        <f t="shared" si="2710"/>
        <v>0</v>
      </c>
      <c r="U1185" s="96"/>
      <c r="V1185" s="176">
        <f t="shared" si="2711"/>
        <v>0</v>
      </c>
      <c r="W1185" s="206"/>
      <c r="X1185" s="205">
        <f t="shared" si="2712"/>
        <v>0</v>
      </c>
      <c r="Y1185" s="188">
        <f t="shared" si="2713"/>
        <v>0</v>
      </c>
      <c r="Z1185" s="176">
        <f t="shared" si="2714"/>
        <v>0</v>
      </c>
      <c r="AA1185" s="206"/>
      <c r="AB1185" s="205">
        <f t="shared" si="2715"/>
        <v>0</v>
      </c>
      <c r="AC1185" s="206"/>
      <c r="AD1185" s="176">
        <f t="shared" si="2716"/>
        <v>0</v>
      </c>
      <c r="AE1185" s="206"/>
      <c r="AF1185" s="205">
        <f t="shared" si="2717"/>
        <v>0</v>
      </c>
      <c r="AG1185" s="188">
        <f t="shared" si="2718"/>
        <v>0</v>
      </c>
      <c r="AH1185" s="96">
        <f t="shared" si="2719"/>
        <v>0</v>
      </c>
      <c r="AI1185" s="96">
        <f t="shared" si="2720"/>
        <v>0</v>
      </c>
      <c r="AJ1185" s="176">
        <f t="shared" si="2721"/>
        <v>0</v>
      </c>
      <c r="AK1185" s="206"/>
      <c r="AL1185" s="176">
        <f t="shared" si="2722"/>
        <v>0</v>
      </c>
      <c r="AM1185" s="244">
        <v>0.108</v>
      </c>
      <c r="AN1185" s="176">
        <f t="shared" si="2723"/>
        <v>2.4226753319999998</v>
      </c>
      <c r="AO1185" s="206"/>
      <c r="AP1185" s="205">
        <f t="shared" si="2785"/>
        <v>0</v>
      </c>
      <c r="AQ1185" s="188">
        <f t="shared" si="2724"/>
        <v>0.108</v>
      </c>
      <c r="AR1185" s="96">
        <f t="shared" si="2725"/>
        <v>2.4226753319999998</v>
      </c>
      <c r="AS1185" s="96"/>
      <c r="AT1185" s="176">
        <f t="shared" si="2726"/>
        <v>0</v>
      </c>
      <c r="AU1185" s="206"/>
      <c r="AV1185" s="176">
        <f t="shared" si="2727"/>
        <v>0</v>
      </c>
      <c r="AW1185" s="206"/>
      <c r="AX1185" s="205">
        <f t="shared" si="2728"/>
        <v>0</v>
      </c>
      <c r="AY1185" s="188">
        <f t="shared" si="2729"/>
        <v>0</v>
      </c>
      <c r="AZ1185" s="96">
        <f t="shared" si="2730"/>
        <v>0</v>
      </c>
      <c r="BA1185" s="96">
        <f t="shared" si="2731"/>
        <v>0.108</v>
      </c>
      <c r="BB1185" s="96">
        <f t="shared" si="2732"/>
        <v>2.4226753319999998</v>
      </c>
    </row>
    <row r="1186" spans="1:54">
      <c r="A1186" s="494">
        <v>747</v>
      </c>
      <c r="B1186" s="13"/>
      <c r="C1186" s="13"/>
      <c r="D1186" s="13"/>
      <c r="E1186" s="21" t="s">
        <v>1086</v>
      </c>
      <c r="F1186" s="22" t="s">
        <v>946</v>
      </c>
      <c r="G1186" s="483" t="s">
        <v>1061</v>
      </c>
      <c r="H1186" s="271" t="s">
        <v>363</v>
      </c>
      <c r="I1186" s="54">
        <v>15.04</v>
      </c>
      <c r="J1186" s="101"/>
      <c r="K1186" s="54">
        <v>15.04</v>
      </c>
      <c r="L1186" s="162"/>
      <c r="M1186" s="54">
        <v>15.04</v>
      </c>
      <c r="N1186" s="162"/>
      <c r="O1186" s="54">
        <v>15.04</v>
      </c>
      <c r="P1186" s="101"/>
      <c r="Q1186" s="96">
        <f t="shared" si="2708"/>
        <v>0</v>
      </c>
      <c r="R1186" s="338">
        <f t="shared" si="2709"/>
        <v>0</v>
      </c>
      <c r="S1186" s="96"/>
      <c r="T1186" s="96">
        <f t="shared" si="2710"/>
        <v>0</v>
      </c>
      <c r="U1186" s="96"/>
      <c r="V1186" s="176">
        <f t="shared" si="2711"/>
        <v>0</v>
      </c>
      <c r="W1186" s="206"/>
      <c r="X1186" s="205">
        <f t="shared" si="2712"/>
        <v>0</v>
      </c>
      <c r="Y1186" s="188">
        <f t="shared" si="2713"/>
        <v>0</v>
      </c>
      <c r="Z1186" s="176">
        <f t="shared" si="2714"/>
        <v>0</v>
      </c>
      <c r="AA1186" s="206"/>
      <c r="AB1186" s="205">
        <f t="shared" si="2715"/>
        <v>0</v>
      </c>
      <c r="AC1186" s="206"/>
      <c r="AD1186" s="176">
        <f t="shared" si="2716"/>
        <v>0</v>
      </c>
      <c r="AE1186" s="206"/>
      <c r="AF1186" s="205">
        <f t="shared" si="2717"/>
        <v>0</v>
      </c>
      <c r="AG1186" s="188">
        <f t="shared" si="2718"/>
        <v>0</v>
      </c>
      <c r="AH1186" s="96">
        <f t="shared" si="2719"/>
        <v>0</v>
      </c>
      <c r="AI1186" s="96">
        <f t="shared" si="2720"/>
        <v>0</v>
      </c>
      <c r="AJ1186" s="176">
        <f t="shared" si="2721"/>
        <v>0</v>
      </c>
      <c r="AK1186" s="206"/>
      <c r="AL1186" s="176">
        <f t="shared" si="2722"/>
        <v>0</v>
      </c>
      <c r="AM1186" s="244"/>
      <c r="AN1186" s="176">
        <f t="shared" si="2723"/>
        <v>0</v>
      </c>
      <c r="AO1186" s="206"/>
      <c r="AP1186" s="205">
        <f t="shared" si="2785"/>
        <v>0</v>
      </c>
      <c r="AQ1186" s="188">
        <f t="shared" si="2724"/>
        <v>0</v>
      </c>
      <c r="AR1186" s="96">
        <f t="shared" si="2725"/>
        <v>0</v>
      </c>
      <c r="AS1186" s="96"/>
      <c r="AT1186" s="176">
        <f t="shared" si="2726"/>
        <v>0</v>
      </c>
      <c r="AU1186" s="206"/>
      <c r="AV1186" s="176">
        <f t="shared" si="2727"/>
        <v>0</v>
      </c>
      <c r="AW1186" s="206"/>
      <c r="AX1186" s="205">
        <f t="shared" si="2728"/>
        <v>0</v>
      </c>
      <c r="AY1186" s="188">
        <f t="shared" si="2729"/>
        <v>0</v>
      </c>
      <c r="AZ1186" s="96">
        <f t="shared" si="2730"/>
        <v>0</v>
      </c>
      <c r="BA1186" s="96">
        <f t="shared" si="2731"/>
        <v>0</v>
      </c>
      <c r="BB1186" s="96">
        <f t="shared" si="2732"/>
        <v>0</v>
      </c>
    </row>
    <row r="1187" spans="1:54">
      <c r="B1187" s="13"/>
      <c r="C1187" s="13"/>
      <c r="D1187" s="13"/>
      <c r="E1187" s="21" t="s">
        <v>1307</v>
      </c>
      <c r="F1187" s="426" t="s">
        <v>946</v>
      </c>
      <c r="G1187" s="483" t="s">
        <v>1061</v>
      </c>
      <c r="H1187" s="271" t="s">
        <v>360</v>
      </c>
      <c r="I1187" s="54">
        <v>15.38</v>
      </c>
      <c r="J1187" s="101"/>
      <c r="K1187" s="54">
        <v>15.38</v>
      </c>
      <c r="L1187" s="162"/>
      <c r="M1187" s="54">
        <v>15.38</v>
      </c>
      <c r="N1187" s="162"/>
      <c r="O1187" s="54">
        <v>15.38</v>
      </c>
      <c r="P1187" s="101"/>
      <c r="Q1187" s="96">
        <f t="shared" si="2708"/>
        <v>0</v>
      </c>
      <c r="R1187" s="338">
        <f t="shared" si="2709"/>
        <v>0</v>
      </c>
      <c r="S1187" s="96"/>
      <c r="T1187" s="96">
        <f t="shared" si="2710"/>
        <v>0</v>
      </c>
      <c r="U1187" s="96"/>
      <c r="V1187" s="176">
        <f t="shared" si="2711"/>
        <v>0</v>
      </c>
      <c r="W1187" s="206"/>
      <c r="X1187" s="205">
        <f t="shared" si="2712"/>
        <v>0</v>
      </c>
      <c r="Y1187" s="188">
        <f t="shared" si="2713"/>
        <v>0</v>
      </c>
      <c r="Z1187" s="176">
        <f t="shared" si="2714"/>
        <v>0</v>
      </c>
      <c r="AA1187" s="206"/>
      <c r="AB1187" s="205">
        <f t="shared" si="2715"/>
        <v>0</v>
      </c>
      <c r="AC1187" s="206"/>
      <c r="AD1187" s="176">
        <f t="shared" si="2716"/>
        <v>0</v>
      </c>
      <c r="AE1187" s="206"/>
      <c r="AF1187" s="205">
        <f t="shared" si="2717"/>
        <v>0</v>
      </c>
      <c r="AG1187" s="188">
        <f t="shared" si="2718"/>
        <v>0</v>
      </c>
      <c r="AH1187" s="96">
        <f t="shared" si="2719"/>
        <v>0</v>
      </c>
      <c r="AI1187" s="96">
        <f t="shared" si="2720"/>
        <v>0</v>
      </c>
      <c r="AJ1187" s="176">
        <f t="shared" si="2721"/>
        <v>0</v>
      </c>
      <c r="AK1187" s="206"/>
      <c r="AL1187" s="176">
        <f t="shared" si="2722"/>
        <v>0</v>
      </c>
      <c r="AM1187" s="244"/>
      <c r="AN1187" s="176">
        <f t="shared" si="2723"/>
        <v>0</v>
      </c>
      <c r="AO1187" s="206"/>
      <c r="AP1187" s="205">
        <f t="shared" si="2785"/>
        <v>0</v>
      </c>
      <c r="AQ1187" s="188">
        <f t="shared" si="2724"/>
        <v>0</v>
      </c>
      <c r="AR1187" s="96">
        <f t="shared" si="2725"/>
        <v>0</v>
      </c>
      <c r="AS1187" s="96"/>
      <c r="AT1187" s="176">
        <f t="shared" si="2726"/>
        <v>0</v>
      </c>
      <c r="AU1187" s="206"/>
      <c r="AV1187" s="176">
        <f t="shared" si="2727"/>
        <v>0</v>
      </c>
      <c r="AW1187" s="206"/>
      <c r="AX1187" s="205">
        <f t="shared" si="2728"/>
        <v>0</v>
      </c>
      <c r="AY1187" s="188">
        <f t="shared" si="2729"/>
        <v>0</v>
      </c>
      <c r="AZ1187" s="96">
        <f t="shared" si="2730"/>
        <v>0</v>
      </c>
      <c r="BA1187" s="96">
        <f t="shared" si="2731"/>
        <v>0</v>
      </c>
      <c r="BB1187" s="96">
        <f t="shared" si="2732"/>
        <v>0</v>
      </c>
    </row>
    <row r="1188" spans="1:54">
      <c r="A1188" s="494">
        <v>748</v>
      </c>
      <c r="B1188" s="13"/>
      <c r="C1188" s="13"/>
      <c r="D1188" s="13"/>
      <c r="E1188" s="21" t="s">
        <v>1464</v>
      </c>
      <c r="F1188" s="22" t="s">
        <v>946</v>
      </c>
      <c r="G1188" s="483" t="s">
        <v>1061</v>
      </c>
      <c r="H1188" s="271" t="s">
        <v>363</v>
      </c>
      <c r="I1188" s="54">
        <v>16.510000000000002</v>
      </c>
      <c r="J1188" s="101"/>
      <c r="K1188" s="54">
        <v>16.510000000000002</v>
      </c>
      <c r="L1188" s="162"/>
      <c r="M1188" s="54">
        <v>16.510000000000002</v>
      </c>
      <c r="N1188" s="162"/>
      <c r="O1188" s="54">
        <v>16.510000000000002</v>
      </c>
      <c r="P1188" s="101"/>
      <c r="Q1188" s="96">
        <f t="shared" si="2708"/>
        <v>0</v>
      </c>
      <c r="R1188" s="338">
        <f t="shared" si="2709"/>
        <v>0</v>
      </c>
      <c r="S1188" s="96"/>
      <c r="T1188" s="96">
        <f t="shared" si="2710"/>
        <v>0</v>
      </c>
      <c r="U1188" s="96"/>
      <c r="V1188" s="176">
        <f t="shared" si="2711"/>
        <v>0</v>
      </c>
      <c r="W1188" s="206"/>
      <c r="X1188" s="205">
        <f t="shared" si="2712"/>
        <v>0</v>
      </c>
      <c r="Y1188" s="188">
        <f t="shared" si="2713"/>
        <v>0</v>
      </c>
      <c r="Z1188" s="176">
        <f t="shared" si="2714"/>
        <v>0</v>
      </c>
      <c r="AA1188" s="206"/>
      <c r="AB1188" s="205">
        <f t="shared" si="2715"/>
        <v>0</v>
      </c>
      <c r="AC1188" s="206"/>
      <c r="AD1188" s="176">
        <f t="shared" si="2716"/>
        <v>0</v>
      </c>
      <c r="AE1188" s="206"/>
      <c r="AF1188" s="205">
        <f t="shared" si="2717"/>
        <v>0</v>
      </c>
      <c r="AG1188" s="188">
        <f t="shared" si="2718"/>
        <v>0</v>
      </c>
      <c r="AH1188" s="96">
        <f t="shared" si="2719"/>
        <v>0</v>
      </c>
      <c r="AI1188" s="96">
        <f t="shared" si="2720"/>
        <v>0</v>
      </c>
      <c r="AJ1188" s="176">
        <f t="shared" si="2721"/>
        <v>0</v>
      </c>
      <c r="AK1188" s="206"/>
      <c r="AL1188" s="176">
        <f t="shared" si="2722"/>
        <v>0</v>
      </c>
      <c r="AM1188" s="244"/>
      <c r="AN1188" s="176">
        <f t="shared" si="2723"/>
        <v>0</v>
      </c>
      <c r="AO1188" s="206"/>
      <c r="AP1188" s="205">
        <f t="shared" si="2785"/>
        <v>0</v>
      </c>
      <c r="AQ1188" s="188">
        <f t="shared" si="2724"/>
        <v>0</v>
      </c>
      <c r="AR1188" s="96">
        <f t="shared" si="2725"/>
        <v>0</v>
      </c>
      <c r="AS1188" s="96"/>
      <c r="AT1188" s="176">
        <f t="shared" si="2726"/>
        <v>0</v>
      </c>
      <c r="AU1188" s="206"/>
      <c r="AV1188" s="176">
        <f t="shared" si="2727"/>
        <v>0</v>
      </c>
      <c r="AW1188" s="206"/>
      <c r="AX1188" s="205">
        <f t="shared" si="2728"/>
        <v>0</v>
      </c>
      <c r="AY1188" s="188">
        <f t="shared" si="2729"/>
        <v>0</v>
      </c>
      <c r="AZ1188" s="96">
        <f t="shared" si="2730"/>
        <v>0</v>
      </c>
      <c r="BA1188" s="96">
        <f t="shared" si="2731"/>
        <v>0</v>
      </c>
      <c r="BB1188" s="96">
        <f t="shared" si="2732"/>
        <v>0</v>
      </c>
    </row>
    <row r="1189" spans="1:54">
      <c r="A1189" s="494">
        <v>750</v>
      </c>
      <c r="B1189" s="13"/>
      <c r="C1189" s="13"/>
      <c r="D1189" s="13"/>
      <c r="E1189" s="21" t="s">
        <v>1090</v>
      </c>
      <c r="F1189" s="426" t="s">
        <v>946</v>
      </c>
      <c r="G1189" s="426" t="s">
        <v>1061</v>
      </c>
      <c r="H1189" s="285" t="s">
        <v>359</v>
      </c>
      <c r="I1189" s="54">
        <v>16.39</v>
      </c>
      <c r="J1189" s="101"/>
      <c r="K1189" s="54">
        <v>16.39</v>
      </c>
      <c r="L1189" s="162"/>
      <c r="M1189" s="54">
        <v>16.39</v>
      </c>
      <c r="N1189" s="162"/>
      <c r="O1189" s="54">
        <v>16.39</v>
      </c>
      <c r="P1189" s="101"/>
      <c r="Q1189" s="96">
        <f t="shared" ref="Q1189" si="2942">SUM(AI1189+BA1189)</f>
        <v>0</v>
      </c>
      <c r="R1189" s="338">
        <f t="shared" ref="R1189" si="2943">SUM(AJ1189+BB1189)</f>
        <v>0</v>
      </c>
      <c r="S1189" s="96"/>
      <c r="T1189" s="96">
        <f t="shared" ref="T1189" si="2944">I1189*S1189*$T$2/1000</f>
        <v>0</v>
      </c>
      <c r="U1189" s="96"/>
      <c r="V1189" s="176">
        <f t="shared" ref="V1189" si="2945">I1189*U1189*$V$2/1000</f>
        <v>0</v>
      </c>
      <c r="W1189" s="206"/>
      <c r="X1189" s="205">
        <f t="shared" ref="X1189" si="2946">I1189*W1189*$X$2/1000</f>
        <v>0</v>
      </c>
      <c r="Y1189" s="188">
        <f t="shared" ref="Y1189" si="2947">SUM(S1189+U1189+W1189)</f>
        <v>0</v>
      </c>
      <c r="Z1189" s="176">
        <f t="shared" ref="Z1189" si="2948">SUM(T1189+V1189+X1189)</f>
        <v>0</v>
      </c>
      <c r="AA1189" s="206"/>
      <c r="AB1189" s="205">
        <f t="shared" ref="AB1189" si="2949">K1189*AA1189*$AB$2/1000</f>
        <v>0</v>
      </c>
      <c r="AC1189" s="206"/>
      <c r="AD1189" s="176">
        <f t="shared" ref="AD1189" si="2950">K1189*AC1189*$AD$2/1000</f>
        <v>0</v>
      </c>
      <c r="AE1189" s="206"/>
      <c r="AF1189" s="205">
        <f t="shared" ref="AF1189" si="2951">K1189*AE1189*$AF$2/1000</f>
        <v>0</v>
      </c>
      <c r="AG1189" s="188">
        <f t="shared" ref="AG1189" si="2952">SUM(AA1189+AC1189+AE1189)</f>
        <v>0</v>
      </c>
      <c r="AH1189" s="96">
        <f t="shared" ref="AH1189" si="2953">SUM(AB1189+AD1189+AF1189)</f>
        <v>0</v>
      </c>
      <c r="AI1189" s="96">
        <f t="shared" ref="AI1189" si="2954">SUM(Y1189+AG1189)</f>
        <v>0</v>
      </c>
      <c r="AJ1189" s="176">
        <f t="shared" ref="AJ1189" si="2955">SUM(Z1189,AH1189)</f>
        <v>0</v>
      </c>
      <c r="AK1189" s="206"/>
      <c r="AL1189" s="176">
        <f t="shared" ref="AL1189" si="2956">M1189*AK1189*$AL$2/1000</f>
        <v>0</v>
      </c>
      <c r="AM1189" s="244"/>
      <c r="AN1189" s="176">
        <f t="shared" ref="AN1189" si="2957">M1189*AM1189*$AN$2/1000</f>
        <v>0</v>
      </c>
      <c r="AO1189" s="206"/>
      <c r="AP1189" s="205">
        <f t="shared" ref="AP1189" si="2958">M1189*AO1189*$AP$2/1000</f>
        <v>0</v>
      </c>
      <c r="AQ1189" s="188">
        <f t="shared" ref="AQ1189" si="2959">SUM(AK1189+AM1189+AO1189)</f>
        <v>0</v>
      </c>
      <c r="AR1189" s="96">
        <f t="shared" ref="AR1189" si="2960">SUM(AL1189+AN1189+AP1189)</f>
        <v>0</v>
      </c>
      <c r="AS1189" s="96"/>
      <c r="AT1189" s="176">
        <f t="shared" ref="AT1189" si="2961">O1189*AS1189*$AT$2/1000</f>
        <v>0</v>
      </c>
      <c r="AU1189" s="206"/>
      <c r="AV1189" s="176">
        <f t="shared" ref="AV1189" si="2962">O1189*AU1189*$AV$2/1000</f>
        <v>0</v>
      </c>
      <c r="AW1189" s="206"/>
      <c r="AX1189" s="205">
        <f t="shared" ref="AX1189" si="2963">O1189*AW1189*$AX$2/1000</f>
        <v>0</v>
      </c>
      <c r="AY1189" s="188">
        <f t="shared" ref="AY1189" si="2964">SUM(AS1189+AU1189+AW1189)</f>
        <v>0</v>
      </c>
      <c r="AZ1189" s="96">
        <f t="shared" ref="AZ1189" si="2965">SUM(AT1189+AV1189+AX1189)</f>
        <v>0</v>
      </c>
      <c r="BA1189" s="96">
        <f t="shared" ref="BA1189" si="2966">SUM(AQ1189+AY1189)</f>
        <v>0</v>
      </c>
      <c r="BB1189" s="96">
        <f t="shared" ref="BB1189" si="2967">SUM(AR1189,AZ1189)</f>
        <v>0</v>
      </c>
    </row>
    <row r="1190" spans="1:54">
      <c r="A1190" s="494">
        <v>750</v>
      </c>
      <c r="B1190" s="13"/>
      <c r="C1190" s="13"/>
      <c r="D1190" s="13"/>
      <c r="E1190" s="21" t="s">
        <v>2380</v>
      </c>
      <c r="F1190" s="426" t="s">
        <v>946</v>
      </c>
      <c r="G1190" s="426" t="s">
        <v>1061</v>
      </c>
      <c r="H1190" s="285" t="s">
        <v>434</v>
      </c>
      <c r="I1190" s="54"/>
      <c r="J1190" s="101"/>
      <c r="K1190" s="54">
        <v>16.190000000000001</v>
      </c>
      <c r="L1190" s="162"/>
      <c r="M1190" s="54">
        <v>16.190000000000001</v>
      </c>
      <c r="N1190" s="162"/>
      <c r="O1190" s="54">
        <v>16.190000000000001</v>
      </c>
      <c r="P1190" s="101"/>
      <c r="Q1190" s="96">
        <f t="shared" si="2708"/>
        <v>8.5</v>
      </c>
      <c r="R1190" s="338">
        <f t="shared" si="2709"/>
        <v>197.71219904999998</v>
      </c>
      <c r="S1190" s="96"/>
      <c r="T1190" s="96">
        <f t="shared" si="2710"/>
        <v>0</v>
      </c>
      <c r="U1190" s="96"/>
      <c r="V1190" s="176">
        <f t="shared" si="2711"/>
        <v>0</v>
      </c>
      <c r="W1190" s="206"/>
      <c r="X1190" s="205">
        <f t="shared" si="2712"/>
        <v>0</v>
      </c>
      <c r="Y1190" s="188">
        <f t="shared" si="2713"/>
        <v>0</v>
      </c>
      <c r="Z1190" s="176">
        <f t="shared" si="2714"/>
        <v>0</v>
      </c>
      <c r="AA1190" s="206"/>
      <c r="AB1190" s="205">
        <f t="shared" si="2715"/>
        <v>0</v>
      </c>
      <c r="AC1190" s="206">
        <v>1</v>
      </c>
      <c r="AD1190" s="176">
        <f t="shared" si="2716"/>
        <v>22.682513800000002</v>
      </c>
      <c r="AE1190" s="206">
        <v>1</v>
      </c>
      <c r="AF1190" s="205">
        <f t="shared" si="2717"/>
        <v>22.113111499999999</v>
      </c>
      <c r="AG1190" s="188">
        <f t="shared" si="2718"/>
        <v>2</v>
      </c>
      <c r="AH1190" s="96">
        <f t="shared" si="2719"/>
        <v>44.795625299999998</v>
      </c>
      <c r="AI1190" s="96">
        <f t="shared" si="2720"/>
        <v>2</v>
      </c>
      <c r="AJ1190" s="176">
        <f t="shared" si="2721"/>
        <v>44.795625299999998</v>
      </c>
      <c r="AK1190" s="206"/>
      <c r="AL1190" s="176">
        <f t="shared" si="2722"/>
        <v>0</v>
      </c>
      <c r="AM1190" s="244"/>
      <c r="AN1190" s="176">
        <f t="shared" si="2723"/>
        <v>0</v>
      </c>
      <c r="AO1190" s="206">
        <v>1</v>
      </c>
      <c r="AP1190" s="205">
        <f t="shared" si="2785"/>
        <v>22.601240000000001</v>
      </c>
      <c r="AQ1190" s="188">
        <f t="shared" si="2724"/>
        <v>1</v>
      </c>
      <c r="AR1190" s="96">
        <f t="shared" si="2725"/>
        <v>22.601240000000001</v>
      </c>
      <c r="AS1190" s="96"/>
      <c r="AT1190" s="176">
        <f t="shared" si="2726"/>
        <v>0</v>
      </c>
      <c r="AU1190" s="206">
        <v>4.5</v>
      </c>
      <c r="AV1190" s="176">
        <f t="shared" si="2727"/>
        <v>106.73913195</v>
      </c>
      <c r="AW1190" s="206">
        <v>1</v>
      </c>
      <c r="AX1190" s="205">
        <f t="shared" si="2728"/>
        <v>23.576201800000003</v>
      </c>
      <c r="AY1190" s="188">
        <f t="shared" si="2729"/>
        <v>5.5</v>
      </c>
      <c r="AZ1190" s="96">
        <f t="shared" si="2730"/>
        <v>130.31533375000001</v>
      </c>
      <c r="BA1190" s="96">
        <f t="shared" si="2731"/>
        <v>6.5</v>
      </c>
      <c r="BB1190" s="96">
        <f t="shared" si="2732"/>
        <v>152.91657375</v>
      </c>
    </row>
    <row r="1191" spans="1:54" ht="12" customHeight="1">
      <c r="A1191" s="494">
        <v>749</v>
      </c>
      <c r="B1191" s="13"/>
      <c r="C1191" s="304"/>
      <c r="D1191" s="13"/>
      <c r="E1191" s="89" t="s">
        <v>1394</v>
      </c>
      <c r="F1191" s="426" t="s">
        <v>946</v>
      </c>
      <c r="G1191" s="426" t="s">
        <v>1061</v>
      </c>
      <c r="H1191" s="285" t="s">
        <v>434</v>
      </c>
      <c r="I1191" s="75">
        <v>16.510000000000002</v>
      </c>
      <c r="J1191" s="167"/>
      <c r="K1191" s="75">
        <v>16.510000000000002</v>
      </c>
      <c r="L1191" s="167"/>
      <c r="M1191" s="75">
        <v>16.510000000000002</v>
      </c>
      <c r="N1191" s="167"/>
      <c r="O1191" s="75">
        <v>16.510000000000002</v>
      </c>
      <c r="P1191" s="167"/>
      <c r="Q1191" s="130">
        <f t="shared" si="2708"/>
        <v>0</v>
      </c>
      <c r="R1191" s="348">
        <f t="shared" si="2709"/>
        <v>0</v>
      </c>
      <c r="S1191" s="130"/>
      <c r="T1191" s="130">
        <f t="shared" si="2710"/>
        <v>0</v>
      </c>
      <c r="U1191" s="130"/>
      <c r="V1191" s="130">
        <f t="shared" si="2711"/>
        <v>0</v>
      </c>
      <c r="W1191" s="130"/>
      <c r="X1191" s="130">
        <f t="shared" si="2712"/>
        <v>0</v>
      </c>
      <c r="Y1191" s="130">
        <f t="shared" si="2713"/>
        <v>0</v>
      </c>
      <c r="Z1191" s="130">
        <f t="shared" si="2714"/>
        <v>0</v>
      </c>
      <c r="AA1191" s="130"/>
      <c r="AB1191" s="130">
        <f t="shared" si="2715"/>
        <v>0</v>
      </c>
      <c r="AC1191" s="130"/>
      <c r="AD1191" s="130">
        <f t="shared" si="2716"/>
        <v>0</v>
      </c>
      <c r="AE1191" s="130"/>
      <c r="AF1191" s="130">
        <f t="shared" si="2717"/>
        <v>0</v>
      </c>
      <c r="AG1191" s="130">
        <f t="shared" si="2718"/>
        <v>0</v>
      </c>
      <c r="AH1191" s="130">
        <f t="shared" si="2719"/>
        <v>0</v>
      </c>
      <c r="AI1191" s="130">
        <f t="shared" si="2720"/>
        <v>0</v>
      </c>
      <c r="AJ1191" s="130">
        <f t="shared" si="2721"/>
        <v>0</v>
      </c>
      <c r="AK1191" s="130"/>
      <c r="AL1191" s="130">
        <f t="shared" si="2722"/>
        <v>0</v>
      </c>
      <c r="AM1191" s="130"/>
      <c r="AN1191" s="130">
        <f t="shared" si="2723"/>
        <v>0</v>
      </c>
      <c r="AO1191" s="130"/>
      <c r="AP1191" s="130">
        <f t="shared" si="2785"/>
        <v>0</v>
      </c>
      <c r="AQ1191" s="130">
        <f t="shared" si="2724"/>
        <v>0</v>
      </c>
      <c r="AR1191" s="130">
        <f t="shared" si="2725"/>
        <v>0</v>
      </c>
      <c r="AS1191" s="130"/>
      <c r="AT1191" s="130">
        <f t="shared" si="2726"/>
        <v>0</v>
      </c>
      <c r="AU1191" s="130"/>
      <c r="AV1191" s="130">
        <f t="shared" si="2727"/>
        <v>0</v>
      </c>
      <c r="AW1191" s="130"/>
      <c r="AX1191" s="130">
        <f t="shared" si="2728"/>
        <v>0</v>
      </c>
      <c r="AY1191" s="130">
        <f t="shared" si="2729"/>
        <v>0</v>
      </c>
      <c r="AZ1191" s="130">
        <f t="shared" si="2730"/>
        <v>0</v>
      </c>
      <c r="BA1191" s="130">
        <f t="shared" si="2731"/>
        <v>0</v>
      </c>
      <c r="BB1191" s="130">
        <f t="shared" si="2732"/>
        <v>0</v>
      </c>
    </row>
    <row r="1192" spans="1:54" s="6" customFormat="1">
      <c r="A1192" s="494">
        <v>751</v>
      </c>
      <c r="B1192" s="14"/>
      <c r="C1192" s="39"/>
      <c r="D1192" s="14"/>
      <c r="E1192" s="16" t="s">
        <v>1389</v>
      </c>
      <c r="F1192" s="44" t="s">
        <v>946</v>
      </c>
      <c r="G1192" s="44" t="s">
        <v>1061</v>
      </c>
      <c r="H1192" s="265" t="s">
        <v>434</v>
      </c>
      <c r="I1192" s="233">
        <v>16.510000000000002</v>
      </c>
      <c r="J1192" s="240"/>
      <c r="K1192" s="233">
        <v>16.510000000000002</v>
      </c>
      <c r="L1192" s="240"/>
      <c r="M1192" s="233">
        <v>16.510000000000002</v>
      </c>
      <c r="N1192" s="240"/>
      <c r="O1192" s="233">
        <v>16.510000000000002</v>
      </c>
      <c r="P1192" s="240"/>
      <c r="Q1192" s="95">
        <f t="shared" si="2708"/>
        <v>0</v>
      </c>
      <c r="R1192" s="336">
        <f t="shared" si="2709"/>
        <v>0</v>
      </c>
      <c r="S1192" s="95"/>
      <c r="T1192" s="95">
        <f t="shared" si="2710"/>
        <v>0</v>
      </c>
      <c r="U1192" s="95"/>
      <c r="V1192" s="95">
        <f t="shared" si="2711"/>
        <v>0</v>
      </c>
      <c r="W1192" s="95"/>
      <c r="X1192" s="95">
        <f t="shared" si="2712"/>
        <v>0</v>
      </c>
      <c r="Y1192" s="95">
        <f t="shared" si="2713"/>
        <v>0</v>
      </c>
      <c r="Z1192" s="95">
        <f t="shared" si="2714"/>
        <v>0</v>
      </c>
      <c r="AA1192" s="95"/>
      <c r="AB1192" s="95">
        <f t="shared" si="2715"/>
        <v>0</v>
      </c>
      <c r="AC1192" s="95"/>
      <c r="AD1192" s="95">
        <f t="shared" si="2716"/>
        <v>0</v>
      </c>
      <c r="AE1192" s="95"/>
      <c r="AF1192" s="96">
        <f t="shared" si="2717"/>
        <v>0</v>
      </c>
      <c r="AG1192" s="95">
        <f t="shared" si="2718"/>
        <v>0</v>
      </c>
      <c r="AH1192" s="95">
        <f t="shared" si="2719"/>
        <v>0</v>
      </c>
      <c r="AI1192" s="95">
        <f t="shared" si="2720"/>
        <v>0</v>
      </c>
      <c r="AJ1192" s="95">
        <f t="shared" si="2721"/>
        <v>0</v>
      </c>
      <c r="AK1192" s="95"/>
      <c r="AL1192" s="95">
        <f t="shared" si="2722"/>
        <v>0</v>
      </c>
      <c r="AM1192" s="95"/>
      <c r="AN1192" s="95">
        <f t="shared" si="2723"/>
        <v>0</v>
      </c>
      <c r="AO1192" s="95"/>
      <c r="AP1192" s="95">
        <f t="shared" si="2785"/>
        <v>0</v>
      </c>
      <c r="AQ1192" s="95">
        <f t="shared" si="2724"/>
        <v>0</v>
      </c>
      <c r="AR1192" s="95">
        <f t="shared" si="2725"/>
        <v>0</v>
      </c>
      <c r="AS1192" s="95"/>
      <c r="AT1192" s="95">
        <f t="shared" si="2726"/>
        <v>0</v>
      </c>
      <c r="AU1192" s="95"/>
      <c r="AV1192" s="95">
        <f t="shared" si="2727"/>
        <v>0</v>
      </c>
      <c r="AW1192" s="95"/>
      <c r="AX1192" s="95">
        <f t="shared" si="2728"/>
        <v>0</v>
      </c>
      <c r="AY1192" s="95">
        <f t="shared" si="2729"/>
        <v>0</v>
      </c>
      <c r="AZ1192" s="95">
        <f t="shared" si="2730"/>
        <v>0</v>
      </c>
      <c r="BA1192" s="95">
        <f t="shared" si="2731"/>
        <v>0</v>
      </c>
      <c r="BB1192" s="95">
        <f t="shared" si="2732"/>
        <v>0</v>
      </c>
    </row>
    <row r="1193" spans="1:54" ht="12" customHeight="1">
      <c r="A1193" s="494">
        <v>749</v>
      </c>
      <c r="B1193" s="13"/>
      <c r="C1193" s="304"/>
      <c r="D1193" s="24"/>
      <c r="E1193" s="89" t="s">
        <v>1480</v>
      </c>
      <c r="F1193" s="426" t="s">
        <v>946</v>
      </c>
      <c r="G1193" s="426" t="s">
        <v>1061</v>
      </c>
      <c r="H1193" s="285" t="s">
        <v>434</v>
      </c>
      <c r="I1193" s="75">
        <v>21.51</v>
      </c>
      <c r="J1193" s="167"/>
      <c r="K1193" s="75">
        <v>21.51</v>
      </c>
      <c r="L1193" s="167"/>
      <c r="M1193" s="75">
        <v>21.51</v>
      </c>
      <c r="N1193" s="167"/>
      <c r="O1193" s="75">
        <v>21.51</v>
      </c>
      <c r="P1193" s="167"/>
      <c r="Q1193" s="130">
        <f t="shared" si="2708"/>
        <v>0</v>
      </c>
      <c r="R1193" s="348">
        <f t="shared" si="2709"/>
        <v>0</v>
      </c>
      <c r="S1193" s="130"/>
      <c r="T1193" s="130">
        <f t="shared" si="2710"/>
        <v>0</v>
      </c>
      <c r="U1193" s="130"/>
      <c r="V1193" s="130">
        <f t="shared" si="2711"/>
        <v>0</v>
      </c>
      <c r="W1193" s="130"/>
      <c r="X1193" s="130">
        <f t="shared" si="2712"/>
        <v>0</v>
      </c>
      <c r="Y1193" s="130">
        <f t="shared" si="2713"/>
        <v>0</v>
      </c>
      <c r="Z1193" s="130">
        <f t="shared" si="2714"/>
        <v>0</v>
      </c>
      <c r="AA1193" s="130"/>
      <c r="AB1193" s="130">
        <f t="shared" si="2715"/>
        <v>0</v>
      </c>
      <c r="AC1193" s="130"/>
      <c r="AD1193" s="130">
        <f t="shared" si="2716"/>
        <v>0</v>
      </c>
      <c r="AE1193" s="130"/>
      <c r="AF1193" s="130">
        <f t="shared" si="2717"/>
        <v>0</v>
      </c>
      <c r="AG1193" s="130">
        <f t="shared" si="2718"/>
        <v>0</v>
      </c>
      <c r="AH1193" s="130">
        <f t="shared" si="2719"/>
        <v>0</v>
      </c>
      <c r="AI1193" s="130">
        <f t="shared" si="2720"/>
        <v>0</v>
      </c>
      <c r="AJ1193" s="130">
        <f t="shared" si="2721"/>
        <v>0</v>
      </c>
      <c r="AK1193" s="130"/>
      <c r="AL1193" s="130">
        <f t="shared" si="2722"/>
        <v>0</v>
      </c>
      <c r="AM1193" s="130"/>
      <c r="AN1193" s="130">
        <f t="shared" si="2723"/>
        <v>0</v>
      </c>
      <c r="AO1193" s="130"/>
      <c r="AP1193" s="130">
        <f t="shared" si="2785"/>
        <v>0</v>
      </c>
      <c r="AQ1193" s="130">
        <f t="shared" si="2724"/>
        <v>0</v>
      </c>
      <c r="AR1193" s="130">
        <f t="shared" si="2725"/>
        <v>0</v>
      </c>
      <c r="AS1193" s="130"/>
      <c r="AT1193" s="130">
        <f t="shared" si="2726"/>
        <v>0</v>
      </c>
      <c r="AU1193" s="130"/>
      <c r="AV1193" s="130">
        <f t="shared" si="2727"/>
        <v>0</v>
      </c>
      <c r="AW1193" s="130"/>
      <c r="AX1193" s="130">
        <f t="shared" si="2728"/>
        <v>0</v>
      </c>
      <c r="AY1193" s="130">
        <f t="shared" si="2729"/>
        <v>0</v>
      </c>
      <c r="AZ1193" s="130">
        <f t="shared" si="2730"/>
        <v>0</v>
      </c>
      <c r="BA1193" s="130">
        <f t="shared" si="2731"/>
        <v>0</v>
      </c>
      <c r="BB1193" s="130">
        <f t="shared" si="2732"/>
        <v>0</v>
      </c>
    </row>
    <row r="1194" spans="1:54">
      <c r="B1194" s="13"/>
      <c r="C1194" s="13"/>
      <c r="D1194" s="13"/>
      <c r="E1194" s="21" t="s">
        <v>1510</v>
      </c>
      <c r="F1194" s="44"/>
      <c r="G1194" s="22" t="s">
        <v>1058</v>
      </c>
      <c r="H1194" s="265" t="s">
        <v>362</v>
      </c>
      <c r="I1194" s="54">
        <v>19.600000000000001</v>
      </c>
      <c r="J1194" s="101"/>
      <c r="K1194" s="54">
        <v>19.600000000000001</v>
      </c>
      <c r="L1194" s="162"/>
      <c r="M1194" s="54">
        <v>19.600000000000001</v>
      </c>
      <c r="N1194" s="162"/>
      <c r="O1194" s="54">
        <v>19.600000000000001</v>
      </c>
      <c r="P1194" s="101"/>
      <c r="Q1194" s="96">
        <f t="shared" si="2708"/>
        <v>0.17199999999999999</v>
      </c>
      <c r="R1194" s="338">
        <f t="shared" si="2709"/>
        <v>4.9217262079999999</v>
      </c>
      <c r="S1194" s="96"/>
      <c r="T1194" s="96">
        <f t="shared" si="2710"/>
        <v>0</v>
      </c>
      <c r="U1194" s="96"/>
      <c r="V1194" s="176">
        <f t="shared" si="2711"/>
        <v>0</v>
      </c>
      <c r="W1194" s="206"/>
      <c r="X1194" s="205">
        <f t="shared" si="2712"/>
        <v>0</v>
      </c>
      <c r="Y1194" s="188">
        <f t="shared" si="2713"/>
        <v>0</v>
      </c>
      <c r="Z1194" s="176">
        <f t="shared" si="2714"/>
        <v>0</v>
      </c>
      <c r="AA1194" s="206"/>
      <c r="AB1194" s="205">
        <f t="shared" si="2715"/>
        <v>0</v>
      </c>
      <c r="AC1194" s="206"/>
      <c r="AD1194" s="176">
        <f t="shared" si="2716"/>
        <v>0</v>
      </c>
      <c r="AE1194" s="206"/>
      <c r="AF1194" s="205">
        <f t="shared" si="2717"/>
        <v>0</v>
      </c>
      <c r="AG1194" s="188">
        <f t="shared" si="2718"/>
        <v>0</v>
      </c>
      <c r="AH1194" s="96">
        <f t="shared" si="2719"/>
        <v>0</v>
      </c>
      <c r="AI1194" s="96">
        <f t="shared" si="2720"/>
        <v>0</v>
      </c>
      <c r="AJ1194" s="176">
        <f t="shared" si="2721"/>
        <v>0</v>
      </c>
      <c r="AK1194" s="206"/>
      <c r="AL1194" s="176">
        <f t="shared" si="2722"/>
        <v>0</v>
      </c>
      <c r="AM1194" s="244"/>
      <c r="AN1194" s="176">
        <f t="shared" si="2723"/>
        <v>0</v>
      </c>
      <c r="AO1194" s="206"/>
      <c r="AP1194" s="205">
        <f t="shared" si="2785"/>
        <v>0</v>
      </c>
      <c r="AQ1194" s="188">
        <f t="shared" si="2724"/>
        <v>0</v>
      </c>
      <c r="AR1194" s="96">
        <f t="shared" si="2725"/>
        <v>0</v>
      </c>
      <c r="AS1194" s="96"/>
      <c r="AT1194" s="176">
        <f t="shared" si="2726"/>
        <v>0</v>
      </c>
      <c r="AU1194" s="206">
        <v>7.1999999999999995E-2</v>
      </c>
      <c r="AV1194" s="176">
        <f t="shared" si="2727"/>
        <v>2.0675350079999997</v>
      </c>
      <c r="AW1194" s="206">
        <v>0.1</v>
      </c>
      <c r="AX1194" s="205">
        <f t="shared" si="2728"/>
        <v>2.8541912000000003</v>
      </c>
      <c r="AY1194" s="188">
        <f t="shared" si="2729"/>
        <v>0.17199999999999999</v>
      </c>
      <c r="AZ1194" s="96">
        <f t="shared" si="2730"/>
        <v>4.9217262079999999</v>
      </c>
      <c r="BA1194" s="96">
        <f t="shared" si="2731"/>
        <v>0.17199999999999999</v>
      </c>
      <c r="BB1194" s="96">
        <f t="shared" si="2732"/>
        <v>4.9217262079999999</v>
      </c>
    </row>
    <row r="1195" spans="1:54">
      <c r="A1195" s="494">
        <v>738</v>
      </c>
      <c r="B1195" s="13"/>
      <c r="C1195" s="235"/>
      <c r="D1195" s="13"/>
      <c r="E1195" s="21" t="s">
        <v>1511</v>
      </c>
      <c r="F1195" s="45"/>
      <c r="G1195" s="45" t="s">
        <v>1061</v>
      </c>
      <c r="H1195" s="266" t="s">
        <v>434</v>
      </c>
      <c r="I1195" s="54">
        <v>19.600000000000001</v>
      </c>
      <c r="J1195" s="162"/>
      <c r="K1195" s="54">
        <v>19.600000000000001</v>
      </c>
      <c r="L1195" s="162"/>
      <c r="M1195" s="54">
        <v>19.600000000000001</v>
      </c>
      <c r="N1195" s="162"/>
      <c r="O1195" s="54">
        <v>19.600000000000001</v>
      </c>
      <c r="P1195" s="162"/>
      <c r="Q1195" s="96">
        <f t="shared" si="2708"/>
        <v>0</v>
      </c>
      <c r="R1195" s="338">
        <f t="shared" si="2709"/>
        <v>0</v>
      </c>
      <c r="S1195" s="96"/>
      <c r="T1195" s="96">
        <f t="shared" si="2710"/>
        <v>0</v>
      </c>
      <c r="U1195" s="96"/>
      <c r="V1195" s="96">
        <f t="shared" si="2711"/>
        <v>0</v>
      </c>
      <c r="W1195" s="96"/>
      <c r="X1195" s="96">
        <f t="shared" si="2712"/>
        <v>0</v>
      </c>
      <c r="Y1195" s="96">
        <f t="shared" si="2713"/>
        <v>0</v>
      </c>
      <c r="Z1195" s="96">
        <f t="shared" si="2714"/>
        <v>0</v>
      </c>
      <c r="AA1195" s="96"/>
      <c r="AB1195" s="96">
        <f t="shared" si="2715"/>
        <v>0</v>
      </c>
      <c r="AC1195" s="96"/>
      <c r="AD1195" s="96">
        <f t="shared" si="2716"/>
        <v>0</v>
      </c>
      <c r="AE1195" s="96"/>
      <c r="AF1195" s="96">
        <f t="shared" si="2717"/>
        <v>0</v>
      </c>
      <c r="AG1195" s="96">
        <f t="shared" si="2718"/>
        <v>0</v>
      </c>
      <c r="AH1195" s="96">
        <f t="shared" si="2719"/>
        <v>0</v>
      </c>
      <c r="AI1195" s="96">
        <f t="shared" si="2720"/>
        <v>0</v>
      </c>
      <c r="AJ1195" s="96">
        <f t="shared" si="2721"/>
        <v>0</v>
      </c>
      <c r="AK1195" s="96"/>
      <c r="AL1195" s="96">
        <f t="shared" si="2722"/>
        <v>0</v>
      </c>
      <c r="AM1195" s="96"/>
      <c r="AN1195" s="96">
        <f t="shared" si="2723"/>
        <v>0</v>
      </c>
      <c r="AO1195" s="96"/>
      <c r="AP1195" s="96">
        <f t="shared" si="2785"/>
        <v>0</v>
      </c>
      <c r="AQ1195" s="96">
        <f t="shared" si="2724"/>
        <v>0</v>
      </c>
      <c r="AR1195" s="96">
        <f t="shared" si="2725"/>
        <v>0</v>
      </c>
      <c r="AS1195" s="96"/>
      <c r="AT1195" s="96">
        <f t="shared" si="2726"/>
        <v>0</v>
      </c>
      <c r="AU1195" s="96"/>
      <c r="AV1195" s="96">
        <f t="shared" si="2727"/>
        <v>0</v>
      </c>
      <c r="AW1195" s="96"/>
      <c r="AX1195" s="96">
        <f t="shared" si="2728"/>
        <v>0</v>
      </c>
      <c r="AY1195" s="96">
        <f t="shared" si="2729"/>
        <v>0</v>
      </c>
      <c r="AZ1195" s="96">
        <f t="shared" si="2730"/>
        <v>0</v>
      </c>
      <c r="BA1195" s="96">
        <f t="shared" si="2731"/>
        <v>0</v>
      </c>
      <c r="BB1195" s="96">
        <f t="shared" si="2732"/>
        <v>0</v>
      </c>
    </row>
    <row r="1196" spans="1:54">
      <c r="A1196" s="494">
        <v>739</v>
      </c>
      <c r="B1196" s="13"/>
      <c r="C1196" s="13"/>
      <c r="D1196" s="13"/>
      <c r="E1196" s="21" t="s">
        <v>1512</v>
      </c>
      <c r="F1196" s="45"/>
      <c r="G1196" s="45" t="s">
        <v>1061</v>
      </c>
      <c r="H1196" s="266" t="s">
        <v>434</v>
      </c>
      <c r="I1196" s="54">
        <v>21.46</v>
      </c>
      <c r="J1196" s="101"/>
      <c r="K1196" s="54">
        <v>21.46</v>
      </c>
      <c r="L1196" s="162"/>
      <c r="M1196" s="54">
        <v>21.46</v>
      </c>
      <c r="N1196" s="162"/>
      <c r="O1196" s="54">
        <v>21.46</v>
      </c>
      <c r="P1196" s="101"/>
      <c r="Q1196" s="96">
        <f t="shared" si="2708"/>
        <v>0.1</v>
      </c>
      <c r="R1196" s="338">
        <f t="shared" si="2709"/>
        <v>3.0065889200000004</v>
      </c>
      <c r="S1196" s="96"/>
      <c r="T1196" s="96">
        <f t="shared" si="2710"/>
        <v>0</v>
      </c>
      <c r="U1196" s="96"/>
      <c r="V1196" s="176">
        <f t="shared" si="2711"/>
        <v>0</v>
      </c>
      <c r="W1196" s="206"/>
      <c r="X1196" s="205">
        <f t="shared" si="2712"/>
        <v>0</v>
      </c>
      <c r="Y1196" s="188">
        <f t="shared" si="2713"/>
        <v>0</v>
      </c>
      <c r="Z1196" s="176">
        <f t="shared" si="2714"/>
        <v>0</v>
      </c>
      <c r="AA1196" s="206"/>
      <c r="AB1196" s="205">
        <f t="shared" si="2715"/>
        <v>0</v>
      </c>
      <c r="AC1196" s="206">
        <v>0.1</v>
      </c>
      <c r="AD1196" s="176">
        <f t="shared" si="2716"/>
        <v>3.0065889200000004</v>
      </c>
      <c r="AE1196" s="206"/>
      <c r="AF1196" s="205">
        <f t="shared" si="2717"/>
        <v>0</v>
      </c>
      <c r="AG1196" s="188">
        <f t="shared" si="2718"/>
        <v>0.1</v>
      </c>
      <c r="AH1196" s="96">
        <f t="shared" si="2719"/>
        <v>3.0065889200000004</v>
      </c>
      <c r="AI1196" s="96">
        <f t="shared" si="2720"/>
        <v>0.1</v>
      </c>
      <c r="AJ1196" s="176">
        <f t="shared" si="2721"/>
        <v>3.0065889200000004</v>
      </c>
      <c r="AK1196" s="206"/>
      <c r="AL1196" s="176">
        <f t="shared" si="2722"/>
        <v>0</v>
      </c>
      <c r="AM1196" s="244"/>
      <c r="AN1196" s="176">
        <f t="shared" si="2723"/>
        <v>0</v>
      </c>
      <c r="AO1196" s="206"/>
      <c r="AP1196" s="205">
        <f t="shared" si="2785"/>
        <v>0</v>
      </c>
      <c r="AQ1196" s="188">
        <f t="shared" si="2724"/>
        <v>0</v>
      </c>
      <c r="AR1196" s="96">
        <f t="shared" si="2725"/>
        <v>0</v>
      </c>
      <c r="AS1196" s="96"/>
      <c r="AT1196" s="176">
        <f t="shared" si="2726"/>
        <v>0</v>
      </c>
      <c r="AU1196" s="206"/>
      <c r="AV1196" s="176">
        <f t="shared" si="2727"/>
        <v>0</v>
      </c>
      <c r="AW1196" s="206"/>
      <c r="AX1196" s="205">
        <f t="shared" si="2728"/>
        <v>0</v>
      </c>
      <c r="AY1196" s="188">
        <f t="shared" si="2729"/>
        <v>0</v>
      </c>
      <c r="AZ1196" s="96">
        <f t="shared" si="2730"/>
        <v>0</v>
      </c>
      <c r="BA1196" s="96">
        <f t="shared" si="2731"/>
        <v>0</v>
      </c>
      <c r="BB1196" s="96">
        <f t="shared" si="2732"/>
        <v>0</v>
      </c>
    </row>
    <row r="1197" spans="1:54">
      <c r="B1197" s="13"/>
      <c r="C1197" s="13"/>
      <c r="D1197" s="13"/>
      <c r="E1197" s="21" t="s">
        <v>1513</v>
      </c>
      <c r="F1197" s="45"/>
      <c r="G1197" s="22" t="s">
        <v>1058</v>
      </c>
      <c r="H1197" s="265" t="s">
        <v>362</v>
      </c>
      <c r="I1197" s="54">
        <v>21.46</v>
      </c>
      <c r="J1197" s="101"/>
      <c r="K1197" s="54">
        <v>21.46</v>
      </c>
      <c r="L1197" s="162"/>
      <c r="M1197" s="54">
        <v>21.46</v>
      </c>
      <c r="N1197" s="162"/>
      <c r="O1197" s="54">
        <v>21.46</v>
      </c>
      <c r="P1197" s="101"/>
      <c r="Q1197" s="96">
        <f t="shared" si="2708"/>
        <v>0.1</v>
      </c>
      <c r="R1197" s="338">
        <f t="shared" si="2709"/>
        <v>3.0065889200000004</v>
      </c>
      <c r="S1197" s="96"/>
      <c r="T1197" s="96">
        <f t="shared" si="2710"/>
        <v>0</v>
      </c>
      <c r="U1197" s="96"/>
      <c r="V1197" s="176">
        <f t="shared" si="2711"/>
        <v>0</v>
      </c>
      <c r="W1197" s="206"/>
      <c r="X1197" s="205">
        <f t="shared" si="2712"/>
        <v>0</v>
      </c>
      <c r="Y1197" s="188">
        <f t="shared" si="2713"/>
        <v>0</v>
      </c>
      <c r="Z1197" s="176">
        <f t="shared" si="2714"/>
        <v>0</v>
      </c>
      <c r="AA1197" s="206"/>
      <c r="AB1197" s="205">
        <f t="shared" si="2715"/>
        <v>0</v>
      </c>
      <c r="AC1197" s="206">
        <v>0.1</v>
      </c>
      <c r="AD1197" s="176">
        <f t="shared" si="2716"/>
        <v>3.0065889200000004</v>
      </c>
      <c r="AE1197" s="206"/>
      <c r="AF1197" s="205">
        <f t="shared" si="2717"/>
        <v>0</v>
      </c>
      <c r="AG1197" s="188">
        <f t="shared" si="2718"/>
        <v>0.1</v>
      </c>
      <c r="AH1197" s="96">
        <f t="shared" si="2719"/>
        <v>3.0065889200000004</v>
      </c>
      <c r="AI1197" s="96">
        <f t="shared" si="2720"/>
        <v>0.1</v>
      </c>
      <c r="AJ1197" s="176">
        <f t="shared" si="2721"/>
        <v>3.0065889200000004</v>
      </c>
      <c r="AK1197" s="206"/>
      <c r="AL1197" s="176">
        <f t="shared" si="2722"/>
        <v>0</v>
      </c>
      <c r="AM1197" s="244"/>
      <c r="AN1197" s="176">
        <f t="shared" si="2723"/>
        <v>0</v>
      </c>
      <c r="AO1197" s="206"/>
      <c r="AP1197" s="205">
        <f t="shared" si="2785"/>
        <v>0</v>
      </c>
      <c r="AQ1197" s="188">
        <f t="shared" si="2724"/>
        <v>0</v>
      </c>
      <c r="AR1197" s="96">
        <f t="shared" si="2725"/>
        <v>0</v>
      </c>
      <c r="AS1197" s="96"/>
      <c r="AT1197" s="176">
        <f t="shared" si="2726"/>
        <v>0</v>
      </c>
      <c r="AU1197" s="206"/>
      <c r="AV1197" s="176">
        <f t="shared" si="2727"/>
        <v>0</v>
      </c>
      <c r="AW1197" s="206"/>
      <c r="AX1197" s="205">
        <f t="shared" si="2728"/>
        <v>0</v>
      </c>
      <c r="AY1197" s="188">
        <f t="shared" si="2729"/>
        <v>0</v>
      </c>
      <c r="AZ1197" s="96">
        <f t="shared" si="2730"/>
        <v>0</v>
      </c>
      <c r="BA1197" s="96">
        <f t="shared" si="2731"/>
        <v>0</v>
      </c>
      <c r="BB1197" s="96">
        <f t="shared" si="2732"/>
        <v>0</v>
      </c>
    </row>
    <row r="1198" spans="1:54">
      <c r="B1198" s="13"/>
      <c r="C1198" s="13"/>
      <c r="D1198" s="13"/>
      <c r="E1198" s="21" t="s">
        <v>1514</v>
      </c>
      <c r="F1198" s="45"/>
      <c r="G1198" s="22" t="s">
        <v>1058</v>
      </c>
      <c r="H1198" s="265" t="s">
        <v>359</v>
      </c>
      <c r="I1198" s="54">
        <v>22.88</v>
      </c>
      <c r="J1198" s="101"/>
      <c r="K1198" s="54">
        <v>22.88</v>
      </c>
      <c r="L1198" s="162"/>
      <c r="M1198" s="54">
        <v>22.88</v>
      </c>
      <c r="N1198" s="162"/>
      <c r="O1198" s="54">
        <v>22.88</v>
      </c>
      <c r="P1198" s="101"/>
      <c r="Q1198" s="96">
        <f t="shared" si="2708"/>
        <v>0.30199999999999999</v>
      </c>
      <c r="R1198" s="338">
        <f t="shared" si="2709"/>
        <v>9.9485713183999991</v>
      </c>
      <c r="S1198" s="96"/>
      <c r="T1198" s="96">
        <f t="shared" si="2710"/>
        <v>0</v>
      </c>
      <c r="U1198" s="96"/>
      <c r="V1198" s="176">
        <f t="shared" si="2711"/>
        <v>0</v>
      </c>
      <c r="W1198" s="206"/>
      <c r="X1198" s="205">
        <f t="shared" si="2712"/>
        <v>0</v>
      </c>
      <c r="Y1198" s="188">
        <f t="shared" si="2713"/>
        <v>0</v>
      </c>
      <c r="Z1198" s="176">
        <f t="shared" si="2714"/>
        <v>0</v>
      </c>
      <c r="AA1198" s="206">
        <v>0.1</v>
      </c>
      <c r="AB1198" s="205">
        <f t="shared" si="2715"/>
        <v>3.3238691199999999</v>
      </c>
      <c r="AC1198" s="206">
        <v>0.1</v>
      </c>
      <c r="AD1198" s="176">
        <f t="shared" si="2716"/>
        <v>3.2055337599999998</v>
      </c>
      <c r="AE1198" s="206"/>
      <c r="AF1198" s="205">
        <f t="shared" si="2717"/>
        <v>0</v>
      </c>
      <c r="AG1198" s="188">
        <f t="shared" si="2718"/>
        <v>0.2</v>
      </c>
      <c r="AH1198" s="96">
        <f t="shared" si="2719"/>
        <v>6.5294028799999992</v>
      </c>
      <c r="AI1198" s="96">
        <f t="shared" si="2720"/>
        <v>0.2</v>
      </c>
      <c r="AJ1198" s="176">
        <f t="shared" si="2721"/>
        <v>6.5294028799999992</v>
      </c>
      <c r="AK1198" s="206"/>
      <c r="AL1198" s="176">
        <f t="shared" si="2722"/>
        <v>0</v>
      </c>
      <c r="AM1198" s="244"/>
      <c r="AN1198" s="176">
        <f t="shared" si="2723"/>
        <v>0</v>
      </c>
      <c r="AO1198" s="206"/>
      <c r="AP1198" s="205">
        <f t="shared" si="2785"/>
        <v>0</v>
      </c>
      <c r="AQ1198" s="188">
        <f t="shared" si="2724"/>
        <v>0</v>
      </c>
      <c r="AR1198" s="96">
        <f t="shared" si="2725"/>
        <v>0</v>
      </c>
      <c r="AS1198" s="96"/>
      <c r="AT1198" s="176">
        <f t="shared" si="2726"/>
        <v>0</v>
      </c>
      <c r="AU1198" s="206">
        <v>0.10199999999999999</v>
      </c>
      <c r="AV1198" s="176">
        <f t="shared" si="2727"/>
        <v>3.4191684383999994</v>
      </c>
      <c r="AW1198" s="206"/>
      <c r="AX1198" s="205">
        <f t="shared" si="2728"/>
        <v>0</v>
      </c>
      <c r="AY1198" s="188">
        <f t="shared" si="2729"/>
        <v>0.10199999999999999</v>
      </c>
      <c r="AZ1198" s="96">
        <f t="shared" si="2730"/>
        <v>3.4191684383999994</v>
      </c>
      <c r="BA1198" s="96">
        <f t="shared" si="2731"/>
        <v>0.10199999999999999</v>
      </c>
      <c r="BB1198" s="96">
        <f t="shared" si="2732"/>
        <v>3.4191684383999994</v>
      </c>
    </row>
    <row r="1199" spans="1:54">
      <c r="B1199" s="13"/>
      <c r="C1199" s="13"/>
      <c r="D1199" s="13"/>
      <c r="E1199" s="21" t="s">
        <v>1707</v>
      </c>
      <c r="F1199" s="45"/>
      <c r="G1199" s="22" t="s">
        <v>1058</v>
      </c>
      <c r="H1199" s="265" t="s">
        <v>359</v>
      </c>
      <c r="I1199" s="54">
        <v>24.35</v>
      </c>
      <c r="J1199" s="101"/>
      <c r="K1199" s="54">
        <v>24.35</v>
      </c>
      <c r="L1199" s="162"/>
      <c r="M1199" s="54">
        <v>24.35</v>
      </c>
      <c r="N1199" s="162"/>
      <c r="O1199" s="54">
        <v>24.35</v>
      </c>
      <c r="P1199" s="101"/>
      <c r="Q1199" s="96">
        <f t="shared" si="2708"/>
        <v>4.0000000000000001E-3</v>
      </c>
      <c r="R1199" s="338">
        <f t="shared" si="2709"/>
        <v>0.14060664</v>
      </c>
      <c r="S1199" s="96"/>
      <c r="T1199" s="96">
        <f t="shared" si="2710"/>
        <v>0</v>
      </c>
      <c r="U1199" s="96">
        <v>4.0000000000000001E-3</v>
      </c>
      <c r="V1199" s="176">
        <f t="shared" si="2711"/>
        <v>0.14060664</v>
      </c>
      <c r="W1199" s="206"/>
      <c r="X1199" s="205">
        <f t="shared" si="2712"/>
        <v>0</v>
      </c>
      <c r="Y1199" s="188">
        <f t="shared" si="2713"/>
        <v>4.0000000000000001E-3</v>
      </c>
      <c r="Z1199" s="176">
        <f t="shared" si="2714"/>
        <v>0.14060664</v>
      </c>
      <c r="AA1199" s="206"/>
      <c r="AB1199" s="205">
        <f t="shared" si="2715"/>
        <v>0</v>
      </c>
      <c r="AC1199" s="206"/>
      <c r="AD1199" s="176">
        <f t="shared" si="2716"/>
        <v>0</v>
      </c>
      <c r="AE1199" s="206"/>
      <c r="AF1199" s="205">
        <f t="shared" si="2717"/>
        <v>0</v>
      </c>
      <c r="AG1199" s="188">
        <f t="shared" si="2718"/>
        <v>0</v>
      </c>
      <c r="AH1199" s="96">
        <f t="shared" si="2719"/>
        <v>0</v>
      </c>
      <c r="AI1199" s="96">
        <f t="shared" si="2720"/>
        <v>4.0000000000000001E-3</v>
      </c>
      <c r="AJ1199" s="176">
        <f t="shared" si="2721"/>
        <v>0.14060664</v>
      </c>
      <c r="AK1199" s="206"/>
      <c r="AL1199" s="176">
        <f t="shared" si="2722"/>
        <v>0</v>
      </c>
      <c r="AM1199" s="244"/>
      <c r="AN1199" s="176">
        <f t="shared" si="2723"/>
        <v>0</v>
      </c>
      <c r="AO1199" s="206"/>
      <c r="AP1199" s="205">
        <f t="shared" si="2785"/>
        <v>0</v>
      </c>
      <c r="AQ1199" s="188">
        <f t="shared" si="2724"/>
        <v>0</v>
      </c>
      <c r="AR1199" s="96">
        <f t="shared" si="2725"/>
        <v>0</v>
      </c>
      <c r="AS1199" s="96"/>
      <c r="AT1199" s="176">
        <f t="shared" si="2726"/>
        <v>0</v>
      </c>
      <c r="AU1199" s="206"/>
      <c r="AV1199" s="176">
        <f t="shared" si="2727"/>
        <v>0</v>
      </c>
      <c r="AW1199" s="206"/>
      <c r="AX1199" s="205">
        <f t="shared" si="2728"/>
        <v>0</v>
      </c>
      <c r="AY1199" s="188">
        <f t="shared" si="2729"/>
        <v>0</v>
      </c>
      <c r="AZ1199" s="96">
        <f t="shared" si="2730"/>
        <v>0</v>
      </c>
      <c r="BA1199" s="96">
        <f t="shared" si="2731"/>
        <v>0</v>
      </c>
      <c r="BB1199" s="96">
        <f t="shared" si="2732"/>
        <v>0</v>
      </c>
    </row>
    <row r="1200" spans="1:54">
      <c r="B1200" s="13"/>
      <c r="C1200" s="13"/>
      <c r="D1200" s="13"/>
      <c r="E1200" s="21" t="s">
        <v>1708</v>
      </c>
      <c r="F1200" s="45"/>
      <c r="G1200" s="22" t="s">
        <v>1058</v>
      </c>
      <c r="H1200" s="265" t="s">
        <v>362</v>
      </c>
      <c r="I1200" s="54">
        <v>24.51</v>
      </c>
      <c r="J1200" s="101"/>
      <c r="K1200" s="54">
        <v>24.51</v>
      </c>
      <c r="L1200" s="162"/>
      <c r="M1200" s="54">
        <v>24.51</v>
      </c>
      <c r="N1200" s="162"/>
      <c r="O1200" s="54">
        <v>24.51</v>
      </c>
      <c r="P1200" s="101"/>
      <c r="Q1200" s="96">
        <f t="shared" si="2708"/>
        <v>0</v>
      </c>
      <c r="R1200" s="338">
        <f t="shared" si="2709"/>
        <v>0</v>
      </c>
      <c r="S1200" s="96"/>
      <c r="T1200" s="96">
        <f t="shared" si="2710"/>
        <v>0</v>
      </c>
      <c r="U1200" s="96"/>
      <c r="V1200" s="176">
        <f t="shared" si="2711"/>
        <v>0</v>
      </c>
      <c r="W1200" s="206"/>
      <c r="X1200" s="205">
        <f t="shared" si="2712"/>
        <v>0</v>
      </c>
      <c r="Y1200" s="188">
        <f t="shared" si="2713"/>
        <v>0</v>
      </c>
      <c r="Z1200" s="176">
        <f t="shared" si="2714"/>
        <v>0</v>
      </c>
      <c r="AA1200" s="206"/>
      <c r="AB1200" s="205">
        <f t="shared" si="2715"/>
        <v>0</v>
      </c>
      <c r="AC1200" s="206"/>
      <c r="AD1200" s="176">
        <f t="shared" si="2716"/>
        <v>0</v>
      </c>
      <c r="AE1200" s="206"/>
      <c r="AF1200" s="205">
        <f t="shared" si="2717"/>
        <v>0</v>
      </c>
      <c r="AG1200" s="188">
        <f t="shared" si="2718"/>
        <v>0</v>
      </c>
      <c r="AH1200" s="96">
        <f t="shared" si="2719"/>
        <v>0</v>
      </c>
      <c r="AI1200" s="96">
        <f t="shared" si="2720"/>
        <v>0</v>
      </c>
      <c r="AJ1200" s="176">
        <f t="shared" si="2721"/>
        <v>0</v>
      </c>
      <c r="AK1200" s="206"/>
      <c r="AL1200" s="176">
        <f t="shared" si="2722"/>
        <v>0</v>
      </c>
      <c r="AM1200" s="244"/>
      <c r="AN1200" s="176">
        <f t="shared" si="2723"/>
        <v>0</v>
      </c>
      <c r="AO1200" s="206"/>
      <c r="AP1200" s="205">
        <f t="shared" si="2785"/>
        <v>0</v>
      </c>
      <c r="AQ1200" s="188">
        <f t="shared" si="2724"/>
        <v>0</v>
      </c>
      <c r="AR1200" s="96">
        <f t="shared" si="2725"/>
        <v>0</v>
      </c>
      <c r="AS1200" s="96"/>
      <c r="AT1200" s="176">
        <f t="shared" si="2726"/>
        <v>0</v>
      </c>
      <c r="AU1200" s="206"/>
      <c r="AV1200" s="176">
        <f t="shared" si="2727"/>
        <v>0</v>
      </c>
      <c r="AW1200" s="206"/>
      <c r="AX1200" s="205">
        <f t="shared" si="2728"/>
        <v>0</v>
      </c>
      <c r="AY1200" s="188">
        <f t="shared" si="2729"/>
        <v>0</v>
      </c>
      <c r="AZ1200" s="96">
        <f t="shared" si="2730"/>
        <v>0</v>
      </c>
      <c r="BA1200" s="96">
        <f t="shared" si="2731"/>
        <v>0</v>
      </c>
      <c r="BB1200" s="96">
        <f t="shared" si="2732"/>
        <v>0</v>
      </c>
    </row>
    <row r="1201" spans="1:54">
      <c r="A1201" s="494">
        <v>740</v>
      </c>
      <c r="B1201" s="13"/>
      <c r="C1201" s="13"/>
      <c r="D1201" s="13"/>
      <c r="E1201" s="21" t="s">
        <v>1515</v>
      </c>
      <c r="F1201" s="44"/>
      <c r="G1201" s="45" t="s">
        <v>1061</v>
      </c>
      <c r="H1201" s="266" t="s">
        <v>434</v>
      </c>
      <c r="I1201" s="54">
        <v>22.88</v>
      </c>
      <c r="J1201" s="101"/>
      <c r="K1201" s="54">
        <v>22.88</v>
      </c>
      <c r="L1201" s="162"/>
      <c r="M1201" s="54">
        <v>22.88</v>
      </c>
      <c r="N1201" s="162"/>
      <c r="O1201" s="54">
        <v>22.88</v>
      </c>
      <c r="P1201" s="101"/>
      <c r="Q1201" s="96">
        <f t="shared" si="2708"/>
        <v>1.1439999999999999</v>
      </c>
      <c r="R1201" s="338">
        <f t="shared" si="2709"/>
        <v>37.436935078399998</v>
      </c>
      <c r="S1201" s="96"/>
      <c r="T1201" s="96">
        <f t="shared" si="2710"/>
        <v>0</v>
      </c>
      <c r="U1201" s="96">
        <v>0.4</v>
      </c>
      <c r="V1201" s="176">
        <f t="shared" si="2711"/>
        <v>13.211827199999998</v>
      </c>
      <c r="W1201" s="206"/>
      <c r="X1201" s="205">
        <f t="shared" si="2712"/>
        <v>0</v>
      </c>
      <c r="Y1201" s="188">
        <f t="shared" si="2713"/>
        <v>0.4</v>
      </c>
      <c r="Z1201" s="176">
        <f t="shared" si="2714"/>
        <v>13.211827199999998</v>
      </c>
      <c r="AA1201" s="206">
        <v>0.3</v>
      </c>
      <c r="AB1201" s="205">
        <f t="shared" si="2715"/>
        <v>9.9716073600000001</v>
      </c>
      <c r="AC1201" s="206">
        <v>0.1</v>
      </c>
      <c r="AD1201" s="176">
        <f t="shared" si="2716"/>
        <v>3.2055337599999998</v>
      </c>
      <c r="AE1201" s="206">
        <v>0.2</v>
      </c>
      <c r="AF1201" s="205">
        <f t="shared" si="2717"/>
        <v>6.2501295999999993</v>
      </c>
      <c r="AG1201" s="188">
        <f t="shared" si="2718"/>
        <v>0.60000000000000009</v>
      </c>
      <c r="AH1201" s="96">
        <f t="shared" si="2719"/>
        <v>19.427270719999999</v>
      </c>
      <c r="AI1201" s="96">
        <f t="shared" si="2720"/>
        <v>1</v>
      </c>
      <c r="AJ1201" s="176">
        <f t="shared" si="2721"/>
        <v>32.639097919999998</v>
      </c>
      <c r="AK1201" s="206"/>
      <c r="AL1201" s="176">
        <f t="shared" si="2722"/>
        <v>0</v>
      </c>
      <c r="AM1201" s="244"/>
      <c r="AN1201" s="176">
        <f t="shared" si="2723"/>
        <v>0</v>
      </c>
      <c r="AO1201" s="206"/>
      <c r="AP1201" s="205">
        <f t="shared" si="2785"/>
        <v>0</v>
      </c>
      <c r="AQ1201" s="188">
        <f t="shared" si="2724"/>
        <v>0</v>
      </c>
      <c r="AR1201" s="96">
        <f t="shared" si="2725"/>
        <v>0</v>
      </c>
      <c r="AS1201" s="96"/>
      <c r="AT1201" s="176">
        <f t="shared" si="2726"/>
        <v>0</v>
      </c>
      <c r="AU1201" s="206"/>
      <c r="AV1201" s="176">
        <f t="shared" si="2727"/>
        <v>0</v>
      </c>
      <c r="AW1201" s="206">
        <v>0.14399999999999999</v>
      </c>
      <c r="AX1201" s="205">
        <f t="shared" si="2728"/>
        <v>4.7978371583999992</v>
      </c>
      <c r="AY1201" s="188">
        <f t="shared" si="2729"/>
        <v>0.14399999999999999</v>
      </c>
      <c r="AZ1201" s="96">
        <f t="shared" si="2730"/>
        <v>4.7978371583999992</v>
      </c>
      <c r="BA1201" s="96">
        <f t="shared" si="2731"/>
        <v>0.14399999999999999</v>
      </c>
      <c r="BB1201" s="96">
        <f t="shared" si="2732"/>
        <v>4.7978371583999992</v>
      </c>
    </row>
    <row r="1202" spans="1:54" s="6" customFormat="1">
      <c r="A1202" s="494">
        <v>752</v>
      </c>
      <c r="B1202" s="14"/>
      <c r="C1202" s="454" t="s">
        <v>931</v>
      </c>
      <c r="D1202" s="453" t="s">
        <v>950</v>
      </c>
      <c r="E1202" s="16" t="s">
        <v>1152</v>
      </c>
      <c r="F1202" s="44"/>
      <c r="G1202" s="44" t="s">
        <v>1061</v>
      </c>
      <c r="H1202" s="265" t="s">
        <v>359</v>
      </c>
      <c r="I1202" s="233">
        <v>0.98</v>
      </c>
      <c r="J1202" s="240"/>
      <c r="K1202" s="233">
        <v>0.98</v>
      </c>
      <c r="L1202" s="240"/>
      <c r="M1202" s="233">
        <v>0.98</v>
      </c>
      <c r="N1202" s="240"/>
      <c r="O1202" s="233">
        <v>0.98</v>
      </c>
      <c r="P1202" s="240"/>
      <c r="Q1202" s="95">
        <f t="shared" si="2708"/>
        <v>8.4</v>
      </c>
      <c r="R1202" s="336">
        <f t="shared" si="2709"/>
        <v>11.698877399999999</v>
      </c>
      <c r="S1202" s="95"/>
      <c r="T1202" s="95">
        <f t="shared" si="2710"/>
        <v>0</v>
      </c>
      <c r="U1202" s="95">
        <v>0.5</v>
      </c>
      <c r="V1202" s="95">
        <f t="shared" si="2711"/>
        <v>0.70736399999999988</v>
      </c>
      <c r="W1202" s="95">
        <v>0.5</v>
      </c>
      <c r="X1202" s="95">
        <f t="shared" si="2712"/>
        <v>0.71192590000000011</v>
      </c>
      <c r="Y1202" s="95">
        <f t="shared" si="2713"/>
        <v>1</v>
      </c>
      <c r="Z1202" s="95">
        <f t="shared" si="2714"/>
        <v>1.4192898999999999</v>
      </c>
      <c r="AA1202" s="95">
        <v>0.5</v>
      </c>
      <c r="AB1202" s="95">
        <f t="shared" si="2715"/>
        <v>0.71184259999999999</v>
      </c>
      <c r="AC1202" s="95">
        <v>0.5</v>
      </c>
      <c r="AD1202" s="95">
        <f t="shared" si="2716"/>
        <v>0.68649979999999988</v>
      </c>
      <c r="AE1202" s="95">
        <v>1</v>
      </c>
      <c r="AF1202" s="96">
        <f t="shared" si="2717"/>
        <v>1.338533</v>
      </c>
      <c r="AG1202" s="95">
        <f t="shared" si="2718"/>
        <v>2</v>
      </c>
      <c r="AH1202" s="95">
        <f t="shared" si="2719"/>
        <v>2.7368753999999997</v>
      </c>
      <c r="AI1202" s="95">
        <f t="shared" si="2720"/>
        <v>3</v>
      </c>
      <c r="AJ1202" s="95">
        <f t="shared" si="2721"/>
        <v>4.1561652999999996</v>
      </c>
      <c r="AK1202" s="95"/>
      <c r="AL1202" s="95">
        <f t="shared" si="2722"/>
        <v>0</v>
      </c>
      <c r="AM1202" s="95">
        <v>0.8</v>
      </c>
      <c r="AN1202" s="95">
        <f t="shared" si="2723"/>
        <v>1.0896424</v>
      </c>
      <c r="AO1202" s="95">
        <v>1.6</v>
      </c>
      <c r="AP1202" s="95">
        <f t="shared" si="2785"/>
        <v>2.1889279999999998</v>
      </c>
      <c r="AQ1202" s="95">
        <f t="shared" si="2724"/>
        <v>2.4000000000000004</v>
      </c>
      <c r="AR1202" s="95">
        <f t="shared" si="2725"/>
        <v>3.2785703999999996</v>
      </c>
      <c r="AS1202" s="95">
        <v>1</v>
      </c>
      <c r="AT1202" s="95">
        <f t="shared" si="2726"/>
        <v>1.3969116000000001</v>
      </c>
      <c r="AU1202" s="95">
        <v>1.5</v>
      </c>
      <c r="AV1202" s="95">
        <f t="shared" si="2727"/>
        <v>2.1536822999999998</v>
      </c>
      <c r="AW1202" s="95">
        <v>0.5</v>
      </c>
      <c r="AX1202" s="95">
        <f t="shared" si="2728"/>
        <v>0.71354780000000007</v>
      </c>
      <c r="AY1202" s="95">
        <f t="shared" si="2729"/>
        <v>3</v>
      </c>
      <c r="AZ1202" s="95">
        <f t="shared" si="2730"/>
        <v>4.2641416999999997</v>
      </c>
      <c r="BA1202" s="95">
        <f t="shared" si="2731"/>
        <v>5.4</v>
      </c>
      <c r="BB1202" s="95">
        <f t="shared" si="2732"/>
        <v>7.5427120999999993</v>
      </c>
    </row>
    <row r="1203" spans="1:54">
      <c r="A1203" s="494" t="s">
        <v>1566</v>
      </c>
      <c r="B1203" s="13"/>
      <c r="C1203" s="300"/>
      <c r="D1203" s="434"/>
      <c r="E1203" s="21" t="s">
        <v>1567</v>
      </c>
      <c r="F1203" s="45"/>
      <c r="G1203" s="44" t="s">
        <v>1061</v>
      </c>
      <c r="H1203" s="266" t="s">
        <v>359</v>
      </c>
      <c r="I1203" s="54">
        <v>1.0900000000000001</v>
      </c>
      <c r="J1203" s="162"/>
      <c r="K1203" s="54">
        <v>1.0900000000000001</v>
      </c>
      <c r="L1203" s="162"/>
      <c r="M1203" s="54">
        <v>1.0900000000000001</v>
      </c>
      <c r="N1203" s="162"/>
      <c r="O1203" s="54">
        <v>1.0900000000000001</v>
      </c>
      <c r="P1203" s="162"/>
      <c r="Q1203" s="96">
        <f t="shared" si="2708"/>
        <v>0</v>
      </c>
      <c r="R1203" s="338">
        <f t="shared" si="2709"/>
        <v>0</v>
      </c>
      <c r="S1203" s="96"/>
      <c r="T1203" s="96">
        <f t="shared" si="2710"/>
        <v>0</v>
      </c>
      <c r="U1203" s="96"/>
      <c r="V1203" s="96">
        <f t="shared" si="2711"/>
        <v>0</v>
      </c>
      <c r="W1203" s="96"/>
      <c r="X1203" s="96">
        <f t="shared" si="2712"/>
        <v>0</v>
      </c>
      <c r="Y1203" s="96">
        <f t="shared" si="2713"/>
        <v>0</v>
      </c>
      <c r="Z1203" s="96">
        <f t="shared" si="2714"/>
        <v>0</v>
      </c>
      <c r="AA1203" s="96"/>
      <c r="AB1203" s="96">
        <f t="shared" si="2715"/>
        <v>0</v>
      </c>
      <c r="AC1203" s="96"/>
      <c r="AD1203" s="96">
        <f t="shared" si="2716"/>
        <v>0</v>
      </c>
      <c r="AE1203" s="96"/>
      <c r="AF1203" s="95">
        <f t="shared" si="2717"/>
        <v>0</v>
      </c>
      <c r="AG1203" s="96">
        <f t="shared" si="2718"/>
        <v>0</v>
      </c>
      <c r="AH1203" s="96">
        <f t="shared" si="2719"/>
        <v>0</v>
      </c>
      <c r="AI1203" s="96">
        <f t="shared" si="2720"/>
        <v>0</v>
      </c>
      <c r="AJ1203" s="96">
        <f t="shared" si="2721"/>
        <v>0</v>
      </c>
      <c r="AK1203" s="96"/>
      <c r="AL1203" s="96">
        <f t="shared" si="2722"/>
        <v>0</v>
      </c>
      <c r="AM1203" s="96"/>
      <c r="AN1203" s="96">
        <f t="shared" si="2723"/>
        <v>0</v>
      </c>
      <c r="AO1203" s="96"/>
      <c r="AP1203" s="96">
        <f t="shared" si="2785"/>
        <v>0</v>
      </c>
      <c r="AQ1203" s="96">
        <f t="shared" si="2724"/>
        <v>0</v>
      </c>
      <c r="AR1203" s="96">
        <f t="shared" si="2725"/>
        <v>0</v>
      </c>
      <c r="AS1203" s="96"/>
      <c r="AT1203" s="96">
        <f t="shared" si="2726"/>
        <v>0</v>
      </c>
      <c r="AU1203" s="96"/>
      <c r="AV1203" s="96">
        <f t="shared" si="2727"/>
        <v>0</v>
      </c>
      <c r="AW1203" s="96"/>
      <c r="AX1203" s="96">
        <f t="shared" si="2728"/>
        <v>0</v>
      </c>
      <c r="AY1203" s="96">
        <f t="shared" si="2729"/>
        <v>0</v>
      </c>
      <c r="AZ1203" s="96">
        <f t="shared" si="2730"/>
        <v>0</v>
      </c>
      <c r="BA1203" s="96">
        <f t="shared" si="2731"/>
        <v>0</v>
      </c>
      <c r="BB1203" s="96">
        <f t="shared" si="2732"/>
        <v>0</v>
      </c>
    </row>
    <row r="1204" spans="1:54">
      <c r="A1204" s="494">
        <v>753</v>
      </c>
      <c r="B1204" s="13"/>
      <c r="C1204" s="300"/>
      <c r="D1204" s="434"/>
      <c r="E1204" s="21" t="s">
        <v>988</v>
      </c>
      <c r="F1204" s="45"/>
      <c r="G1204" s="44" t="s">
        <v>1061</v>
      </c>
      <c r="H1204" s="266" t="s">
        <v>359</v>
      </c>
      <c r="I1204" s="54">
        <v>0.93</v>
      </c>
      <c r="J1204" s="162"/>
      <c r="K1204" s="54">
        <v>0.93</v>
      </c>
      <c r="L1204" s="162"/>
      <c r="M1204" s="54">
        <v>0.93</v>
      </c>
      <c r="N1204" s="162"/>
      <c r="O1204" s="54">
        <v>0.93</v>
      </c>
      <c r="P1204" s="162"/>
      <c r="Q1204" s="96">
        <f t="shared" si="2708"/>
        <v>0</v>
      </c>
      <c r="R1204" s="338">
        <f t="shared" si="2709"/>
        <v>0</v>
      </c>
      <c r="S1204" s="96"/>
      <c r="T1204" s="96">
        <f t="shared" si="2710"/>
        <v>0</v>
      </c>
      <c r="U1204" s="96"/>
      <c r="V1204" s="96">
        <f t="shared" si="2711"/>
        <v>0</v>
      </c>
      <c r="W1204" s="96"/>
      <c r="X1204" s="96">
        <f t="shared" si="2712"/>
        <v>0</v>
      </c>
      <c r="Y1204" s="96">
        <f t="shared" si="2713"/>
        <v>0</v>
      </c>
      <c r="Z1204" s="96">
        <f t="shared" si="2714"/>
        <v>0</v>
      </c>
      <c r="AA1204" s="96"/>
      <c r="AB1204" s="96">
        <f t="shared" si="2715"/>
        <v>0</v>
      </c>
      <c r="AC1204" s="96"/>
      <c r="AD1204" s="96">
        <f t="shared" si="2716"/>
        <v>0</v>
      </c>
      <c r="AE1204" s="96"/>
      <c r="AF1204" s="95">
        <f t="shared" si="2717"/>
        <v>0</v>
      </c>
      <c r="AG1204" s="96">
        <f t="shared" si="2718"/>
        <v>0</v>
      </c>
      <c r="AH1204" s="96">
        <f t="shared" si="2719"/>
        <v>0</v>
      </c>
      <c r="AI1204" s="96">
        <f t="shared" si="2720"/>
        <v>0</v>
      </c>
      <c r="AJ1204" s="96">
        <f t="shared" si="2721"/>
        <v>0</v>
      </c>
      <c r="AK1204" s="96"/>
      <c r="AL1204" s="96">
        <f t="shared" si="2722"/>
        <v>0</v>
      </c>
      <c r="AM1204" s="96"/>
      <c r="AN1204" s="96">
        <f t="shared" si="2723"/>
        <v>0</v>
      </c>
      <c r="AO1204" s="96"/>
      <c r="AP1204" s="96">
        <f t="shared" si="2785"/>
        <v>0</v>
      </c>
      <c r="AQ1204" s="96">
        <f t="shared" si="2724"/>
        <v>0</v>
      </c>
      <c r="AR1204" s="96">
        <f t="shared" si="2725"/>
        <v>0</v>
      </c>
      <c r="AS1204" s="96"/>
      <c r="AT1204" s="96">
        <f t="shared" si="2726"/>
        <v>0</v>
      </c>
      <c r="AU1204" s="96"/>
      <c r="AV1204" s="96">
        <f t="shared" si="2727"/>
        <v>0</v>
      </c>
      <c r="AW1204" s="96"/>
      <c r="AX1204" s="96">
        <f t="shared" si="2728"/>
        <v>0</v>
      </c>
      <c r="AY1204" s="96">
        <f t="shared" si="2729"/>
        <v>0</v>
      </c>
      <c r="AZ1204" s="96">
        <f t="shared" si="2730"/>
        <v>0</v>
      </c>
      <c r="BA1204" s="96">
        <f t="shared" si="2731"/>
        <v>0</v>
      </c>
      <c r="BB1204" s="96">
        <f t="shared" si="2732"/>
        <v>0</v>
      </c>
    </row>
    <row r="1205" spans="1:54" s="6" customFormat="1">
      <c r="A1205" s="494">
        <v>754</v>
      </c>
      <c r="B1205" s="14"/>
      <c r="C1205" s="39"/>
      <c r="D1205" s="14"/>
      <c r="E1205" s="16" t="s">
        <v>936</v>
      </c>
      <c r="F1205" s="44"/>
      <c r="G1205" s="44" t="s">
        <v>1061</v>
      </c>
      <c r="H1205" s="265" t="s">
        <v>359</v>
      </c>
      <c r="I1205" s="233">
        <v>0.98</v>
      </c>
      <c r="J1205" s="240"/>
      <c r="K1205" s="233">
        <v>0.98</v>
      </c>
      <c r="L1205" s="240"/>
      <c r="M1205" s="233">
        <v>0.98</v>
      </c>
      <c r="N1205" s="240"/>
      <c r="O1205" s="233">
        <v>0.98</v>
      </c>
      <c r="P1205" s="240"/>
      <c r="Q1205" s="95">
        <f t="shared" si="2708"/>
        <v>8.1</v>
      </c>
      <c r="R1205" s="336">
        <f t="shared" si="2709"/>
        <v>11.306864659999999</v>
      </c>
      <c r="S1205" s="95"/>
      <c r="T1205" s="95">
        <f t="shared" si="2710"/>
        <v>0</v>
      </c>
      <c r="U1205" s="95">
        <v>0.5</v>
      </c>
      <c r="V1205" s="95">
        <f t="shared" si="2711"/>
        <v>0.70736399999999988</v>
      </c>
      <c r="W1205" s="95">
        <v>0.5</v>
      </c>
      <c r="X1205" s="95">
        <f t="shared" si="2712"/>
        <v>0.71192590000000011</v>
      </c>
      <c r="Y1205" s="95">
        <f t="shared" si="2713"/>
        <v>1</v>
      </c>
      <c r="Z1205" s="95">
        <f t="shared" si="2714"/>
        <v>1.4192898999999999</v>
      </c>
      <c r="AA1205" s="95">
        <v>0.5</v>
      </c>
      <c r="AB1205" s="95">
        <f t="shared" si="2715"/>
        <v>0.71184259999999999</v>
      </c>
      <c r="AC1205" s="95">
        <v>0.5</v>
      </c>
      <c r="AD1205" s="95">
        <f t="shared" si="2716"/>
        <v>0.68649979999999988</v>
      </c>
      <c r="AE1205" s="95">
        <v>1.5</v>
      </c>
      <c r="AF1205" s="96">
        <f t="shared" si="2717"/>
        <v>2.0077995</v>
      </c>
      <c r="AG1205" s="95">
        <f t="shared" si="2718"/>
        <v>2.5</v>
      </c>
      <c r="AH1205" s="95">
        <f t="shared" si="2719"/>
        <v>3.4061418999999997</v>
      </c>
      <c r="AI1205" s="95">
        <f t="shared" si="2720"/>
        <v>3.5</v>
      </c>
      <c r="AJ1205" s="95">
        <f t="shared" si="2721"/>
        <v>4.8254317999999996</v>
      </c>
      <c r="AK1205" s="95"/>
      <c r="AL1205" s="95">
        <f t="shared" si="2722"/>
        <v>0</v>
      </c>
      <c r="AM1205" s="95">
        <v>0.5</v>
      </c>
      <c r="AN1205" s="95">
        <f t="shared" si="2723"/>
        <v>0.68102649999999998</v>
      </c>
      <c r="AO1205" s="95">
        <v>1</v>
      </c>
      <c r="AP1205" s="95">
        <f t="shared" si="2785"/>
        <v>1.36808</v>
      </c>
      <c r="AQ1205" s="95">
        <f t="shared" si="2724"/>
        <v>1.5</v>
      </c>
      <c r="AR1205" s="95">
        <f t="shared" si="2725"/>
        <v>2.0491064999999997</v>
      </c>
      <c r="AS1205" s="95">
        <v>0.3</v>
      </c>
      <c r="AT1205" s="95">
        <f t="shared" si="2726"/>
        <v>0.41907348</v>
      </c>
      <c r="AU1205" s="95">
        <v>2</v>
      </c>
      <c r="AV1205" s="95">
        <f t="shared" si="2727"/>
        <v>2.8715763999999999</v>
      </c>
      <c r="AW1205" s="95">
        <v>0.8</v>
      </c>
      <c r="AX1205" s="95">
        <f t="shared" si="2728"/>
        <v>1.1416764800000001</v>
      </c>
      <c r="AY1205" s="95">
        <f t="shared" si="2729"/>
        <v>3.0999999999999996</v>
      </c>
      <c r="AZ1205" s="95">
        <f t="shared" si="2730"/>
        <v>4.4323263600000002</v>
      </c>
      <c r="BA1205" s="95">
        <f t="shared" si="2731"/>
        <v>4.5999999999999996</v>
      </c>
      <c r="BB1205" s="95">
        <f t="shared" si="2732"/>
        <v>6.48143286</v>
      </c>
    </row>
    <row r="1206" spans="1:54">
      <c r="A1206" s="494" t="s">
        <v>1566</v>
      </c>
      <c r="B1206" s="13"/>
      <c r="C1206" s="300"/>
      <c r="D1206" s="539"/>
      <c r="E1206" s="21" t="s">
        <v>1568</v>
      </c>
      <c r="F1206" s="45"/>
      <c r="G1206" s="44" t="s">
        <v>1061</v>
      </c>
      <c r="H1206" s="266" t="s">
        <v>359</v>
      </c>
      <c r="I1206" s="54">
        <v>1.0900000000000001</v>
      </c>
      <c r="J1206" s="162"/>
      <c r="K1206" s="54">
        <v>1.0900000000000001</v>
      </c>
      <c r="L1206" s="162"/>
      <c r="M1206" s="54">
        <v>1.0900000000000001</v>
      </c>
      <c r="N1206" s="162"/>
      <c r="O1206" s="54">
        <v>1.0900000000000001</v>
      </c>
      <c r="P1206" s="162"/>
      <c r="Q1206" s="96">
        <f t="shared" si="2708"/>
        <v>0</v>
      </c>
      <c r="R1206" s="338">
        <f t="shared" si="2709"/>
        <v>0</v>
      </c>
      <c r="S1206" s="96"/>
      <c r="T1206" s="96">
        <f t="shared" si="2710"/>
        <v>0</v>
      </c>
      <c r="U1206" s="96"/>
      <c r="V1206" s="96">
        <f t="shared" si="2711"/>
        <v>0</v>
      </c>
      <c r="W1206" s="96"/>
      <c r="X1206" s="96">
        <f t="shared" si="2712"/>
        <v>0</v>
      </c>
      <c r="Y1206" s="96">
        <f t="shared" si="2713"/>
        <v>0</v>
      </c>
      <c r="Z1206" s="96">
        <f t="shared" si="2714"/>
        <v>0</v>
      </c>
      <c r="AA1206" s="96"/>
      <c r="AB1206" s="96">
        <f t="shared" si="2715"/>
        <v>0</v>
      </c>
      <c r="AC1206" s="96"/>
      <c r="AD1206" s="96">
        <f t="shared" si="2716"/>
        <v>0</v>
      </c>
      <c r="AE1206" s="96"/>
      <c r="AF1206" s="95">
        <f t="shared" si="2717"/>
        <v>0</v>
      </c>
      <c r="AG1206" s="96">
        <f t="shared" si="2718"/>
        <v>0</v>
      </c>
      <c r="AH1206" s="96">
        <f t="shared" si="2719"/>
        <v>0</v>
      </c>
      <c r="AI1206" s="96">
        <f t="shared" si="2720"/>
        <v>0</v>
      </c>
      <c r="AJ1206" s="96">
        <f t="shared" si="2721"/>
        <v>0</v>
      </c>
      <c r="AK1206" s="96"/>
      <c r="AL1206" s="96">
        <f t="shared" si="2722"/>
        <v>0</v>
      </c>
      <c r="AM1206" s="96"/>
      <c r="AN1206" s="96">
        <f t="shared" si="2723"/>
        <v>0</v>
      </c>
      <c r="AO1206" s="96"/>
      <c r="AP1206" s="96">
        <f t="shared" si="2785"/>
        <v>0</v>
      </c>
      <c r="AQ1206" s="96">
        <f t="shared" si="2724"/>
        <v>0</v>
      </c>
      <c r="AR1206" s="96">
        <f t="shared" si="2725"/>
        <v>0</v>
      </c>
      <c r="AS1206" s="96"/>
      <c r="AT1206" s="96">
        <f t="shared" si="2726"/>
        <v>0</v>
      </c>
      <c r="AU1206" s="96"/>
      <c r="AV1206" s="96">
        <f t="shared" si="2727"/>
        <v>0</v>
      </c>
      <c r="AW1206" s="96"/>
      <c r="AX1206" s="96">
        <f t="shared" si="2728"/>
        <v>0</v>
      </c>
      <c r="AY1206" s="96">
        <f t="shared" si="2729"/>
        <v>0</v>
      </c>
      <c r="AZ1206" s="96">
        <f t="shared" si="2730"/>
        <v>0</v>
      </c>
      <c r="BA1206" s="96">
        <f t="shared" si="2731"/>
        <v>0</v>
      </c>
      <c r="BB1206" s="96">
        <f t="shared" si="2732"/>
        <v>0</v>
      </c>
    </row>
    <row r="1207" spans="1:54">
      <c r="A1207" s="494">
        <v>755</v>
      </c>
      <c r="B1207" s="13"/>
      <c r="C1207" s="235"/>
      <c r="D1207" s="52" t="s">
        <v>951</v>
      </c>
      <c r="E1207" s="21" t="s">
        <v>989</v>
      </c>
      <c r="F1207" s="45"/>
      <c r="G1207" s="44" t="s">
        <v>1061</v>
      </c>
      <c r="H1207" s="266" t="s">
        <v>434</v>
      </c>
      <c r="I1207" s="54">
        <v>1.02</v>
      </c>
      <c r="J1207" s="162"/>
      <c r="K1207" s="54">
        <v>1.02</v>
      </c>
      <c r="L1207" s="162"/>
      <c r="M1207" s="54">
        <v>1.02</v>
      </c>
      <c r="N1207" s="162"/>
      <c r="O1207" s="54">
        <v>1.02</v>
      </c>
      <c r="P1207" s="162"/>
      <c r="Q1207" s="96">
        <f t="shared" si="2708"/>
        <v>15.5</v>
      </c>
      <c r="R1207" s="338">
        <f t="shared" si="2709"/>
        <v>22.6910934</v>
      </c>
      <c r="S1207" s="96"/>
      <c r="T1207" s="96">
        <f t="shared" si="2710"/>
        <v>0</v>
      </c>
      <c r="U1207" s="96">
        <v>4</v>
      </c>
      <c r="V1207" s="96">
        <f t="shared" si="2711"/>
        <v>5.889888</v>
      </c>
      <c r="W1207" s="96">
        <v>3</v>
      </c>
      <c r="X1207" s="96">
        <f t="shared" si="2712"/>
        <v>4.4459046000000004</v>
      </c>
      <c r="Y1207" s="96">
        <f t="shared" si="2713"/>
        <v>7</v>
      </c>
      <c r="Z1207" s="96">
        <f t="shared" si="2714"/>
        <v>10.335792600000001</v>
      </c>
      <c r="AA1207" s="96">
        <v>2</v>
      </c>
      <c r="AB1207" s="96">
        <f t="shared" si="2715"/>
        <v>2.9635896000000002</v>
      </c>
      <c r="AC1207" s="96">
        <v>1</v>
      </c>
      <c r="AD1207" s="96">
        <f t="shared" si="2716"/>
        <v>1.4290404000000001</v>
      </c>
      <c r="AE1207" s="96">
        <v>2</v>
      </c>
      <c r="AF1207" s="96">
        <f t="shared" si="2717"/>
        <v>2.7863339999999996</v>
      </c>
      <c r="AG1207" s="96">
        <f t="shared" si="2718"/>
        <v>5</v>
      </c>
      <c r="AH1207" s="96">
        <f t="shared" si="2719"/>
        <v>7.1789640000000006</v>
      </c>
      <c r="AI1207" s="96">
        <f t="shared" si="2720"/>
        <v>12</v>
      </c>
      <c r="AJ1207" s="96">
        <f t="shared" si="2721"/>
        <v>17.514756600000002</v>
      </c>
      <c r="AK1207" s="96"/>
      <c r="AL1207" s="96">
        <f t="shared" si="2722"/>
        <v>0</v>
      </c>
      <c r="AM1207" s="96"/>
      <c r="AN1207" s="96">
        <f t="shared" si="2723"/>
        <v>0</v>
      </c>
      <c r="AO1207" s="96"/>
      <c r="AP1207" s="96">
        <f t="shared" si="2785"/>
        <v>0</v>
      </c>
      <c r="AQ1207" s="96">
        <f t="shared" si="2724"/>
        <v>0</v>
      </c>
      <c r="AR1207" s="96">
        <f t="shared" si="2725"/>
        <v>0</v>
      </c>
      <c r="AS1207" s="96">
        <v>1</v>
      </c>
      <c r="AT1207" s="96">
        <f t="shared" si="2726"/>
        <v>1.4539284000000001</v>
      </c>
      <c r="AU1207" s="96">
        <v>1</v>
      </c>
      <c r="AV1207" s="96">
        <f t="shared" si="2727"/>
        <v>1.4943917999999998</v>
      </c>
      <c r="AW1207" s="96">
        <v>1.5</v>
      </c>
      <c r="AX1207" s="96">
        <f t="shared" si="2728"/>
        <v>2.2280166000000001</v>
      </c>
      <c r="AY1207" s="96">
        <f t="shared" si="2729"/>
        <v>3.5</v>
      </c>
      <c r="AZ1207" s="96">
        <f t="shared" si="2730"/>
        <v>5.1763367999999996</v>
      </c>
      <c r="BA1207" s="96">
        <f t="shared" si="2731"/>
        <v>3.5</v>
      </c>
      <c r="BB1207" s="96">
        <f t="shared" si="2732"/>
        <v>5.1763367999999996</v>
      </c>
    </row>
    <row r="1208" spans="1:54">
      <c r="A1208" s="494">
        <v>753</v>
      </c>
      <c r="B1208" s="13"/>
      <c r="C1208" s="300"/>
      <c r="D1208" s="434"/>
      <c r="E1208" s="21" t="s">
        <v>1569</v>
      </c>
      <c r="F1208" s="45"/>
      <c r="G1208" s="44" t="s">
        <v>1061</v>
      </c>
      <c r="H1208" s="266" t="s">
        <v>359</v>
      </c>
      <c r="I1208" s="54">
        <v>1.1299999999999999</v>
      </c>
      <c r="J1208" s="162"/>
      <c r="K1208" s="54">
        <v>1.1299999999999999</v>
      </c>
      <c r="L1208" s="162"/>
      <c r="M1208" s="54">
        <v>1.1299999999999999</v>
      </c>
      <c r="N1208" s="162"/>
      <c r="O1208" s="54">
        <v>1.1299999999999999</v>
      </c>
      <c r="P1208" s="162"/>
      <c r="Q1208" s="96">
        <f t="shared" si="2708"/>
        <v>0</v>
      </c>
      <c r="R1208" s="338">
        <f t="shared" si="2709"/>
        <v>0</v>
      </c>
      <c r="S1208" s="96"/>
      <c r="T1208" s="96">
        <f t="shared" si="2710"/>
        <v>0</v>
      </c>
      <c r="U1208" s="96"/>
      <c r="V1208" s="96">
        <f t="shared" si="2711"/>
        <v>0</v>
      </c>
      <c r="W1208" s="96"/>
      <c r="X1208" s="96">
        <f t="shared" si="2712"/>
        <v>0</v>
      </c>
      <c r="Y1208" s="96">
        <f t="shared" si="2713"/>
        <v>0</v>
      </c>
      <c r="Z1208" s="96">
        <f t="shared" si="2714"/>
        <v>0</v>
      </c>
      <c r="AA1208" s="96"/>
      <c r="AB1208" s="96">
        <f t="shared" si="2715"/>
        <v>0</v>
      </c>
      <c r="AC1208" s="96"/>
      <c r="AD1208" s="96">
        <f t="shared" si="2716"/>
        <v>0</v>
      </c>
      <c r="AE1208" s="96"/>
      <c r="AF1208" s="95">
        <f t="shared" si="2717"/>
        <v>0</v>
      </c>
      <c r="AG1208" s="96">
        <f t="shared" si="2718"/>
        <v>0</v>
      </c>
      <c r="AH1208" s="96">
        <f t="shared" si="2719"/>
        <v>0</v>
      </c>
      <c r="AI1208" s="96">
        <f t="shared" si="2720"/>
        <v>0</v>
      </c>
      <c r="AJ1208" s="96">
        <f t="shared" si="2721"/>
        <v>0</v>
      </c>
      <c r="AK1208" s="96"/>
      <c r="AL1208" s="96">
        <f t="shared" si="2722"/>
        <v>0</v>
      </c>
      <c r="AM1208" s="96"/>
      <c r="AN1208" s="96">
        <f t="shared" si="2723"/>
        <v>0</v>
      </c>
      <c r="AO1208" s="96"/>
      <c r="AP1208" s="96">
        <f t="shared" si="2785"/>
        <v>0</v>
      </c>
      <c r="AQ1208" s="96">
        <f t="shared" si="2724"/>
        <v>0</v>
      </c>
      <c r="AR1208" s="96">
        <f t="shared" si="2725"/>
        <v>0</v>
      </c>
      <c r="AS1208" s="96"/>
      <c r="AT1208" s="96">
        <f t="shared" si="2726"/>
        <v>0</v>
      </c>
      <c r="AU1208" s="96"/>
      <c r="AV1208" s="96">
        <f t="shared" si="2727"/>
        <v>0</v>
      </c>
      <c r="AW1208" s="96"/>
      <c r="AX1208" s="96">
        <f t="shared" si="2728"/>
        <v>0</v>
      </c>
      <c r="AY1208" s="96">
        <f t="shared" si="2729"/>
        <v>0</v>
      </c>
      <c r="AZ1208" s="96">
        <f t="shared" si="2730"/>
        <v>0</v>
      </c>
      <c r="BA1208" s="96">
        <f t="shared" si="2731"/>
        <v>0</v>
      </c>
      <c r="BB1208" s="96">
        <f t="shared" si="2732"/>
        <v>0</v>
      </c>
    </row>
    <row r="1209" spans="1:54">
      <c r="A1209" s="494">
        <v>756</v>
      </c>
      <c r="B1209" s="13"/>
      <c r="C1209" s="300"/>
      <c r="D1209" s="434"/>
      <c r="E1209" s="21" t="s">
        <v>990</v>
      </c>
      <c r="F1209" s="45"/>
      <c r="G1209" s="44" t="s">
        <v>1061</v>
      </c>
      <c r="H1209" s="266" t="s">
        <v>359</v>
      </c>
      <c r="I1209" s="54">
        <v>0.97</v>
      </c>
      <c r="J1209" s="162"/>
      <c r="K1209" s="54">
        <v>0.97</v>
      </c>
      <c r="L1209" s="162"/>
      <c r="M1209" s="54">
        <v>0.97</v>
      </c>
      <c r="N1209" s="162"/>
      <c r="O1209" s="54">
        <v>0.97</v>
      </c>
      <c r="P1209" s="162"/>
      <c r="Q1209" s="96">
        <f t="shared" si="2708"/>
        <v>0.6</v>
      </c>
      <c r="R1209" s="338">
        <f t="shared" si="2709"/>
        <v>0.84752004000000003</v>
      </c>
      <c r="S1209" s="96"/>
      <c r="T1209" s="96">
        <f t="shared" si="2710"/>
        <v>0</v>
      </c>
      <c r="U1209" s="96"/>
      <c r="V1209" s="96">
        <f t="shared" si="2711"/>
        <v>0</v>
      </c>
      <c r="W1209" s="96"/>
      <c r="X1209" s="96">
        <f t="shared" si="2712"/>
        <v>0</v>
      </c>
      <c r="Y1209" s="96">
        <f t="shared" si="2713"/>
        <v>0</v>
      </c>
      <c r="Z1209" s="96">
        <f t="shared" si="2714"/>
        <v>0</v>
      </c>
      <c r="AA1209" s="96"/>
      <c r="AB1209" s="96">
        <f t="shared" si="2715"/>
        <v>0</v>
      </c>
      <c r="AC1209" s="96"/>
      <c r="AD1209" s="96">
        <f t="shared" si="2716"/>
        <v>0</v>
      </c>
      <c r="AE1209" s="96"/>
      <c r="AF1209" s="95">
        <f t="shared" si="2717"/>
        <v>0</v>
      </c>
      <c r="AG1209" s="96">
        <f t="shared" si="2718"/>
        <v>0</v>
      </c>
      <c r="AH1209" s="96">
        <f t="shared" si="2719"/>
        <v>0</v>
      </c>
      <c r="AI1209" s="96">
        <f t="shared" si="2720"/>
        <v>0</v>
      </c>
      <c r="AJ1209" s="96">
        <f t="shared" si="2721"/>
        <v>0</v>
      </c>
      <c r="AK1209" s="96"/>
      <c r="AL1209" s="96">
        <f t="shared" si="2722"/>
        <v>0</v>
      </c>
      <c r="AM1209" s="96"/>
      <c r="AN1209" s="96">
        <f t="shared" si="2723"/>
        <v>0</v>
      </c>
      <c r="AO1209" s="96"/>
      <c r="AP1209" s="96">
        <f t="shared" si="2785"/>
        <v>0</v>
      </c>
      <c r="AQ1209" s="96">
        <f t="shared" si="2724"/>
        <v>0</v>
      </c>
      <c r="AR1209" s="96">
        <f t="shared" si="2725"/>
        <v>0</v>
      </c>
      <c r="AS1209" s="96"/>
      <c r="AT1209" s="96">
        <f t="shared" si="2726"/>
        <v>0</v>
      </c>
      <c r="AU1209" s="96"/>
      <c r="AV1209" s="96">
        <f t="shared" si="2727"/>
        <v>0</v>
      </c>
      <c r="AW1209" s="96">
        <v>0.6</v>
      </c>
      <c r="AX1209" s="96">
        <f t="shared" si="2728"/>
        <v>0.84752004000000003</v>
      </c>
      <c r="AY1209" s="96">
        <f t="shared" si="2729"/>
        <v>0.6</v>
      </c>
      <c r="AZ1209" s="96">
        <f t="shared" si="2730"/>
        <v>0.84752004000000003</v>
      </c>
      <c r="BA1209" s="96">
        <f t="shared" si="2731"/>
        <v>0.6</v>
      </c>
      <c r="BB1209" s="96">
        <f t="shared" si="2732"/>
        <v>0.84752004000000003</v>
      </c>
    </row>
    <row r="1210" spans="1:54" s="6" customFormat="1" ht="11.25" customHeight="1">
      <c r="A1210" s="494">
        <v>757</v>
      </c>
      <c r="B1210" s="14"/>
      <c r="C1210" s="39"/>
      <c r="D1210" s="14"/>
      <c r="E1210" s="16" t="s">
        <v>937</v>
      </c>
      <c r="F1210" s="44"/>
      <c r="G1210" s="44" t="s">
        <v>1061</v>
      </c>
      <c r="H1210" s="265" t="s">
        <v>434</v>
      </c>
      <c r="I1210" s="233">
        <v>1.02</v>
      </c>
      <c r="J1210" s="240"/>
      <c r="K1210" s="233">
        <v>1.02</v>
      </c>
      <c r="L1210" s="240"/>
      <c r="M1210" s="233">
        <v>1.02</v>
      </c>
      <c r="N1210" s="240"/>
      <c r="O1210" s="233">
        <v>1.02</v>
      </c>
      <c r="P1210" s="240"/>
      <c r="Q1210" s="95">
        <f t="shared" si="2708"/>
        <v>19</v>
      </c>
      <c r="R1210" s="336">
        <f t="shared" si="2709"/>
        <v>27.691572000000001</v>
      </c>
      <c r="S1210" s="95"/>
      <c r="T1210" s="95">
        <f t="shared" si="2710"/>
        <v>0</v>
      </c>
      <c r="U1210" s="95">
        <v>3</v>
      </c>
      <c r="V1210" s="95">
        <f t="shared" si="2711"/>
        <v>4.4174160000000002</v>
      </c>
      <c r="W1210" s="95">
        <v>2.5</v>
      </c>
      <c r="X1210" s="95">
        <f t="shared" si="2712"/>
        <v>3.7049205000000001</v>
      </c>
      <c r="Y1210" s="95">
        <f t="shared" si="2713"/>
        <v>5.5</v>
      </c>
      <c r="Z1210" s="95">
        <f t="shared" si="2714"/>
        <v>8.1223364999999994</v>
      </c>
      <c r="AA1210" s="95">
        <v>2</v>
      </c>
      <c r="AB1210" s="95">
        <f t="shared" si="2715"/>
        <v>2.9635896000000002</v>
      </c>
      <c r="AC1210" s="95">
        <v>1.5</v>
      </c>
      <c r="AD1210" s="95">
        <f t="shared" si="2716"/>
        <v>2.1435605999999998</v>
      </c>
      <c r="AE1210" s="95">
        <v>2</v>
      </c>
      <c r="AF1210" s="96">
        <f t="shared" si="2717"/>
        <v>2.7863339999999996</v>
      </c>
      <c r="AG1210" s="95">
        <f t="shared" si="2718"/>
        <v>5.5</v>
      </c>
      <c r="AH1210" s="95">
        <f t="shared" si="2719"/>
        <v>7.8934841999999996</v>
      </c>
      <c r="AI1210" s="95">
        <f t="shared" si="2720"/>
        <v>11</v>
      </c>
      <c r="AJ1210" s="95">
        <f t="shared" si="2721"/>
        <v>16.015820699999999</v>
      </c>
      <c r="AK1210" s="95"/>
      <c r="AL1210" s="95">
        <f t="shared" si="2722"/>
        <v>0</v>
      </c>
      <c r="AM1210" s="95">
        <v>1.5</v>
      </c>
      <c r="AN1210" s="95">
        <f t="shared" si="2723"/>
        <v>2.1264704999999999</v>
      </c>
      <c r="AO1210" s="95">
        <v>1.5</v>
      </c>
      <c r="AP1210" s="95">
        <f t="shared" si="2785"/>
        <v>2.1358800000000002</v>
      </c>
      <c r="AQ1210" s="95">
        <f t="shared" si="2724"/>
        <v>3</v>
      </c>
      <c r="AR1210" s="95">
        <f t="shared" si="2725"/>
        <v>4.2623505000000002</v>
      </c>
      <c r="AS1210" s="95">
        <v>1</v>
      </c>
      <c r="AT1210" s="95">
        <f t="shared" si="2726"/>
        <v>1.4539284000000001</v>
      </c>
      <c r="AU1210" s="95">
        <v>2</v>
      </c>
      <c r="AV1210" s="95">
        <f t="shared" si="2727"/>
        <v>2.9887835999999997</v>
      </c>
      <c r="AW1210" s="95">
        <v>2</v>
      </c>
      <c r="AX1210" s="95">
        <f t="shared" si="2728"/>
        <v>2.9706888</v>
      </c>
      <c r="AY1210" s="95">
        <f t="shared" si="2729"/>
        <v>5</v>
      </c>
      <c r="AZ1210" s="95">
        <f t="shared" si="2730"/>
        <v>7.4134007999999998</v>
      </c>
      <c r="BA1210" s="95">
        <f t="shared" si="2731"/>
        <v>8</v>
      </c>
      <c r="BB1210" s="95">
        <f t="shared" si="2732"/>
        <v>11.6757513</v>
      </c>
    </row>
    <row r="1211" spans="1:54">
      <c r="A1211" s="494">
        <v>753</v>
      </c>
      <c r="B1211" s="13"/>
      <c r="C1211" s="300"/>
      <c r="D1211" s="539"/>
      <c r="E1211" s="21" t="s">
        <v>1570</v>
      </c>
      <c r="F1211" s="45"/>
      <c r="G1211" s="44" t="s">
        <v>1061</v>
      </c>
      <c r="H1211" s="266" t="s">
        <v>359</v>
      </c>
      <c r="I1211" s="54">
        <v>1.1299999999999999</v>
      </c>
      <c r="J1211" s="162"/>
      <c r="K1211" s="54">
        <v>1.1299999999999999</v>
      </c>
      <c r="L1211" s="162"/>
      <c r="M1211" s="54">
        <v>1.1299999999999999</v>
      </c>
      <c r="N1211" s="162"/>
      <c r="O1211" s="54">
        <v>1.1299999999999999</v>
      </c>
      <c r="P1211" s="162"/>
      <c r="Q1211" s="96">
        <f t="shared" si="2708"/>
        <v>0</v>
      </c>
      <c r="R1211" s="338">
        <f t="shared" si="2709"/>
        <v>0</v>
      </c>
      <c r="S1211" s="96"/>
      <c r="T1211" s="96">
        <f t="shared" si="2710"/>
        <v>0</v>
      </c>
      <c r="U1211" s="96"/>
      <c r="V1211" s="96">
        <f t="shared" si="2711"/>
        <v>0</v>
      </c>
      <c r="W1211" s="96"/>
      <c r="X1211" s="96">
        <f t="shared" si="2712"/>
        <v>0</v>
      </c>
      <c r="Y1211" s="96">
        <f t="shared" si="2713"/>
        <v>0</v>
      </c>
      <c r="Z1211" s="96">
        <f t="shared" si="2714"/>
        <v>0</v>
      </c>
      <c r="AA1211" s="96"/>
      <c r="AB1211" s="96">
        <f t="shared" si="2715"/>
        <v>0</v>
      </c>
      <c r="AC1211" s="96"/>
      <c r="AD1211" s="96">
        <f t="shared" si="2716"/>
        <v>0</v>
      </c>
      <c r="AE1211" s="96"/>
      <c r="AF1211" s="95">
        <f t="shared" si="2717"/>
        <v>0</v>
      </c>
      <c r="AG1211" s="96">
        <f t="shared" si="2718"/>
        <v>0</v>
      </c>
      <c r="AH1211" s="96">
        <f t="shared" si="2719"/>
        <v>0</v>
      </c>
      <c r="AI1211" s="96">
        <f t="shared" si="2720"/>
        <v>0</v>
      </c>
      <c r="AJ1211" s="96">
        <f t="shared" si="2721"/>
        <v>0</v>
      </c>
      <c r="AK1211" s="96"/>
      <c r="AL1211" s="96">
        <f t="shared" si="2722"/>
        <v>0</v>
      </c>
      <c r="AM1211" s="96"/>
      <c r="AN1211" s="96">
        <f t="shared" si="2723"/>
        <v>0</v>
      </c>
      <c r="AO1211" s="96"/>
      <c r="AP1211" s="96">
        <f t="shared" si="2785"/>
        <v>0</v>
      </c>
      <c r="AQ1211" s="96">
        <f t="shared" si="2724"/>
        <v>0</v>
      </c>
      <c r="AR1211" s="96">
        <f t="shared" si="2725"/>
        <v>0</v>
      </c>
      <c r="AS1211" s="96"/>
      <c r="AT1211" s="96">
        <f t="shared" si="2726"/>
        <v>0</v>
      </c>
      <c r="AU1211" s="96"/>
      <c r="AV1211" s="96">
        <f t="shared" si="2727"/>
        <v>0</v>
      </c>
      <c r="AW1211" s="96"/>
      <c r="AX1211" s="96">
        <f t="shared" si="2728"/>
        <v>0</v>
      </c>
      <c r="AY1211" s="96">
        <f t="shared" si="2729"/>
        <v>0</v>
      </c>
      <c r="AZ1211" s="96">
        <f t="shared" si="2730"/>
        <v>0</v>
      </c>
      <c r="BA1211" s="96">
        <f t="shared" si="2731"/>
        <v>0</v>
      </c>
      <c r="BB1211" s="96">
        <f t="shared" si="2732"/>
        <v>0</v>
      </c>
    </row>
    <row r="1212" spans="1:54" s="6" customFormat="1">
      <c r="A1212" s="494">
        <v>758</v>
      </c>
      <c r="B1212" s="14"/>
      <c r="C1212" s="39"/>
      <c r="D1212" s="453" t="s">
        <v>952</v>
      </c>
      <c r="E1212" s="16" t="s">
        <v>991</v>
      </c>
      <c r="F1212" s="44"/>
      <c r="G1212" s="44" t="s">
        <v>1061</v>
      </c>
      <c r="H1212" s="265" t="s">
        <v>359</v>
      </c>
      <c r="I1212" s="233">
        <v>1.0900000000000001</v>
      </c>
      <c r="J1212" s="240"/>
      <c r="K1212" s="233">
        <v>1.0900000000000001</v>
      </c>
      <c r="L1212" s="240"/>
      <c r="M1212" s="233">
        <v>1.0900000000000001</v>
      </c>
      <c r="N1212" s="240"/>
      <c r="O1212" s="233">
        <v>1.0900000000000001</v>
      </c>
      <c r="P1212" s="240"/>
      <c r="Q1212" s="95">
        <f t="shared" ref="Q1212:Q1260" si="2968">SUM(AI1212+BA1212)</f>
        <v>2.2000000000000002</v>
      </c>
      <c r="R1212" s="336">
        <f t="shared" ref="R1212:R1260" si="2969">SUM(AJ1212+BB1212)</f>
        <v>3.4422091000000004</v>
      </c>
      <c r="S1212" s="95"/>
      <c r="T1212" s="95">
        <f t="shared" ref="T1212:T1260" si="2970">I1212*S1212*$T$2/1000</f>
        <v>0</v>
      </c>
      <c r="U1212" s="95"/>
      <c r="V1212" s="95">
        <f t="shared" ref="V1212:V1260" si="2971">I1212*U1212*$V$2/1000</f>
        <v>0</v>
      </c>
      <c r="W1212" s="95">
        <v>0.3</v>
      </c>
      <c r="X1212" s="95">
        <f t="shared" ref="X1212:X1260" si="2972">I1212*W1212*$X$2/1000</f>
        <v>0.47510157000000003</v>
      </c>
      <c r="Y1212" s="95">
        <f t="shared" ref="Y1212:Y1260" si="2973">SUM(S1212+U1212+W1212)</f>
        <v>0.3</v>
      </c>
      <c r="Z1212" s="95">
        <f t="shared" ref="Z1212:Z1260" si="2974">SUM(T1212+V1212+X1212)</f>
        <v>0.47510157000000003</v>
      </c>
      <c r="AA1212" s="95">
        <v>1</v>
      </c>
      <c r="AB1212" s="95">
        <f t="shared" ref="AB1212:AB1260" si="2975">K1212*AA1212*$AB$2/1000</f>
        <v>1.5834866000000001</v>
      </c>
      <c r="AC1212" s="95">
        <v>0.2</v>
      </c>
      <c r="AD1212" s="95">
        <f t="shared" ref="AD1212:AD1260" si="2976">K1212*AC1212*$AD$2/1000</f>
        <v>0.30542236</v>
      </c>
      <c r="AE1212" s="95"/>
      <c r="AF1212" s="96">
        <f t="shared" ref="AF1212:AF1260" si="2977">K1212*AE1212*$AF$2/1000</f>
        <v>0</v>
      </c>
      <c r="AG1212" s="95">
        <f t="shared" ref="AG1212:AG1260" si="2978">SUM(AA1212+AC1212+AE1212)</f>
        <v>1.2</v>
      </c>
      <c r="AH1212" s="95">
        <f t="shared" ref="AH1212:AH1260" si="2979">SUM(AB1212+AD1212+AF1212)</f>
        <v>1.8889089600000002</v>
      </c>
      <c r="AI1212" s="95">
        <f t="shared" ref="AI1212:AI1260" si="2980">SUM(Y1212+AG1212)</f>
        <v>1.5</v>
      </c>
      <c r="AJ1212" s="95">
        <f t="shared" ref="AJ1212:AJ1260" si="2981">SUM(Z1212,AH1212)</f>
        <v>2.3640105300000003</v>
      </c>
      <c r="AK1212" s="95"/>
      <c r="AL1212" s="95">
        <f t="shared" ref="AL1212:AL1260" si="2982">M1212*AK1212*$AL$2/1000</f>
        <v>0</v>
      </c>
      <c r="AM1212" s="95">
        <v>0.3</v>
      </c>
      <c r="AN1212" s="95">
        <f t="shared" ref="AN1212:AN1260" si="2983">M1212*AM1212*$AN$2/1000</f>
        <v>0.45448094999999999</v>
      </c>
      <c r="AO1212" s="95">
        <v>0.2</v>
      </c>
      <c r="AP1212" s="95">
        <f t="shared" si="2785"/>
        <v>0.30432800000000004</v>
      </c>
      <c r="AQ1212" s="95">
        <f t="shared" ref="AQ1212:AQ1260" si="2984">SUM(AK1212+AM1212+AO1212)</f>
        <v>0.5</v>
      </c>
      <c r="AR1212" s="95">
        <f t="shared" ref="AR1212:AR1260" si="2985">SUM(AL1212+AN1212+AP1212)</f>
        <v>0.75880895000000004</v>
      </c>
      <c r="AS1212" s="95"/>
      <c r="AT1212" s="95">
        <f t="shared" ref="AT1212:AT1260" si="2986">O1212*AS1212*$AT$2/1000</f>
        <v>0</v>
      </c>
      <c r="AU1212" s="95">
        <v>0.2</v>
      </c>
      <c r="AV1212" s="95">
        <f t="shared" ref="AV1212:AV1260" si="2987">O1212*AU1212*$AV$2/1000</f>
        <v>0.31938962000000004</v>
      </c>
      <c r="AW1212" s="95"/>
      <c r="AX1212" s="95">
        <f t="shared" ref="AX1212:AX1260" si="2988">O1212*AW1212*$AX$2/1000</f>
        <v>0</v>
      </c>
      <c r="AY1212" s="95">
        <f t="shared" ref="AY1212:AY1260" si="2989">SUM(AS1212+AU1212+AW1212)</f>
        <v>0.2</v>
      </c>
      <c r="AZ1212" s="95">
        <f t="shared" ref="AZ1212:AZ1260" si="2990">SUM(AT1212+AV1212+AX1212)</f>
        <v>0.31938962000000004</v>
      </c>
      <c r="BA1212" s="95">
        <f t="shared" ref="BA1212:BA1260" si="2991">SUM(AQ1212+AY1212)</f>
        <v>0.7</v>
      </c>
      <c r="BB1212" s="95">
        <f t="shared" ref="BB1212:BB1260" si="2992">SUM(AR1212,AZ1212)</f>
        <v>1.0781985700000001</v>
      </c>
    </row>
    <row r="1213" spans="1:54">
      <c r="A1213" s="494">
        <v>753</v>
      </c>
      <c r="B1213" s="13"/>
      <c r="C1213" s="300"/>
      <c r="D1213" s="434"/>
      <c r="E1213" s="21" t="s">
        <v>1571</v>
      </c>
      <c r="F1213" s="45"/>
      <c r="G1213" s="44" t="s">
        <v>1061</v>
      </c>
      <c r="H1213" s="266" t="s">
        <v>359</v>
      </c>
      <c r="I1213" s="54">
        <v>1.21</v>
      </c>
      <c r="J1213" s="162"/>
      <c r="K1213" s="54">
        <v>1.21</v>
      </c>
      <c r="L1213" s="162"/>
      <c r="M1213" s="54">
        <v>1.21</v>
      </c>
      <c r="N1213" s="162"/>
      <c r="O1213" s="54">
        <v>1.21</v>
      </c>
      <c r="P1213" s="162"/>
      <c r="Q1213" s="96">
        <f t="shared" si="2968"/>
        <v>0</v>
      </c>
      <c r="R1213" s="338">
        <f t="shared" si="2969"/>
        <v>0</v>
      </c>
      <c r="S1213" s="96"/>
      <c r="T1213" s="96">
        <f t="shared" si="2970"/>
        <v>0</v>
      </c>
      <c r="U1213" s="96"/>
      <c r="V1213" s="96">
        <f t="shared" si="2971"/>
        <v>0</v>
      </c>
      <c r="W1213" s="96"/>
      <c r="X1213" s="96">
        <f t="shared" si="2972"/>
        <v>0</v>
      </c>
      <c r="Y1213" s="96">
        <f t="shared" si="2973"/>
        <v>0</v>
      </c>
      <c r="Z1213" s="96">
        <f t="shared" si="2974"/>
        <v>0</v>
      </c>
      <c r="AA1213" s="96"/>
      <c r="AB1213" s="96">
        <f t="shared" si="2975"/>
        <v>0</v>
      </c>
      <c r="AC1213" s="96"/>
      <c r="AD1213" s="96">
        <f t="shared" si="2976"/>
        <v>0</v>
      </c>
      <c r="AE1213" s="96"/>
      <c r="AF1213" s="95">
        <f t="shared" si="2977"/>
        <v>0</v>
      </c>
      <c r="AG1213" s="96">
        <f t="shared" si="2978"/>
        <v>0</v>
      </c>
      <c r="AH1213" s="96">
        <f t="shared" si="2979"/>
        <v>0</v>
      </c>
      <c r="AI1213" s="96">
        <f t="shared" si="2980"/>
        <v>0</v>
      </c>
      <c r="AJ1213" s="96">
        <f t="shared" si="2981"/>
        <v>0</v>
      </c>
      <c r="AK1213" s="96"/>
      <c r="AL1213" s="96">
        <f t="shared" si="2982"/>
        <v>0</v>
      </c>
      <c r="AM1213" s="96"/>
      <c r="AN1213" s="96">
        <f t="shared" si="2983"/>
        <v>0</v>
      </c>
      <c r="AO1213" s="96"/>
      <c r="AP1213" s="96">
        <f t="shared" si="2785"/>
        <v>0</v>
      </c>
      <c r="AQ1213" s="96">
        <f t="shared" si="2984"/>
        <v>0</v>
      </c>
      <c r="AR1213" s="96">
        <f t="shared" si="2985"/>
        <v>0</v>
      </c>
      <c r="AS1213" s="96"/>
      <c r="AT1213" s="96">
        <f t="shared" si="2986"/>
        <v>0</v>
      </c>
      <c r="AU1213" s="96"/>
      <c r="AV1213" s="96">
        <f t="shared" si="2987"/>
        <v>0</v>
      </c>
      <c r="AW1213" s="96"/>
      <c r="AX1213" s="96">
        <f t="shared" si="2988"/>
        <v>0</v>
      </c>
      <c r="AY1213" s="96">
        <f t="shared" si="2989"/>
        <v>0</v>
      </c>
      <c r="AZ1213" s="96">
        <f t="shared" si="2990"/>
        <v>0</v>
      </c>
      <c r="BA1213" s="96">
        <f t="shared" si="2991"/>
        <v>0</v>
      </c>
      <c r="BB1213" s="96">
        <f t="shared" si="2992"/>
        <v>0</v>
      </c>
    </row>
    <row r="1214" spans="1:54">
      <c r="A1214" s="494">
        <v>759</v>
      </c>
      <c r="B1214" s="13"/>
      <c r="C1214" s="300"/>
      <c r="D1214" s="434"/>
      <c r="E1214" s="21" t="s">
        <v>992</v>
      </c>
      <c r="F1214" s="45"/>
      <c r="G1214" s="44" t="s">
        <v>1061</v>
      </c>
      <c r="H1214" s="266" t="s">
        <v>359</v>
      </c>
      <c r="I1214" s="54">
        <v>1.04</v>
      </c>
      <c r="J1214" s="162"/>
      <c r="K1214" s="54">
        <v>1.04</v>
      </c>
      <c r="L1214" s="162"/>
      <c r="M1214" s="54">
        <v>1.04</v>
      </c>
      <c r="N1214" s="162"/>
      <c r="O1214" s="54">
        <v>1.04</v>
      </c>
      <c r="P1214" s="162"/>
      <c r="Q1214" s="96">
        <f t="shared" si="2968"/>
        <v>0</v>
      </c>
      <c r="R1214" s="338">
        <f t="shared" si="2969"/>
        <v>0</v>
      </c>
      <c r="S1214" s="96"/>
      <c r="T1214" s="96">
        <f t="shared" si="2970"/>
        <v>0</v>
      </c>
      <c r="U1214" s="96"/>
      <c r="V1214" s="96">
        <f t="shared" si="2971"/>
        <v>0</v>
      </c>
      <c r="W1214" s="96"/>
      <c r="X1214" s="96">
        <f t="shared" si="2972"/>
        <v>0</v>
      </c>
      <c r="Y1214" s="96">
        <f t="shared" si="2973"/>
        <v>0</v>
      </c>
      <c r="Z1214" s="96">
        <f t="shared" si="2974"/>
        <v>0</v>
      </c>
      <c r="AA1214" s="96"/>
      <c r="AB1214" s="96">
        <f t="shared" si="2975"/>
        <v>0</v>
      </c>
      <c r="AC1214" s="96"/>
      <c r="AD1214" s="96">
        <f t="shared" si="2976"/>
        <v>0</v>
      </c>
      <c r="AE1214" s="96"/>
      <c r="AF1214" s="95">
        <f t="shared" si="2977"/>
        <v>0</v>
      </c>
      <c r="AG1214" s="96">
        <f t="shared" si="2978"/>
        <v>0</v>
      </c>
      <c r="AH1214" s="96">
        <f t="shared" si="2979"/>
        <v>0</v>
      </c>
      <c r="AI1214" s="96">
        <f t="shared" si="2980"/>
        <v>0</v>
      </c>
      <c r="AJ1214" s="96">
        <f t="shared" si="2981"/>
        <v>0</v>
      </c>
      <c r="AK1214" s="96"/>
      <c r="AL1214" s="96">
        <f t="shared" si="2982"/>
        <v>0</v>
      </c>
      <c r="AM1214" s="96"/>
      <c r="AN1214" s="96">
        <f t="shared" si="2983"/>
        <v>0</v>
      </c>
      <c r="AO1214" s="96"/>
      <c r="AP1214" s="96">
        <f t="shared" si="2785"/>
        <v>0</v>
      </c>
      <c r="AQ1214" s="96">
        <f t="shared" si="2984"/>
        <v>0</v>
      </c>
      <c r="AR1214" s="96">
        <f t="shared" si="2985"/>
        <v>0</v>
      </c>
      <c r="AS1214" s="96"/>
      <c r="AT1214" s="96">
        <f t="shared" si="2986"/>
        <v>0</v>
      </c>
      <c r="AU1214" s="96"/>
      <c r="AV1214" s="96">
        <f t="shared" si="2987"/>
        <v>0</v>
      </c>
      <c r="AW1214" s="96"/>
      <c r="AX1214" s="96">
        <f t="shared" si="2988"/>
        <v>0</v>
      </c>
      <c r="AY1214" s="96">
        <f t="shared" si="2989"/>
        <v>0</v>
      </c>
      <c r="AZ1214" s="96">
        <f t="shared" si="2990"/>
        <v>0</v>
      </c>
      <c r="BA1214" s="96">
        <f t="shared" si="2991"/>
        <v>0</v>
      </c>
      <c r="BB1214" s="96">
        <f t="shared" si="2992"/>
        <v>0</v>
      </c>
    </row>
    <row r="1215" spans="1:54">
      <c r="A1215" s="494">
        <v>760</v>
      </c>
      <c r="B1215" s="13"/>
      <c r="C1215" s="235"/>
      <c r="D1215" s="13"/>
      <c r="E1215" s="21" t="s">
        <v>938</v>
      </c>
      <c r="F1215" s="45"/>
      <c r="G1215" s="44" t="s">
        <v>1061</v>
      </c>
      <c r="H1215" s="266" t="s">
        <v>434</v>
      </c>
      <c r="I1215" s="54">
        <v>1.0900000000000001</v>
      </c>
      <c r="J1215" s="162"/>
      <c r="K1215" s="54">
        <v>1.0900000000000001</v>
      </c>
      <c r="L1215" s="162"/>
      <c r="M1215" s="54">
        <v>1.0900000000000001</v>
      </c>
      <c r="N1215" s="162"/>
      <c r="O1215" s="54">
        <v>1.0900000000000001</v>
      </c>
      <c r="P1215" s="162"/>
      <c r="Q1215" s="96">
        <f t="shared" si="2968"/>
        <v>5.7</v>
      </c>
      <c r="R1215" s="338">
        <f t="shared" si="2969"/>
        <v>8.9580483700000002</v>
      </c>
      <c r="S1215" s="96"/>
      <c r="T1215" s="96">
        <f t="shared" si="2970"/>
        <v>0</v>
      </c>
      <c r="U1215" s="96">
        <v>1</v>
      </c>
      <c r="V1215" s="96">
        <f t="shared" si="2971"/>
        <v>1.5735240000000001</v>
      </c>
      <c r="W1215" s="96">
        <v>1</v>
      </c>
      <c r="X1215" s="96">
        <f t="shared" si="2972"/>
        <v>1.5836719000000004</v>
      </c>
      <c r="Y1215" s="96">
        <f t="shared" si="2973"/>
        <v>2</v>
      </c>
      <c r="Z1215" s="96">
        <f t="shared" si="2974"/>
        <v>3.1571959000000005</v>
      </c>
      <c r="AA1215" s="96">
        <v>0.5</v>
      </c>
      <c r="AB1215" s="96">
        <f t="shared" si="2975"/>
        <v>0.79174330000000004</v>
      </c>
      <c r="AC1215" s="96">
        <v>1</v>
      </c>
      <c r="AD1215" s="96">
        <f t="shared" si="2976"/>
        <v>1.5271118000000001</v>
      </c>
      <c r="AE1215" s="96"/>
      <c r="AF1215" s="96">
        <f t="shared" si="2977"/>
        <v>0</v>
      </c>
      <c r="AG1215" s="96">
        <f t="shared" si="2978"/>
        <v>1.5</v>
      </c>
      <c r="AH1215" s="96">
        <f t="shared" si="2979"/>
        <v>2.3188551000000004</v>
      </c>
      <c r="AI1215" s="96">
        <f t="shared" si="2980"/>
        <v>3.5</v>
      </c>
      <c r="AJ1215" s="96">
        <f t="shared" si="2981"/>
        <v>5.4760510000000009</v>
      </c>
      <c r="AK1215" s="96"/>
      <c r="AL1215" s="96">
        <f t="shared" si="2982"/>
        <v>0</v>
      </c>
      <c r="AM1215" s="96"/>
      <c r="AN1215" s="96">
        <f t="shared" si="2983"/>
        <v>0</v>
      </c>
      <c r="AO1215" s="96"/>
      <c r="AP1215" s="96">
        <f t="shared" si="2785"/>
        <v>0</v>
      </c>
      <c r="AQ1215" s="96">
        <f t="shared" si="2984"/>
        <v>0</v>
      </c>
      <c r="AR1215" s="96">
        <f t="shared" si="2985"/>
        <v>0</v>
      </c>
      <c r="AS1215" s="96">
        <v>0.5</v>
      </c>
      <c r="AT1215" s="96">
        <f t="shared" si="2986"/>
        <v>0.7768539000000001</v>
      </c>
      <c r="AU1215" s="96">
        <v>0.7</v>
      </c>
      <c r="AV1215" s="96">
        <f t="shared" si="2987"/>
        <v>1.11786367</v>
      </c>
      <c r="AW1215" s="96">
        <v>1</v>
      </c>
      <c r="AX1215" s="96">
        <f t="shared" si="2988"/>
        <v>1.5872798000000004</v>
      </c>
      <c r="AY1215" s="96">
        <f t="shared" si="2989"/>
        <v>2.2000000000000002</v>
      </c>
      <c r="AZ1215" s="96">
        <f t="shared" si="2990"/>
        <v>3.4819973700000002</v>
      </c>
      <c r="BA1215" s="96">
        <f t="shared" si="2991"/>
        <v>2.2000000000000002</v>
      </c>
      <c r="BB1215" s="96">
        <f t="shared" si="2992"/>
        <v>3.4819973700000002</v>
      </c>
    </row>
    <row r="1216" spans="1:54">
      <c r="A1216" s="494">
        <v>753</v>
      </c>
      <c r="B1216" s="13"/>
      <c r="C1216" s="300"/>
      <c r="D1216" s="539"/>
      <c r="E1216" s="21" t="s">
        <v>1572</v>
      </c>
      <c r="F1216" s="45"/>
      <c r="G1216" s="44" t="s">
        <v>1061</v>
      </c>
      <c r="H1216" s="266" t="s">
        <v>359</v>
      </c>
      <c r="I1216" s="54">
        <v>1.21</v>
      </c>
      <c r="J1216" s="162"/>
      <c r="K1216" s="54">
        <v>1.21</v>
      </c>
      <c r="L1216" s="162"/>
      <c r="M1216" s="54">
        <v>1.21</v>
      </c>
      <c r="N1216" s="162"/>
      <c r="O1216" s="54">
        <v>1.21</v>
      </c>
      <c r="P1216" s="162"/>
      <c r="Q1216" s="96">
        <f t="shared" si="2968"/>
        <v>0</v>
      </c>
      <c r="R1216" s="338">
        <f t="shared" si="2969"/>
        <v>0</v>
      </c>
      <c r="S1216" s="96"/>
      <c r="T1216" s="96">
        <f t="shared" si="2970"/>
        <v>0</v>
      </c>
      <c r="U1216" s="96"/>
      <c r="V1216" s="96">
        <f t="shared" si="2971"/>
        <v>0</v>
      </c>
      <c r="W1216" s="96"/>
      <c r="X1216" s="96">
        <f t="shared" si="2972"/>
        <v>0</v>
      </c>
      <c r="Y1216" s="96">
        <f t="shared" si="2973"/>
        <v>0</v>
      </c>
      <c r="Z1216" s="96">
        <f t="shared" si="2974"/>
        <v>0</v>
      </c>
      <c r="AA1216" s="96"/>
      <c r="AB1216" s="96">
        <f t="shared" si="2975"/>
        <v>0</v>
      </c>
      <c r="AC1216" s="96"/>
      <c r="AD1216" s="96">
        <f t="shared" si="2976"/>
        <v>0</v>
      </c>
      <c r="AE1216" s="96"/>
      <c r="AF1216" s="95">
        <f t="shared" si="2977"/>
        <v>0</v>
      </c>
      <c r="AG1216" s="96">
        <f t="shared" si="2978"/>
        <v>0</v>
      </c>
      <c r="AH1216" s="96">
        <f t="shared" si="2979"/>
        <v>0</v>
      </c>
      <c r="AI1216" s="96">
        <f t="shared" si="2980"/>
        <v>0</v>
      </c>
      <c r="AJ1216" s="96">
        <f t="shared" si="2981"/>
        <v>0</v>
      </c>
      <c r="AK1216" s="96"/>
      <c r="AL1216" s="96">
        <f t="shared" si="2982"/>
        <v>0</v>
      </c>
      <c r="AM1216" s="96"/>
      <c r="AN1216" s="96">
        <f t="shared" si="2983"/>
        <v>0</v>
      </c>
      <c r="AO1216" s="96"/>
      <c r="AP1216" s="96">
        <f t="shared" si="2785"/>
        <v>0</v>
      </c>
      <c r="AQ1216" s="96">
        <f t="shared" si="2984"/>
        <v>0</v>
      </c>
      <c r="AR1216" s="96">
        <f t="shared" si="2985"/>
        <v>0</v>
      </c>
      <c r="AS1216" s="96"/>
      <c r="AT1216" s="96">
        <f t="shared" si="2986"/>
        <v>0</v>
      </c>
      <c r="AU1216" s="96"/>
      <c r="AV1216" s="96">
        <f t="shared" si="2987"/>
        <v>0</v>
      </c>
      <c r="AW1216" s="96"/>
      <c r="AX1216" s="96">
        <f t="shared" si="2988"/>
        <v>0</v>
      </c>
      <c r="AY1216" s="96">
        <f t="shared" si="2989"/>
        <v>0</v>
      </c>
      <c r="AZ1216" s="96">
        <f t="shared" si="2990"/>
        <v>0</v>
      </c>
      <c r="BA1216" s="96">
        <f t="shared" si="2991"/>
        <v>0</v>
      </c>
      <c r="BB1216" s="96">
        <f t="shared" si="2992"/>
        <v>0</v>
      </c>
    </row>
    <row r="1217" spans="1:54" s="6" customFormat="1">
      <c r="A1217" s="494">
        <v>761</v>
      </c>
      <c r="B1217" s="14"/>
      <c r="C1217" s="39"/>
      <c r="D1217" s="453" t="s">
        <v>953</v>
      </c>
      <c r="E1217" s="16" t="s">
        <v>993</v>
      </c>
      <c r="F1217" s="44"/>
      <c r="G1217" s="44" t="s">
        <v>1061</v>
      </c>
      <c r="H1217" s="265" t="s">
        <v>359</v>
      </c>
      <c r="I1217" s="233">
        <v>1.1299999999999999</v>
      </c>
      <c r="J1217" s="240"/>
      <c r="K1217" s="233">
        <v>1.1299999999999999</v>
      </c>
      <c r="L1217" s="240"/>
      <c r="M1217" s="233">
        <v>1.1299999999999999</v>
      </c>
      <c r="N1217" s="240"/>
      <c r="O1217" s="233">
        <v>1.1299999999999999</v>
      </c>
      <c r="P1217" s="240"/>
      <c r="Q1217" s="95">
        <f t="shared" si="2968"/>
        <v>0.4</v>
      </c>
      <c r="R1217" s="336">
        <f t="shared" si="2969"/>
        <v>0.64521643999999989</v>
      </c>
      <c r="S1217" s="95"/>
      <c r="T1217" s="95">
        <f t="shared" si="2970"/>
        <v>0</v>
      </c>
      <c r="U1217" s="95"/>
      <c r="V1217" s="95">
        <f t="shared" si="2971"/>
        <v>0</v>
      </c>
      <c r="W1217" s="95"/>
      <c r="X1217" s="95">
        <f t="shared" si="2972"/>
        <v>0</v>
      </c>
      <c r="Y1217" s="95">
        <f t="shared" si="2973"/>
        <v>0</v>
      </c>
      <c r="Z1217" s="95">
        <f t="shared" si="2974"/>
        <v>0</v>
      </c>
      <c r="AA1217" s="95"/>
      <c r="AB1217" s="95">
        <f t="shared" si="2975"/>
        <v>0</v>
      </c>
      <c r="AC1217" s="95"/>
      <c r="AD1217" s="95">
        <f t="shared" si="2976"/>
        <v>0</v>
      </c>
      <c r="AE1217" s="95"/>
      <c r="AF1217" s="96">
        <f t="shared" si="2977"/>
        <v>0</v>
      </c>
      <c r="AG1217" s="95">
        <f t="shared" si="2978"/>
        <v>0</v>
      </c>
      <c r="AH1217" s="95">
        <f t="shared" si="2979"/>
        <v>0</v>
      </c>
      <c r="AI1217" s="95">
        <f t="shared" si="2980"/>
        <v>0</v>
      </c>
      <c r="AJ1217" s="95">
        <f t="shared" si="2981"/>
        <v>0</v>
      </c>
      <c r="AK1217" s="95"/>
      <c r="AL1217" s="95">
        <f t="shared" si="2982"/>
        <v>0</v>
      </c>
      <c r="AM1217" s="95">
        <v>0.2</v>
      </c>
      <c r="AN1217" s="95">
        <f t="shared" si="2983"/>
        <v>0.31410609999999994</v>
      </c>
      <c r="AO1217" s="95"/>
      <c r="AP1217" s="95">
        <f t="shared" si="2785"/>
        <v>0</v>
      </c>
      <c r="AQ1217" s="95">
        <f t="shared" si="2984"/>
        <v>0.2</v>
      </c>
      <c r="AR1217" s="95">
        <f t="shared" si="2985"/>
        <v>0.31410609999999994</v>
      </c>
      <c r="AS1217" s="95"/>
      <c r="AT1217" s="95">
        <f t="shared" si="2986"/>
        <v>0</v>
      </c>
      <c r="AU1217" s="95">
        <v>0.2</v>
      </c>
      <c r="AV1217" s="95">
        <f t="shared" si="2987"/>
        <v>0.33111033999999995</v>
      </c>
      <c r="AW1217" s="95"/>
      <c r="AX1217" s="95">
        <f t="shared" si="2988"/>
        <v>0</v>
      </c>
      <c r="AY1217" s="95">
        <f t="shared" si="2989"/>
        <v>0.2</v>
      </c>
      <c r="AZ1217" s="95">
        <f t="shared" si="2990"/>
        <v>0.33111033999999995</v>
      </c>
      <c r="BA1217" s="95">
        <f t="shared" si="2991"/>
        <v>0.4</v>
      </c>
      <c r="BB1217" s="95">
        <f t="shared" si="2992"/>
        <v>0.64521643999999989</v>
      </c>
    </row>
    <row r="1218" spans="1:54">
      <c r="A1218" s="494">
        <v>762</v>
      </c>
      <c r="B1218" s="13"/>
      <c r="C1218" s="300"/>
      <c r="D1218" s="434"/>
      <c r="E1218" s="21" t="s">
        <v>1573</v>
      </c>
      <c r="F1218" s="45"/>
      <c r="G1218" s="44" t="s">
        <v>1061</v>
      </c>
      <c r="H1218" s="266" t="s">
        <v>359</v>
      </c>
      <c r="I1218" s="54">
        <v>1.25</v>
      </c>
      <c r="J1218" s="162"/>
      <c r="K1218" s="54">
        <v>1.25</v>
      </c>
      <c r="L1218" s="162"/>
      <c r="M1218" s="54">
        <v>1.25</v>
      </c>
      <c r="N1218" s="162"/>
      <c r="O1218" s="54">
        <v>1.25</v>
      </c>
      <c r="P1218" s="162"/>
      <c r="Q1218" s="96">
        <f t="shared" si="2968"/>
        <v>0</v>
      </c>
      <c r="R1218" s="338">
        <f t="shared" si="2969"/>
        <v>0</v>
      </c>
      <c r="S1218" s="96"/>
      <c r="T1218" s="96">
        <f t="shared" si="2970"/>
        <v>0</v>
      </c>
      <c r="U1218" s="96"/>
      <c r="V1218" s="96">
        <f t="shared" si="2971"/>
        <v>0</v>
      </c>
      <c r="W1218" s="96"/>
      <c r="X1218" s="96">
        <f t="shared" si="2972"/>
        <v>0</v>
      </c>
      <c r="Y1218" s="96">
        <f t="shared" si="2973"/>
        <v>0</v>
      </c>
      <c r="Z1218" s="96">
        <f t="shared" si="2974"/>
        <v>0</v>
      </c>
      <c r="AA1218" s="96"/>
      <c r="AB1218" s="96">
        <f t="shared" si="2975"/>
        <v>0</v>
      </c>
      <c r="AC1218" s="96"/>
      <c r="AD1218" s="96">
        <f t="shared" si="2976"/>
        <v>0</v>
      </c>
      <c r="AE1218" s="96"/>
      <c r="AF1218" s="95">
        <f t="shared" si="2977"/>
        <v>0</v>
      </c>
      <c r="AG1218" s="96">
        <f t="shared" si="2978"/>
        <v>0</v>
      </c>
      <c r="AH1218" s="96">
        <f t="shared" si="2979"/>
        <v>0</v>
      </c>
      <c r="AI1218" s="96">
        <f t="shared" si="2980"/>
        <v>0</v>
      </c>
      <c r="AJ1218" s="96">
        <f t="shared" si="2981"/>
        <v>0</v>
      </c>
      <c r="AK1218" s="96"/>
      <c r="AL1218" s="96">
        <f t="shared" si="2982"/>
        <v>0</v>
      </c>
      <c r="AM1218" s="96"/>
      <c r="AN1218" s="96">
        <f t="shared" si="2983"/>
        <v>0</v>
      </c>
      <c r="AO1218" s="96"/>
      <c r="AP1218" s="96">
        <f t="shared" si="2785"/>
        <v>0</v>
      </c>
      <c r="AQ1218" s="96">
        <f t="shared" si="2984"/>
        <v>0</v>
      </c>
      <c r="AR1218" s="96">
        <f t="shared" si="2985"/>
        <v>0</v>
      </c>
      <c r="AS1218" s="96"/>
      <c r="AT1218" s="96">
        <f t="shared" si="2986"/>
        <v>0</v>
      </c>
      <c r="AU1218" s="96"/>
      <c r="AV1218" s="96">
        <f t="shared" si="2987"/>
        <v>0</v>
      </c>
      <c r="AW1218" s="96"/>
      <c r="AX1218" s="96">
        <f t="shared" si="2988"/>
        <v>0</v>
      </c>
      <c r="AY1218" s="96">
        <f t="shared" si="2989"/>
        <v>0</v>
      </c>
      <c r="AZ1218" s="96">
        <f t="shared" si="2990"/>
        <v>0</v>
      </c>
      <c r="BA1218" s="96">
        <f t="shared" si="2991"/>
        <v>0</v>
      </c>
      <c r="BB1218" s="96">
        <f t="shared" si="2992"/>
        <v>0</v>
      </c>
    </row>
    <row r="1219" spans="1:54">
      <c r="A1219" s="494">
        <v>762</v>
      </c>
      <c r="B1219" s="13"/>
      <c r="C1219" s="300"/>
      <c r="D1219" s="434"/>
      <c r="E1219" s="21" t="s">
        <v>1618</v>
      </c>
      <c r="F1219" s="45"/>
      <c r="G1219" s="44" t="s">
        <v>1061</v>
      </c>
      <c r="H1219" s="266" t="s">
        <v>359</v>
      </c>
      <c r="I1219" s="54">
        <v>1.39</v>
      </c>
      <c r="J1219" s="162"/>
      <c r="K1219" s="54">
        <v>1.39</v>
      </c>
      <c r="L1219" s="162"/>
      <c r="M1219" s="54">
        <v>1.39</v>
      </c>
      <c r="N1219" s="162"/>
      <c r="O1219" s="54">
        <v>1.39</v>
      </c>
      <c r="P1219" s="162"/>
      <c r="Q1219" s="96">
        <f t="shared" si="2968"/>
        <v>0.67999999999999994</v>
      </c>
      <c r="R1219" s="338">
        <f t="shared" si="2969"/>
        <v>1.3499041989999998</v>
      </c>
      <c r="S1219" s="96"/>
      <c r="T1219" s="96">
        <f t="shared" si="2970"/>
        <v>0</v>
      </c>
      <c r="U1219" s="96"/>
      <c r="V1219" s="96">
        <f t="shared" si="2971"/>
        <v>0</v>
      </c>
      <c r="W1219" s="96"/>
      <c r="X1219" s="96">
        <f t="shared" si="2972"/>
        <v>0</v>
      </c>
      <c r="Y1219" s="96">
        <f t="shared" si="2973"/>
        <v>0</v>
      </c>
      <c r="Z1219" s="96">
        <f t="shared" si="2974"/>
        <v>0</v>
      </c>
      <c r="AA1219" s="96"/>
      <c r="AB1219" s="96">
        <f t="shared" si="2975"/>
        <v>0</v>
      </c>
      <c r="AC1219" s="96">
        <v>0.1</v>
      </c>
      <c r="AD1219" s="96">
        <f t="shared" si="2976"/>
        <v>0.19474177999999998</v>
      </c>
      <c r="AE1219" s="96">
        <v>0.15</v>
      </c>
      <c r="AF1219" s="95">
        <f t="shared" si="2977"/>
        <v>0.28477972499999998</v>
      </c>
      <c r="AG1219" s="96">
        <f t="shared" si="2978"/>
        <v>0.25</v>
      </c>
      <c r="AH1219" s="96">
        <f t="shared" si="2979"/>
        <v>0.47952150499999996</v>
      </c>
      <c r="AI1219" s="96">
        <f t="shared" si="2980"/>
        <v>0.25</v>
      </c>
      <c r="AJ1219" s="96">
        <f t="shared" si="2981"/>
        <v>0.47952150499999996</v>
      </c>
      <c r="AK1219" s="96"/>
      <c r="AL1219" s="96">
        <f t="shared" si="2982"/>
        <v>0</v>
      </c>
      <c r="AM1219" s="96"/>
      <c r="AN1219" s="96">
        <f t="shared" si="2983"/>
        <v>0</v>
      </c>
      <c r="AO1219" s="96"/>
      <c r="AP1219" s="96">
        <f t="shared" si="2785"/>
        <v>0</v>
      </c>
      <c r="AQ1219" s="96">
        <f t="shared" si="2984"/>
        <v>0</v>
      </c>
      <c r="AR1219" s="96">
        <f t="shared" si="2985"/>
        <v>0</v>
      </c>
      <c r="AS1219" s="96"/>
      <c r="AT1219" s="96">
        <f t="shared" si="2986"/>
        <v>0</v>
      </c>
      <c r="AU1219" s="96"/>
      <c r="AV1219" s="96">
        <f t="shared" si="2987"/>
        <v>0</v>
      </c>
      <c r="AW1219" s="96">
        <v>0.43</v>
      </c>
      <c r="AX1219" s="96">
        <f t="shared" si="2988"/>
        <v>0.8703826939999999</v>
      </c>
      <c r="AY1219" s="96">
        <f t="shared" si="2989"/>
        <v>0.43</v>
      </c>
      <c r="AZ1219" s="96">
        <f t="shared" si="2990"/>
        <v>0.8703826939999999</v>
      </c>
      <c r="BA1219" s="96">
        <f t="shared" si="2991"/>
        <v>0.43</v>
      </c>
      <c r="BB1219" s="96">
        <f t="shared" si="2992"/>
        <v>0.8703826939999999</v>
      </c>
    </row>
    <row r="1220" spans="1:54" s="6" customFormat="1">
      <c r="A1220" s="494">
        <v>763</v>
      </c>
      <c r="B1220" s="14"/>
      <c r="C1220" s="39"/>
      <c r="D1220" s="14"/>
      <c r="E1220" s="16" t="s">
        <v>939</v>
      </c>
      <c r="F1220" s="44"/>
      <c r="G1220" s="44" t="s">
        <v>1061</v>
      </c>
      <c r="H1220" s="265" t="s">
        <v>434</v>
      </c>
      <c r="I1220" s="233">
        <v>1.1299999999999999</v>
      </c>
      <c r="J1220" s="240"/>
      <c r="K1220" s="233">
        <v>1.1299999999999999</v>
      </c>
      <c r="L1220" s="240"/>
      <c r="M1220" s="233">
        <v>1.1299999999999999</v>
      </c>
      <c r="N1220" s="240"/>
      <c r="O1220" s="233">
        <v>1.1299999999999999</v>
      </c>
      <c r="P1220" s="240"/>
      <c r="Q1220" s="95">
        <f t="shared" si="2968"/>
        <v>3.8</v>
      </c>
      <c r="R1220" s="336">
        <f t="shared" si="2969"/>
        <v>6.1482056999999983</v>
      </c>
      <c r="S1220" s="95"/>
      <c r="T1220" s="95">
        <f t="shared" si="2970"/>
        <v>0</v>
      </c>
      <c r="U1220" s="95">
        <v>0.4</v>
      </c>
      <c r="V1220" s="95">
        <f t="shared" si="2971"/>
        <v>0.65250719999999984</v>
      </c>
      <c r="W1220" s="95"/>
      <c r="X1220" s="95">
        <f t="shared" si="2972"/>
        <v>0</v>
      </c>
      <c r="Y1220" s="95">
        <f t="shared" si="2973"/>
        <v>0.4</v>
      </c>
      <c r="Z1220" s="95">
        <f t="shared" si="2974"/>
        <v>0.65250719999999984</v>
      </c>
      <c r="AA1220" s="95">
        <v>1</v>
      </c>
      <c r="AB1220" s="95">
        <f t="shared" si="2975"/>
        <v>1.6415961999999999</v>
      </c>
      <c r="AC1220" s="95">
        <v>0.2</v>
      </c>
      <c r="AD1220" s="95">
        <f t="shared" si="2976"/>
        <v>0.31663051999999997</v>
      </c>
      <c r="AE1220" s="95">
        <v>0.3</v>
      </c>
      <c r="AF1220" s="96">
        <f t="shared" si="2977"/>
        <v>0.46302314999999994</v>
      </c>
      <c r="AG1220" s="95">
        <f t="shared" si="2978"/>
        <v>1.5</v>
      </c>
      <c r="AH1220" s="95">
        <f t="shared" si="2979"/>
        <v>2.4212498699999996</v>
      </c>
      <c r="AI1220" s="95">
        <f t="shared" si="2980"/>
        <v>1.9</v>
      </c>
      <c r="AJ1220" s="95">
        <f t="shared" si="2981"/>
        <v>3.0737570699999992</v>
      </c>
      <c r="AK1220" s="95"/>
      <c r="AL1220" s="95">
        <f t="shared" si="2982"/>
        <v>0</v>
      </c>
      <c r="AM1220" s="95">
        <v>0.5</v>
      </c>
      <c r="AN1220" s="95">
        <f t="shared" si="2983"/>
        <v>0.78526524999999991</v>
      </c>
      <c r="AO1220" s="95">
        <v>0.2</v>
      </c>
      <c r="AP1220" s="95">
        <f t="shared" si="2785"/>
        <v>0.315496</v>
      </c>
      <c r="AQ1220" s="95">
        <f t="shared" si="2984"/>
        <v>0.7</v>
      </c>
      <c r="AR1220" s="95">
        <f t="shared" si="2985"/>
        <v>1.1007612499999999</v>
      </c>
      <c r="AS1220" s="95">
        <v>0.2</v>
      </c>
      <c r="AT1220" s="95">
        <f t="shared" si="2986"/>
        <v>0.32214492</v>
      </c>
      <c r="AU1220" s="95">
        <v>0.6</v>
      </c>
      <c r="AV1220" s="95">
        <f t="shared" si="2987"/>
        <v>0.99333101999999984</v>
      </c>
      <c r="AW1220" s="95">
        <v>0.4</v>
      </c>
      <c r="AX1220" s="95">
        <f t="shared" si="2988"/>
        <v>0.65821143999999987</v>
      </c>
      <c r="AY1220" s="95">
        <f t="shared" si="2989"/>
        <v>1.2000000000000002</v>
      </c>
      <c r="AZ1220" s="95">
        <f t="shared" si="2990"/>
        <v>1.9736873799999997</v>
      </c>
      <c r="BA1220" s="95">
        <f t="shared" si="2991"/>
        <v>1.9000000000000001</v>
      </c>
      <c r="BB1220" s="95">
        <f t="shared" si="2992"/>
        <v>3.0744486299999996</v>
      </c>
    </row>
    <row r="1221" spans="1:54">
      <c r="A1221" s="494">
        <v>762</v>
      </c>
      <c r="B1221" s="13"/>
      <c r="C1221" s="300"/>
      <c r="D1221" s="434"/>
      <c r="E1221" s="21" t="s">
        <v>1574</v>
      </c>
      <c r="F1221" s="45"/>
      <c r="G1221" s="44" t="s">
        <v>1061</v>
      </c>
      <c r="H1221" s="266" t="s">
        <v>359</v>
      </c>
      <c r="I1221" s="54">
        <v>1.25</v>
      </c>
      <c r="J1221" s="162"/>
      <c r="K1221" s="54">
        <v>1.25</v>
      </c>
      <c r="L1221" s="162"/>
      <c r="M1221" s="54">
        <v>1.25</v>
      </c>
      <c r="N1221" s="162"/>
      <c r="O1221" s="54">
        <v>1.25</v>
      </c>
      <c r="P1221" s="162"/>
      <c r="Q1221" s="96">
        <f t="shared" si="2968"/>
        <v>0</v>
      </c>
      <c r="R1221" s="338">
        <f t="shared" si="2969"/>
        <v>0</v>
      </c>
      <c r="S1221" s="96"/>
      <c r="T1221" s="96">
        <f t="shared" si="2970"/>
        <v>0</v>
      </c>
      <c r="U1221" s="96"/>
      <c r="V1221" s="96">
        <f t="shared" si="2971"/>
        <v>0</v>
      </c>
      <c r="W1221" s="96"/>
      <c r="X1221" s="96">
        <f t="shared" si="2972"/>
        <v>0</v>
      </c>
      <c r="Y1221" s="96">
        <f t="shared" si="2973"/>
        <v>0</v>
      </c>
      <c r="Z1221" s="96">
        <f t="shared" si="2974"/>
        <v>0</v>
      </c>
      <c r="AA1221" s="96"/>
      <c r="AB1221" s="96">
        <f t="shared" si="2975"/>
        <v>0</v>
      </c>
      <c r="AC1221" s="96"/>
      <c r="AD1221" s="96">
        <f t="shared" si="2976"/>
        <v>0</v>
      </c>
      <c r="AE1221" s="96"/>
      <c r="AF1221" s="95">
        <f t="shared" si="2977"/>
        <v>0</v>
      </c>
      <c r="AG1221" s="96">
        <f t="shared" si="2978"/>
        <v>0</v>
      </c>
      <c r="AH1221" s="96">
        <f t="shared" si="2979"/>
        <v>0</v>
      </c>
      <c r="AI1221" s="96">
        <f t="shared" si="2980"/>
        <v>0</v>
      </c>
      <c r="AJ1221" s="96">
        <f t="shared" si="2981"/>
        <v>0</v>
      </c>
      <c r="AK1221" s="96"/>
      <c r="AL1221" s="96">
        <f t="shared" si="2982"/>
        <v>0</v>
      </c>
      <c r="AM1221" s="96"/>
      <c r="AN1221" s="96">
        <f t="shared" si="2983"/>
        <v>0</v>
      </c>
      <c r="AO1221" s="96"/>
      <c r="AP1221" s="96">
        <f t="shared" si="2785"/>
        <v>0</v>
      </c>
      <c r="AQ1221" s="96">
        <f t="shared" si="2984"/>
        <v>0</v>
      </c>
      <c r="AR1221" s="96">
        <f t="shared" si="2985"/>
        <v>0</v>
      </c>
      <c r="AS1221" s="96"/>
      <c r="AT1221" s="96">
        <f t="shared" si="2986"/>
        <v>0</v>
      </c>
      <c r="AU1221" s="96"/>
      <c r="AV1221" s="96">
        <f t="shared" si="2987"/>
        <v>0</v>
      </c>
      <c r="AW1221" s="96"/>
      <c r="AX1221" s="96">
        <f t="shared" si="2988"/>
        <v>0</v>
      </c>
      <c r="AY1221" s="96">
        <f t="shared" si="2989"/>
        <v>0</v>
      </c>
      <c r="AZ1221" s="96">
        <f t="shared" si="2990"/>
        <v>0</v>
      </c>
      <c r="BA1221" s="96">
        <f t="shared" si="2991"/>
        <v>0</v>
      </c>
      <c r="BB1221" s="96">
        <f t="shared" si="2992"/>
        <v>0</v>
      </c>
    </row>
    <row r="1222" spans="1:54" s="6" customFormat="1">
      <c r="A1222" s="494">
        <v>763</v>
      </c>
      <c r="B1222" s="14"/>
      <c r="C1222" s="39"/>
      <c r="D1222" s="14"/>
      <c r="E1222" s="16" t="s">
        <v>1481</v>
      </c>
      <c r="F1222" s="44"/>
      <c r="G1222" s="44" t="s">
        <v>1061</v>
      </c>
      <c r="H1222" s="265" t="s">
        <v>434</v>
      </c>
      <c r="I1222" s="233">
        <v>1.39</v>
      </c>
      <c r="J1222" s="240"/>
      <c r="K1222" s="233">
        <v>1.39</v>
      </c>
      <c r="L1222" s="240"/>
      <c r="M1222" s="233">
        <v>1.39</v>
      </c>
      <c r="N1222" s="240"/>
      <c r="O1222" s="233">
        <v>1.39</v>
      </c>
      <c r="P1222" s="240"/>
      <c r="Q1222" s="95">
        <f t="shared" si="2968"/>
        <v>0</v>
      </c>
      <c r="R1222" s="336">
        <f t="shared" si="2969"/>
        <v>0</v>
      </c>
      <c r="S1222" s="95"/>
      <c r="T1222" s="95">
        <f t="shared" si="2970"/>
        <v>0</v>
      </c>
      <c r="U1222" s="95"/>
      <c r="V1222" s="95">
        <f t="shared" si="2971"/>
        <v>0</v>
      </c>
      <c r="W1222" s="95"/>
      <c r="X1222" s="95">
        <f t="shared" si="2972"/>
        <v>0</v>
      </c>
      <c r="Y1222" s="95">
        <f t="shared" si="2973"/>
        <v>0</v>
      </c>
      <c r="Z1222" s="95">
        <f t="shared" si="2974"/>
        <v>0</v>
      </c>
      <c r="AA1222" s="95"/>
      <c r="AB1222" s="95">
        <f t="shared" si="2975"/>
        <v>0</v>
      </c>
      <c r="AC1222" s="95"/>
      <c r="AD1222" s="95">
        <f t="shared" si="2976"/>
        <v>0</v>
      </c>
      <c r="AE1222" s="95"/>
      <c r="AF1222" s="96">
        <f t="shared" si="2977"/>
        <v>0</v>
      </c>
      <c r="AG1222" s="95">
        <f t="shared" si="2978"/>
        <v>0</v>
      </c>
      <c r="AH1222" s="95">
        <f t="shared" si="2979"/>
        <v>0</v>
      </c>
      <c r="AI1222" s="95">
        <f t="shared" si="2980"/>
        <v>0</v>
      </c>
      <c r="AJ1222" s="95">
        <f t="shared" si="2981"/>
        <v>0</v>
      </c>
      <c r="AK1222" s="95"/>
      <c r="AL1222" s="95">
        <f t="shared" si="2982"/>
        <v>0</v>
      </c>
      <c r="AM1222" s="95"/>
      <c r="AN1222" s="95">
        <f t="shared" si="2983"/>
        <v>0</v>
      </c>
      <c r="AO1222" s="95"/>
      <c r="AP1222" s="95">
        <f t="shared" si="2785"/>
        <v>0</v>
      </c>
      <c r="AQ1222" s="95">
        <f t="shared" si="2984"/>
        <v>0</v>
      </c>
      <c r="AR1222" s="95">
        <f t="shared" si="2985"/>
        <v>0</v>
      </c>
      <c r="AS1222" s="95"/>
      <c r="AT1222" s="95">
        <f t="shared" si="2986"/>
        <v>0</v>
      </c>
      <c r="AU1222" s="95"/>
      <c r="AV1222" s="95">
        <f t="shared" si="2987"/>
        <v>0</v>
      </c>
      <c r="AW1222" s="95"/>
      <c r="AX1222" s="95">
        <f t="shared" si="2988"/>
        <v>0</v>
      </c>
      <c r="AY1222" s="95">
        <f t="shared" si="2989"/>
        <v>0</v>
      </c>
      <c r="AZ1222" s="95">
        <f t="shared" si="2990"/>
        <v>0</v>
      </c>
      <c r="BA1222" s="95">
        <f t="shared" si="2991"/>
        <v>0</v>
      </c>
      <c r="BB1222" s="95">
        <f t="shared" si="2992"/>
        <v>0</v>
      </c>
    </row>
    <row r="1223" spans="1:54" s="6" customFormat="1">
      <c r="A1223" s="494">
        <v>763</v>
      </c>
      <c r="B1223" s="14"/>
      <c r="C1223" s="39"/>
      <c r="D1223" s="14"/>
      <c r="E1223" s="16" t="s">
        <v>1433</v>
      </c>
      <c r="F1223" s="44"/>
      <c r="G1223" s="44" t="s">
        <v>1061</v>
      </c>
      <c r="H1223" s="265" t="s">
        <v>434</v>
      </c>
      <c r="I1223" s="233">
        <v>1.39</v>
      </c>
      <c r="J1223" s="240"/>
      <c r="K1223" s="233">
        <v>1.39</v>
      </c>
      <c r="L1223" s="240"/>
      <c r="M1223" s="233">
        <v>1.39</v>
      </c>
      <c r="N1223" s="240"/>
      <c r="O1223" s="233">
        <v>1.39</v>
      </c>
      <c r="P1223" s="240"/>
      <c r="Q1223" s="95">
        <f t="shared" si="2968"/>
        <v>11.5</v>
      </c>
      <c r="R1223" s="336">
        <f t="shared" si="2969"/>
        <v>22.861156250000001</v>
      </c>
      <c r="S1223" s="95"/>
      <c r="T1223" s="95">
        <f t="shared" si="2970"/>
        <v>0</v>
      </c>
      <c r="U1223" s="95"/>
      <c r="V1223" s="95">
        <f t="shared" si="2971"/>
        <v>0</v>
      </c>
      <c r="W1223" s="95"/>
      <c r="X1223" s="95">
        <f t="shared" si="2972"/>
        <v>0</v>
      </c>
      <c r="Y1223" s="95">
        <f t="shared" si="2973"/>
        <v>0</v>
      </c>
      <c r="Z1223" s="95">
        <f t="shared" si="2974"/>
        <v>0</v>
      </c>
      <c r="AA1223" s="95">
        <v>2.5</v>
      </c>
      <c r="AB1223" s="95">
        <f t="shared" si="2975"/>
        <v>5.0482715000000002</v>
      </c>
      <c r="AC1223" s="95">
        <v>2.5</v>
      </c>
      <c r="AD1223" s="95">
        <f t="shared" si="2976"/>
        <v>4.8685444999999987</v>
      </c>
      <c r="AE1223" s="95"/>
      <c r="AF1223" s="96">
        <f t="shared" si="2977"/>
        <v>0</v>
      </c>
      <c r="AG1223" s="95">
        <f t="shared" si="2978"/>
        <v>5</v>
      </c>
      <c r="AH1223" s="95">
        <f t="shared" si="2979"/>
        <v>9.916815999999999</v>
      </c>
      <c r="AI1223" s="95">
        <f t="shared" si="2980"/>
        <v>5</v>
      </c>
      <c r="AJ1223" s="95">
        <f t="shared" si="2981"/>
        <v>9.916815999999999</v>
      </c>
      <c r="AK1223" s="95"/>
      <c r="AL1223" s="95">
        <f t="shared" si="2982"/>
        <v>0</v>
      </c>
      <c r="AM1223" s="95">
        <v>1</v>
      </c>
      <c r="AN1223" s="95">
        <f t="shared" si="2983"/>
        <v>1.9318914999999997</v>
      </c>
      <c r="AO1223" s="95">
        <v>1</v>
      </c>
      <c r="AP1223" s="95">
        <f t="shared" si="2785"/>
        <v>1.9404399999999997</v>
      </c>
      <c r="AQ1223" s="95">
        <f t="shared" si="2984"/>
        <v>2</v>
      </c>
      <c r="AR1223" s="95">
        <f t="shared" si="2985"/>
        <v>3.8723314999999996</v>
      </c>
      <c r="AS1223" s="95">
        <v>1</v>
      </c>
      <c r="AT1223" s="95">
        <f t="shared" si="2986"/>
        <v>1.9813337999999998</v>
      </c>
      <c r="AU1223" s="95">
        <v>0.5</v>
      </c>
      <c r="AV1223" s="95">
        <f t="shared" si="2987"/>
        <v>1.0182375499999998</v>
      </c>
      <c r="AW1223" s="95">
        <v>3</v>
      </c>
      <c r="AX1223" s="95">
        <f t="shared" si="2988"/>
        <v>6.0724374000000001</v>
      </c>
      <c r="AY1223" s="95">
        <f t="shared" si="2989"/>
        <v>4.5</v>
      </c>
      <c r="AZ1223" s="95">
        <f t="shared" si="2990"/>
        <v>9.0720087500000002</v>
      </c>
      <c r="BA1223" s="95">
        <f t="shared" si="2991"/>
        <v>6.5</v>
      </c>
      <c r="BB1223" s="95">
        <f t="shared" si="2992"/>
        <v>12.94434025</v>
      </c>
    </row>
    <row r="1224" spans="1:54" s="6" customFormat="1">
      <c r="A1224" s="494">
        <v>763</v>
      </c>
      <c r="B1224" s="14"/>
      <c r="C1224" s="39"/>
      <c r="D1224" s="14"/>
      <c r="E1224" s="16" t="s">
        <v>1507</v>
      </c>
      <c r="F1224" s="44"/>
      <c r="G1224" s="44" t="s">
        <v>1061</v>
      </c>
      <c r="H1224" s="265" t="s">
        <v>434</v>
      </c>
      <c r="I1224" s="233">
        <v>1.65</v>
      </c>
      <c r="J1224" s="240"/>
      <c r="K1224" s="233">
        <v>1.65</v>
      </c>
      <c r="L1224" s="240"/>
      <c r="M1224" s="233">
        <v>1.65</v>
      </c>
      <c r="N1224" s="240"/>
      <c r="O1224" s="233">
        <v>1.65</v>
      </c>
      <c r="P1224" s="240"/>
      <c r="Q1224" s="95">
        <f t="shared" si="2968"/>
        <v>0</v>
      </c>
      <c r="R1224" s="336">
        <f t="shared" si="2969"/>
        <v>0</v>
      </c>
      <c r="S1224" s="95"/>
      <c r="T1224" s="95">
        <f t="shared" si="2970"/>
        <v>0</v>
      </c>
      <c r="U1224" s="95"/>
      <c r="V1224" s="95">
        <f t="shared" si="2971"/>
        <v>0</v>
      </c>
      <c r="W1224" s="95"/>
      <c r="X1224" s="95">
        <f t="shared" si="2972"/>
        <v>0</v>
      </c>
      <c r="Y1224" s="95">
        <f t="shared" si="2973"/>
        <v>0</v>
      </c>
      <c r="Z1224" s="95">
        <f t="shared" si="2974"/>
        <v>0</v>
      </c>
      <c r="AA1224" s="95"/>
      <c r="AB1224" s="95">
        <f t="shared" si="2975"/>
        <v>0</v>
      </c>
      <c r="AC1224" s="95"/>
      <c r="AD1224" s="95">
        <f t="shared" si="2976"/>
        <v>0</v>
      </c>
      <c r="AE1224" s="95"/>
      <c r="AF1224" s="96">
        <f t="shared" si="2977"/>
        <v>0</v>
      </c>
      <c r="AG1224" s="95">
        <f t="shared" si="2978"/>
        <v>0</v>
      </c>
      <c r="AH1224" s="95">
        <f t="shared" si="2979"/>
        <v>0</v>
      </c>
      <c r="AI1224" s="95">
        <f t="shared" si="2980"/>
        <v>0</v>
      </c>
      <c r="AJ1224" s="95">
        <f t="shared" si="2981"/>
        <v>0</v>
      </c>
      <c r="AK1224" s="95"/>
      <c r="AL1224" s="95">
        <f t="shared" si="2982"/>
        <v>0</v>
      </c>
      <c r="AM1224" s="95"/>
      <c r="AN1224" s="95">
        <f t="shared" si="2983"/>
        <v>0</v>
      </c>
      <c r="AO1224" s="95"/>
      <c r="AP1224" s="95">
        <f t="shared" si="2785"/>
        <v>0</v>
      </c>
      <c r="AQ1224" s="95">
        <f t="shared" si="2984"/>
        <v>0</v>
      </c>
      <c r="AR1224" s="95">
        <f t="shared" si="2985"/>
        <v>0</v>
      </c>
      <c r="AS1224" s="95"/>
      <c r="AT1224" s="95">
        <f t="shared" si="2986"/>
        <v>0</v>
      </c>
      <c r="AU1224" s="95"/>
      <c r="AV1224" s="95">
        <f t="shared" si="2987"/>
        <v>0</v>
      </c>
      <c r="AW1224" s="95"/>
      <c r="AX1224" s="95">
        <f t="shared" si="2988"/>
        <v>0</v>
      </c>
      <c r="AY1224" s="95">
        <f t="shared" si="2989"/>
        <v>0</v>
      </c>
      <c r="AZ1224" s="95">
        <f t="shared" si="2990"/>
        <v>0</v>
      </c>
      <c r="BA1224" s="95">
        <f t="shared" si="2991"/>
        <v>0</v>
      </c>
      <c r="BB1224" s="95">
        <f t="shared" si="2992"/>
        <v>0</v>
      </c>
    </row>
    <row r="1225" spans="1:54" s="6" customFormat="1">
      <c r="A1225" s="494">
        <v>763</v>
      </c>
      <c r="B1225" s="14"/>
      <c r="C1225" s="39"/>
      <c r="D1225" s="288"/>
      <c r="E1225" s="68" t="s">
        <v>1434</v>
      </c>
      <c r="F1225" s="508"/>
      <c r="G1225" s="507" t="s">
        <v>1061</v>
      </c>
      <c r="H1225" s="446" t="s">
        <v>434</v>
      </c>
      <c r="I1225" s="433">
        <v>1.63</v>
      </c>
      <c r="J1225" s="496"/>
      <c r="K1225" s="433">
        <v>1.63</v>
      </c>
      <c r="L1225" s="496"/>
      <c r="M1225" s="433">
        <v>1.63</v>
      </c>
      <c r="N1225" s="496"/>
      <c r="O1225" s="433">
        <v>1.63</v>
      </c>
      <c r="P1225" s="496"/>
      <c r="Q1225" s="407">
        <f t="shared" si="2968"/>
        <v>0</v>
      </c>
      <c r="R1225" s="466">
        <f t="shared" si="2969"/>
        <v>0</v>
      </c>
      <c r="S1225" s="407"/>
      <c r="T1225" s="407">
        <f t="shared" si="2970"/>
        <v>0</v>
      </c>
      <c r="U1225" s="407"/>
      <c r="V1225" s="407">
        <f t="shared" si="2971"/>
        <v>0</v>
      </c>
      <c r="W1225" s="407"/>
      <c r="X1225" s="407">
        <f t="shared" si="2972"/>
        <v>0</v>
      </c>
      <c r="Y1225" s="407">
        <f t="shared" si="2973"/>
        <v>0</v>
      </c>
      <c r="Z1225" s="407">
        <f t="shared" si="2974"/>
        <v>0</v>
      </c>
      <c r="AA1225" s="407"/>
      <c r="AB1225" s="407">
        <f t="shared" si="2975"/>
        <v>0</v>
      </c>
      <c r="AC1225" s="407"/>
      <c r="AD1225" s="407">
        <f t="shared" si="2976"/>
        <v>0</v>
      </c>
      <c r="AE1225" s="407"/>
      <c r="AF1225" s="133">
        <f t="shared" si="2977"/>
        <v>0</v>
      </c>
      <c r="AG1225" s="407">
        <f t="shared" si="2978"/>
        <v>0</v>
      </c>
      <c r="AH1225" s="407">
        <f t="shared" si="2979"/>
        <v>0</v>
      </c>
      <c r="AI1225" s="407">
        <f t="shared" si="2980"/>
        <v>0</v>
      </c>
      <c r="AJ1225" s="407">
        <f t="shared" si="2981"/>
        <v>0</v>
      </c>
      <c r="AK1225" s="407"/>
      <c r="AL1225" s="407">
        <f t="shared" si="2982"/>
        <v>0</v>
      </c>
      <c r="AM1225" s="407"/>
      <c r="AN1225" s="407">
        <f t="shared" si="2983"/>
        <v>0</v>
      </c>
      <c r="AO1225" s="407"/>
      <c r="AP1225" s="407">
        <f t="shared" si="2785"/>
        <v>0</v>
      </c>
      <c r="AQ1225" s="407">
        <f t="shared" si="2984"/>
        <v>0</v>
      </c>
      <c r="AR1225" s="407">
        <f t="shared" si="2985"/>
        <v>0</v>
      </c>
      <c r="AS1225" s="407"/>
      <c r="AT1225" s="407">
        <f t="shared" si="2986"/>
        <v>0</v>
      </c>
      <c r="AU1225" s="407"/>
      <c r="AV1225" s="407">
        <f t="shared" si="2987"/>
        <v>0</v>
      </c>
      <c r="AW1225" s="407"/>
      <c r="AX1225" s="407">
        <f t="shared" si="2988"/>
        <v>0</v>
      </c>
      <c r="AY1225" s="407">
        <f t="shared" si="2989"/>
        <v>0</v>
      </c>
      <c r="AZ1225" s="407">
        <f t="shared" si="2990"/>
        <v>0</v>
      </c>
      <c r="BA1225" s="407">
        <f t="shared" si="2991"/>
        <v>0</v>
      </c>
      <c r="BB1225" s="407">
        <f t="shared" si="2992"/>
        <v>0</v>
      </c>
    </row>
    <row r="1226" spans="1:54">
      <c r="A1226" s="494">
        <v>764</v>
      </c>
      <c r="B1226" s="13"/>
      <c r="C1226" s="303" t="s">
        <v>892</v>
      </c>
      <c r="D1226" s="434" t="s">
        <v>895</v>
      </c>
      <c r="E1226" s="31" t="s">
        <v>1392</v>
      </c>
      <c r="F1226" s="311"/>
      <c r="G1226" s="311" t="s">
        <v>1061</v>
      </c>
      <c r="H1226" s="272" t="s">
        <v>360</v>
      </c>
      <c r="I1226" s="61">
        <v>7.93</v>
      </c>
      <c r="J1226" s="163"/>
      <c r="K1226" s="61">
        <v>7.93</v>
      </c>
      <c r="L1226" s="163"/>
      <c r="M1226" s="61">
        <v>7.93</v>
      </c>
      <c r="N1226" s="163"/>
      <c r="O1226" s="61">
        <v>7.93</v>
      </c>
      <c r="P1226" s="163"/>
      <c r="Q1226" s="121">
        <f t="shared" si="2968"/>
        <v>0</v>
      </c>
      <c r="R1226" s="342">
        <f t="shared" si="2969"/>
        <v>0</v>
      </c>
      <c r="S1226" s="121"/>
      <c r="T1226" s="121">
        <f t="shared" si="2970"/>
        <v>0</v>
      </c>
      <c r="U1226" s="121"/>
      <c r="V1226" s="121">
        <f t="shared" si="2971"/>
        <v>0</v>
      </c>
      <c r="W1226" s="121"/>
      <c r="X1226" s="121">
        <f t="shared" si="2972"/>
        <v>0</v>
      </c>
      <c r="Y1226" s="121">
        <f t="shared" si="2973"/>
        <v>0</v>
      </c>
      <c r="Z1226" s="121">
        <f t="shared" si="2974"/>
        <v>0</v>
      </c>
      <c r="AA1226" s="121"/>
      <c r="AB1226" s="121">
        <f t="shared" si="2975"/>
        <v>0</v>
      </c>
      <c r="AC1226" s="121"/>
      <c r="AD1226" s="121">
        <f t="shared" si="2976"/>
        <v>0</v>
      </c>
      <c r="AE1226" s="121"/>
      <c r="AF1226" s="124">
        <f t="shared" si="2977"/>
        <v>0</v>
      </c>
      <c r="AG1226" s="121">
        <f t="shared" si="2978"/>
        <v>0</v>
      </c>
      <c r="AH1226" s="121">
        <f t="shared" si="2979"/>
        <v>0</v>
      </c>
      <c r="AI1226" s="121">
        <f t="shared" si="2980"/>
        <v>0</v>
      </c>
      <c r="AJ1226" s="121">
        <f t="shared" si="2981"/>
        <v>0</v>
      </c>
      <c r="AK1226" s="121"/>
      <c r="AL1226" s="121">
        <f t="shared" si="2982"/>
        <v>0</v>
      </c>
      <c r="AM1226" s="121"/>
      <c r="AN1226" s="121">
        <f t="shared" si="2983"/>
        <v>0</v>
      </c>
      <c r="AO1226" s="121"/>
      <c r="AP1226" s="121">
        <f t="shared" si="2785"/>
        <v>0</v>
      </c>
      <c r="AQ1226" s="121">
        <f t="shared" si="2984"/>
        <v>0</v>
      </c>
      <c r="AR1226" s="121">
        <f t="shared" si="2985"/>
        <v>0</v>
      </c>
      <c r="AS1226" s="121"/>
      <c r="AT1226" s="121">
        <f t="shared" si="2986"/>
        <v>0</v>
      </c>
      <c r="AU1226" s="121"/>
      <c r="AV1226" s="121">
        <f t="shared" si="2987"/>
        <v>0</v>
      </c>
      <c r="AW1226" s="121"/>
      <c r="AX1226" s="121">
        <f t="shared" si="2988"/>
        <v>0</v>
      </c>
      <c r="AY1226" s="121">
        <f t="shared" si="2989"/>
        <v>0</v>
      </c>
      <c r="AZ1226" s="121">
        <f t="shared" si="2990"/>
        <v>0</v>
      </c>
      <c r="BA1226" s="121">
        <f t="shared" si="2991"/>
        <v>0</v>
      </c>
      <c r="BB1226" s="121">
        <f t="shared" si="2992"/>
        <v>0</v>
      </c>
    </row>
    <row r="1227" spans="1:54">
      <c r="A1227" s="494">
        <v>765</v>
      </c>
      <c r="B1227" s="13"/>
      <c r="C1227" s="300"/>
      <c r="D1227" s="13"/>
      <c r="E1227" s="21" t="s">
        <v>1393</v>
      </c>
      <c r="F1227" s="45"/>
      <c r="G1227" s="45" t="s">
        <v>1061</v>
      </c>
      <c r="H1227" s="266" t="s">
        <v>360</v>
      </c>
      <c r="I1227" s="54">
        <v>7.93</v>
      </c>
      <c r="J1227" s="162"/>
      <c r="K1227" s="54">
        <v>7.93</v>
      </c>
      <c r="L1227" s="162"/>
      <c r="M1227" s="54">
        <v>7.93</v>
      </c>
      <c r="N1227" s="162"/>
      <c r="O1227" s="54">
        <v>7.93</v>
      </c>
      <c r="P1227" s="162"/>
      <c r="Q1227" s="96">
        <f t="shared" si="2968"/>
        <v>0</v>
      </c>
      <c r="R1227" s="338">
        <f t="shared" si="2969"/>
        <v>0</v>
      </c>
      <c r="S1227" s="96"/>
      <c r="T1227" s="96">
        <f t="shared" si="2970"/>
        <v>0</v>
      </c>
      <c r="U1227" s="96"/>
      <c r="V1227" s="96">
        <f t="shared" si="2971"/>
        <v>0</v>
      </c>
      <c r="W1227" s="96"/>
      <c r="X1227" s="96">
        <f t="shared" si="2972"/>
        <v>0</v>
      </c>
      <c r="Y1227" s="96">
        <f t="shared" si="2973"/>
        <v>0</v>
      </c>
      <c r="Z1227" s="96">
        <f t="shared" si="2974"/>
        <v>0</v>
      </c>
      <c r="AA1227" s="96"/>
      <c r="AB1227" s="96">
        <f t="shared" si="2975"/>
        <v>0</v>
      </c>
      <c r="AC1227" s="96"/>
      <c r="AD1227" s="96">
        <f t="shared" si="2976"/>
        <v>0</v>
      </c>
      <c r="AE1227" s="96"/>
      <c r="AF1227" s="95">
        <f t="shared" si="2977"/>
        <v>0</v>
      </c>
      <c r="AG1227" s="96">
        <f t="shared" si="2978"/>
        <v>0</v>
      </c>
      <c r="AH1227" s="96">
        <f t="shared" si="2979"/>
        <v>0</v>
      </c>
      <c r="AI1227" s="96">
        <f t="shared" si="2980"/>
        <v>0</v>
      </c>
      <c r="AJ1227" s="96">
        <f t="shared" si="2981"/>
        <v>0</v>
      </c>
      <c r="AK1227" s="96"/>
      <c r="AL1227" s="96">
        <f t="shared" si="2982"/>
        <v>0</v>
      </c>
      <c r="AM1227" s="96"/>
      <c r="AN1227" s="96">
        <f t="shared" si="2983"/>
        <v>0</v>
      </c>
      <c r="AO1227" s="96"/>
      <c r="AP1227" s="96">
        <f t="shared" si="2785"/>
        <v>0</v>
      </c>
      <c r="AQ1227" s="96">
        <f t="shared" si="2984"/>
        <v>0</v>
      </c>
      <c r="AR1227" s="96">
        <f t="shared" si="2985"/>
        <v>0</v>
      </c>
      <c r="AS1227" s="96"/>
      <c r="AT1227" s="96">
        <f t="shared" si="2986"/>
        <v>0</v>
      </c>
      <c r="AU1227" s="96"/>
      <c r="AV1227" s="96">
        <f t="shared" si="2987"/>
        <v>0</v>
      </c>
      <c r="AW1227" s="96"/>
      <c r="AX1227" s="96">
        <f t="shared" si="2988"/>
        <v>0</v>
      </c>
      <c r="AY1227" s="96">
        <f t="shared" si="2989"/>
        <v>0</v>
      </c>
      <c r="AZ1227" s="96">
        <f t="shared" si="2990"/>
        <v>0</v>
      </c>
      <c r="BA1227" s="96">
        <f t="shared" si="2991"/>
        <v>0</v>
      </c>
      <c r="BB1227" s="96">
        <f t="shared" si="2992"/>
        <v>0</v>
      </c>
    </row>
    <row r="1228" spans="1:54">
      <c r="A1228" s="494">
        <v>766</v>
      </c>
      <c r="B1228" s="13"/>
      <c r="C1228" s="300"/>
      <c r="D1228" s="13"/>
      <c r="E1228" s="21" t="s">
        <v>894</v>
      </c>
      <c r="F1228" s="45"/>
      <c r="G1228" s="45" t="s">
        <v>1061</v>
      </c>
      <c r="H1228" s="266" t="s">
        <v>360</v>
      </c>
      <c r="I1228" s="54">
        <v>7.19</v>
      </c>
      <c r="J1228" s="162"/>
      <c r="K1228" s="54">
        <v>7.19</v>
      </c>
      <c r="L1228" s="162"/>
      <c r="M1228" s="54">
        <v>7.19</v>
      </c>
      <c r="N1228" s="162"/>
      <c r="O1228" s="54">
        <v>7.19</v>
      </c>
      <c r="P1228" s="162"/>
      <c r="Q1228" s="96">
        <f t="shared" si="2968"/>
        <v>0</v>
      </c>
      <c r="R1228" s="338">
        <f t="shared" si="2969"/>
        <v>0</v>
      </c>
      <c r="S1228" s="96"/>
      <c r="T1228" s="96">
        <f t="shared" si="2970"/>
        <v>0</v>
      </c>
      <c r="U1228" s="96"/>
      <c r="V1228" s="96">
        <f t="shared" si="2971"/>
        <v>0</v>
      </c>
      <c r="W1228" s="96"/>
      <c r="X1228" s="96">
        <f t="shared" si="2972"/>
        <v>0</v>
      </c>
      <c r="Y1228" s="96">
        <f t="shared" si="2973"/>
        <v>0</v>
      </c>
      <c r="Z1228" s="96">
        <f t="shared" si="2974"/>
        <v>0</v>
      </c>
      <c r="AA1228" s="96"/>
      <c r="AB1228" s="96">
        <f t="shared" si="2975"/>
        <v>0</v>
      </c>
      <c r="AC1228" s="96"/>
      <c r="AD1228" s="96">
        <f t="shared" si="2976"/>
        <v>0</v>
      </c>
      <c r="AE1228" s="96"/>
      <c r="AF1228" s="95">
        <f t="shared" si="2977"/>
        <v>0</v>
      </c>
      <c r="AG1228" s="96">
        <f t="shared" si="2978"/>
        <v>0</v>
      </c>
      <c r="AH1228" s="96">
        <f t="shared" si="2979"/>
        <v>0</v>
      </c>
      <c r="AI1228" s="96">
        <f t="shared" si="2980"/>
        <v>0</v>
      </c>
      <c r="AJ1228" s="96">
        <f t="shared" si="2981"/>
        <v>0</v>
      </c>
      <c r="AK1228" s="96"/>
      <c r="AL1228" s="96">
        <f t="shared" si="2982"/>
        <v>0</v>
      </c>
      <c r="AM1228" s="96"/>
      <c r="AN1228" s="96">
        <f t="shared" si="2983"/>
        <v>0</v>
      </c>
      <c r="AO1228" s="96"/>
      <c r="AP1228" s="96">
        <f t="shared" si="2785"/>
        <v>0</v>
      </c>
      <c r="AQ1228" s="96">
        <f t="shared" si="2984"/>
        <v>0</v>
      </c>
      <c r="AR1228" s="96">
        <f t="shared" si="2985"/>
        <v>0</v>
      </c>
      <c r="AS1228" s="96"/>
      <c r="AT1228" s="96">
        <f t="shared" si="2986"/>
        <v>0</v>
      </c>
      <c r="AU1228" s="96"/>
      <c r="AV1228" s="96">
        <f t="shared" si="2987"/>
        <v>0</v>
      </c>
      <c r="AW1228" s="96"/>
      <c r="AX1228" s="96">
        <f t="shared" si="2988"/>
        <v>0</v>
      </c>
      <c r="AY1228" s="96">
        <f t="shared" si="2989"/>
        <v>0</v>
      </c>
      <c r="AZ1228" s="96">
        <f t="shared" si="2990"/>
        <v>0</v>
      </c>
      <c r="BA1228" s="96">
        <f t="shared" si="2991"/>
        <v>0</v>
      </c>
      <c r="BB1228" s="96">
        <f t="shared" si="2992"/>
        <v>0</v>
      </c>
    </row>
    <row r="1229" spans="1:54">
      <c r="A1229" s="494">
        <v>765</v>
      </c>
      <c r="B1229" s="13"/>
      <c r="C1229" s="300"/>
      <c r="D1229" s="24"/>
      <c r="E1229" s="21" t="s">
        <v>1238</v>
      </c>
      <c r="F1229" s="45"/>
      <c r="G1229" s="45" t="s">
        <v>1061</v>
      </c>
      <c r="H1229" s="266" t="s">
        <v>360</v>
      </c>
      <c r="I1229" s="54">
        <v>7.93</v>
      </c>
      <c r="J1229" s="162"/>
      <c r="K1229" s="54">
        <v>7.93</v>
      </c>
      <c r="L1229" s="162"/>
      <c r="M1229" s="54">
        <v>7.93</v>
      </c>
      <c r="N1229" s="162"/>
      <c r="O1229" s="54">
        <v>7.93</v>
      </c>
      <c r="P1229" s="162"/>
      <c r="Q1229" s="96">
        <f t="shared" si="2968"/>
        <v>0</v>
      </c>
      <c r="R1229" s="338">
        <f t="shared" si="2969"/>
        <v>0</v>
      </c>
      <c r="S1229" s="96"/>
      <c r="T1229" s="96">
        <f t="shared" si="2970"/>
        <v>0</v>
      </c>
      <c r="U1229" s="96"/>
      <c r="V1229" s="96">
        <f t="shared" si="2971"/>
        <v>0</v>
      </c>
      <c r="W1229" s="96"/>
      <c r="X1229" s="96">
        <f t="shared" si="2972"/>
        <v>0</v>
      </c>
      <c r="Y1229" s="96">
        <f t="shared" si="2973"/>
        <v>0</v>
      </c>
      <c r="Z1229" s="96">
        <f t="shared" si="2974"/>
        <v>0</v>
      </c>
      <c r="AA1229" s="96"/>
      <c r="AB1229" s="96">
        <f t="shared" si="2975"/>
        <v>0</v>
      </c>
      <c r="AC1229" s="96"/>
      <c r="AD1229" s="96">
        <f t="shared" si="2976"/>
        <v>0</v>
      </c>
      <c r="AE1229" s="96"/>
      <c r="AF1229" s="95">
        <f t="shared" si="2977"/>
        <v>0</v>
      </c>
      <c r="AG1229" s="96">
        <f t="shared" si="2978"/>
        <v>0</v>
      </c>
      <c r="AH1229" s="96">
        <f t="shared" si="2979"/>
        <v>0</v>
      </c>
      <c r="AI1229" s="96">
        <f t="shared" si="2980"/>
        <v>0</v>
      </c>
      <c r="AJ1229" s="96">
        <f t="shared" si="2981"/>
        <v>0</v>
      </c>
      <c r="AK1229" s="96"/>
      <c r="AL1229" s="96">
        <f t="shared" si="2982"/>
        <v>0</v>
      </c>
      <c r="AM1229" s="96"/>
      <c r="AN1229" s="96">
        <f t="shared" si="2983"/>
        <v>0</v>
      </c>
      <c r="AO1229" s="96"/>
      <c r="AP1229" s="96">
        <f t="shared" ref="AP1229:AP1260" si="2993">M1229*AO1229*$AP$2/1000</f>
        <v>0</v>
      </c>
      <c r="AQ1229" s="96">
        <f t="shared" si="2984"/>
        <v>0</v>
      </c>
      <c r="AR1229" s="96">
        <f t="shared" si="2985"/>
        <v>0</v>
      </c>
      <c r="AS1229" s="96"/>
      <c r="AT1229" s="96">
        <f t="shared" si="2986"/>
        <v>0</v>
      </c>
      <c r="AU1229" s="96"/>
      <c r="AV1229" s="96">
        <f t="shared" si="2987"/>
        <v>0</v>
      </c>
      <c r="AW1229" s="96"/>
      <c r="AX1229" s="96">
        <f t="shared" si="2988"/>
        <v>0</v>
      </c>
      <c r="AY1229" s="96">
        <f t="shared" si="2989"/>
        <v>0</v>
      </c>
      <c r="AZ1229" s="96">
        <f t="shared" si="2990"/>
        <v>0</v>
      </c>
      <c r="BA1229" s="96">
        <f t="shared" si="2991"/>
        <v>0</v>
      </c>
      <c r="BB1229" s="96">
        <f t="shared" si="2992"/>
        <v>0</v>
      </c>
    </row>
    <row r="1230" spans="1:54">
      <c r="A1230" s="494">
        <v>767</v>
      </c>
      <c r="B1230" s="13"/>
      <c r="C1230" s="300"/>
      <c r="D1230" s="434">
        <v>36</v>
      </c>
      <c r="E1230" s="21" t="s">
        <v>1460</v>
      </c>
      <c r="F1230" s="45"/>
      <c r="G1230" s="45" t="s">
        <v>1061</v>
      </c>
      <c r="H1230" s="266" t="s">
        <v>360</v>
      </c>
      <c r="I1230" s="54">
        <v>8.89</v>
      </c>
      <c r="J1230" s="162"/>
      <c r="K1230" s="54">
        <v>8.89</v>
      </c>
      <c r="L1230" s="162"/>
      <c r="M1230" s="54">
        <v>8.89</v>
      </c>
      <c r="N1230" s="162"/>
      <c r="O1230" s="54">
        <v>8.89</v>
      </c>
      <c r="P1230" s="162"/>
      <c r="Q1230" s="96">
        <f t="shared" si="2968"/>
        <v>0</v>
      </c>
      <c r="R1230" s="338">
        <f t="shared" si="2969"/>
        <v>0</v>
      </c>
      <c r="S1230" s="96"/>
      <c r="T1230" s="96">
        <f t="shared" si="2970"/>
        <v>0</v>
      </c>
      <c r="U1230" s="96"/>
      <c r="V1230" s="96">
        <f t="shared" si="2971"/>
        <v>0</v>
      </c>
      <c r="W1230" s="96"/>
      <c r="X1230" s="96">
        <f t="shared" si="2972"/>
        <v>0</v>
      </c>
      <c r="Y1230" s="96">
        <f t="shared" si="2973"/>
        <v>0</v>
      </c>
      <c r="Z1230" s="96">
        <f t="shared" si="2974"/>
        <v>0</v>
      </c>
      <c r="AA1230" s="96"/>
      <c r="AB1230" s="96">
        <f t="shared" si="2975"/>
        <v>0</v>
      </c>
      <c r="AC1230" s="96"/>
      <c r="AD1230" s="96">
        <f t="shared" si="2976"/>
        <v>0</v>
      </c>
      <c r="AE1230" s="96"/>
      <c r="AF1230" s="95">
        <f t="shared" si="2977"/>
        <v>0</v>
      </c>
      <c r="AG1230" s="96">
        <f t="shared" si="2978"/>
        <v>0</v>
      </c>
      <c r="AH1230" s="96">
        <f t="shared" si="2979"/>
        <v>0</v>
      </c>
      <c r="AI1230" s="96">
        <f t="shared" si="2980"/>
        <v>0</v>
      </c>
      <c r="AJ1230" s="96">
        <f t="shared" si="2981"/>
        <v>0</v>
      </c>
      <c r="AK1230" s="96"/>
      <c r="AL1230" s="96">
        <f t="shared" si="2982"/>
        <v>0</v>
      </c>
      <c r="AM1230" s="96"/>
      <c r="AN1230" s="96">
        <f t="shared" si="2983"/>
        <v>0</v>
      </c>
      <c r="AO1230" s="96"/>
      <c r="AP1230" s="96">
        <f t="shared" si="2993"/>
        <v>0</v>
      </c>
      <c r="AQ1230" s="96">
        <f t="shared" si="2984"/>
        <v>0</v>
      </c>
      <c r="AR1230" s="96">
        <f t="shared" si="2985"/>
        <v>0</v>
      </c>
      <c r="AS1230" s="96"/>
      <c r="AT1230" s="96">
        <f t="shared" si="2986"/>
        <v>0</v>
      </c>
      <c r="AU1230" s="96"/>
      <c r="AV1230" s="96">
        <f t="shared" si="2987"/>
        <v>0</v>
      </c>
      <c r="AW1230" s="96"/>
      <c r="AX1230" s="96">
        <f t="shared" si="2988"/>
        <v>0</v>
      </c>
      <c r="AY1230" s="96">
        <f t="shared" si="2989"/>
        <v>0</v>
      </c>
      <c r="AZ1230" s="96">
        <f t="shared" si="2990"/>
        <v>0</v>
      </c>
      <c r="BA1230" s="96">
        <f t="shared" si="2991"/>
        <v>0</v>
      </c>
      <c r="BB1230" s="96">
        <f t="shared" si="2992"/>
        <v>0</v>
      </c>
    </row>
    <row r="1231" spans="1:54">
      <c r="A1231" s="494">
        <v>768</v>
      </c>
      <c r="B1231" s="13"/>
      <c r="C1231" s="300"/>
      <c r="D1231" s="13"/>
      <c r="E1231" s="21" t="s">
        <v>1165</v>
      </c>
      <c r="F1231" s="45"/>
      <c r="G1231" s="45" t="s">
        <v>1061</v>
      </c>
      <c r="H1231" s="266" t="s">
        <v>360</v>
      </c>
      <c r="I1231" s="54">
        <v>8.3800000000000008</v>
      </c>
      <c r="J1231" s="162"/>
      <c r="K1231" s="54">
        <v>8.3800000000000008</v>
      </c>
      <c r="L1231" s="162"/>
      <c r="M1231" s="54">
        <v>8.3800000000000008</v>
      </c>
      <c r="N1231" s="162"/>
      <c r="O1231" s="54">
        <v>8.3800000000000008</v>
      </c>
      <c r="P1231" s="162"/>
      <c r="Q1231" s="96">
        <f t="shared" si="2968"/>
        <v>0</v>
      </c>
      <c r="R1231" s="338">
        <f t="shared" si="2969"/>
        <v>0</v>
      </c>
      <c r="S1231" s="96"/>
      <c r="T1231" s="96">
        <f t="shared" si="2970"/>
        <v>0</v>
      </c>
      <c r="U1231" s="96"/>
      <c r="V1231" s="96">
        <f t="shared" si="2971"/>
        <v>0</v>
      </c>
      <c r="W1231" s="96"/>
      <c r="X1231" s="96">
        <f t="shared" si="2972"/>
        <v>0</v>
      </c>
      <c r="Y1231" s="96">
        <f t="shared" si="2973"/>
        <v>0</v>
      </c>
      <c r="Z1231" s="96">
        <f t="shared" si="2974"/>
        <v>0</v>
      </c>
      <c r="AA1231" s="96"/>
      <c r="AB1231" s="96">
        <f t="shared" si="2975"/>
        <v>0</v>
      </c>
      <c r="AC1231" s="96"/>
      <c r="AD1231" s="96">
        <f t="shared" si="2976"/>
        <v>0</v>
      </c>
      <c r="AE1231" s="96"/>
      <c r="AF1231" s="95">
        <f t="shared" si="2977"/>
        <v>0</v>
      </c>
      <c r="AG1231" s="96">
        <f t="shared" si="2978"/>
        <v>0</v>
      </c>
      <c r="AH1231" s="96">
        <f t="shared" si="2979"/>
        <v>0</v>
      </c>
      <c r="AI1231" s="96">
        <f t="shared" si="2980"/>
        <v>0</v>
      </c>
      <c r="AJ1231" s="96">
        <f t="shared" si="2981"/>
        <v>0</v>
      </c>
      <c r="AK1231" s="96"/>
      <c r="AL1231" s="96">
        <f t="shared" si="2982"/>
        <v>0</v>
      </c>
      <c r="AM1231" s="96"/>
      <c r="AN1231" s="96">
        <f t="shared" si="2983"/>
        <v>0</v>
      </c>
      <c r="AO1231" s="96"/>
      <c r="AP1231" s="96">
        <f t="shared" si="2993"/>
        <v>0</v>
      </c>
      <c r="AQ1231" s="96">
        <f t="shared" si="2984"/>
        <v>0</v>
      </c>
      <c r="AR1231" s="96">
        <f t="shared" si="2985"/>
        <v>0</v>
      </c>
      <c r="AS1231" s="96"/>
      <c r="AT1231" s="96">
        <f t="shared" si="2986"/>
        <v>0</v>
      </c>
      <c r="AU1231" s="96"/>
      <c r="AV1231" s="96">
        <f t="shared" si="2987"/>
        <v>0</v>
      </c>
      <c r="AW1231" s="96"/>
      <c r="AX1231" s="96">
        <f t="shared" si="2988"/>
        <v>0</v>
      </c>
      <c r="AY1231" s="96">
        <f t="shared" si="2989"/>
        <v>0</v>
      </c>
      <c r="AZ1231" s="96">
        <f t="shared" si="2990"/>
        <v>0</v>
      </c>
      <c r="BA1231" s="96">
        <f t="shared" si="2991"/>
        <v>0</v>
      </c>
      <c r="BB1231" s="96">
        <f t="shared" si="2992"/>
        <v>0</v>
      </c>
    </row>
    <row r="1232" spans="1:54">
      <c r="A1232" s="494">
        <v>769</v>
      </c>
      <c r="B1232" s="13"/>
      <c r="C1232" s="300"/>
      <c r="D1232" s="13"/>
      <c r="E1232" s="21" t="s">
        <v>893</v>
      </c>
      <c r="F1232" s="45"/>
      <c r="G1232" s="45" t="s">
        <v>1061</v>
      </c>
      <c r="H1232" s="266" t="s">
        <v>360</v>
      </c>
      <c r="I1232" s="54">
        <v>7.94</v>
      </c>
      <c r="J1232" s="162"/>
      <c r="K1232" s="54">
        <v>7.94</v>
      </c>
      <c r="L1232" s="162"/>
      <c r="M1232" s="54">
        <v>7.94</v>
      </c>
      <c r="N1232" s="162"/>
      <c r="O1232" s="54">
        <v>7.94</v>
      </c>
      <c r="P1232" s="162"/>
      <c r="Q1232" s="96">
        <f t="shared" si="2968"/>
        <v>0</v>
      </c>
      <c r="R1232" s="338">
        <f t="shared" si="2969"/>
        <v>0</v>
      </c>
      <c r="S1232" s="96"/>
      <c r="T1232" s="96">
        <f t="shared" si="2970"/>
        <v>0</v>
      </c>
      <c r="U1232" s="96"/>
      <c r="V1232" s="96">
        <f t="shared" si="2971"/>
        <v>0</v>
      </c>
      <c r="W1232" s="96"/>
      <c r="X1232" s="96">
        <f t="shared" si="2972"/>
        <v>0</v>
      </c>
      <c r="Y1232" s="96">
        <f t="shared" si="2973"/>
        <v>0</v>
      </c>
      <c r="Z1232" s="96">
        <f t="shared" si="2974"/>
        <v>0</v>
      </c>
      <c r="AA1232" s="96"/>
      <c r="AB1232" s="96">
        <f t="shared" si="2975"/>
        <v>0</v>
      </c>
      <c r="AC1232" s="96"/>
      <c r="AD1232" s="96">
        <f t="shared" si="2976"/>
        <v>0</v>
      </c>
      <c r="AE1232" s="96"/>
      <c r="AF1232" s="95">
        <f t="shared" si="2977"/>
        <v>0</v>
      </c>
      <c r="AG1232" s="96">
        <f t="shared" si="2978"/>
        <v>0</v>
      </c>
      <c r="AH1232" s="96">
        <f t="shared" si="2979"/>
        <v>0</v>
      </c>
      <c r="AI1232" s="96">
        <f t="shared" si="2980"/>
        <v>0</v>
      </c>
      <c r="AJ1232" s="96">
        <f t="shared" si="2981"/>
        <v>0</v>
      </c>
      <c r="AK1232" s="96"/>
      <c r="AL1232" s="96">
        <f t="shared" si="2982"/>
        <v>0</v>
      </c>
      <c r="AM1232" s="96"/>
      <c r="AN1232" s="96">
        <f t="shared" si="2983"/>
        <v>0</v>
      </c>
      <c r="AO1232" s="96"/>
      <c r="AP1232" s="96">
        <f t="shared" si="2993"/>
        <v>0</v>
      </c>
      <c r="AQ1232" s="96">
        <f t="shared" si="2984"/>
        <v>0</v>
      </c>
      <c r="AR1232" s="96">
        <f t="shared" si="2985"/>
        <v>0</v>
      </c>
      <c r="AS1232" s="96"/>
      <c r="AT1232" s="96">
        <f t="shared" si="2986"/>
        <v>0</v>
      </c>
      <c r="AU1232" s="96"/>
      <c r="AV1232" s="96">
        <f t="shared" si="2987"/>
        <v>0</v>
      </c>
      <c r="AW1232" s="96"/>
      <c r="AX1232" s="96">
        <f t="shared" si="2988"/>
        <v>0</v>
      </c>
      <c r="AY1232" s="96">
        <f t="shared" si="2989"/>
        <v>0</v>
      </c>
      <c r="AZ1232" s="96">
        <f t="shared" si="2990"/>
        <v>0</v>
      </c>
      <c r="BA1232" s="96">
        <f t="shared" si="2991"/>
        <v>0</v>
      </c>
      <c r="BB1232" s="96">
        <f t="shared" si="2992"/>
        <v>0</v>
      </c>
    </row>
    <row r="1233" spans="1:54">
      <c r="B1233" s="13"/>
      <c r="C1233" s="13"/>
      <c r="D1233" s="13"/>
      <c r="E1233" s="21" t="s">
        <v>1308</v>
      </c>
      <c r="F1233" s="22"/>
      <c r="G1233" s="22" t="s">
        <v>1156</v>
      </c>
      <c r="H1233" s="266" t="s">
        <v>360</v>
      </c>
      <c r="I1233" s="54">
        <v>8.89</v>
      </c>
      <c r="J1233" s="101"/>
      <c r="K1233" s="54">
        <v>8.89</v>
      </c>
      <c r="L1233" s="162"/>
      <c r="M1233" s="54">
        <v>8.89</v>
      </c>
      <c r="N1233" s="162"/>
      <c r="O1233" s="54">
        <v>8.89</v>
      </c>
      <c r="P1233" s="101"/>
      <c r="Q1233" s="96">
        <f t="shared" si="2968"/>
        <v>0</v>
      </c>
      <c r="R1233" s="338">
        <f t="shared" si="2969"/>
        <v>0</v>
      </c>
      <c r="S1233" s="96"/>
      <c r="T1233" s="96">
        <f t="shared" si="2970"/>
        <v>0</v>
      </c>
      <c r="U1233" s="96"/>
      <c r="V1233" s="176">
        <f t="shared" si="2971"/>
        <v>0</v>
      </c>
      <c r="W1233" s="206"/>
      <c r="X1233" s="205">
        <f t="shared" si="2972"/>
        <v>0</v>
      </c>
      <c r="Y1233" s="188">
        <f t="shared" si="2973"/>
        <v>0</v>
      </c>
      <c r="Z1233" s="176">
        <f t="shared" si="2974"/>
        <v>0</v>
      </c>
      <c r="AA1233" s="206"/>
      <c r="AB1233" s="205">
        <f t="shared" si="2975"/>
        <v>0</v>
      </c>
      <c r="AC1233" s="206"/>
      <c r="AD1233" s="176">
        <f t="shared" si="2976"/>
        <v>0</v>
      </c>
      <c r="AE1233" s="206"/>
      <c r="AF1233" s="205">
        <f t="shared" si="2977"/>
        <v>0</v>
      </c>
      <c r="AG1233" s="188">
        <f t="shared" si="2978"/>
        <v>0</v>
      </c>
      <c r="AH1233" s="96">
        <f t="shared" si="2979"/>
        <v>0</v>
      </c>
      <c r="AI1233" s="96">
        <f t="shared" si="2980"/>
        <v>0</v>
      </c>
      <c r="AJ1233" s="176">
        <f t="shared" si="2981"/>
        <v>0</v>
      </c>
      <c r="AK1233" s="206"/>
      <c r="AL1233" s="176">
        <f t="shared" si="2982"/>
        <v>0</v>
      </c>
      <c r="AM1233" s="244"/>
      <c r="AN1233" s="176">
        <f t="shared" si="2983"/>
        <v>0</v>
      </c>
      <c r="AO1233" s="206"/>
      <c r="AP1233" s="205">
        <f t="shared" si="2993"/>
        <v>0</v>
      </c>
      <c r="AQ1233" s="188">
        <f t="shared" si="2984"/>
        <v>0</v>
      </c>
      <c r="AR1233" s="96">
        <f t="shared" si="2985"/>
        <v>0</v>
      </c>
      <c r="AS1233" s="96"/>
      <c r="AT1233" s="176">
        <f t="shared" si="2986"/>
        <v>0</v>
      </c>
      <c r="AU1233" s="206"/>
      <c r="AV1233" s="176">
        <f t="shared" si="2987"/>
        <v>0</v>
      </c>
      <c r="AW1233" s="206"/>
      <c r="AX1233" s="205">
        <f t="shared" si="2988"/>
        <v>0</v>
      </c>
      <c r="AY1233" s="188">
        <f t="shared" si="2989"/>
        <v>0</v>
      </c>
      <c r="AZ1233" s="96">
        <f t="shared" si="2990"/>
        <v>0</v>
      </c>
      <c r="BA1233" s="96">
        <f t="shared" si="2991"/>
        <v>0</v>
      </c>
      <c r="BB1233" s="96">
        <f t="shared" si="2992"/>
        <v>0</v>
      </c>
    </row>
    <row r="1234" spans="1:54">
      <c r="A1234" s="494">
        <v>770</v>
      </c>
      <c r="B1234" s="13"/>
      <c r="C1234" s="300"/>
      <c r="D1234" s="434">
        <v>55</v>
      </c>
      <c r="E1234" s="21" t="s">
        <v>1461</v>
      </c>
      <c r="F1234" s="45"/>
      <c r="G1234" s="45" t="s">
        <v>1061</v>
      </c>
      <c r="H1234" s="266" t="s">
        <v>359</v>
      </c>
      <c r="I1234" s="54">
        <v>9.7799999999999994</v>
      </c>
      <c r="J1234" s="162"/>
      <c r="K1234" s="54">
        <v>9.7799999999999994</v>
      </c>
      <c r="L1234" s="162"/>
      <c r="M1234" s="54">
        <v>9.7799999999999994</v>
      </c>
      <c r="N1234" s="162"/>
      <c r="O1234" s="54">
        <v>9.7799999999999994</v>
      </c>
      <c r="P1234" s="162"/>
      <c r="Q1234" s="96">
        <f t="shared" si="2968"/>
        <v>0</v>
      </c>
      <c r="R1234" s="338">
        <f t="shared" si="2969"/>
        <v>0</v>
      </c>
      <c r="S1234" s="96"/>
      <c r="T1234" s="96">
        <f t="shared" si="2970"/>
        <v>0</v>
      </c>
      <c r="U1234" s="96"/>
      <c r="V1234" s="96">
        <f t="shared" si="2971"/>
        <v>0</v>
      </c>
      <c r="W1234" s="96"/>
      <c r="X1234" s="96">
        <f t="shared" si="2972"/>
        <v>0</v>
      </c>
      <c r="Y1234" s="96">
        <f t="shared" si="2973"/>
        <v>0</v>
      </c>
      <c r="Z1234" s="96">
        <f t="shared" si="2974"/>
        <v>0</v>
      </c>
      <c r="AA1234" s="96"/>
      <c r="AB1234" s="96">
        <f t="shared" si="2975"/>
        <v>0</v>
      </c>
      <c r="AC1234" s="96"/>
      <c r="AD1234" s="96">
        <f t="shared" si="2976"/>
        <v>0</v>
      </c>
      <c r="AE1234" s="96"/>
      <c r="AF1234" s="95">
        <f t="shared" si="2977"/>
        <v>0</v>
      </c>
      <c r="AG1234" s="96">
        <f t="shared" si="2978"/>
        <v>0</v>
      </c>
      <c r="AH1234" s="96">
        <f t="shared" si="2979"/>
        <v>0</v>
      </c>
      <c r="AI1234" s="96">
        <f t="shared" si="2980"/>
        <v>0</v>
      </c>
      <c r="AJ1234" s="96">
        <f t="shared" si="2981"/>
        <v>0</v>
      </c>
      <c r="AK1234" s="96"/>
      <c r="AL1234" s="96">
        <f t="shared" si="2982"/>
        <v>0</v>
      </c>
      <c r="AM1234" s="96"/>
      <c r="AN1234" s="96">
        <f t="shared" si="2983"/>
        <v>0</v>
      </c>
      <c r="AO1234" s="96"/>
      <c r="AP1234" s="96">
        <f t="shared" si="2993"/>
        <v>0</v>
      </c>
      <c r="AQ1234" s="96">
        <f t="shared" si="2984"/>
        <v>0</v>
      </c>
      <c r="AR1234" s="96">
        <f t="shared" si="2985"/>
        <v>0</v>
      </c>
      <c r="AS1234" s="96"/>
      <c r="AT1234" s="96">
        <f t="shared" si="2986"/>
        <v>0</v>
      </c>
      <c r="AU1234" s="96"/>
      <c r="AV1234" s="96">
        <f t="shared" si="2987"/>
        <v>0</v>
      </c>
      <c r="AW1234" s="96"/>
      <c r="AX1234" s="96">
        <f t="shared" si="2988"/>
        <v>0</v>
      </c>
      <c r="AY1234" s="96">
        <f t="shared" si="2989"/>
        <v>0</v>
      </c>
      <c r="AZ1234" s="96">
        <f t="shared" si="2990"/>
        <v>0</v>
      </c>
      <c r="BA1234" s="96">
        <f t="shared" si="2991"/>
        <v>0</v>
      </c>
      <c r="BB1234" s="96">
        <f t="shared" si="2992"/>
        <v>0</v>
      </c>
    </row>
    <row r="1235" spans="1:54">
      <c r="A1235" s="494">
        <v>771</v>
      </c>
      <c r="B1235" s="13"/>
      <c r="C1235" s="300"/>
      <c r="D1235" s="13"/>
      <c r="E1235" s="13" t="s">
        <v>919</v>
      </c>
      <c r="F1235" s="23"/>
      <c r="G1235" s="23" t="s">
        <v>1061</v>
      </c>
      <c r="H1235" s="267" t="s">
        <v>360</v>
      </c>
      <c r="I1235" s="73">
        <v>8.74</v>
      </c>
      <c r="J1235" s="170"/>
      <c r="K1235" s="73">
        <v>8.74</v>
      </c>
      <c r="L1235" s="170"/>
      <c r="M1235" s="73">
        <v>8.74</v>
      </c>
      <c r="N1235" s="170"/>
      <c r="O1235" s="73">
        <v>8.74</v>
      </c>
      <c r="P1235" s="170"/>
      <c r="Q1235" s="118">
        <f t="shared" si="2968"/>
        <v>0</v>
      </c>
      <c r="R1235" s="345">
        <f t="shared" si="2969"/>
        <v>0</v>
      </c>
      <c r="S1235" s="118"/>
      <c r="T1235" s="118">
        <f t="shared" si="2970"/>
        <v>0</v>
      </c>
      <c r="U1235" s="118"/>
      <c r="V1235" s="118">
        <f t="shared" si="2971"/>
        <v>0</v>
      </c>
      <c r="W1235" s="118"/>
      <c r="X1235" s="118">
        <f t="shared" si="2972"/>
        <v>0</v>
      </c>
      <c r="Y1235" s="118">
        <f t="shared" si="2973"/>
        <v>0</v>
      </c>
      <c r="Z1235" s="118">
        <f t="shared" si="2974"/>
        <v>0</v>
      </c>
      <c r="AA1235" s="118"/>
      <c r="AB1235" s="118">
        <f t="shared" si="2975"/>
        <v>0</v>
      </c>
      <c r="AC1235" s="118"/>
      <c r="AD1235" s="118">
        <f t="shared" si="2976"/>
        <v>0</v>
      </c>
      <c r="AE1235" s="118"/>
      <c r="AF1235" s="517">
        <f t="shared" si="2977"/>
        <v>0</v>
      </c>
      <c r="AG1235" s="118">
        <f t="shared" si="2978"/>
        <v>0</v>
      </c>
      <c r="AH1235" s="118">
        <f t="shared" si="2979"/>
        <v>0</v>
      </c>
      <c r="AI1235" s="118">
        <f t="shared" si="2980"/>
        <v>0</v>
      </c>
      <c r="AJ1235" s="118">
        <f t="shared" si="2981"/>
        <v>0</v>
      </c>
      <c r="AK1235" s="118"/>
      <c r="AL1235" s="118">
        <f t="shared" si="2982"/>
        <v>0</v>
      </c>
      <c r="AM1235" s="118"/>
      <c r="AN1235" s="118">
        <f t="shared" si="2983"/>
        <v>0</v>
      </c>
      <c r="AO1235" s="118"/>
      <c r="AP1235" s="118">
        <f t="shared" si="2993"/>
        <v>0</v>
      </c>
      <c r="AQ1235" s="118">
        <f t="shared" si="2984"/>
        <v>0</v>
      </c>
      <c r="AR1235" s="118">
        <f t="shared" si="2985"/>
        <v>0</v>
      </c>
      <c r="AS1235" s="118"/>
      <c r="AT1235" s="118">
        <f t="shared" si="2986"/>
        <v>0</v>
      </c>
      <c r="AU1235" s="118"/>
      <c r="AV1235" s="118">
        <f t="shared" si="2987"/>
        <v>0</v>
      </c>
      <c r="AW1235" s="118"/>
      <c r="AX1235" s="118">
        <f t="shared" si="2988"/>
        <v>0</v>
      </c>
      <c r="AY1235" s="118">
        <f t="shared" si="2989"/>
        <v>0</v>
      </c>
      <c r="AZ1235" s="118">
        <f t="shared" si="2990"/>
        <v>0</v>
      </c>
      <c r="BA1235" s="118">
        <f t="shared" si="2991"/>
        <v>0</v>
      </c>
      <c r="BB1235" s="118">
        <f t="shared" si="2992"/>
        <v>0</v>
      </c>
    </row>
    <row r="1236" spans="1:54">
      <c r="A1236" s="494">
        <v>771</v>
      </c>
      <c r="B1236" s="13"/>
      <c r="C1236" s="300"/>
      <c r="D1236" s="13"/>
      <c r="E1236" s="21" t="s">
        <v>1471</v>
      </c>
      <c r="F1236" s="45"/>
      <c r="G1236" s="45" t="s">
        <v>1061</v>
      </c>
      <c r="H1236" s="266" t="s">
        <v>360</v>
      </c>
      <c r="I1236" s="54">
        <v>9.7799999999999994</v>
      </c>
      <c r="J1236" s="162"/>
      <c r="K1236" s="54">
        <v>9.7799999999999994</v>
      </c>
      <c r="L1236" s="162"/>
      <c r="M1236" s="54">
        <v>9.7799999999999994</v>
      </c>
      <c r="N1236" s="162"/>
      <c r="O1236" s="54">
        <v>9.7799999999999994</v>
      </c>
      <c r="P1236" s="162"/>
      <c r="Q1236" s="96">
        <f t="shared" si="2968"/>
        <v>0</v>
      </c>
      <c r="R1236" s="338">
        <f t="shared" si="2969"/>
        <v>0</v>
      </c>
      <c r="S1236" s="96"/>
      <c r="T1236" s="96">
        <f t="shared" si="2970"/>
        <v>0</v>
      </c>
      <c r="U1236" s="96"/>
      <c r="V1236" s="96">
        <f t="shared" si="2971"/>
        <v>0</v>
      </c>
      <c r="W1236" s="96"/>
      <c r="X1236" s="96">
        <f t="shared" si="2972"/>
        <v>0</v>
      </c>
      <c r="Y1236" s="96">
        <f t="shared" si="2973"/>
        <v>0</v>
      </c>
      <c r="Z1236" s="96">
        <f t="shared" si="2974"/>
        <v>0</v>
      </c>
      <c r="AA1236" s="96"/>
      <c r="AB1236" s="96">
        <f t="shared" si="2975"/>
        <v>0</v>
      </c>
      <c r="AC1236" s="96"/>
      <c r="AD1236" s="96">
        <f t="shared" si="2976"/>
        <v>0</v>
      </c>
      <c r="AE1236" s="96"/>
      <c r="AF1236" s="95">
        <f t="shared" si="2977"/>
        <v>0</v>
      </c>
      <c r="AG1236" s="96">
        <f t="shared" si="2978"/>
        <v>0</v>
      </c>
      <c r="AH1236" s="96">
        <f t="shared" si="2979"/>
        <v>0</v>
      </c>
      <c r="AI1236" s="96">
        <f t="shared" si="2980"/>
        <v>0</v>
      </c>
      <c r="AJ1236" s="96">
        <f t="shared" si="2981"/>
        <v>0</v>
      </c>
      <c r="AK1236" s="96"/>
      <c r="AL1236" s="96">
        <f t="shared" si="2982"/>
        <v>0</v>
      </c>
      <c r="AM1236" s="96"/>
      <c r="AN1236" s="96">
        <f t="shared" si="2983"/>
        <v>0</v>
      </c>
      <c r="AO1236" s="96"/>
      <c r="AP1236" s="96">
        <f t="shared" si="2993"/>
        <v>0</v>
      </c>
      <c r="AQ1236" s="96">
        <f t="shared" si="2984"/>
        <v>0</v>
      </c>
      <c r="AR1236" s="96">
        <f t="shared" si="2985"/>
        <v>0</v>
      </c>
      <c r="AS1236" s="96"/>
      <c r="AT1236" s="96">
        <f t="shared" si="2986"/>
        <v>0</v>
      </c>
      <c r="AU1236" s="96"/>
      <c r="AV1236" s="96">
        <f t="shared" si="2987"/>
        <v>0</v>
      </c>
      <c r="AW1236" s="96"/>
      <c r="AX1236" s="96">
        <f t="shared" si="2988"/>
        <v>0</v>
      </c>
      <c r="AY1236" s="96">
        <f t="shared" si="2989"/>
        <v>0</v>
      </c>
      <c r="AZ1236" s="96">
        <f t="shared" si="2990"/>
        <v>0</v>
      </c>
      <c r="BA1236" s="96">
        <f t="shared" si="2991"/>
        <v>0</v>
      </c>
      <c r="BB1236" s="96">
        <f t="shared" si="2992"/>
        <v>0</v>
      </c>
    </row>
    <row r="1237" spans="1:54">
      <c r="A1237" s="494">
        <v>772</v>
      </c>
      <c r="B1237" s="13"/>
      <c r="C1237" s="300"/>
      <c r="D1237" s="24"/>
      <c r="E1237" s="89" t="s">
        <v>1341</v>
      </c>
      <c r="F1237" s="426"/>
      <c r="G1237" s="426" t="s">
        <v>1061</v>
      </c>
      <c r="H1237" s="285" t="s">
        <v>359</v>
      </c>
      <c r="I1237" s="75">
        <v>9.59</v>
      </c>
      <c r="J1237" s="167"/>
      <c r="K1237" s="75">
        <v>9.59</v>
      </c>
      <c r="L1237" s="167"/>
      <c r="M1237" s="75">
        <v>9.59</v>
      </c>
      <c r="N1237" s="167"/>
      <c r="O1237" s="75">
        <v>9.59</v>
      </c>
      <c r="P1237" s="167"/>
      <c r="Q1237" s="130">
        <f t="shared" si="2968"/>
        <v>0</v>
      </c>
      <c r="R1237" s="348">
        <f t="shared" si="2969"/>
        <v>0</v>
      </c>
      <c r="S1237" s="130"/>
      <c r="T1237" s="130">
        <f t="shared" si="2970"/>
        <v>0</v>
      </c>
      <c r="U1237" s="130"/>
      <c r="V1237" s="130">
        <f t="shared" si="2971"/>
        <v>0</v>
      </c>
      <c r="W1237" s="130"/>
      <c r="X1237" s="130">
        <f t="shared" si="2972"/>
        <v>0</v>
      </c>
      <c r="Y1237" s="130">
        <f t="shared" si="2973"/>
        <v>0</v>
      </c>
      <c r="Z1237" s="130">
        <f t="shared" si="2974"/>
        <v>0</v>
      </c>
      <c r="AA1237" s="130"/>
      <c r="AB1237" s="130">
        <f t="shared" si="2975"/>
        <v>0</v>
      </c>
      <c r="AC1237" s="130"/>
      <c r="AD1237" s="130">
        <f t="shared" si="2976"/>
        <v>0</v>
      </c>
      <c r="AE1237" s="130"/>
      <c r="AF1237" s="430">
        <f t="shared" si="2977"/>
        <v>0</v>
      </c>
      <c r="AG1237" s="130">
        <f t="shared" si="2978"/>
        <v>0</v>
      </c>
      <c r="AH1237" s="130">
        <f t="shared" si="2979"/>
        <v>0</v>
      </c>
      <c r="AI1237" s="130">
        <f t="shared" si="2980"/>
        <v>0</v>
      </c>
      <c r="AJ1237" s="130">
        <f t="shared" si="2981"/>
        <v>0</v>
      </c>
      <c r="AK1237" s="130"/>
      <c r="AL1237" s="130">
        <f t="shared" si="2982"/>
        <v>0</v>
      </c>
      <c r="AM1237" s="130"/>
      <c r="AN1237" s="130">
        <f t="shared" si="2983"/>
        <v>0</v>
      </c>
      <c r="AO1237" s="130"/>
      <c r="AP1237" s="130">
        <f t="shared" si="2993"/>
        <v>0</v>
      </c>
      <c r="AQ1237" s="130">
        <f t="shared" si="2984"/>
        <v>0</v>
      </c>
      <c r="AR1237" s="130">
        <f t="shared" si="2985"/>
        <v>0</v>
      </c>
      <c r="AS1237" s="130"/>
      <c r="AT1237" s="130">
        <f t="shared" si="2986"/>
        <v>0</v>
      </c>
      <c r="AU1237" s="130"/>
      <c r="AV1237" s="130">
        <f t="shared" si="2987"/>
        <v>0</v>
      </c>
      <c r="AW1237" s="130"/>
      <c r="AX1237" s="130">
        <f t="shared" si="2988"/>
        <v>0</v>
      </c>
      <c r="AY1237" s="130">
        <f t="shared" si="2989"/>
        <v>0</v>
      </c>
      <c r="AZ1237" s="130">
        <f t="shared" si="2990"/>
        <v>0</v>
      </c>
      <c r="BA1237" s="130">
        <f t="shared" si="2991"/>
        <v>0</v>
      </c>
      <c r="BB1237" s="130">
        <f t="shared" si="2992"/>
        <v>0</v>
      </c>
    </row>
    <row r="1238" spans="1:54">
      <c r="A1238" s="494">
        <v>773</v>
      </c>
      <c r="B1238" s="13"/>
      <c r="C1238" s="300"/>
      <c r="D1238" s="434">
        <v>96</v>
      </c>
      <c r="E1238" s="21" t="s">
        <v>1349</v>
      </c>
      <c r="F1238" s="45"/>
      <c r="G1238" s="45" t="s">
        <v>1061</v>
      </c>
      <c r="H1238" s="266" t="s">
        <v>359</v>
      </c>
      <c r="I1238" s="54">
        <v>15.52</v>
      </c>
      <c r="J1238" s="162"/>
      <c r="K1238" s="54">
        <v>15.52</v>
      </c>
      <c r="L1238" s="162"/>
      <c r="M1238" s="54">
        <v>15.52</v>
      </c>
      <c r="N1238" s="162"/>
      <c r="O1238" s="54">
        <v>15.52</v>
      </c>
      <c r="P1238" s="162"/>
      <c r="Q1238" s="96">
        <f t="shared" si="2968"/>
        <v>0</v>
      </c>
      <c r="R1238" s="338">
        <f t="shared" si="2969"/>
        <v>0</v>
      </c>
      <c r="S1238" s="96"/>
      <c r="T1238" s="96">
        <f t="shared" si="2970"/>
        <v>0</v>
      </c>
      <c r="U1238" s="96"/>
      <c r="V1238" s="96">
        <f t="shared" si="2971"/>
        <v>0</v>
      </c>
      <c r="W1238" s="96"/>
      <c r="X1238" s="96">
        <f t="shared" si="2972"/>
        <v>0</v>
      </c>
      <c r="Y1238" s="96">
        <f t="shared" si="2973"/>
        <v>0</v>
      </c>
      <c r="Z1238" s="96">
        <f t="shared" si="2974"/>
        <v>0</v>
      </c>
      <c r="AA1238" s="96"/>
      <c r="AB1238" s="96">
        <f t="shared" si="2975"/>
        <v>0</v>
      </c>
      <c r="AC1238" s="96"/>
      <c r="AD1238" s="96">
        <f t="shared" si="2976"/>
        <v>0</v>
      </c>
      <c r="AE1238" s="96"/>
      <c r="AF1238" s="95">
        <f t="shared" si="2977"/>
        <v>0</v>
      </c>
      <c r="AG1238" s="96">
        <f t="shared" si="2978"/>
        <v>0</v>
      </c>
      <c r="AH1238" s="96">
        <f t="shared" si="2979"/>
        <v>0</v>
      </c>
      <c r="AI1238" s="96">
        <f t="shared" si="2980"/>
        <v>0</v>
      </c>
      <c r="AJ1238" s="96">
        <f t="shared" si="2981"/>
        <v>0</v>
      </c>
      <c r="AK1238" s="96"/>
      <c r="AL1238" s="96">
        <f t="shared" si="2982"/>
        <v>0</v>
      </c>
      <c r="AM1238" s="96"/>
      <c r="AN1238" s="96">
        <f t="shared" si="2983"/>
        <v>0</v>
      </c>
      <c r="AO1238" s="96"/>
      <c r="AP1238" s="96">
        <f t="shared" si="2993"/>
        <v>0</v>
      </c>
      <c r="AQ1238" s="96">
        <f t="shared" si="2984"/>
        <v>0</v>
      </c>
      <c r="AR1238" s="96">
        <f t="shared" si="2985"/>
        <v>0</v>
      </c>
      <c r="AS1238" s="96"/>
      <c r="AT1238" s="96">
        <f t="shared" si="2986"/>
        <v>0</v>
      </c>
      <c r="AU1238" s="96"/>
      <c r="AV1238" s="96">
        <f t="shared" si="2987"/>
        <v>0</v>
      </c>
      <c r="AW1238" s="96"/>
      <c r="AX1238" s="96">
        <f t="shared" si="2988"/>
        <v>0</v>
      </c>
      <c r="AY1238" s="96">
        <f t="shared" si="2989"/>
        <v>0</v>
      </c>
      <c r="AZ1238" s="96">
        <f t="shared" si="2990"/>
        <v>0</v>
      </c>
      <c r="BA1238" s="96">
        <f t="shared" si="2991"/>
        <v>0</v>
      </c>
      <c r="BB1238" s="96">
        <f t="shared" si="2992"/>
        <v>0</v>
      </c>
    </row>
    <row r="1239" spans="1:54">
      <c r="A1239" s="494">
        <v>774</v>
      </c>
      <c r="B1239" s="13"/>
      <c r="C1239" s="300"/>
      <c r="D1239" s="13"/>
      <c r="E1239" s="24" t="s">
        <v>1166</v>
      </c>
      <c r="F1239" s="367"/>
      <c r="G1239" s="367" t="s">
        <v>1061</v>
      </c>
      <c r="H1239" s="283" t="s">
        <v>360</v>
      </c>
      <c r="I1239" s="79">
        <v>14.92</v>
      </c>
      <c r="J1239" s="171"/>
      <c r="K1239" s="79">
        <v>14.92</v>
      </c>
      <c r="L1239" s="171"/>
      <c r="M1239" s="79">
        <v>14.92</v>
      </c>
      <c r="N1239" s="171"/>
      <c r="O1239" s="79">
        <v>14.92</v>
      </c>
      <c r="P1239" s="171"/>
      <c r="Q1239" s="133">
        <f t="shared" si="2968"/>
        <v>0</v>
      </c>
      <c r="R1239" s="343">
        <f t="shared" si="2969"/>
        <v>0</v>
      </c>
      <c r="S1239" s="133"/>
      <c r="T1239" s="133">
        <f t="shared" si="2970"/>
        <v>0</v>
      </c>
      <c r="U1239" s="133"/>
      <c r="V1239" s="133">
        <f t="shared" si="2971"/>
        <v>0</v>
      </c>
      <c r="W1239" s="133"/>
      <c r="X1239" s="133">
        <f t="shared" si="2972"/>
        <v>0</v>
      </c>
      <c r="Y1239" s="133">
        <f t="shared" si="2973"/>
        <v>0</v>
      </c>
      <c r="Z1239" s="133">
        <f t="shared" si="2974"/>
        <v>0</v>
      </c>
      <c r="AA1239" s="133"/>
      <c r="AB1239" s="133">
        <f t="shared" si="2975"/>
        <v>0</v>
      </c>
      <c r="AC1239" s="133"/>
      <c r="AD1239" s="133">
        <f t="shared" si="2976"/>
        <v>0</v>
      </c>
      <c r="AE1239" s="133"/>
      <c r="AF1239" s="407">
        <f t="shared" si="2977"/>
        <v>0</v>
      </c>
      <c r="AG1239" s="133">
        <f t="shared" si="2978"/>
        <v>0</v>
      </c>
      <c r="AH1239" s="133">
        <f t="shared" si="2979"/>
        <v>0</v>
      </c>
      <c r="AI1239" s="133">
        <f t="shared" si="2980"/>
        <v>0</v>
      </c>
      <c r="AJ1239" s="133">
        <f t="shared" si="2981"/>
        <v>0</v>
      </c>
      <c r="AK1239" s="133"/>
      <c r="AL1239" s="133">
        <f t="shared" si="2982"/>
        <v>0</v>
      </c>
      <c r="AM1239" s="133"/>
      <c r="AN1239" s="133">
        <f t="shared" si="2983"/>
        <v>0</v>
      </c>
      <c r="AO1239" s="133"/>
      <c r="AP1239" s="133">
        <f t="shared" si="2993"/>
        <v>0</v>
      </c>
      <c r="AQ1239" s="133">
        <f t="shared" si="2984"/>
        <v>0</v>
      </c>
      <c r="AR1239" s="133">
        <f t="shared" si="2985"/>
        <v>0</v>
      </c>
      <c r="AS1239" s="133"/>
      <c r="AT1239" s="133">
        <f t="shared" si="2986"/>
        <v>0</v>
      </c>
      <c r="AU1239" s="133"/>
      <c r="AV1239" s="133">
        <f t="shared" si="2987"/>
        <v>0</v>
      </c>
      <c r="AW1239" s="133"/>
      <c r="AX1239" s="133">
        <f t="shared" si="2988"/>
        <v>0</v>
      </c>
      <c r="AY1239" s="133">
        <f t="shared" si="2989"/>
        <v>0</v>
      </c>
      <c r="AZ1239" s="133">
        <f t="shared" si="2990"/>
        <v>0</v>
      </c>
      <c r="BA1239" s="133">
        <f t="shared" si="2991"/>
        <v>0</v>
      </c>
      <c r="BB1239" s="133">
        <f t="shared" si="2992"/>
        <v>0</v>
      </c>
    </row>
    <row r="1240" spans="1:54">
      <c r="A1240" s="494" t="s">
        <v>1628</v>
      </c>
      <c r="B1240" s="13"/>
      <c r="C1240" s="300"/>
      <c r="D1240" s="52"/>
      <c r="E1240" s="31" t="s">
        <v>1629</v>
      </c>
      <c r="F1240" s="311"/>
      <c r="G1240" s="311" t="s">
        <v>1061</v>
      </c>
      <c r="H1240" s="272" t="s">
        <v>359</v>
      </c>
      <c r="I1240" s="61">
        <v>8.18</v>
      </c>
      <c r="J1240" s="163"/>
      <c r="K1240" s="61">
        <v>8.18</v>
      </c>
      <c r="L1240" s="163"/>
      <c r="M1240" s="61">
        <v>8.18</v>
      </c>
      <c r="N1240" s="163"/>
      <c r="O1240" s="61">
        <v>8.18</v>
      </c>
      <c r="P1240" s="163"/>
      <c r="Q1240" s="121">
        <f t="shared" si="2968"/>
        <v>2.1900000000000004</v>
      </c>
      <c r="R1240" s="342">
        <f t="shared" si="2969"/>
        <v>25.116829060000001</v>
      </c>
      <c r="S1240" s="121"/>
      <c r="T1240" s="121">
        <f t="shared" si="2970"/>
        <v>0</v>
      </c>
      <c r="U1240" s="121">
        <v>0.4</v>
      </c>
      <c r="V1240" s="121">
        <f t="shared" si="2971"/>
        <v>4.7234592000000006</v>
      </c>
      <c r="W1240" s="121"/>
      <c r="X1240" s="121">
        <f t="shared" si="2972"/>
        <v>0</v>
      </c>
      <c r="Y1240" s="121">
        <f t="shared" si="2973"/>
        <v>0.4</v>
      </c>
      <c r="Z1240" s="121">
        <f t="shared" si="2974"/>
        <v>4.7234592000000006</v>
      </c>
      <c r="AA1240" s="121"/>
      <c r="AB1240" s="121">
        <f t="shared" si="2975"/>
        <v>0</v>
      </c>
      <c r="AC1240" s="121"/>
      <c r="AD1240" s="121">
        <f t="shared" si="2976"/>
        <v>0</v>
      </c>
      <c r="AE1240" s="121">
        <v>0.16</v>
      </c>
      <c r="AF1240" s="124">
        <f t="shared" si="2977"/>
        <v>1.7876244799999996</v>
      </c>
      <c r="AG1240" s="121">
        <f t="shared" si="2978"/>
        <v>0.16</v>
      </c>
      <c r="AH1240" s="121">
        <f t="shared" si="2979"/>
        <v>1.7876244799999996</v>
      </c>
      <c r="AI1240" s="121">
        <f t="shared" si="2980"/>
        <v>0.56000000000000005</v>
      </c>
      <c r="AJ1240" s="121">
        <f t="shared" si="2981"/>
        <v>6.5110836800000005</v>
      </c>
      <c r="AK1240" s="121">
        <v>0.5</v>
      </c>
      <c r="AL1240" s="121">
        <f t="shared" si="2982"/>
        <v>5.6398237</v>
      </c>
      <c r="AM1240" s="121">
        <v>0.2</v>
      </c>
      <c r="AN1240" s="121">
        <f t="shared" si="2983"/>
        <v>2.2737946</v>
      </c>
      <c r="AO1240" s="121">
        <v>0.63</v>
      </c>
      <c r="AP1240" s="121">
        <f t="shared" si="2993"/>
        <v>7.1941463999999993</v>
      </c>
      <c r="AQ1240" s="121">
        <f t="shared" si="2984"/>
        <v>1.33</v>
      </c>
      <c r="AR1240" s="121">
        <f t="shared" si="2985"/>
        <v>15.107764699999999</v>
      </c>
      <c r="AS1240" s="121">
        <v>0.3</v>
      </c>
      <c r="AT1240" s="121">
        <f t="shared" si="2986"/>
        <v>3.4979806799999995</v>
      </c>
      <c r="AU1240" s="121"/>
      <c r="AV1240" s="121">
        <f t="shared" si="2987"/>
        <v>0</v>
      </c>
      <c r="AW1240" s="121"/>
      <c r="AX1240" s="121">
        <f t="shared" si="2988"/>
        <v>0</v>
      </c>
      <c r="AY1240" s="121">
        <f t="shared" si="2989"/>
        <v>0.3</v>
      </c>
      <c r="AZ1240" s="121">
        <f t="shared" si="2990"/>
        <v>3.4979806799999995</v>
      </c>
      <c r="BA1240" s="121">
        <f t="shared" si="2991"/>
        <v>1.6300000000000001</v>
      </c>
      <c r="BB1240" s="121">
        <f t="shared" si="2992"/>
        <v>18.605745379999998</v>
      </c>
    </row>
    <row r="1241" spans="1:54">
      <c r="A1241" s="494">
        <v>771</v>
      </c>
      <c r="B1241" s="13"/>
      <c r="C1241" s="300"/>
      <c r="D1241" s="13"/>
      <c r="E1241" s="21" t="s">
        <v>2254</v>
      </c>
      <c r="F1241" s="45"/>
      <c r="G1241" s="45" t="s">
        <v>1061</v>
      </c>
      <c r="H1241" s="266" t="s">
        <v>359</v>
      </c>
      <c r="I1241" s="54">
        <v>8.02</v>
      </c>
      <c r="J1241" s="162"/>
      <c r="K1241" s="54">
        <v>8.02</v>
      </c>
      <c r="L1241" s="162"/>
      <c r="M1241" s="54">
        <v>8.02</v>
      </c>
      <c r="N1241" s="162"/>
      <c r="O1241" s="54">
        <v>8.02</v>
      </c>
      <c r="P1241" s="162"/>
      <c r="Q1241" s="96">
        <f t="shared" ref="Q1241" si="2994">SUM(AI1241+BA1241)</f>
        <v>0.3</v>
      </c>
      <c r="R1241" s="338">
        <f t="shared" ref="R1241" si="2995">SUM(AJ1241+BB1241)</f>
        <v>3.4733015999999992</v>
      </c>
      <c r="S1241" s="96"/>
      <c r="T1241" s="96">
        <f t="shared" ref="T1241" si="2996">I1241*S1241*$T$2/1000</f>
        <v>0</v>
      </c>
      <c r="U1241" s="96">
        <v>0.3</v>
      </c>
      <c r="V1241" s="96">
        <f t="shared" ref="V1241" si="2997">I1241*U1241*$V$2/1000</f>
        <v>3.4733015999999992</v>
      </c>
      <c r="W1241" s="96"/>
      <c r="X1241" s="96">
        <f t="shared" ref="X1241" si="2998">I1241*W1241*$X$2/1000</f>
        <v>0</v>
      </c>
      <c r="Y1241" s="96">
        <f t="shared" ref="Y1241" si="2999">SUM(S1241+U1241+W1241)</f>
        <v>0.3</v>
      </c>
      <c r="Z1241" s="96">
        <f t="shared" ref="Z1241" si="3000">SUM(T1241+V1241+X1241)</f>
        <v>3.4733015999999992</v>
      </c>
      <c r="AA1241" s="96"/>
      <c r="AB1241" s="96">
        <f t="shared" ref="AB1241" si="3001">K1241*AA1241*$AB$2/1000</f>
        <v>0</v>
      </c>
      <c r="AC1241" s="96"/>
      <c r="AD1241" s="96">
        <f t="shared" ref="AD1241" si="3002">K1241*AC1241*$AD$2/1000</f>
        <v>0</v>
      </c>
      <c r="AE1241" s="96"/>
      <c r="AF1241" s="95">
        <f t="shared" ref="AF1241" si="3003">K1241*AE1241*$AF$2/1000</f>
        <v>0</v>
      </c>
      <c r="AG1241" s="96">
        <f t="shared" ref="AG1241" si="3004">SUM(AA1241+AC1241+AE1241)</f>
        <v>0</v>
      </c>
      <c r="AH1241" s="96">
        <f t="shared" ref="AH1241" si="3005">SUM(AB1241+AD1241+AF1241)</f>
        <v>0</v>
      </c>
      <c r="AI1241" s="96">
        <f t="shared" ref="AI1241" si="3006">SUM(Y1241+AG1241)</f>
        <v>0.3</v>
      </c>
      <c r="AJ1241" s="96">
        <f t="shared" ref="AJ1241" si="3007">SUM(Z1241,AH1241)</f>
        <v>3.4733015999999992</v>
      </c>
      <c r="AK1241" s="96"/>
      <c r="AL1241" s="96">
        <f t="shared" ref="AL1241" si="3008">M1241*AK1241*$AL$2/1000</f>
        <v>0</v>
      </c>
      <c r="AM1241" s="96"/>
      <c r="AN1241" s="96">
        <f t="shared" ref="AN1241" si="3009">M1241*AM1241*$AN$2/1000</f>
        <v>0</v>
      </c>
      <c r="AO1241" s="96"/>
      <c r="AP1241" s="96">
        <f t="shared" ref="AP1241" si="3010">M1241*AO1241*$AP$2/1000</f>
        <v>0</v>
      </c>
      <c r="AQ1241" s="96">
        <f t="shared" ref="AQ1241" si="3011">SUM(AK1241+AM1241+AO1241)</f>
        <v>0</v>
      </c>
      <c r="AR1241" s="96">
        <f t="shared" ref="AR1241" si="3012">SUM(AL1241+AN1241+AP1241)</f>
        <v>0</v>
      </c>
      <c r="AS1241" s="96"/>
      <c r="AT1241" s="96">
        <f t="shared" ref="AT1241" si="3013">O1241*AS1241*$AT$2/1000</f>
        <v>0</v>
      </c>
      <c r="AU1241" s="96"/>
      <c r="AV1241" s="96">
        <f t="shared" ref="AV1241" si="3014">O1241*AU1241*$AV$2/1000</f>
        <v>0</v>
      </c>
      <c r="AW1241" s="96"/>
      <c r="AX1241" s="96">
        <f t="shared" ref="AX1241" si="3015">O1241*AW1241*$AX$2/1000</f>
        <v>0</v>
      </c>
      <c r="AY1241" s="96">
        <f t="shared" ref="AY1241" si="3016">SUM(AS1241+AU1241+AW1241)</f>
        <v>0</v>
      </c>
      <c r="AZ1241" s="96">
        <f t="shared" ref="AZ1241" si="3017">SUM(AT1241+AV1241+AX1241)</f>
        <v>0</v>
      </c>
      <c r="BA1241" s="96">
        <f t="shared" ref="BA1241" si="3018">SUM(AQ1241+AY1241)</f>
        <v>0</v>
      </c>
      <c r="BB1241" s="96">
        <f t="shared" ref="BB1241" si="3019">SUM(AR1241,AZ1241)</f>
        <v>0</v>
      </c>
    </row>
    <row r="1242" spans="1:54">
      <c r="A1242" s="494">
        <v>771</v>
      </c>
      <c r="B1242" s="13"/>
      <c r="C1242" s="300"/>
      <c r="D1242" s="13"/>
      <c r="E1242" s="13" t="s">
        <v>1579</v>
      </c>
      <c r="F1242" s="23"/>
      <c r="G1242" s="23" t="s">
        <v>1061</v>
      </c>
      <c r="H1242" s="267" t="s">
        <v>359</v>
      </c>
      <c r="I1242" s="73">
        <v>8.02</v>
      </c>
      <c r="J1242" s="170"/>
      <c r="K1242" s="73">
        <v>8.02</v>
      </c>
      <c r="L1242" s="170"/>
      <c r="M1242" s="73">
        <v>8.02</v>
      </c>
      <c r="N1242" s="170"/>
      <c r="O1242" s="73">
        <v>8.02</v>
      </c>
      <c r="P1242" s="170"/>
      <c r="Q1242" s="118">
        <f t="shared" si="2968"/>
        <v>7.165</v>
      </c>
      <c r="R1242" s="345">
        <f t="shared" si="2969"/>
        <v>83.476781926000001</v>
      </c>
      <c r="S1242" s="118"/>
      <c r="T1242" s="118">
        <f t="shared" si="2970"/>
        <v>0</v>
      </c>
      <c r="U1242" s="118">
        <v>2</v>
      </c>
      <c r="V1242" s="118">
        <f t="shared" si="2971"/>
        <v>23.155343999999996</v>
      </c>
      <c r="W1242" s="118"/>
      <c r="X1242" s="118">
        <f t="shared" si="2972"/>
        <v>0</v>
      </c>
      <c r="Y1242" s="118">
        <f t="shared" si="2973"/>
        <v>2</v>
      </c>
      <c r="Z1242" s="118">
        <f t="shared" si="2974"/>
        <v>23.155343999999996</v>
      </c>
      <c r="AA1242" s="118"/>
      <c r="AB1242" s="118">
        <f t="shared" si="2975"/>
        <v>0</v>
      </c>
      <c r="AC1242" s="118"/>
      <c r="AD1242" s="118">
        <f t="shared" si="2976"/>
        <v>0</v>
      </c>
      <c r="AE1242" s="118"/>
      <c r="AF1242" s="517">
        <f t="shared" si="2977"/>
        <v>0</v>
      </c>
      <c r="AG1242" s="118">
        <f t="shared" si="2978"/>
        <v>0</v>
      </c>
      <c r="AH1242" s="118">
        <f t="shared" si="2979"/>
        <v>0</v>
      </c>
      <c r="AI1242" s="118">
        <f t="shared" si="2980"/>
        <v>2</v>
      </c>
      <c r="AJ1242" s="118">
        <f t="shared" si="2981"/>
        <v>23.155343999999996</v>
      </c>
      <c r="AK1242" s="118"/>
      <c r="AL1242" s="118">
        <f t="shared" si="2982"/>
        <v>0</v>
      </c>
      <c r="AM1242" s="118"/>
      <c r="AN1242" s="118">
        <f t="shared" si="2983"/>
        <v>0</v>
      </c>
      <c r="AO1242" s="118"/>
      <c r="AP1242" s="118">
        <f t="shared" si="2993"/>
        <v>0</v>
      </c>
      <c r="AQ1242" s="118">
        <f t="shared" si="2984"/>
        <v>0</v>
      </c>
      <c r="AR1242" s="118">
        <f t="shared" si="2985"/>
        <v>0</v>
      </c>
      <c r="AS1242" s="118"/>
      <c r="AT1242" s="118">
        <f t="shared" si="2986"/>
        <v>0</v>
      </c>
      <c r="AU1242" s="118"/>
      <c r="AV1242" s="118">
        <f t="shared" si="2987"/>
        <v>0</v>
      </c>
      <c r="AW1242" s="118">
        <v>5.165</v>
      </c>
      <c r="AX1242" s="118">
        <f t="shared" si="2988"/>
        <v>60.321437926000002</v>
      </c>
      <c r="AY1242" s="118">
        <f t="shared" si="2989"/>
        <v>5.165</v>
      </c>
      <c r="AZ1242" s="118">
        <f t="shared" si="2990"/>
        <v>60.321437926000002</v>
      </c>
      <c r="BA1242" s="118">
        <f t="shared" si="2991"/>
        <v>5.165</v>
      </c>
      <c r="BB1242" s="118">
        <f t="shared" si="2992"/>
        <v>60.321437926000002</v>
      </c>
    </row>
    <row r="1243" spans="1:54">
      <c r="A1243" s="494">
        <v>765</v>
      </c>
      <c r="B1243" s="13"/>
      <c r="C1243" s="300"/>
      <c r="D1243" s="13"/>
      <c r="E1243" s="21" t="s">
        <v>1516</v>
      </c>
      <c r="F1243" s="45"/>
      <c r="G1243" s="45" t="s">
        <v>1061</v>
      </c>
      <c r="H1243" s="266" t="s">
        <v>360</v>
      </c>
      <c r="I1243" s="54">
        <v>8.99</v>
      </c>
      <c r="J1243" s="162"/>
      <c r="K1243" s="54">
        <v>8.99</v>
      </c>
      <c r="L1243" s="162"/>
      <c r="M1243" s="54">
        <v>8.99</v>
      </c>
      <c r="N1243" s="162"/>
      <c r="O1243" s="54">
        <v>8.99</v>
      </c>
      <c r="P1243" s="162"/>
      <c r="Q1243" s="96">
        <f t="shared" si="2968"/>
        <v>3</v>
      </c>
      <c r="R1243" s="338">
        <f t="shared" si="2969"/>
        <v>37.914929439999995</v>
      </c>
      <c r="S1243" s="96"/>
      <c r="T1243" s="96">
        <f t="shared" si="2970"/>
        <v>0</v>
      </c>
      <c r="U1243" s="96"/>
      <c r="V1243" s="96">
        <f t="shared" si="2971"/>
        <v>0</v>
      </c>
      <c r="W1243" s="96"/>
      <c r="X1243" s="96">
        <f t="shared" si="2972"/>
        <v>0</v>
      </c>
      <c r="Y1243" s="96">
        <f t="shared" si="2973"/>
        <v>0</v>
      </c>
      <c r="Z1243" s="96">
        <f t="shared" si="2974"/>
        <v>0</v>
      </c>
      <c r="AA1243" s="96"/>
      <c r="AB1243" s="96">
        <f t="shared" si="2975"/>
        <v>0</v>
      </c>
      <c r="AC1243" s="96">
        <v>0.8</v>
      </c>
      <c r="AD1243" s="96">
        <f t="shared" si="2976"/>
        <v>10.076135840000001</v>
      </c>
      <c r="AE1243" s="96">
        <v>0.2</v>
      </c>
      <c r="AF1243" s="95">
        <f t="shared" si="2977"/>
        <v>2.4557983000000001</v>
      </c>
      <c r="AG1243" s="96">
        <f t="shared" si="2978"/>
        <v>1</v>
      </c>
      <c r="AH1243" s="96">
        <f t="shared" si="2979"/>
        <v>12.531934140000001</v>
      </c>
      <c r="AI1243" s="96">
        <f t="shared" si="2980"/>
        <v>1</v>
      </c>
      <c r="AJ1243" s="96">
        <f t="shared" si="2981"/>
        <v>12.531934140000001</v>
      </c>
      <c r="AK1243" s="96"/>
      <c r="AL1243" s="96">
        <f t="shared" si="2982"/>
        <v>0</v>
      </c>
      <c r="AM1243" s="96">
        <v>0.5</v>
      </c>
      <c r="AN1243" s="96">
        <f t="shared" si="2983"/>
        <v>6.2473757499999998</v>
      </c>
      <c r="AO1243" s="96">
        <v>1</v>
      </c>
      <c r="AP1243" s="96">
        <f t="shared" si="2993"/>
        <v>12.550040000000001</v>
      </c>
      <c r="AQ1243" s="96">
        <f t="shared" si="2984"/>
        <v>1.5</v>
      </c>
      <c r="AR1243" s="96">
        <f t="shared" si="2985"/>
        <v>18.797415749999999</v>
      </c>
      <c r="AS1243" s="96"/>
      <c r="AT1243" s="96">
        <f t="shared" si="2986"/>
        <v>0</v>
      </c>
      <c r="AU1243" s="96">
        <v>0.5</v>
      </c>
      <c r="AV1243" s="96">
        <f t="shared" si="2987"/>
        <v>6.5855795499999994</v>
      </c>
      <c r="AW1243" s="96"/>
      <c r="AX1243" s="96">
        <f t="shared" si="2988"/>
        <v>0</v>
      </c>
      <c r="AY1243" s="96">
        <f t="shared" si="2989"/>
        <v>0.5</v>
      </c>
      <c r="AZ1243" s="96">
        <f t="shared" si="2990"/>
        <v>6.5855795499999994</v>
      </c>
      <c r="BA1243" s="96">
        <f t="shared" si="2991"/>
        <v>2</v>
      </c>
      <c r="BB1243" s="96">
        <f t="shared" si="2992"/>
        <v>25.382995299999997</v>
      </c>
    </row>
    <row r="1244" spans="1:54">
      <c r="A1244" s="494">
        <v>766</v>
      </c>
      <c r="B1244" s="13"/>
      <c r="C1244" s="300"/>
      <c r="D1244" s="13"/>
      <c r="E1244" s="21" t="s">
        <v>1517</v>
      </c>
      <c r="F1244" s="45"/>
      <c r="G1244" s="45" t="s">
        <v>1061</v>
      </c>
      <c r="H1244" s="266" t="s">
        <v>360</v>
      </c>
      <c r="I1244" s="54">
        <v>9.17</v>
      </c>
      <c r="J1244" s="162"/>
      <c r="K1244" s="54">
        <v>9.17</v>
      </c>
      <c r="L1244" s="162"/>
      <c r="M1244" s="54">
        <v>9.17</v>
      </c>
      <c r="N1244" s="162"/>
      <c r="O1244" s="54">
        <v>9.17</v>
      </c>
      <c r="P1244" s="162"/>
      <c r="Q1244" s="96">
        <f t="shared" si="2968"/>
        <v>0</v>
      </c>
      <c r="R1244" s="338">
        <f t="shared" si="2969"/>
        <v>0</v>
      </c>
      <c r="S1244" s="96"/>
      <c r="T1244" s="96">
        <f t="shared" si="2970"/>
        <v>0</v>
      </c>
      <c r="U1244" s="96"/>
      <c r="V1244" s="96">
        <f t="shared" si="2971"/>
        <v>0</v>
      </c>
      <c r="W1244" s="96"/>
      <c r="X1244" s="96">
        <f t="shared" si="2972"/>
        <v>0</v>
      </c>
      <c r="Y1244" s="96">
        <f t="shared" si="2973"/>
        <v>0</v>
      </c>
      <c r="Z1244" s="96">
        <f t="shared" si="2974"/>
        <v>0</v>
      </c>
      <c r="AA1244" s="96"/>
      <c r="AB1244" s="96">
        <f t="shared" si="2975"/>
        <v>0</v>
      </c>
      <c r="AC1244" s="96"/>
      <c r="AD1244" s="96">
        <f t="shared" si="2976"/>
        <v>0</v>
      </c>
      <c r="AE1244" s="96"/>
      <c r="AF1244" s="95">
        <f t="shared" si="2977"/>
        <v>0</v>
      </c>
      <c r="AG1244" s="96">
        <f t="shared" si="2978"/>
        <v>0</v>
      </c>
      <c r="AH1244" s="96">
        <f t="shared" si="2979"/>
        <v>0</v>
      </c>
      <c r="AI1244" s="96">
        <f t="shared" si="2980"/>
        <v>0</v>
      </c>
      <c r="AJ1244" s="96">
        <f t="shared" si="2981"/>
        <v>0</v>
      </c>
      <c r="AK1244" s="96"/>
      <c r="AL1244" s="96">
        <f t="shared" si="2982"/>
        <v>0</v>
      </c>
      <c r="AM1244" s="96"/>
      <c r="AN1244" s="96">
        <f t="shared" si="2983"/>
        <v>0</v>
      </c>
      <c r="AO1244" s="96"/>
      <c r="AP1244" s="96">
        <f t="shared" si="2993"/>
        <v>0</v>
      </c>
      <c r="AQ1244" s="96">
        <f t="shared" si="2984"/>
        <v>0</v>
      </c>
      <c r="AR1244" s="96">
        <f t="shared" si="2985"/>
        <v>0</v>
      </c>
      <c r="AS1244" s="96"/>
      <c r="AT1244" s="96">
        <f t="shared" si="2986"/>
        <v>0</v>
      </c>
      <c r="AU1244" s="96"/>
      <c r="AV1244" s="96">
        <f t="shared" si="2987"/>
        <v>0</v>
      </c>
      <c r="AW1244" s="96"/>
      <c r="AX1244" s="96">
        <f t="shared" si="2988"/>
        <v>0</v>
      </c>
      <c r="AY1244" s="96">
        <f t="shared" si="2989"/>
        <v>0</v>
      </c>
      <c r="AZ1244" s="96">
        <f t="shared" si="2990"/>
        <v>0</v>
      </c>
      <c r="BA1244" s="96">
        <f t="shared" si="2991"/>
        <v>0</v>
      </c>
      <c r="BB1244" s="96">
        <f t="shared" si="2992"/>
        <v>0</v>
      </c>
    </row>
    <row r="1245" spans="1:54">
      <c r="A1245" s="494">
        <v>765</v>
      </c>
      <c r="B1245" s="13"/>
      <c r="C1245" s="300"/>
      <c r="D1245" s="13"/>
      <c r="E1245" s="21" t="s">
        <v>1518</v>
      </c>
      <c r="F1245" s="45"/>
      <c r="G1245" s="45" t="s">
        <v>1061</v>
      </c>
      <c r="H1245" s="266" t="s">
        <v>360</v>
      </c>
      <c r="I1245" s="54">
        <v>8.99</v>
      </c>
      <c r="J1245" s="162"/>
      <c r="K1245" s="54">
        <v>8.99</v>
      </c>
      <c r="L1245" s="162"/>
      <c r="M1245" s="54">
        <v>8.99</v>
      </c>
      <c r="N1245" s="162"/>
      <c r="O1245" s="54">
        <v>8.99</v>
      </c>
      <c r="P1245" s="162"/>
      <c r="Q1245" s="96">
        <f t="shared" si="2968"/>
        <v>16.899999999999999</v>
      </c>
      <c r="R1245" s="338">
        <f t="shared" si="2969"/>
        <v>212.11718008000003</v>
      </c>
      <c r="S1245" s="96"/>
      <c r="T1245" s="96">
        <f t="shared" si="2970"/>
        <v>0</v>
      </c>
      <c r="U1245" s="96"/>
      <c r="V1245" s="96">
        <f t="shared" si="2971"/>
        <v>0</v>
      </c>
      <c r="W1245" s="96"/>
      <c r="X1245" s="96">
        <f t="shared" si="2972"/>
        <v>0</v>
      </c>
      <c r="Y1245" s="96">
        <f t="shared" si="2973"/>
        <v>0</v>
      </c>
      <c r="Z1245" s="96">
        <f t="shared" si="2974"/>
        <v>0</v>
      </c>
      <c r="AA1245" s="96">
        <v>1</v>
      </c>
      <c r="AB1245" s="96">
        <f t="shared" si="2975"/>
        <v>13.060132600000001</v>
      </c>
      <c r="AC1245" s="96">
        <v>3</v>
      </c>
      <c r="AD1245" s="96">
        <f t="shared" si="2976"/>
        <v>37.785509399999995</v>
      </c>
      <c r="AE1245" s="96">
        <v>3</v>
      </c>
      <c r="AF1245" s="95">
        <f t="shared" si="2977"/>
        <v>36.836974499999997</v>
      </c>
      <c r="AG1245" s="96">
        <f t="shared" si="2978"/>
        <v>7</v>
      </c>
      <c r="AH1245" s="96">
        <f t="shared" si="2979"/>
        <v>87.682616499999995</v>
      </c>
      <c r="AI1245" s="96">
        <f t="shared" si="2980"/>
        <v>7</v>
      </c>
      <c r="AJ1245" s="96">
        <f t="shared" si="2981"/>
        <v>87.682616499999995</v>
      </c>
      <c r="AK1245" s="96">
        <v>5.4</v>
      </c>
      <c r="AL1245" s="96">
        <f t="shared" si="2982"/>
        <v>66.941535780000009</v>
      </c>
      <c r="AM1245" s="96"/>
      <c r="AN1245" s="96">
        <f t="shared" si="2983"/>
        <v>0</v>
      </c>
      <c r="AO1245" s="96">
        <v>2</v>
      </c>
      <c r="AP1245" s="96">
        <f t="shared" si="2993"/>
        <v>25.100080000000002</v>
      </c>
      <c r="AQ1245" s="96">
        <f t="shared" si="2984"/>
        <v>7.4</v>
      </c>
      <c r="AR1245" s="96">
        <f t="shared" si="2985"/>
        <v>92.041615780000015</v>
      </c>
      <c r="AS1245" s="96">
        <v>1.5</v>
      </c>
      <c r="AT1245" s="96">
        <f t="shared" si="2986"/>
        <v>19.221788700000001</v>
      </c>
      <c r="AU1245" s="96">
        <v>1</v>
      </c>
      <c r="AV1245" s="96">
        <f t="shared" si="2987"/>
        <v>13.171159099999999</v>
      </c>
      <c r="AW1245" s="96"/>
      <c r="AX1245" s="96">
        <f t="shared" si="2988"/>
        <v>0</v>
      </c>
      <c r="AY1245" s="96">
        <f t="shared" si="2989"/>
        <v>2.5</v>
      </c>
      <c r="AZ1245" s="96">
        <f t="shared" si="2990"/>
        <v>32.392947800000002</v>
      </c>
      <c r="BA1245" s="96">
        <f t="shared" si="2991"/>
        <v>9.9</v>
      </c>
      <c r="BB1245" s="96">
        <f t="shared" si="2992"/>
        <v>124.43456358000002</v>
      </c>
    </row>
    <row r="1246" spans="1:54">
      <c r="A1246" s="494">
        <v>771</v>
      </c>
      <c r="B1246" s="13"/>
      <c r="C1246" s="300"/>
      <c r="D1246" s="13"/>
      <c r="E1246" s="21" t="s">
        <v>1621</v>
      </c>
      <c r="F1246" s="45"/>
      <c r="G1246" s="45" t="s">
        <v>1061</v>
      </c>
      <c r="H1246" s="266" t="s">
        <v>359</v>
      </c>
      <c r="I1246" s="54">
        <v>9.86</v>
      </c>
      <c r="J1246" s="162"/>
      <c r="K1246" s="54">
        <v>9.86</v>
      </c>
      <c r="L1246" s="162"/>
      <c r="M1246" s="54">
        <v>9.86</v>
      </c>
      <c r="N1246" s="162"/>
      <c r="O1246" s="54">
        <v>9.86</v>
      </c>
      <c r="P1246" s="162"/>
      <c r="Q1246" s="96">
        <f t="shared" si="2968"/>
        <v>1.5</v>
      </c>
      <c r="R1246" s="338">
        <f t="shared" si="2969"/>
        <v>20.319241499999997</v>
      </c>
      <c r="S1246" s="96"/>
      <c r="T1246" s="96">
        <f t="shared" si="2970"/>
        <v>0</v>
      </c>
      <c r="U1246" s="96"/>
      <c r="V1246" s="96">
        <f t="shared" si="2971"/>
        <v>0</v>
      </c>
      <c r="W1246" s="96"/>
      <c r="X1246" s="96">
        <f t="shared" si="2972"/>
        <v>0</v>
      </c>
      <c r="Y1246" s="96">
        <f t="shared" si="2973"/>
        <v>0</v>
      </c>
      <c r="Z1246" s="96">
        <f t="shared" si="2974"/>
        <v>0</v>
      </c>
      <c r="AA1246" s="96"/>
      <c r="AB1246" s="96">
        <f t="shared" si="2975"/>
        <v>0</v>
      </c>
      <c r="AC1246" s="96"/>
      <c r="AD1246" s="96">
        <f t="shared" si="2976"/>
        <v>0</v>
      </c>
      <c r="AE1246" s="96">
        <v>1</v>
      </c>
      <c r="AF1246" s="95">
        <f t="shared" si="2977"/>
        <v>13.467281</v>
      </c>
      <c r="AG1246" s="96">
        <f t="shared" si="2978"/>
        <v>1</v>
      </c>
      <c r="AH1246" s="96">
        <f t="shared" si="2979"/>
        <v>13.467281</v>
      </c>
      <c r="AI1246" s="96">
        <f t="shared" si="2980"/>
        <v>1</v>
      </c>
      <c r="AJ1246" s="96">
        <f t="shared" si="2981"/>
        <v>13.467281</v>
      </c>
      <c r="AK1246" s="96"/>
      <c r="AL1246" s="96">
        <f t="shared" si="2982"/>
        <v>0</v>
      </c>
      <c r="AM1246" s="96">
        <v>0.5</v>
      </c>
      <c r="AN1246" s="96">
        <f t="shared" si="2983"/>
        <v>6.8519604999999988</v>
      </c>
      <c r="AO1246" s="96"/>
      <c r="AP1246" s="96">
        <f t="shared" si="2993"/>
        <v>0</v>
      </c>
      <c r="AQ1246" s="96">
        <f t="shared" si="2984"/>
        <v>0.5</v>
      </c>
      <c r="AR1246" s="96">
        <f t="shared" si="2985"/>
        <v>6.8519604999999988</v>
      </c>
      <c r="AS1246" s="96"/>
      <c r="AT1246" s="96">
        <f t="shared" si="2986"/>
        <v>0</v>
      </c>
      <c r="AU1246" s="96"/>
      <c r="AV1246" s="96">
        <f t="shared" si="2987"/>
        <v>0</v>
      </c>
      <c r="AW1246" s="96"/>
      <c r="AX1246" s="96">
        <f t="shared" si="2988"/>
        <v>0</v>
      </c>
      <c r="AY1246" s="96">
        <f t="shared" si="2989"/>
        <v>0</v>
      </c>
      <c r="AZ1246" s="96">
        <f t="shared" si="2990"/>
        <v>0</v>
      </c>
      <c r="BA1246" s="96">
        <f t="shared" si="2991"/>
        <v>0.5</v>
      </c>
      <c r="BB1246" s="96">
        <f t="shared" si="2992"/>
        <v>6.8519604999999988</v>
      </c>
    </row>
    <row r="1247" spans="1:54" s="571" customFormat="1">
      <c r="A1247" s="494">
        <v>771</v>
      </c>
      <c r="B1247" s="13"/>
      <c r="C1247" s="300"/>
      <c r="D1247" s="13"/>
      <c r="E1247" s="563" t="s">
        <v>2520</v>
      </c>
      <c r="F1247" s="564"/>
      <c r="G1247" s="564" t="s">
        <v>1061</v>
      </c>
      <c r="H1247" s="565" t="s">
        <v>359</v>
      </c>
      <c r="I1247" s="566"/>
      <c r="J1247" s="567"/>
      <c r="K1247" s="566"/>
      <c r="L1247" s="567"/>
      <c r="M1247" s="566">
        <v>9.67</v>
      </c>
      <c r="N1247" s="567"/>
      <c r="O1247" s="566">
        <v>9.67</v>
      </c>
      <c r="P1247" s="567"/>
      <c r="Q1247" s="568">
        <f t="shared" ref="Q1247" si="3020">SUM(AI1247+BA1247)</f>
        <v>0.2</v>
      </c>
      <c r="R1247" s="569">
        <f t="shared" ref="R1247" si="3021">SUM(AJ1247+BB1247)</f>
        <v>2.7633335284999996</v>
      </c>
      <c r="S1247" s="568"/>
      <c r="T1247" s="568">
        <f t="shared" ref="T1247" si="3022">I1247*S1247*$T$2/1000</f>
        <v>0</v>
      </c>
      <c r="U1247" s="568"/>
      <c r="V1247" s="568">
        <f t="shared" ref="V1247" si="3023">I1247*U1247*$V$2/1000</f>
        <v>0</v>
      </c>
      <c r="W1247" s="568"/>
      <c r="X1247" s="568">
        <f t="shared" ref="X1247" si="3024">I1247*W1247*$X$2/1000</f>
        <v>0</v>
      </c>
      <c r="Y1247" s="568">
        <f t="shared" ref="Y1247" si="3025">SUM(S1247+U1247+W1247)</f>
        <v>0</v>
      </c>
      <c r="Z1247" s="568">
        <f t="shared" ref="Z1247" si="3026">SUM(T1247+V1247+X1247)</f>
        <v>0</v>
      </c>
      <c r="AA1247" s="568"/>
      <c r="AB1247" s="568">
        <f t="shared" ref="AB1247" si="3027">K1247*AA1247*$AB$2/1000</f>
        <v>0</v>
      </c>
      <c r="AC1247" s="568"/>
      <c r="AD1247" s="568">
        <f t="shared" ref="AD1247" si="3028">K1247*AC1247*$AD$2/1000</f>
        <v>0</v>
      </c>
      <c r="AE1247" s="568"/>
      <c r="AF1247" s="570">
        <f t="shared" ref="AF1247" si="3029">K1247*AE1247*$AF$2/1000</f>
        <v>0</v>
      </c>
      <c r="AG1247" s="568">
        <f t="shared" ref="AG1247" si="3030">SUM(AA1247+AC1247+AE1247)</f>
        <v>0</v>
      </c>
      <c r="AH1247" s="568">
        <f t="shared" ref="AH1247" si="3031">SUM(AB1247+AD1247+AF1247)</f>
        <v>0</v>
      </c>
      <c r="AI1247" s="568">
        <f t="shared" ref="AI1247" si="3032">SUM(Y1247+AG1247)</f>
        <v>0</v>
      </c>
      <c r="AJ1247" s="568">
        <f t="shared" ref="AJ1247" si="3033">SUM(Z1247,AH1247)</f>
        <v>0</v>
      </c>
      <c r="AK1247" s="568"/>
      <c r="AL1247" s="568">
        <f t="shared" ref="AL1247" si="3034">M1247*AK1247*$AL$2/1000</f>
        <v>0</v>
      </c>
      <c r="AM1247" s="568"/>
      <c r="AN1247" s="568">
        <f t="shared" ref="AN1247" si="3035">M1247*AM1247*$AN$2/1000</f>
        <v>0</v>
      </c>
      <c r="AO1247" s="568">
        <v>0.105</v>
      </c>
      <c r="AP1247" s="568">
        <f t="shared" ref="AP1247" si="3036">M1247*AO1247*$AP$2/1000</f>
        <v>1.4174286</v>
      </c>
      <c r="AQ1247" s="568">
        <f t="shared" ref="AQ1247" si="3037">SUM(AK1247+AM1247+AO1247)</f>
        <v>0.105</v>
      </c>
      <c r="AR1247" s="568">
        <f t="shared" ref="AR1247" si="3038">SUM(AL1247+AN1247+AP1247)</f>
        <v>1.4174286</v>
      </c>
      <c r="AS1247" s="568"/>
      <c r="AT1247" s="568">
        <f t="shared" ref="AT1247" si="3039">O1247*AS1247*$AT$2/1000</f>
        <v>0</v>
      </c>
      <c r="AU1247" s="568">
        <v>9.5000000000000001E-2</v>
      </c>
      <c r="AV1247" s="568">
        <f t="shared" ref="AV1247" si="3040">O1247*AU1247*$AV$2/1000</f>
        <v>1.3459049284999998</v>
      </c>
      <c r="AW1247" s="568"/>
      <c r="AX1247" s="568">
        <f t="shared" ref="AX1247" si="3041">O1247*AW1247*$AX$2/1000</f>
        <v>0</v>
      </c>
      <c r="AY1247" s="568">
        <f t="shared" ref="AY1247" si="3042">SUM(AS1247+AU1247+AW1247)</f>
        <v>9.5000000000000001E-2</v>
      </c>
      <c r="AZ1247" s="568">
        <f t="shared" ref="AZ1247" si="3043">SUM(AT1247+AV1247+AX1247)</f>
        <v>1.3459049284999998</v>
      </c>
      <c r="BA1247" s="568">
        <f t="shared" ref="BA1247" si="3044">SUM(AQ1247+AY1247)</f>
        <v>0.2</v>
      </c>
      <c r="BB1247" s="568">
        <f t="shared" ref="BB1247" si="3045">SUM(AR1247,AZ1247)</f>
        <v>2.7633335284999996</v>
      </c>
    </row>
    <row r="1248" spans="1:54">
      <c r="A1248" s="494">
        <v>771</v>
      </c>
      <c r="B1248" s="13"/>
      <c r="C1248" s="300"/>
      <c r="D1248" s="13"/>
      <c r="E1248" s="13" t="s">
        <v>1622</v>
      </c>
      <c r="F1248" s="23"/>
      <c r="G1248" s="23" t="s">
        <v>1061</v>
      </c>
      <c r="H1248" s="267" t="s">
        <v>359</v>
      </c>
      <c r="I1248" s="73">
        <v>10.06</v>
      </c>
      <c r="J1248" s="170"/>
      <c r="K1248" s="73">
        <v>10.06</v>
      </c>
      <c r="L1248" s="170"/>
      <c r="M1248" s="73">
        <v>10.06</v>
      </c>
      <c r="N1248" s="170"/>
      <c r="O1248" s="73">
        <v>10.06</v>
      </c>
      <c r="P1248" s="170"/>
      <c r="Q1248" s="118">
        <f t="shared" si="2968"/>
        <v>0</v>
      </c>
      <c r="R1248" s="345">
        <f t="shared" si="2969"/>
        <v>0</v>
      </c>
      <c r="S1248" s="118"/>
      <c r="T1248" s="118">
        <f t="shared" si="2970"/>
        <v>0</v>
      </c>
      <c r="U1248" s="118"/>
      <c r="V1248" s="118">
        <f t="shared" si="2971"/>
        <v>0</v>
      </c>
      <c r="W1248" s="118"/>
      <c r="X1248" s="118">
        <f t="shared" si="2972"/>
        <v>0</v>
      </c>
      <c r="Y1248" s="118">
        <f t="shared" si="2973"/>
        <v>0</v>
      </c>
      <c r="Z1248" s="118">
        <f t="shared" si="2974"/>
        <v>0</v>
      </c>
      <c r="AA1248" s="118"/>
      <c r="AB1248" s="118">
        <f t="shared" si="2975"/>
        <v>0</v>
      </c>
      <c r="AC1248" s="118"/>
      <c r="AD1248" s="118">
        <f t="shared" si="2976"/>
        <v>0</v>
      </c>
      <c r="AE1248" s="118"/>
      <c r="AF1248" s="517">
        <f t="shared" si="2977"/>
        <v>0</v>
      </c>
      <c r="AG1248" s="118">
        <f t="shared" si="2978"/>
        <v>0</v>
      </c>
      <c r="AH1248" s="118">
        <f t="shared" si="2979"/>
        <v>0</v>
      </c>
      <c r="AI1248" s="118">
        <f t="shared" si="2980"/>
        <v>0</v>
      </c>
      <c r="AJ1248" s="118">
        <f t="shared" si="2981"/>
        <v>0</v>
      </c>
      <c r="AK1248" s="118"/>
      <c r="AL1248" s="118">
        <f t="shared" si="2982"/>
        <v>0</v>
      </c>
      <c r="AM1248" s="118"/>
      <c r="AN1248" s="118">
        <f t="shared" si="2983"/>
        <v>0</v>
      </c>
      <c r="AO1248" s="118"/>
      <c r="AP1248" s="118">
        <f t="shared" si="2993"/>
        <v>0</v>
      </c>
      <c r="AQ1248" s="118">
        <f t="shared" si="2984"/>
        <v>0</v>
      </c>
      <c r="AR1248" s="118">
        <f t="shared" si="2985"/>
        <v>0</v>
      </c>
      <c r="AS1248" s="118"/>
      <c r="AT1248" s="118">
        <f t="shared" si="2986"/>
        <v>0</v>
      </c>
      <c r="AU1248" s="118"/>
      <c r="AV1248" s="118">
        <f t="shared" si="2987"/>
        <v>0</v>
      </c>
      <c r="AW1248" s="118"/>
      <c r="AX1248" s="118">
        <f t="shared" si="2988"/>
        <v>0</v>
      </c>
      <c r="AY1248" s="118">
        <f t="shared" si="2989"/>
        <v>0</v>
      </c>
      <c r="AZ1248" s="118">
        <f t="shared" si="2990"/>
        <v>0</v>
      </c>
      <c r="BA1248" s="118">
        <f t="shared" si="2991"/>
        <v>0</v>
      </c>
      <c r="BB1248" s="118">
        <f t="shared" si="2992"/>
        <v>0</v>
      </c>
    </row>
    <row r="1249" spans="1:54">
      <c r="A1249" s="494">
        <v>766</v>
      </c>
      <c r="B1249" s="13"/>
      <c r="C1249" s="300"/>
      <c r="D1249" s="13"/>
      <c r="E1249" s="518" t="s">
        <v>1519</v>
      </c>
      <c r="F1249" s="520"/>
      <c r="G1249" s="520" t="s">
        <v>1061</v>
      </c>
      <c r="H1249" s="521" t="s">
        <v>360</v>
      </c>
      <c r="I1249" s="500">
        <v>10.06</v>
      </c>
      <c r="J1249" s="501"/>
      <c r="K1249" s="500">
        <v>10.06</v>
      </c>
      <c r="L1249" s="501"/>
      <c r="M1249" s="500">
        <v>10.06</v>
      </c>
      <c r="N1249" s="501"/>
      <c r="O1249" s="500">
        <v>10.06</v>
      </c>
      <c r="P1249" s="501"/>
      <c r="Q1249" s="523">
        <f t="shared" si="2968"/>
        <v>6.6950000000000003</v>
      </c>
      <c r="R1249" s="524">
        <f t="shared" si="2969"/>
        <v>94.479119252999993</v>
      </c>
      <c r="S1249" s="523"/>
      <c r="T1249" s="523">
        <f t="shared" si="2970"/>
        <v>0</v>
      </c>
      <c r="U1249" s="523"/>
      <c r="V1249" s="523">
        <f t="shared" si="2971"/>
        <v>0</v>
      </c>
      <c r="W1249" s="523"/>
      <c r="X1249" s="523">
        <f t="shared" si="2972"/>
        <v>0</v>
      </c>
      <c r="Y1249" s="523">
        <f t="shared" si="2973"/>
        <v>0</v>
      </c>
      <c r="Z1249" s="523">
        <f t="shared" si="2974"/>
        <v>0</v>
      </c>
      <c r="AA1249" s="523"/>
      <c r="AB1249" s="523">
        <f t="shared" si="2975"/>
        <v>0</v>
      </c>
      <c r="AC1249" s="523">
        <v>2</v>
      </c>
      <c r="AD1249" s="523">
        <f t="shared" si="2976"/>
        <v>28.1885224</v>
      </c>
      <c r="AE1249" s="523">
        <v>2</v>
      </c>
      <c r="AF1249" s="538">
        <f t="shared" si="2977"/>
        <v>27.480901999999997</v>
      </c>
      <c r="AG1249" s="523">
        <f t="shared" si="2978"/>
        <v>4</v>
      </c>
      <c r="AH1249" s="523">
        <f t="shared" si="2979"/>
        <v>55.669424399999997</v>
      </c>
      <c r="AI1249" s="523">
        <f t="shared" si="2980"/>
        <v>4</v>
      </c>
      <c r="AJ1249" s="523">
        <f t="shared" si="2981"/>
        <v>55.669424399999997</v>
      </c>
      <c r="AK1249" s="523">
        <v>1</v>
      </c>
      <c r="AL1249" s="523">
        <f t="shared" si="2982"/>
        <v>13.872035800000001</v>
      </c>
      <c r="AM1249" s="523"/>
      <c r="AN1249" s="523">
        <f t="shared" si="2983"/>
        <v>0</v>
      </c>
      <c r="AO1249" s="523"/>
      <c r="AP1249" s="523">
        <f t="shared" si="2993"/>
        <v>0</v>
      </c>
      <c r="AQ1249" s="523">
        <f t="shared" si="2984"/>
        <v>1</v>
      </c>
      <c r="AR1249" s="523">
        <f t="shared" si="2985"/>
        <v>13.872035800000001</v>
      </c>
      <c r="AS1249" s="523"/>
      <c r="AT1249" s="523">
        <f t="shared" si="2986"/>
        <v>0</v>
      </c>
      <c r="AU1249" s="523">
        <v>1.1950000000000001</v>
      </c>
      <c r="AV1249" s="523">
        <f t="shared" si="2987"/>
        <v>17.612872453000001</v>
      </c>
      <c r="AW1249" s="523">
        <v>0.5</v>
      </c>
      <c r="AX1249" s="523">
        <f t="shared" si="2988"/>
        <v>7.3247866000000004</v>
      </c>
      <c r="AY1249" s="523">
        <f t="shared" si="2989"/>
        <v>1.6950000000000001</v>
      </c>
      <c r="AZ1249" s="523">
        <f t="shared" si="2990"/>
        <v>24.937659053000001</v>
      </c>
      <c r="BA1249" s="523">
        <f t="shared" si="2991"/>
        <v>2.6950000000000003</v>
      </c>
      <c r="BB1249" s="523">
        <f t="shared" si="2992"/>
        <v>38.809694853000003</v>
      </c>
    </row>
    <row r="1250" spans="1:54">
      <c r="A1250" s="494" t="s">
        <v>1628</v>
      </c>
      <c r="B1250" s="13"/>
      <c r="C1250" s="300"/>
      <c r="D1250" s="13"/>
      <c r="E1250" s="89" t="s">
        <v>1630</v>
      </c>
      <c r="F1250" s="426"/>
      <c r="G1250" s="426" t="s">
        <v>1061</v>
      </c>
      <c r="H1250" s="285" t="s">
        <v>359</v>
      </c>
      <c r="I1250" s="75">
        <v>10.06</v>
      </c>
      <c r="J1250" s="167"/>
      <c r="K1250" s="75">
        <v>10.06</v>
      </c>
      <c r="L1250" s="167"/>
      <c r="M1250" s="75">
        <v>10.06</v>
      </c>
      <c r="N1250" s="167"/>
      <c r="O1250" s="75">
        <v>10.06</v>
      </c>
      <c r="P1250" s="167"/>
      <c r="Q1250" s="130">
        <f t="shared" si="2968"/>
        <v>0</v>
      </c>
      <c r="R1250" s="348">
        <f t="shared" si="2969"/>
        <v>0</v>
      </c>
      <c r="S1250" s="130"/>
      <c r="T1250" s="130">
        <f t="shared" si="2970"/>
        <v>0</v>
      </c>
      <c r="U1250" s="130"/>
      <c r="V1250" s="130">
        <f t="shared" si="2971"/>
        <v>0</v>
      </c>
      <c r="W1250" s="130"/>
      <c r="X1250" s="130">
        <f t="shared" si="2972"/>
        <v>0</v>
      </c>
      <c r="Y1250" s="130">
        <f t="shared" si="2973"/>
        <v>0</v>
      </c>
      <c r="Z1250" s="130">
        <f t="shared" si="2974"/>
        <v>0</v>
      </c>
      <c r="AA1250" s="130"/>
      <c r="AB1250" s="130">
        <f t="shared" si="2975"/>
        <v>0</v>
      </c>
      <c r="AC1250" s="130"/>
      <c r="AD1250" s="130">
        <f t="shared" si="2976"/>
        <v>0</v>
      </c>
      <c r="AE1250" s="130"/>
      <c r="AF1250" s="430">
        <f t="shared" si="2977"/>
        <v>0</v>
      </c>
      <c r="AG1250" s="130">
        <f t="shared" si="2978"/>
        <v>0</v>
      </c>
      <c r="AH1250" s="130">
        <f t="shared" si="2979"/>
        <v>0</v>
      </c>
      <c r="AI1250" s="130">
        <f t="shared" si="2980"/>
        <v>0</v>
      </c>
      <c r="AJ1250" s="130">
        <f t="shared" si="2981"/>
        <v>0</v>
      </c>
      <c r="AK1250" s="130"/>
      <c r="AL1250" s="130">
        <f t="shared" si="2982"/>
        <v>0</v>
      </c>
      <c r="AM1250" s="130"/>
      <c r="AN1250" s="130">
        <f t="shared" si="2983"/>
        <v>0</v>
      </c>
      <c r="AO1250" s="130"/>
      <c r="AP1250" s="130">
        <f t="shared" si="2993"/>
        <v>0</v>
      </c>
      <c r="AQ1250" s="130">
        <f t="shared" si="2984"/>
        <v>0</v>
      </c>
      <c r="AR1250" s="130">
        <f t="shared" si="2985"/>
        <v>0</v>
      </c>
      <c r="AS1250" s="130"/>
      <c r="AT1250" s="130">
        <f t="shared" si="2986"/>
        <v>0</v>
      </c>
      <c r="AU1250" s="130"/>
      <c r="AV1250" s="130">
        <f t="shared" si="2987"/>
        <v>0</v>
      </c>
      <c r="AW1250" s="130"/>
      <c r="AX1250" s="130">
        <f t="shared" si="2988"/>
        <v>0</v>
      </c>
      <c r="AY1250" s="130">
        <f t="shared" si="2989"/>
        <v>0</v>
      </c>
      <c r="AZ1250" s="130">
        <f t="shared" si="2990"/>
        <v>0</v>
      </c>
      <c r="BA1250" s="130">
        <f t="shared" si="2991"/>
        <v>0</v>
      </c>
      <c r="BB1250" s="130">
        <f t="shared" si="2992"/>
        <v>0</v>
      </c>
    </row>
    <row r="1251" spans="1:54">
      <c r="A1251" s="494">
        <v>771</v>
      </c>
      <c r="B1251" s="13"/>
      <c r="C1251" s="300"/>
      <c r="D1251" s="24"/>
      <c r="E1251" s="13" t="s">
        <v>1591</v>
      </c>
      <c r="F1251" s="23"/>
      <c r="G1251" s="23" t="s">
        <v>1061</v>
      </c>
      <c r="H1251" s="267" t="s">
        <v>360</v>
      </c>
      <c r="I1251" s="73">
        <v>11.6</v>
      </c>
      <c r="J1251" s="170"/>
      <c r="K1251" s="73">
        <v>11.6</v>
      </c>
      <c r="L1251" s="170"/>
      <c r="M1251" s="73">
        <v>11.6</v>
      </c>
      <c r="N1251" s="170"/>
      <c r="O1251" s="73">
        <v>11.6</v>
      </c>
      <c r="P1251" s="170"/>
      <c r="Q1251" s="118">
        <f t="shared" si="2968"/>
        <v>0.29299999999999998</v>
      </c>
      <c r="R1251" s="345">
        <f t="shared" si="2969"/>
        <v>4.9494005359999989</v>
      </c>
      <c r="S1251" s="118"/>
      <c r="T1251" s="118">
        <f t="shared" si="2970"/>
        <v>0</v>
      </c>
      <c r="U1251" s="118"/>
      <c r="V1251" s="118">
        <f t="shared" si="2971"/>
        <v>0</v>
      </c>
      <c r="W1251" s="118"/>
      <c r="X1251" s="118">
        <f t="shared" si="2972"/>
        <v>0</v>
      </c>
      <c r="Y1251" s="118">
        <f t="shared" si="2973"/>
        <v>0</v>
      </c>
      <c r="Z1251" s="118">
        <f t="shared" si="2974"/>
        <v>0</v>
      </c>
      <c r="AA1251" s="118"/>
      <c r="AB1251" s="118">
        <f t="shared" si="2975"/>
        <v>0</v>
      </c>
      <c r="AC1251" s="118"/>
      <c r="AD1251" s="118">
        <f t="shared" si="2976"/>
        <v>0</v>
      </c>
      <c r="AE1251" s="118"/>
      <c r="AF1251" s="517">
        <f t="shared" si="2977"/>
        <v>0</v>
      </c>
      <c r="AG1251" s="118">
        <f t="shared" si="2978"/>
        <v>0</v>
      </c>
      <c r="AH1251" s="118">
        <f t="shared" si="2979"/>
        <v>0</v>
      </c>
      <c r="AI1251" s="118">
        <f t="shared" si="2980"/>
        <v>0</v>
      </c>
      <c r="AJ1251" s="118">
        <f t="shared" si="2981"/>
        <v>0</v>
      </c>
      <c r="AK1251" s="118"/>
      <c r="AL1251" s="118">
        <f t="shared" si="2982"/>
        <v>0</v>
      </c>
      <c r="AM1251" s="118"/>
      <c r="AN1251" s="118">
        <f t="shared" si="2983"/>
        <v>0</v>
      </c>
      <c r="AO1251" s="118"/>
      <c r="AP1251" s="118">
        <f t="shared" si="2993"/>
        <v>0</v>
      </c>
      <c r="AQ1251" s="118">
        <f t="shared" si="2984"/>
        <v>0</v>
      </c>
      <c r="AR1251" s="118">
        <f t="shared" si="2985"/>
        <v>0</v>
      </c>
      <c r="AS1251" s="118"/>
      <c r="AT1251" s="118">
        <f t="shared" si="2986"/>
        <v>0</v>
      </c>
      <c r="AU1251" s="118"/>
      <c r="AV1251" s="118">
        <f t="shared" si="2987"/>
        <v>0</v>
      </c>
      <c r="AW1251" s="118">
        <v>0.29299999999999998</v>
      </c>
      <c r="AX1251" s="118">
        <f t="shared" si="2988"/>
        <v>4.9494005359999989</v>
      </c>
      <c r="AY1251" s="118">
        <f t="shared" si="2989"/>
        <v>0.29299999999999998</v>
      </c>
      <c r="AZ1251" s="118">
        <f t="shared" si="2990"/>
        <v>4.9494005359999989</v>
      </c>
      <c r="BA1251" s="118">
        <f t="shared" si="2991"/>
        <v>0.29299999999999998</v>
      </c>
      <c r="BB1251" s="118">
        <f t="shared" si="2992"/>
        <v>4.9494005359999989</v>
      </c>
    </row>
    <row r="1252" spans="1:54">
      <c r="A1252" s="494">
        <v>775</v>
      </c>
      <c r="B1252" s="13"/>
      <c r="C1252" s="303" t="s">
        <v>492</v>
      </c>
      <c r="D1252" s="13" t="s">
        <v>389</v>
      </c>
      <c r="E1252" s="31" t="s">
        <v>390</v>
      </c>
      <c r="F1252" s="311" t="s">
        <v>391</v>
      </c>
      <c r="G1252" s="311" t="s">
        <v>1061</v>
      </c>
      <c r="H1252" s="272" t="s">
        <v>429</v>
      </c>
      <c r="I1252" s="61">
        <v>4.08</v>
      </c>
      <c r="J1252" s="163"/>
      <c r="K1252" s="61">
        <v>4.08</v>
      </c>
      <c r="L1252" s="163"/>
      <c r="M1252" s="61">
        <v>4.08</v>
      </c>
      <c r="N1252" s="163"/>
      <c r="O1252" s="61">
        <v>4.08</v>
      </c>
      <c r="P1252" s="163"/>
      <c r="Q1252" s="121">
        <f t="shared" si="2968"/>
        <v>0.30000000000000004</v>
      </c>
      <c r="R1252" s="342">
        <f t="shared" si="2969"/>
        <v>1.6867429920000003</v>
      </c>
      <c r="S1252" s="121"/>
      <c r="T1252" s="121">
        <f t="shared" si="2970"/>
        <v>0</v>
      </c>
      <c r="U1252" s="121"/>
      <c r="V1252" s="121">
        <f t="shared" si="2971"/>
        <v>0</v>
      </c>
      <c r="W1252" s="121"/>
      <c r="X1252" s="121">
        <f t="shared" si="2972"/>
        <v>0</v>
      </c>
      <c r="Y1252" s="121">
        <f t="shared" si="2973"/>
        <v>0</v>
      </c>
      <c r="Z1252" s="121">
        <f t="shared" si="2974"/>
        <v>0</v>
      </c>
      <c r="AA1252" s="121"/>
      <c r="AB1252" s="121">
        <f t="shared" si="2975"/>
        <v>0</v>
      </c>
      <c r="AC1252" s="121"/>
      <c r="AD1252" s="121">
        <f t="shared" si="2976"/>
        <v>0</v>
      </c>
      <c r="AE1252" s="121">
        <v>0.02</v>
      </c>
      <c r="AF1252" s="124">
        <f t="shared" si="2977"/>
        <v>0.11145336</v>
      </c>
      <c r="AG1252" s="121">
        <f t="shared" si="2978"/>
        <v>0.02</v>
      </c>
      <c r="AH1252" s="121">
        <f t="shared" si="2979"/>
        <v>0.11145336</v>
      </c>
      <c r="AI1252" s="121">
        <f t="shared" si="2980"/>
        <v>0.02</v>
      </c>
      <c r="AJ1252" s="121">
        <f t="shared" si="2981"/>
        <v>0.11145336</v>
      </c>
      <c r="AK1252" s="121">
        <v>0.28000000000000003</v>
      </c>
      <c r="AL1252" s="121">
        <f t="shared" si="2982"/>
        <v>1.5752896320000003</v>
      </c>
      <c r="AM1252" s="121"/>
      <c r="AN1252" s="121">
        <f t="shared" si="2983"/>
        <v>0</v>
      </c>
      <c r="AO1252" s="121"/>
      <c r="AP1252" s="121">
        <f t="shared" si="2993"/>
        <v>0</v>
      </c>
      <c r="AQ1252" s="121">
        <f t="shared" si="2984"/>
        <v>0.28000000000000003</v>
      </c>
      <c r="AR1252" s="121">
        <f t="shared" si="2985"/>
        <v>1.5752896320000003</v>
      </c>
      <c r="AS1252" s="121"/>
      <c r="AT1252" s="121">
        <f t="shared" si="2986"/>
        <v>0</v>
      </c>
      <c r="AU1252" s="121"/>
      <c r="AV1252" s="121">
        <f t="shared" si="2987"/>
        <v>0</v>
      </c>
      <c r="AW1252" s="121"/>
      <c r="AX1252" s="121">
        <f t="shared" si="2988"/>
        <v>0</v>
      </c>
      <c r="AY1252" s="121">
        <f t="shared" si="2989"/>
        <v>0</v>
      </c>
      <c r="AZ1252" s="121">
        <f t="shared" si="2990"/>
        <v>0</v>
      </c>
      <c r="BA1252" s="121">
        <f t="shared" si="2991"/>
        <v>0.28000000000000003</v>
      </c>
      <c r="BB1252" s="121">
        <f t="shared" si="2992"/>
        <v>1.5752896320000003</v>
      </c>
    </row>
    <row r="1253" spans="1:54">
      <c r="A1253" s="494">
        <v>776</v>
      </c>
      <c r="B1253" s="13"/>
      <c r="C1253" s="13"/>
      <c r="D1253" s="13" t="s">
        <v>1084</v>
      </c>
      <c r="E1253" s="21" t="s">
        <v>1085</v>
      </c>
      <c r="F1253" s="311" t="s">
        <v>391</v>
      </c>
      <c r="G1253" s="22" t="s">
        <v>1071</v>
      </c>
      <c r="H1253" s="266" t="s">
        <v>1075</v>
      </c>
      <c r="I1253" s="54">
        <v>4.08</v>
      </c>
      <c r="J1253" s="101"/>
      <c r="K1253" s="54">
        <v>4.08</v>
      </c>
      <c r="L1253" s="162"/>
      <c r="M1253" s="54">
        <v>4.08</v>
      </c>
      <c r="N1253" s="162"/>
      <c r="O1253" s="54">
        <v>4.08</v>
      </c>
      <c r="P1253" s="101"/>
      <c r="Q1253" s="96">
        <f t="shared" si="2968"/>
        <v>0</v>
      </c>
      <c r="R1253" s="338">
        <f t="shared" si="2969"/>
        <v>0</v>
      </c>
      <c r="S1253" s="96"/>
      <c r="T1253" s="96">
        <f t="shared" si="2970"/>
        <v>0</v>
      </c>
      <c r="U1253" s="96"/>
      <c r="V1253" s="176">
        <f t="shared" si="2971"/>
        <v>0</v>
      </c>
      <c r="W1253" s="206"/>
      <c r="X1253" s="205">
        <f t="shared" si="2972"/>
        <v>0</v>
      </c>
      <c r="Y1253" s="188">
        <f t="shared" si="2973"/>
        <v>0</v>
      </c>
      <c r="Z1253" s="176">
        <f t="shared" si="2974"/>
        <v>0</v>
      </c>
      <c r="AA1253" s="206"/>
      <c r="AB1253" s="205">
        <f t="shared" si="2975"/>
        <v>0</v>
      </c>
      <c r="AC1253" s="206"/>
      <c r="AD1253" s="176">
        <f t="shared" si="2976"/>
        <v>0</v>
      </c>
      <c r="AE1253" s="206"/>
      <c r="AF1253" s="205">
        <f t="shared" si="2977"/>
        <v>0</v>
      </c>
      <c r="AG1253" s="188">
        <f t="shared" si="2978"/>
        <v>0</v>
      </c>
      <c r="AH1253" s="96">
        <f t="shared" si="2979"/>
        <v>0</v>
      </c>
      <c r="AI1253" s="96">
        <f t="shared" si="2980"/>
        <v>0</v>
      </c>
      <c r="AJ1253" s="176">
        <f t="shared" si="2981"/>
        <v>0</v>
      </c>
      <c r="AK1253" s="206"/>
      <c r="AL1253" s="176">
        <f t="shared" si="2982"/>
        <v>0</v>
      </c>
      <c r="AM1253" s="244"/>
      <c r="AN1253" s="176">
        <f t="shared" si="2983"/>
        <v>0</v>
      </c>
      <c r="AO1253" s="206"/>
      <c r="AP1253" s="205">
        <f t="shared" si="2993"/>
        <v>0</v>
      </c>
      <c r="AQ1253" s="188">
        <f t="shared" si="2984"/>
        <v>0</v>
      </c>
      <c r="AR1253" s="96">
        <f t="shared" si="2985"/>
        <v>0</v>
      </c>
      <c r="AS1253" s="96"/>
      <c r="AT1253" s="176">
        <f t="shared" si="2986"/>
        <v>0</v>
      </c>
      <c r="AU1253" s="206"/>
      <c r="AV1253" s="176">
        <f t="shared" si="2987"/>
        <v>0</v>
      </c>
      <c r="AW1253" s="206"/>
      <c r="AX1253" s="205">
        <f t="shared" si="2988"/>
        <v>0</v>
      </c>
      <c r="AY1253" s="188">
        <f t="shared" si="2989"/>
        <v>0</v>
      </c>
      <c r="AZ1253" s="96">
        <f t="shared" si="2990"/>
        <v>0</v>
      </c>
      <c r="BA1253" s="96">
        <f t="shared" si="2991"/>
        <v>0</v>
      </c>
      <c r="BB1253" s="96">
        <f t="shared" si="2992"/>
        <v>0</v>
      </c>
    </row>
    <row r="1254" spans="1:54">
      <c r="A1254" s="494">
        <v>777</v>
      </c>
      <c r="B1254" s="13"/>
      <c r="C1254" s="300"/>
      <c r="D1254" s="13" t="s">
        <v>392</v>
      </c>
      <c r="E1254" s="21" t="s">
        <v>393</v>
      </c>
      <c r="F1254" s="45" t="s">
        <v>391</v>
      </c>
      <c r="G1254" s="45" t="s">
        <v>1061</v>
      </c>
      <c r="H1254" s="266" t="s">
        <v>429</v>
      </c>
      <c r="I1254" s="54">
        <v>4.08</v>
      </c>
      <c r="J1254" s="162"/>
      <c r="K1254" s="54">
        <v>4.08</v>
      </c>
      <c r="L1254" s="162"/>
      <c r="M1254" s="54">
        <v>4.08</v>
      </c>
      <c r="N1254" s="162"/>
      <c r="O1254" s="54">
        <v>4.08</v>
      </c>
      <c r="P1254" s="162"/>
      <c r="Q1254" s="96">
        <f t="shared" si="2968"/>
        <v>0</v>
      </c>
      <c r="R1254" s="338">
        <f t="shared" si="2969"/>
        <v>0</v>
      </c>
      <c r="S1254" s="96"/>
      <c r="T1254" s="96">
        <f t="shared" si="2970"/>
        <v>0</v>
      </c>
      <c r="U1254" s="96"/>
      <c r="V1254" s="96">
        <f t="shared" si="2971"/>
        <v>0</v>
      </c>
      <c r="W1254" s="96"/>
      <c r="X1254" s="96">
        <f t="shared" si="2972"/>
        <v>0</v>
      </c>
      <c r="Y1254" s="96">
        <f t="shared" si="2973"/>
        <v>0</v>
      </c>
      <c r="Z1254" s="96">
        <f t="shared" si="2974"/>
        <v>0</v>
      </c>
      <c r="AA1254" s="96"/>
      <c r="AB1254" s="96">
        <f t="shared" si="2975"/>
        <v>0</v>
      </c>
      <c r="AC1254" s="96"/>
      <c r="AD1254" s="96">
        <f t="shared" si="2976"/>
        <v>0</v>
      </c>
      <c r="AE1254" s="96"/>
      <c r="AF1254" s="95">
        <f t="shared" si="2977"/>
        <v>0</v>
      </c>
      <c r="AG1254" s="96">
        <f t="shared" si="2978"/>
        <v>0</v>
      </c>
      <c r="AH1254" s="96">
        <f t="shared" si="2979"/>
        <v>0</v>
      </c>
      <c r="AI1254" s="96">
        <f t="shared" si="2980"/>
        <v>0</v>
      </c>
      <c r="AJ1254" s="96">
        <f t="shared" si="2981"/>
        <v>0</v>
      </c>
      <c r="AK1254" s="96"/>
      <c r="AL1254" s="96">
        <f t="shared" si="2982"/>
        <v>0</v>
      </c>
      <c r="AM1254" s="96"/>
      <c r="AN1254" s="96">
        <f t="shared" si="2983"/>
        <v>0</v>
      </c>
      <c r="AO1254" s="96"/>
      <c r="AP1254" s="96">
        <f t="shared" si="2993"/>
        <v>0</v>
      </c>
      <c r="AQ1254" s="96">
        <f t="shared" si="2984"/>
        <v>0</v>
      </c>
      <c r="AR1254" s="96">
        <f t="shared" si="2985"/>
        <v>0</v>
      </c>
      <c r="AS1254" s="96"/>
      <c r="AT1254" s="96">
        <f t="shared" si="2986"/>
        <v>0</v>
      </c>
      <c r="AU1254" s="96"/>
      <c r="AV1254" s="96">
        <f t="shared" si="2987"/>
        <v>0</v>
      </c>
      <c r="AW1254" s="96"/>
      <c r="AX1254" s="96">
        <f t="shared" si="2988"/>
        <v>0</v>
      </c>
      <c r="AY1254" s="96">
        <f t="shared" si="2989"/>
        <v>0</v>
      </c>
      <c r="AZ1254" s="96">
        <f t="shared" si="2990"/>
        <v>0</v>
      </c>
      <c r="BA1254" s="96">
        <f t="shared" si="2991"/>
        <v>0</v>
      </c>
      <c r="BB1254" s="96">
        <f t="shared" si="2992"/>
        <v>0</v>
      </c>
    </row>
    <row r="1255" spans="1:54">
      <c r="A1255" s="494">
        <v>778</v>
      </c>
      <c r="B1255" s="13"/>
      <c r="C1255" s="300"/>
      <c r="D1255" s="13" t="s">
        <v>495</v>
      </c>
      <c r="E1255" s="21" t="s">
        <v>394</v>
      </c>
      <c r="F1255" s="45" t="s">
        <v>391</v>
      </c>
      <c r="G1255" s="45" t="s">
        <v>1061</v>
      </c>
      <c r="H1255" s="266" t="s">
        <v>429</v>
      </c>
      <c r="I1255" s="54">
        <v>4.08</v>
      </c>
      <c r="J1255" s="162"/>
      <c r="K1255" s="54">
        <v>4.08</v>
      </c>
      <c r="L1255" s="162"/>
      <c r="M1255" s="54">
        <v>4.08</v>
      </c>
      <c r="N1255" s="162"/>
      <c r="O1255" s="54">
        <v>4.08</v>
      </c>
      <c r="P1255" s="162"/>
      <c r="Q1255" s="96">
        <f t="shared" si="2968"/>
        <v>0</v>
      </c>
      <c r="R1255" s="338">
        <f t="shared" si="2969"/>
        <v>0</v>
      </c>
      <c r="S1255" s="96"/>
      <c r="T1255" s="96">
        <f t="shared" si="2970"/>
        <v>0</v>
      </c>
      <c r="U1255" s="96"/>
      <c r="V1255" s="96">
        <f t="shared" si="2971"/>
        <v>0</v>
      </c>
      <c r="W1255" s="96"/>
      <c r="X1255" s="96">
        <f t="shared" si="2972"/>
        <v>0</v>
      </c>
      <c r="Y1255" s="96">
        <f t="shared" si="2973"/>
        <v>0</v>
      </c>
      <c r="Z1255" s="96">
        <f t="shared" si="2974"/>
        <v>0</v>
      </c>
      <c r="AA1255" s="96"/>
      <c r="AB1255" s="96">
        <f t="shared" si="2975"/>
        <v>0</v>
      </c>
      <c r="AC1255" s="96"/>
      <c r="AD1255" s="96">
        <f t="shared" si="2976"/>
        <v>0</v>
      </c>
      <c r="AE1255" s="96"/>
      <c r="AF1255" s="95">
        <f t="shared" si="2977"/>
        <v>0</v>
      </c>
      <c r="AG1255" s="96">
        <f t="shared" si="2978"/>
        <v>0</v>
      </c>
      <c r="AH1255" s="96">
        <f t="shared" si="2979"/>
        <v>0</v>
      </c>
      <c r="AI1255" s="96">
        <f t="shared" si="2980"/>
        <v>0</v>
      </c>
      <c r="AJ1255" s="96">
        <f t="shared" si="2981"/>
        <v>0</v>
      </c>
      <c r="AK1255" s="96"/>
      <c r="AL1255" s="96">
        <f t="shared" si="2982"/>
        <v>0</v>
      </c>
      <c r="AM1255" s="96"/>
      <c r="AN1255" s="96">
        <f t="shared" si="2983"/>
        <v>0</v>
      </c>
      <c r="AO1255" s="96"/>
      <c r="AP1255" s="96">
        <f t="shared" si="2993"/>
        <v>0</v>
      </c>
      <c r="AQ1255" s="96">
        <f t="shared" si="2984"/>
        <v>0</v>
      </c>
      <c r="AR1255" s="96">
        <f t="shared" si="2985"/>
        <v>0</v>
      </c>
      <c r="AS1255" s="96"/>
      <c r="AT1255" s="96">
        <f t="shared" si="2986"/>
        <v>0</v>
      </c>
      <c r="AU1255" s="96"/>
      <c r="AV1255" s="96">
        <f t="shared" si="2987"/>
        <v>0</v>
      </c>
      <c r="AW1255" s="96"/>
      <c r="AX1255" s="96">
        <f t="shared" si="2988"/>
        <v>0</v>
      </c>
      <c r="AY1255" s="96">
        <f t="shared" si="2989"/>
        <v>0</v>
      </c>
      <c r="AZ1255" s="96">
        <f t="shared" si="2990"/>
        <v>0</v>
      </c>
      <c r="BA1255" s="96">
        <f t="shared" si="2991"/>
        <v>0</v>
      </c>
      <c r="BB1255" s="96">
        <f t="shared" si="2992"/>
        <v>0</v>
      </c>
    </row>
    <row r="1256" spans="1:54">
      <c r="A1256" s="494">
        <v>779</v>
      </c>
      <c r="B1256" s="13"/>
      <c r="C1256" s="300"/>
      <c r="D1256" s="13" t="s">
        <v>395</v>
      </c>
      <c r="E1256" s="21" t="s">
        <v>396</v>
      </c>
      <c r="F1256" s="45" t="s">
        <v>391</v>
      </c>
      <c r="G1256" s="45" t="s">
        <v>1061</v>
      </c>
      <c r="H1256" s="266" t="s">
        <v>429</v>
      </c>
      <c r="I1256" s="54">
        <v>4.5999999999999996</v>
      </c>
      <c r="J1256" s="162"/>
      <c r="K1256" s="54">
        <v>4.5999999999999996</v>
      </c>
      <c r="L1256" s="162"/>
      <c r="M1256" s="54">
        <v>4.5999999999999996</v>
      </c>
      <c r="N1256" s="162"/>
      <c r="O1256" s="54">
        <v>4.5999999999999996</v>
      </c>
      <c r="P1256" s="162"/>
      <c r="Q1256" s="96">
        <f t="shared" si="2968"/>
        <v>0</v>
      </c>
      <c r="R1256" s="338">
        <f t="shared" si="2969"/>
        <v>0</v>
      </c>
      <c r="S1256" s="96"/>
      <c r="T1256" s="96">
        <f t="shared" si="2970"/>
        <v>0</v>
      </c>
      <c r="U1256" s="96"/>
      <c r="V1256" s="96">
        <f t="shared" si="2971"/>
        <v>0</v>
      </c>
      <c r="W1256" s="96"/>
      <c r="X1256" s="96">
        <f t="shared" si="2972"/>
        <v>0</v>
      </c>
      <c r="Y1256" s="96">
        <f t="shared" si="2973"/>
        <v>0</v>
      </c>
      <c r="Z1256" s="96">
        <f t="shared" si="2974"/>
        <v>0</v>
      </c>
      <c r="AA1256" s="96"/>
      <c r="AB1256" s="96">
        <f t="shared" si="2975"/>
        <v>0</v>
      </c>
      <c r="AC1256" s="96"/>
      <c r="AD1256" s="96">
        <f t="shared" si="2976"/>
        <v>0</v>
      </c>
      <c r="AE1256" s="96"/>
      <c r="AF1256" s="95">
        <f t="shared" si="2977"/>
        <v>0</v>
      </c>
      <c r="AG1256" s="96">
        <f t="shared" si="2978"/>
        <v>0</v>
      </c>
      <c r="AH1256" s="96">
        <f t="shared" si="2979"/>
        <v>0</v>
      </c>
      <c r="AI1256" s="96">
        <f t="shared" si="2980"/>
        <v>0</v>
      </c>
      <c r="AJ1256" s="96">
        <f t="shared" si="2981"/>
        <v>0</v>
      </c>
      <c r="AK1256" s="96"/>
      <c r="AL1256" s="96">
        <f t="shared" si="2982"/>
        <v>0</v>
      </c>
      <c r="AM1256" s="96"/>
      <c r="AN1256" s="96">
        <f t="shared" si="2983"/>
        <v>0</v>
      </c>
      <c r="AO1256" s="96"/>
      <c r="AP1256" s="96">
        <f t="shared" si="2993"/>
        <v>0</v>
      </c>
      <c r="AQ1256" s="96">
        <f t="shared" si="2984"/>
        <v>0</v>
      </c>
      <c r="AR1256" s="96">
        <f t="shared" si="2985"/>
        <v>0</v>
      </c>
      <c r="AS1256" s="96"/>
      <c r="AT1256" s="96">
        <f t="shared" si="2986"/>
        <v>0</v>
      </c>
      <c r="AU1256" s="96"/>
      <c r="AV1256" s="96">
        <f t="shared" si="2987"/>
        <v>0</v>
      </c>
      <c r="AW1256" s="96"/>
      <c r="AX1256" s="96">
        <f t="shared" si="2988"/>
        <v>0</v>
      </c>
      <c r="AY1256" s="96">
        <f t="shared" si="2989"/>
        <v>0</v>
      </c>
      <c r="AZ1256" s="96">
        <f t="shared" si="2990"/>
        <v>0</v>
      </c>
      <c r="BA1256" s="96">
        <f t="shared" si="2991"/>
        <v>0</v>
      </c>
      <c r="BB1256" s="96">
        <f t="shared" si="2992"/>
        <v>0</v>
      </c>
    </row>
    <row r="1257" spans="1:54">
      <c r="A1257" s="494">
        <v>780</v>
      </c>
      <c r="B1257" s="13"/>
      <c r="C1257" s="300"/>
      <c r="D1257" s="13" t="s">
        <v>496</v>
      </c>
      <c r="E1257" s="21" t="s">
        <v>397</v>
      </c>
      <c r="F1257" s="45" t="s">
        <v>391</v>
      </c>
      <c r="G1257" s="45" t="s">
        <v>1061</v>
      </c>
      <c r="H1257" s="266" t="s">
        <v>429</v>
      </c>
      <c r="I1257" s="54">
        <v>4.5999999999999996</v>
      </c>
      <c r="J1257" s="162"/>
      <c r="K1257" s="54">
        <v>4.5999999999999996</v>
      </c>
      <c r="L1257" s="162"/>
      <c r="M1257" s="54">
        <v>4.5999999999999996</v>
      </c>
      <c r="N1257" s="162"/>
      <c r="O1257" s="54">
        <v>4.5999999999999996</v>
      </c>
      <c r="P1257" s="162"/>
      <c r="Q1257" s="96">
        <f t="shared" si="2968"/>
        <v>0</v>
      </c>
      <c r="R1257" s="338">
        <f t="shared" si="2969"/>
        <v>0</v>
      </c>
      <c r="S1257" s="96"/>
      <c r="T1257" s="96">
        <f t="shared" si="2970"/>
        <v>0</v>
      </c>
      <c r="U1257" s="96"/>
      <c r="V1257" s="96">
        <f t="shared" si="2971"/>
        <v>0</v>
      </c>
      <c r="W1257" s="96"/>
      <c r="X1257" s="96">
        <f t="shared" si="2972"/>
        <v>0</v>
      </c>
      <c r="Y1257" s="96">
        <f t="shared" si="2973"/>
        <v>0</v>
      </c>
      <c r="Z1257" s="96">
        <f t="shared" si="2974"/>
        <v>0</v>
      </c>
      <c r="AA1257" s="96"/>
      <c r="AB1257" s="96">
        <f t="shared" si="2975"/>
        <v>0</v>
      </c>
      <c r="AC1257" s="96"/>
      <c r="AD1257" s="96">
        <f t="shared" si="2976"/>
        <v>0</v>
      </c>
      <c r="AE1257" s="96"/>
      <c r="AF1257" s="95">
        <f t="shared" si="2977"/>
        <v>0</v>
      </c>
      <c r="AG1257" s="96">
        <f t="shared" si="2978"/>
        <v>0</v>
      </c>
      <c r="AH1257" s="96">
        <f t="shared" si="2979"/>
        <v>0</v>
      </c>
      <c r="AI1257" s="96">
        <f t="shared" si="2980"/>
        <v>0</v>
      </c>
      <c r="AJ1257" s="96">
        <f t="shared" si="2981"/>
        <v>0</v>
      </c>
      <c r="AK1257" s="96"/>
      <c r="AL1257" s="96">
        <f t="shared" si="2982"/>
        <v>0</v>
      </c>
      <c r="AM1257" s="96"/>
      <c r="AN1257" s="96">
        <f t="shared" si="2983"/>
        <v>0</v>
      </c>
      <c r="AO1257" s="96"/>
      <c r="AP1257" s="96">
        <f t="shared" si="2993"/>
        <v>0</v>
      </c>
      <c r="AQ1257" s="96">
        <f t="shared" si="2984"/>
        <v>0</v>
      </c>
      <c r="AR1257" s="96">
        <f t="shared" si="2985"/>
        <v>0</v>
      </c>
      <c r="AS1257" s="96"/>
      <c r="AT1257" s="96">
        <f t="shared" si="2986"/>
        <v>0</v>
      </c>
      <c r="AU1257" s="96"/>
      <c r="AV1257" s="96">
        <f t="shared" si="2987"/>
        <v>0</v>
      </c>
      <c r="AW1257" s="96"/>
      <c r="AX1257" s="96">
        <f t="shared" si="2988"/>
        <v>0</v>
      </c>
      <c r="AY1257" s="96">
        <f t="shared" si="2989"/>
        <v>0</v>
      </c>
      <c r="AZ1257" s="96">
        <f t="shared" si="2990"/>
        <v>0</v>
      </c>
      <c r="BA1257" s="96">
        <f t="shared" si="2991"/>
        <v>0</v>
      </c>
      <c r="BB1257" s="96">
        <f t="shared" si="2992"/>
        <v>0</v>
      </c>
    </row>
    <row r="1258" spans="1:54">
      <c r="A1258" s="494">
        <v>781</v>
      </c>
      <c r="B1258" s="13"/>
      <c r="C1258" s="300"/>
      <c r="D1258" s="13" t="s">
        <v>398</v>
      </c>
      <c r="E1258" s="21" t="s">
        <v>497</v>
      </c>
      <c r="F1258" s="45" t="s">
        <v>391</v>
      </c>
      <c r="G1258" s="45" t="s">
        <v>1061</v>
      </c>
      <c r="H1258" s="266" t="s">
        <v>429</v>
      </c>
      <c r="I1258" s="54">
        <v>5.69</v>
      </c>
      <c r="J1258" s="162"/>
      <c r="K1258" s="54">
        <v>5.69</v>
      </c>
      <c r="L1258" s="162"/>
      <c r="M1258" s="54">
        <v>5.69</v>
      </c>
      <c r="N1258" s="162"/>
      <c r="O1258" s="54">
        <v>5.69</v>
      </c>
      <c r="P1258" s="162"/>
      <c r="Q1258" s="96">
        <f t="shared" si="2968"/>
        <v>0.5</v>
      </c>
      <c r="R1258" s="338">
        <f t="shared" si="2969"/>
        <v>4.1337736200000004</v>
      </c>
      <c r="S1258" s="96">
        <v>0.3</v>
      </c>
      <c r="T1258" s="96">
        <f t="shared" si="2970"/>
        <v>2.4909568200000001</v>
      </c>
      <c r="U1258" s="96">
        <v>0.2</v>
      </c>
      <c r="V1258" s="96">
        <f t="shared" si="2971"/>
        <v>1.6428168000000001</v>
      </c>
      <c r="W1258" s="96"/>
      <c r="X1258" s="96">
        <f t="shared" si="2972"/>
        <v>0</v>
      </c>
      <c r="Y1258" s="96">
        <f t="shared" si="2973"/>
        <v>0.5</v>
      </c>
      <c r="Z1258" s="96">
        <f t="shared" si="2974"/>
        <v>4.1337736200000004</v>
      </c>
      <c r="AA1258" s="96"/>
      <c r="AB1258" s="96">
        <f t="shared" si="2975"/>
        <v>0</v>
      </c>
      <c r="AC1258" s="96"/>
      <c r="AD1258" s="96">
        <f t="shared" si="2976"/>
        <v>0</v>
      </c>
      <c r="AE1258" s="96"/>
      <c r="AF1258" s="95">
        <f t="shared" si="2977"/>
        <v>0</v>
      </c>
      <c r="AG1258" s="96">
        <f t="shared" si="2978"/>
        <v>0</v>
      </c>
      <c r="AH1258" s="96">
        <f t="shared" si="2979"/>
        <v>0</v>
      </c>
      <c r="AI1258" s="96">
        <f t="shared" si="2980"/>
        <v>0.5</v>
      </c>
      <c r="AJ1258" s="96">
        <f t="shared" si="2981"/>
        <v>4.1337736200000004</v>
      </c>
      <c r="AK1258" s="96"/>
      <c r="AL1258" s="96">
        <f t="shared" si="2982"/>
        <v>0</v>
      </c>
      <c r="AM1258" s="96"/>
      <c r="AN1258" s="96">
        <f t="shared" si="2983"/>
        <v>0</v>
      </c>
      <c r="AO1258" s="96"/>
      <c r="AP1258" s="96">
        <f t="shared" si="2993"/>
        <v>0</v>
      </c>
      <c r="AQ1258" s="96">
        <f t="shared" si="2984"/>
        <v>0</v>
      </c>
      <c r="AR1258" s="96">
        <f t="shared" si="2985"/>
        <v>0</v>
      </c>
      <c r="AS1258" s="96"/>
      <c r="AT1258" s="96">
        <f t="shared" si="2986"/>
        <v>0</v>
      </c>
      <c r="AU1258" s="96"/>
      <c r="AV1258" s="96">
        <f t="shared" si="2987"/>
        <v>0</v>
      </c>
      <c r="AW1258" s="96"/>
      <c r="AX1258" s="96">
        <f t="shared" si="2988"/>
        <v>0</v>
      </c>
      <c r="AY1258" s="96">
        <f t="shared" si="2989"/>
        <v>0</v>
      </c>
      <c r="AZ1258" s="96">
        <f t="shared" si="2990"/>
        <v>0</v>
      </c>
      <c r="BA1258" s="96">
        <f t="shared" si="2991"/>
        <v>0</v>
      </c>
      <c r="BB1258" s="96">
        <f t="shared" si="2992"/>
        <v>0</v>
      </c>
    </row>
    <row r="1259" spans="1:54">
      <c r="A1259" s="494">
        <v>782</v>
      </c>
      <c r="B1259" s="13"/>
      <c r="C1259" s="300"/>
      <c r="D1259" s="13" t="s">
        <v>780</v>
      </c>
      <c r="E1259" s="21" t="s">
        <v>779</v>
      </c>
      <c r="F1259" s="45" t="s">
        <v>391</v>
      </c>
      <c r="G1259" s="45" t="s">
        <v>1061</v>
      </c>
      <c r="H1259" s="266" t="s">
        <v>359</v>
      </c>
      <c r="I1259" s="54">
        <v>5.58</v>
      </c>
      <c r="J1259" s="162"/>
      <c r="K1259" s="54">
        <v>5.58</v>
      </c>
      <c r="L1259" s="162"/>
      <c r="M1259" s="54">
        <v>5.58</v>
      </c>
      <c r="N1259" s="162"/>
      <c r="O1259" s="54">
        <v>5.58</v>
      </c>
      <c r="P1259" s="162"/>
      <c r="Q1259" s="96">
        <f t="shared" si="2968"/>
        <v>0</v>
      </c>
      <c r="R1259" s="338">
        <f t="shared" si="2969"/>
        <v>0</v>
      </c>
      <c r="S1259" s="96"/>
      <c r="T1259" s="96">
        <f t="shared" si="2970"/>
        <v>0</v>
      </c>
      <c r="U1259" s="96"/>
      <c r="V1259" s="96">
        <f t="shared" si="2971"/>
        <v>0</v>
      </c>
      <c r="W1259" s="96"/>
      <c r="X1259" s="96">
        <f t="shared" si="2972"/>
        <v>0</v>
      </c>
      <c r="Y1259" s="96">
        <f t="shared" si="2973"/>
        <v>0</v>
      </c>
      <c r="Z1259" s="96">
        <f t="shared" si="2974"/>
        <v>0</v>
      </c>
      <c r="AA1259" s="96"/>
      <c r="AB1259" s="96">
        <f t="shared" si="2975"/>
        <v>0</v>
      </c>
      <c r="AC1259" s="96"/>
      <c r="AD1259" s="96">
        <f t="shared" si="2976"/>
        <v>0</v>
      </c>
      <c r="AE1259" s="96"/>
      <c r="AF1259" s="95">
        <f t="shared" si="2977"/>
        <v>0</v>
      </c>
      <c r="AG1259" s="96">
        <f t="shared" si="2978"/>
        <v>0</v>
      </c>
      <c r="AH1259" s="96">
        <f t="shared" si="2979"/>
        <v>0</v>
      </c>
      <c r="AI1259" s="96">
        <f t="shared" si="2980"/>
        <v>0</v>
      </c>
      <c r="AJ1259" s="96">
        <f t="shared" si="2981"/>
        <v>0</v>
      </c>
      <c r="AK1259" s="96"/>
      <c r="AL1259" s="96">
        <f t="shared" si="2982"/>
        <v>0</v>
      </c>
      <c r="AM1259" s="96"/>
      <c r="AN1259" s="96">
        <f t="shared" si="2983"/>
        <v>0</v>
      </c>
      <c r="AO1259" s="96"/>
      <c r="AP1259" s="96">
        <f t="shared" si="2993"/>
        <v>0</v>
      </c>
      <c r="AQ1259" s="96">
        <f t="shared" si="2984"/>
        <v>0</v>
      </c>
      <c r="AR1259" s="96">
        <f t="shared" si="2985"/>
        <v>0</v>
      </c>
      <c r="AS1259" s="96"/>
      <c r="AT1259" s="96">
        <f t="shared" si="2986"/>
        <v>0</v>
      </c>
      <c r="AU1259" s="96"/>
      <c r="AV1259" s="96">
        <f t="shared" si="2987"/>
        <v>0</v>
      </c>
      <c r="AW1259" s="96"/>
      <c r="AX1259" s="96">
        <f t="shared" si="2988"/>
        <v>0</v>
      </c>
      <c r="AY1259" s="96">
        <f t="shared" si="2989"/>
        <v>0</v>
      </c>
      <c r="AZ1259" s="96">
        <f t="shared" si="2990"/>
        <v>0</v>
      </c>
      <c r="BA1259" s="96">
        <f t="shared" si="2991"/>
        <v>0</v>
      </c>
      <c r="BB1259" s="96">
        <f t="shared" si="2992"/>
        <v>0</v>
      </c>
    </row>
    <row r="1260" spans="1:54">
      <c r="A1260" s="494">
        <v>783</v>
      </c>
      <c r="B1260" s="13"/>
      <c r="C1260" s="300"/>
      <c r="D1260" s="24" t="s">
        <v>398</v>
      </c>
      <c r="E1260" s="24" t="s">
        <v>399</v>
      </c>
      <c r="F1260" s="367" t="s">
        <v>391</v>
      </c>
      <c r="G1260" s="367" t="s">
        <v>1061</v>
      </c>
      <c r="H1260" s="283" t="s">
        <v>429</v>
      </c>
      <c r="I1260" s="79"/>
      <c r="J1260" s="171"/>
      <c r="K1260" s="79"/>
      <c r="L1260" s="171"/>
      <c r="M1260" s="79"/>
      <c r="N1260" s="171"/>
      <c r="O1260" s="79"/>
      <c r="P1260" s="171"/>
      <c r="Q1260" s="133">
        <f t="shared" si="2968"/>
        <v>0</v>
      </c>
      <c r="R1260" s="343">
        <f t="shared" si="2969"/>
        <v>0</v>
      </c>
      <c r="S1260" s="133"/>
      <c r="T1260" s="133">
        <f t="shared" si="2970"/>
        <v>0</v>
      </c>
      <c r="U1260" s="133"/>
      <c r="V1260" s="133">
        <f t="shared" si="2971"/>
        <v>0</v>
      </c>
      <c r="W1260" s="133"/>
      <c r="X1260" s="133">
        <f t="shared" si="2972"/>
        <v>0</v>
      </c>
      <c r="Y1260" s="133">
        <f t="shared" si="2973"/>
        <v>0</v>
      </c>
      <c r="Z1260" s="133">
        <f t="shared" si="2974"/>
        <v>0</v>
      </c>
      <c r="AA1260" s="133"/>
      <c r="AB1260" s="133">
        <f t="shared" si="2975"/>
        <v>0</v>
      </c>
      <c r="AC1260" s="133"/>
      <c r="AD1260" s="133">
        <f t="shared" si="2976"/>
        <v>0</v>
      </c>
      <c r="AE1260" s="133"/>
      <c r="AF1260" s="407">
        <f t="shared" si="2977"/>
        <v>0</v>
      </c>
      <c r="AG1260" s="133">
        <f t="shared" si="2978"/>
        <v>0</v>
      </c>
      <c r="AH1260" s="133">
        <f t="shared" si="2979"/>
        <v>0</v>
      </c>
      <c r="AI1260" s="133">
        <f t="shared" si="2980"/>
        <v>0</v>
      </c>
      <c r="AJ1260" s="133">
        <f t="shared" si="2981"/>
        <v>0</v>
      </c>
      <c r="AK1260" s="133"/>
      <c r="AL1260" s="133">
        <f t="shared" si="2982"/>
        <v>0</v>
      </c>
      <c r="AM1260" s="133"/>
      <c r="AN1260" s="133">
        <f t="shared" si="2983"/>
        <v>0</v>
      </c>
      <c r="AO1260" s="133"/>
      <c r="AP1260" s="133">
        <f t="shared" si="2993"/>
        <v>0</v>
      </c>
      <c r="AQ1260" s="133">
        <f t="shared" si="2984"/>
        <v>0</v>
      </c>
      <c r="AR1260" s="133">
        <f t="shared" si="2985"/>
        <v>0</v>
      </c>
      <c r="AS1260" s="133"/>
      <c r="AT1260" s="133">
        <f t="shared" si="2986"/>
        <v>0</v>
      </c>
      <c r="AU1260" s="133"/>
      <c r="AV1260" s="133">
        <f t="shared" si="2987"/>
        <v>0</v>
      </c>
      <c r="AW1260" s="133"/>
      <c r="AX1260" s="133">
        <f t="shared" si="2988"/>
        <v>0</v>
      </c>
      <c r="AY1260" s="133">
        <f t="shared" si="2989"/>
        <v>0</v>
      </c>
      <c r="AZ1260" s="133">
        <f t="shared" si="2990"/>
        <v>0</v>
      </c>
      <c r="BA1260" s="133">
        <f t="shared" si="2991"/>
        <v>0</v>
      </c>
      <c r="BB1260" s="133">
        <f t="shared" si="2992"/>
        <v>0</v>
      </c>
    </row>
    <row r="1261" spans="1:54" ht="11.25" customHeight="1">
      <c r="A1261" s="494">
        <v>784</v>
      </c>
      <c r="B1261" s="26"/>
      <c r="C1261" s="27" t="s">
        <v>134</v>
      </c>
      <c r="D1261" s="28"/>
      <c r="E1261" s="552"/>
      <c r="F1261" s="552"/>
      <c r="G1261" s="552"/>
      <c r="H1261" s="274"/>
      <c r="I1261" s="327"/>
      <c r="J1261" s="328"/>
      <c r="K1261" s="326"/>
      <c r="L1261" s="329"/>
      <c r="M1261" s="326"/>
      <c r="N1261" s="329"/>
      <c r="O1261" s="327"/>
      <c r="P1261" s="328"/>
      <c r="Q1261" s="122">
        <f t="shared" ref="Q1261:BB1261" si="3046">SUM(Q1006:Q1260)</f>
        <v>574.63400000000001</v>
      </c>
      <c r="R1261" s="122">
        <f t="shared" si="3046"/>
        <v>8118.9712595265992</v>
      </c>
      <c r="S1261" s="122">
        <f t="shared" si="3046"/>
        <v>0.3</v>
      </c>
      <c r="T1261" s="122">
        <f t="shared" si="3046"/>
        <v>2.4909568200000001</v>
      </c>
      <c r="U1261" s="122">
        <f t="shared" si="3046"/>
        <v>42.338999999999999</v>
      </c>
      <c r="V1261" s="122">
        <f t="shared" si="3046"/>
        <v>576.89141756399999</v>
      </c>
      <c r="W1261" s="122">
        <f t="shared" si="3046"/>
        <v>24.438000000000002</v>
      </c>
      <c r="X1261" s="122">
        <f t="shared" si="3046"/>
        <v>249.07363986080009</v>
      </c>
      <c r="Y1261" s="122">
        <f t="shared" si="3046"/>
        <v>67.076999999999998</v>
      </c>
      <c r="Z1261" s="122">
        <f t="shared" si="3046"/>
        <v>828.45601424480003</v>
      </c>
      <c r="AA1261" s="122">
        <f t="shared" si="3046"/>
        <v>134.67599999999999</v>
      </c>
      <c r="AB1261" s="122">
        <f t="shared" si="3046"/>
        <v>2053.7978388468005</v>
      </c>
      <c r="AC1261" s="122">
        <f t="shared" si="3046"/>
        <v>79.529999999999973</v>
      </c>
      <c r="AD1261" s="122">
        <f t="shared" si="3046"/>
        <v>1134.6507922960002</v>
      </c>
      <c r="AE1261" s="122">
        <f t="shared" si="3046"/>
        <v>49.09</v>
      </c>
      <c r="AF1261" s="122">
        <f t="shared" si="3046"/>
        <v>655.26640091500008</v>
      </c>
      <c r="AG1261" s="122">
        <f t="shared" si="3046"/>
        <v>263.29599999999994</v>
      </c>
      <c r="AH1261" s="122">
        <f t="shared" si="3046"/>
        <v>3843.7150320577998</v>
      </c>
      <c r="AI1261" s="122">
        <f t="shared" si="3046"/>
        <v>330.37300000000005</v>
      </c>
      <c r="AJ1261" s="122">
        <f t="shared" si="3046"/>
        <v>4672.1710463026011</v>
      </c>
      <c r="AK1261" s="122">
        <f t="shared" si="3046"/>
        <v>41.15</v>
      </c>
      <c r="AL1261" s="122">
        <f t="shared" si="3046"/>
        <v>559.32930860800013</v>
      </c>
      <c r="AM1261" s="122">
        <f t="shared" si="3046"/>
        <v>33.707999999999998</v>
      </c>
      <c r="AN1261" s="122">
        <f t="shared" si="3046"/>
        <v>471.28023373199989</v>
      </c>
      <c r="AO1261" s="122">
        <f t="shared" si="3046"/>
        <v>44.035000000000004</v>
      </c>
      <c r="AP1261" s="122">
        <f t="shared" si="3046"/>
        <v>623.31923500000016</v>
      </c>
      <c r="AQ1261" s="122">
        <f t="shared" si="3046"/>
        <v>118.89300000000003</v>
      </c>
      <c r="AR1261" s="122">
        <f t="shared" si="3046"/>
        <v>1653.9287773399997</v>
      </c>
      <c r="AS1261" s="122">
        <f t="shared" si="3046"/>
        <v>34.5</v>
      </c>
      <c r="AT1261" s="122">
        <f t="shared" si="3046"/>
        <v>496.39230899280005</v>
      </c>
      <c r="AU1261" s="122">
        <f t="shared" si="3046"/>
        <v>53.150000000000013</v>
      </c>
      <c r="AV1261" s="122">
        <f t="shared" si="3046"/>
        <v>818.77961136400017</v>
      </c>
      <c r="AW1261" s="122">
        <f t="shared" si="3046"/>
        <v>37.718000000000004</v>
      </c>
      <c r="AX1261" s="122">
        <f t="shared" si="3046"/>
        <v>477.69951552719999</v>
      </c>
      <c r="AY1261" s="122">
        <f t="shared" si="3046"/>
        <v>125.36800000000002</v>
      </c>
      <c r="AZ1261" s="122">
        <f t="shared" si="3046"/>
        <v>1792.871435884</v>
      </c>
      <c r="BA1261" s="122">
        <f t="shared" si="3046"/>
        <v>244.261</v>
      </c>
      <c r="BB1261" s="122">
        <f t="shared" si="3046"/>
        <v>3446.8002132239994</v>
      </c>
    </row>
    <row r="1262" spans="1:54">
      <c r="A1262" s="494">
        <v>785</v>
      </c>
      <c r="B1262" s="13"/>
      <c r="C1262" s="304" t="s">
        <v>498</v>
      </c>
      <c r="D1262" s="262" t="s">
        <v>353</v>
      </c>
      <c r="E1262" s="31" t="s">
        <v>627</v>
      </c>
      <c r="F1262" s="311" t="s">
        <v>435</v>
      </c>
      <c r="G1262" s="311" t="s">
        <v>1061</v>
      </c>
      <c r="H1262" s="272" t="s">
        <v>434</v>
      </c>
      <c r="I1262" s="61">
        <v>47.81</v>
      </c>
      <c r="J1262" s="163"/>
      <c r="K1262" s="61">
        <v>47.81</v>
      </c>
      <c r="L1262" s="163"/>
      <c r="M1262" s="61">
        <v>47.81</v>
      </c>
      <c r="N1262" s="163"/>
      <c r="O1262" s="61">
        <v>47.81</v>
      </c>
      <c r="P1262" s="163"/>
      <c r="Q1262" s="121">
        <f t="shared" ref="Q1262:Q1270" si="3047">SUM(AI1262+BA1262)</f>
        <v>0</v>
      </c>
      <c r="R1262" s="342">
        <f t="shared" ref="R1262:R1270" si="3048">SUM(AJ1262+BB1262)</f>
        <v>0</v>
      </c>
      <c r="S1262" s="121"/>
      <c r="T1262" s="121">
        <f t="shared" ref="T1262:T1270" si="3049">I1262*S1262*$T$2/1000</f>
        <v>0</v>
      </c>
      <c r="U1262" s="121"/>
      <c r="V1262" s="121">
        <f t="shared" ref="V1262:V1270" si="3050">I1262*U1262*$V$2/1000</f>
        <v>0</v>
      </c>
      <c r="W1262" s="121"/>
      <c r="X1262" s="121">
        <f t="shared" ref="X1262:X1270" si="3051">I1262*W1262*$X$2/1000</f>
        <v>0</v>
      </c>
      <c r="Y1262" s="121">
        <f t="shared" ref="Y1262:Y1270" si="3052">SUM(S1262+U1262+W1262)</f>
        <v>0</v>
      </c>
      <c r="Z1262" s="121">
        <f t="shared" ref="Z1262:Z1270" si="3053">SUM(T1262+V1262+X1262)</f>
        <v>0</v>
      </c>
      <c r="AA1262" s="121"/>
      <c r="AB1262" s="121">
        <f t="shared" ref="AB1262:AB1270" si="3054">K1262*AA1262*$AB$2/1000</f>
        <v>0</v>
      </c>
      <c r="AC1262" s="121"/>
      <c r="AD1262" s="121">
        <f t="shared" ref="AD1262:AD1270" si="3055">K1262*AC1262*$AD$2/1000</f>
        <v>0</v>
      </c>
      <c r="AE1262" s="121"/>
      <c r="AF1262" s="121">
        <f t="shared" ref="AF1262:AF1270" si="3056">K1262*AE1262*$AF$2/1000</f>
        <v>0</v>
      </c>
      <c r="AG1262" s="121">
        <f t="shared" ref="AG1262:AG1270" si="3057">SUM(AA1262+AC1262+AE1262)</f>
        <v>0</v>
      </c>
      <c r="AH1262" s="121">
        <f t="shared" ref="AH1262:AH1270" si="3058">SUM(AB1262+AD1262+AF1262)</f>
        <v>0</v>
      </c>
      <c r="AI1262" s="121">
        <f t="shared" ref="AI1262:AI1270" si="3059">SUM(Y1262+AG1262)</f>
        <v>0</v>
      </c>
      <c r="AJ1262" s="121">
        <f t="shared" ref="AJ1262:AJ1270" si="3060">SUM(Z1262,AH1262)</f>
        <v>0</v>
      </c>
      <c r="AK1262" s="121"/>
      <c r="AL1262" s="121">
        <f t="shared" ref="AL1262:AL1270" si="3061">M1262*AK1262*$AL$2/1000</f>
        <v>0</v>
      </c>
      <c r="AM1262" s="121"/>
      <c r="AN1262" s="121">
        <f t="shared" ref="AN1262:AN1270" si="3062">M1262*AM1262*$AN$2/1000</f>
        <v>0</v>
      </c>
      <c r="AO1262" s="121"/>
      <c r="AP1262" s="121">
        <f t="shared" ref="AP1262:AP1270" si="3063">M1262*AO1262*$AP$2/1000</f>
        <v>0</v>
      </c>
      <c r="AQ1262" s="121">
        <f t="shared" ref="AQ1262:AQ1270" si="3064">SUM(AK1262+AM1262+AO1262)</f>
        <v>0</v>
      </c>
      <c r="AR1262" s="121">
        <f t="shared" ref="AR1262:AR1270" si="3065">SUM(AL1262+AN1262+AP1262)</f>
        <v>0</v>
      </c>
      <c r="AS1262" s="121"/>
      <c r="AT1262" s="121">
        <f t="shared" ref="AT1262:AT1270" si="3066">O1262*AS1262*$AT$2/1000</f>
        <v>0</v>
      </c>
      <c r="AU1262" s="121"/>
      <c r="AV1262" s="121">
        <f t="shared" ref="AV1262:AV1270" si="3067">O1262*AU1262*$AV$2/1000</f>
        <v>0</v>
      </c>
      <c r="AW1262" s="121"/>
      <c r="AX1262" s="121">
        <f t="shared" ref="AX1262:AX1270" si="3068">O1262*AW1262*$AX$2/1000</f>
        <v>0</v>
      </c>
      <c r="AY1262" s="121">
        <f t="shared" ref="AY1262:AY1270" si="3069">SUM(AS1262+AU1262+AW1262)</f>
        <v>0</v>
      </c>
      <c r="AZ1262" s="121">
        <f t="shared" ref="AZ1262:AZ1270" si="3070">SUM(AT1262+AV1262+AX1262)</f>
        <v>0</v>
      </c>
      <c r="BA1262" s="121">
        <f t="shared" ref="BA1262:BA1270" si="3071">SUM(AQ1262+AY1262)</f>
        <v>0</v>
      </c>
      <c r="BB1262" s="121">
        <f t="shared" ref="BB1262:BB1270" si="3072">SUM(AR1262,AZ1262)</f>
        <v>0</v>
      </c>
    </row>
    <row r="1263" spans="1:54" s="6" customFormat="1">
      <c r="A1263" s="494">
        <v>786</v>
      </c>
      <c r="B1263" s="14"/>
      <c r="C1263" s="39"/>
      <c r="D1263" s="14" t="s">
        <v>353</v>
      </c>
      <c r="E1263" s="16" t="s">
        <v>523</v>
      </c>
      <c r="F1263" s="44" t="s">
        <v>448</v>
      </c>
      <c r="G1263" s="44" t="s">
        <v>1061</v>
      </c>
      <c r="H1263" s="265" t="s">
        <v>434</v>
      </c>
      <c r="I1263" s="233">
        <v>51.21</v>
      </c>
      <c r="J1263" s="240"/>
      <c r="K1263" s="233">
        <v>51.21</v>
      </c>
      <c r="L1263" s="240"/>
      <c r="M1263" s="233">
        <v>51.21</v>
      </c>
      <c r="N1263" s="240"/>
      <c r="O1263" s="233">
        <v>51.21</v>
      </c>
      <c r="P1263" s="240"/>
      <c r="Q1263" s="95">
        <f t="shared" si="3047"/>
        <v>0</v>
      </c>
      <c r="R1263" s="336">
        <f t="shared" si="3048"/>
        <v>0</v>
      </c>
      <c r="S1263" s="95"/>
      <c r="T1263" s="95">
        <f t="shared" si="3049"/>
        <v>0</v>
      </c>
      <c r="U1263" s="95"/>
      <c r="V1263" s="95">
        <f t="shared" si="3050"/>
        <v>0</v>
      </c>
      <c r="W1263" s="95"/>
      <c r="X1263" s="95">
        <f t="shared" si="3051"/>
        <v>0</v>
      </c>
      <c r="Y1263" s="95">
        <f t="shared" si="3052"/>
        <v>0</v>
      </c>
      <c r="Z1263" s="95">
        <f t="shared" si="3053"/>
        <v>0</v>
      </c>
      <c r="AA1263" s="95"/>
      <c r="AB1263" s="95">
        <f t="shared" si="3054"/>
        <v>0</v>
      </c>
      <c r="AC1263" s="95"/>
      <c r="AD1263" s="95">
        <f t="shared" si="3055"/>
        <v>0</v>
      </c>
      <c r="AE1263" s="95"/>
      <c r="AF1263" s="96">
        <f t="shared" si="3056"/>
        <v>0</v>
      </c>
      <c r="AG1263" s="95">
        <f t="shared" si="3057"/>
        <v>0</v>
      </c>
      <c r="AH1263" s="95">
        <f t="shared" si="3058"/>
        <v>0</v>
      </c>
      <c r="AI1263" s="95">
        <f t="shared" si="3059"/>
        <v>0</v>
      </c>
      <c r="AJ1263" s="95">
        <f t="shared" si="3060"/>
        <v>0</v>
      </c>
      <c r="AK1263" s="95"/>
      <c r="AL1263" s="95">
        <f t="shared" si="3061"/>
        <v>0</v>
      </c>
      <c r="AM1263" s="95"/>
      <c r="AN1263" s="95">
        <f t="shared" si="3062"/>
        <v>0</v>
      </c>
      <c r="AO1263" s="95"/>
      <c r="AP1263" s="95">
        <f t="shared" si="3063"/>
        <v>0</v>
      </c>
      <c r="AQ1263" s="95">
        <f t="shared" si="3064"/>
        <v>0</v>
      </c>
      <c r="AR1263" s="95">
        <f t="shared" si="3065"/>
        <v>0</v>
      </c>
      <c r="AS1263" s="95"/>
      <c r="AT1263" s="95">
        <f t="shared" si="3066"/>
        <v>0</v>
      </c>
      <c r="AU1263" s="95"/>
      <c r="AV1263" s="95">
        <f t="shared" si="3067"/>
        <v>0</v>
      </c>
      <c r="AW1263" s="95"/>
      <c r="AX1263" s="95">
        <f t="shared" si="3068"/>
        <v>0</v>
      </c>
      <c r="AY1263" s="95">
        <f t="shared" si="3069"/>
        <v>0</v>
      </c>
      <c r="AZ1263" s="95">
        <f t="shared" si="3070"/>
        <v>0</v>
      </c>
      <c r="BA1263" s="95">
        <f t="shared" si="3071"/>
        <v>0</v>
      </c>
      <c r="BB1263" s="95">
        <f t="shared" si="3072"/>
        <v>0</v>
      </c>
    </row>
    <row r="1264" spans="1:54" s="6" customFormat="1">
      <c r="A1264" s="494">
        <v>787</v>
      </c>
      <c r="B1264" s="14"/>
      <c r="C1264" s="39"/>
      <c r="D1264" s="14" t="s">
        <v>353</v>
      </c>
      <c r="E1264" s="16" t="s">
        <v>476</v>
      </c>
      <c r="F1264" s="44" t="s">
        <v>477</v>
      </c>
      <c r="G1264" s="44" t="s">
        <v>1061</v>
      </c>
      <c r="H1264" s="265" t="s">
        <v>359</v>
      </c>
      <c r="I1264" s="233">
        <v>51.21</v>
      </c>
      <c r="J1264" s="240"/>
      <c r="K1264" s="233">
        <v>51.21</v>
      </c>
      <c r="L1264" s="240"/>
      <c r="M1264" s="233">
        <v>51.21</v>
      </c>
      <c r="N1264" s="240"/>
      <c r="O1264" s="233">
        <v>51.21</v>
      </c>
      <c r="P1264" s="240"/>
      <c r="Q1264" s="95">
        <f t="shared" si="3047"/>
        <v>0</v>
      </c>
      <c r="R1264" s="336">
        <f t="shared" si="3048"/>
        <v>0</v>
      </c>
      <c r="S1264" s="95"/>
      <c r="T1264" s="95">
        <f t="shared" si="3049"/>
        <v>0</v>
      </c>
      <c r="U1264" s="95"/>
      <c r="V1264" s="95">
        <f t="shared" si="3050"/>
        <v>0</v>
      </c>
      <c r="W1264" s="95"/>
      <c r="X1264" s="95">
        <f t="shared" si="3051"/>
        <v>0</v>
      </c>
      <c r="Y1264" s="95">
        <f t="shared" si="3052"/>
        <v>0</v>
      </c>
      <c r="Z1264" s="95">
        <f t="shared" si="3053"/>
        <v>0</v>
      </c>
      <c r="AA1264" s="95"/>
      <c r="AB1264" s="95">
        <f t="shared" si="3054"/>
        <v>0</v>
      </c>
      <c r="AC1264" s="95"/>
      <c r="AD1264" s="95">
        <f t="shared" si="3055"/>
        <v>0</v>
      </c>
      <c r="AE1264" s="95"/>
      <c r="AF1264" s="96">
        <f t="shared" si="3056"/>
        <v>0</v>
      </c>
      <c r="AG1264" s="95">
        <f t="shared" si="3057"/>
        <v>0</v>
      </c>
      <c r="AH1264" s="95">
        <f t="shared" si="3058"/>
        <v>0</v>
      </c>
      <c r="AI1264" s="95">
        <f t="shared" si="3059"/>
        <v>0</v>
      </c>
      <c r="AJ1264" s="95">
        <f t="shared" si="3060"/>
        <v>0</v>
      </c>
      <c r="AK1264" s="95"/>
      <c r="AL1264" s="95">
        <f t="shared" si="3061"/>
        <v>0</v>
      </c>
      <c r="AM1264" s="95"/>
      <c r="AN1264" s="95">
        <f t="shared" si="3062"/>
        <v>0</v>
      </c>
      <c r="AO1264" s="95"/>
      <c r="AP1264" s="95">
        <f t="shared" si="3063"/>
        <v>0</v>
      </c>
      <c r="AQ1264" s="95">
        <f t="shared" si="3064"/>
        <v>0</v>
      </c>
      <c r="AR1264" s="95">
        <f t="shared" si="3065"/>
        <v>0</v>
      </c>
      <c r="AS1264" s="95"/>
      <c r="AT1264" s="95">
        <f t="shared" si="3066"/>
        <v>0</v>
      </c>
      <c r="AU1264" s="95"/>
      <c r="AV1264" s="95">
        <f t="shared" si="3067"/>
        <v>0</v>
      </c>
      <c r="AW1264" s="95"/>
      <c r="AX1264" s="95">
        <f t="shared" si="3068"/>
        <v>0</v>
      </c>
      <c r="AY1264" s="95">
        <f t="shared" si="3069"/>
        <v>0</v>
      </c>
      <c r="AZ1264" s="95">
        <f t="shared" si="3070"/>
        <v>0</v>
      </c>
      <c r="BA1264" s="95">
        <f t="shared" si="3071"/>
        <v>0</v>
      </c>
      <c r="BB1264" s="95">
        <f t="shared" si="3072"/>
        <v>0</v>
      </c>
    </row>
    <row r="1265" spans="1:54">
      <c r="A1265" s="494">
        <v>788</v>
      </c>
      <c r="B1265" s="13"/>
      <c r="C1265" s="235"/>
      <c r="D1265" s="13" t="s">
        <v>354</v>
      </c>
      <c r="E1265" s="21" t="s">
        <v>436</v>
      </c>
      <c r="F1265" s="45" t="s">
        <v>435</v>
      </c>
      <c r="G1265" s="45" t="s">
        <v>1061</v>
      </c>
      <c r="H1265" s="266" t="s">
        <v>434</v>
      </c>
      <c r="I1265" s="54">
        <v>48.03</v>
      </c>
      <c r="J1265" s="162"/>
      <c r="K1265" s="54">
        <v>48.03</v>
      </c>
      <c r="L1265" s="162"/>
      <c r="M1265" s="54">
        <v>48.03</v>
      </c>
      <c r="N1265" s="162"/>
      <c r="O1265" s="54">
        <v>48.03</v>
      </c>
      <c r="P1265" s="162"/>
      <c r="Q1265" s="96">
        <f t="shared" si="3047"/>
        <v>0</v>
      </c>
      <c r="R1265" s="338">
        <f t="shared" si="3048"/>
        <v>0</v>
      </c>
      <c r="S1265" s="96"/>
      <c r="T1265" s="96">
        <f t="shared" si="3049"/>
        <v>0</v>
      </c>
      <c r="U1265" s="96"/>
      <c r="V1265" s="96">
        <f t="shared" si="3050"/>
        <v>0</v>
      </c>
      <c r="W1265" s="96"/>
      <c r="X1265" s="96">
        <f t="shared" si="3051"/>
        <v>0</v>
      </c>
      <c r="Y1265" s="96">
        <f t="shared" si="3052"/>
        <v>0</v>
      </c>
      <c r="Z1265" s="96">
        <f t="shared" si="3053"/>
        <v>0</v>
      </c>
      <c r="AA1265" s="96"/>
      <c r="AB1265" s="96">
        <f t="shared" si="3054"/>
        <v>0</v>
      </c>
      <c r="AC1265" s="96"/>
      <c r="AD1265" s="96">
        <f t="shared" si="3055"/>
        <v>0</v>
      </c>
      <c r="AE1265" s="96"/>
      <c r="AF1265" s="96">
        <f t="shared" si="3056"/>
        <v>0</v>
      </c>
      <c r="AG1265" s="96">
        <f t="shared" si="3057"/>
        <v>0</v>
      </c>
      <c r="AH1265" s="96">
        <f t="shared" si="3058"/>
        <v>0</v>
      </c>
      <c r="AI1265" s="96">
        <f t="shared" si="3059"/>
        <v>0</v>
      </c>
      <c r="AJ1265" s="96">
        <f t="shared" si="3060"/>
        <v>0</v>
      </c>
      <c r="AK1265" s="96"/>
      <c r="AL1265" s="96">
        <f t="shared" si="3061"/>
        <v>0</v>
      </c>
      <c r="AM1265" s="96"/>
      <c r="AN1265" s="96">
        <f t="shared" si="3062"/>
        <v>0</v>
      </c>
      <c r="AO1265" s="96"/>
      <c r="AP1265" s="96">
        <f t="shared" si="3063"/>
        <v>0</v>
      </c>
      <c r="AQ1265" s="96">
        <f t="shared" si="3064"/>
        <v>0</v>
      </c>
      <c r="AR1265" s="96">
        <f t="shared" si="3065"/>
        <v>0</v>
      </c>
      <c r="AS1265" s="96"/>
      <c r="AT1265" s="96">
        <f t="shared" si="3066"/>
        <v>0</v>
      </c>
      <c r="AU1265" s="96"/>
      <c r="AV1265" s="96">
        <f t="shared" si="3067"/>
        <v>0</v>
      </c>
      <c r="AW1265" s="96"/>
      <c r="AX1265" s="96">
        <f t="shared" si="3068"/>
        <v>0</v>
      </c>
      <c r="AY1265" s="96">
        <f t="shared" si="3069"/>
        <v>0</v>
      </c>
      <c r="AZ1265" s="96">
        <f t="shared" si="3070"/>
        <v>0</v>
      </c>
      <c r="BA1265" s="96">
        <f t="shared" si="3071"/>
        <v>0</v>
      </c>
      <c r="BB1265" s="96">
        <f t="shared" si="3072"/>
        <v>0</v>
      </c>
    </row>
    <row r="1266" spans="1:54" s="6" customFormat="1">
      <c r="A1266" s="494">
        <v>789</v>
      </c>
      <c r="B1266" s="14"/>
      <c r="C1266" s="39"/>
      <c r="D1266" s="14" t="s">
        <v>354</v>
      </c>
      <c r="E1266" s="16" t="s">
        <v>449</v>
      </c>
      <c r="F1266" s="44" t="s">
        <v>448</v>
      </c>
      <c r="G1266" s="44" t="s">
        <v>1061</v>
      </c>
      <c r="H1266" s="265" t="s">
        <v>434</v>
      </c>
      <c r="I1266" s="233">
        <v>51.43</v>
      </c>
      <c r="J1266" s="240"/>
      <c r="K1266" s="233">
        <v>51.43</v>
      </c>
      <c r="L1266" s="240"/>
      <c r="M1266" s="233">
        <v>51.43</v>
      </c>
      <c r="N1266" s="240"/>
      <c r="O1266" s="233">
        <v>51.43</v>
      </c>
      <c r="P1266" s="240"/>
      <c r="Q1266" s="95">
        <f t="shared" si="3047"/>
        <v>0</v>
      </c>
      <c r="R1266" s="336">
        <f t="shared" si="3048"/>
        <v>0</v>
      </c>
      <c r="S1266" s="95"/>
      <c r="T1266" s="95">
        <f t="shared" si="3049"/>
        <v>0</v>
      </c>
      <c r="U1266" s="95"/>
      <c r="V1266" s="95">
        <f t="shared" si="3050"/>
        <v>0</v>
      </c>
      <c r="W1266" s="95"/>
      <c r="X1266" s="95">
        <f t="shared" si="3051"/>
        <v>0</v>
      </c>
      <c r="Y1266" s="95">
        <f t="shared" si="3052"/>
        <v>0</v>
      </c>
      <c r="Z1266" s="95">
        <f t="shared" si="3053"/>
        <v>0</v>
      </c>
      <c r="AA1266" s="95"/>
      <c r="AB1266" s="95">
        <f t="shared" si="3054"/>
        <v>0</v>
      </c>
      <c r="AC1266" s="95"/>
      <c r="AD1266" s="95">
        <f t="shared" si="3055"/>
        <v>0</v>
      </c>
      <c r="AE1266" s="95"/>
      <c r="AF1266" s="96">
        <f t="shared" si="3056"/>
        <v>0</v>
      </c>
      <c r="AG1266" s="95">
        <f t="shared" si="3057"/>
        <v>0</v>
      </c>
      <c r="AH1266" s="95">
        <f t="shared" si="3058"/>
        <v>0</v>
      </c>
      <c r="AI1266" s="95">
        <f t="shared" si="3059"/>
        <v>0</v>
      </c>
      <c r="AJ1266" s="95">
        <f t="shared" si="3060"/>
        <v>0</v>
      </c>
      <c r="AK1266" s="95"/>
      <c r="AL1266" s="95">
        <f t="shared" si="3061"/>
        <v>0</v>
      </c>
      <c r="AM1266" s="95"/>
      <c r="AN1266" s="95">
        <f t="shared" si="3062"/>
        <v>0</v>
      </c>
      <c r="AO1266" s="95"/>
      <c r="AP1266" s="95">
        <f t="shared" si="3063"/>
        <v>0</v>
      </c>
      <c r="AQ1266" s="95">
        <f t="shared" si="3064"/>
        <v>0</v>
      </c>
      <c r="AR1266" s="95">
        <f t="shared" si="3065"/>
        <v>0</v>
      </c>
      <c r="AS1266" s="95"/>
      <c r="AT1266" s="95">
        <f t="shared" si="3066"/>
        <v>0</v>
      </c>
      <c r="AU1266" s="95"/>
      <c r="AV1266" s="95">
        <f t="shared" si="3067"/>
        <v>0</v>
      </c>
      <c r="AW1266" s="95"/>
      <c r="AX1266" s="95">
        <f t="shared" si="3068"/>
        <v>0</v>
      </c>
      <c r="AY1266" s="95">
        <f t="shared" si="3069"/>
        <v>0</v>
      </c>
      <c r="AZ1266" s="95">
        <f t="shared" si="3070"/>
        <v>0</v>
      </c>
      <c r="BA1266" s="95">
        <f t="shared" si="3071"/>
        <v>0</v>
      </c>
      <c r="BB1266" s="95">
        <f t="shared" si="3072"/>
        <v>0</v>
      </c>
    </row>
    <row r="1267" spans="1:54" s="6" customFormat="1">
      <c r="A1267" s="494">
        <v>790</v>
      </c>
      <c r="B1267" s="14"/>
      <c r="C1267" s="39"/>
      <c r="D1267" s="14" t="s">
        <v>354</v>
      </c>
      <c r="E1267" s="16" t="s">
        <v>478</v>
      </c>
      <c r="F1267" s="44" t="s">
        <v>479</v>
      </c>
      <c r="G1267" s="44" t="s">
        <v>1061</v>
      </c>
      <c r="H1267" s="265" t="s">
        <v>359</v>
      </c>
      <c r="I1267" s="233">
        <v>51.43</v>
      </c>
      <c r="J1267" s="240"/>
      <c r="K1267" s="233">
        <v>51.43</v>
      </c>
      <c r="L1267" s="240"/>
      <c r="M1267" s="233">
        <v>51.43</v>
      </c>
      <c r="N1267" s="240"/>
      <c r="O1267" s="233">
        <v>51.43</v>
      </c>
      <c r="P1267" s="240"/>
      <c r="Q1267" s="95">
        <f t="shared" si="3047"/>
        <v>0</v>
      </c>
      <c r="R1267" s="336">
        <f t="shared" si="3048"/>
        <v>0</v>
      </c>
      <c r="S1267" s="95"/>
      <c r="T1267" s="95">
        <f t="shared" si="3049"/>
        <v>0</v>
      </c>
      <c r="U1267" s="95"/>
      <c r="V1267" s="95">
        <f t="shared" si="3050"/>
        <v>0</v>
      </c>
      <c r="W1267" s="95"/>
      <c r="X1267" s="95">
        <f t="shared" si="3051"/>
        <v>0</v>
      </c>
      <c r="Y1267" s="95">
        <f t="shared" si="3052"/>
        <v>0</v>
      </c>
      <c r="Z1267" s="95">
        <f t="shared" si="3053"/>
        <v>0</v>
      </c>
      <c r="AA1267" s="95"/>
      <c r="AB1267" s="95">
        <f t="shared" si="3054"/>
        <v>0</v>
      </c>
      <c r="AC1267" s="95"/>
      <c r="AD1267" s="95">
        <f t="shared" si="3055"/>
        <v>0</v>
      </c>
      <c r="AE1267" s="95"/>
      <c r="AF1267" s="96">
        <f t="shared" si="3056"/>
        <v>0</v>
      </c>
      <c r="AG1267" s="95">
        <f t="shared" si="3057"/>
        <v>0</v>
      </c>
      <c r="AH1267" s="95">
        <f t="shared" si="3058"/>
        <v>0</v>
      </c>
      <c r="AI1267" s="95">
        <f t="shared" si="3059"/>
        <v>0</v>
      </c>
      <c r="AJ1267" s="95">
        <f t="shared" si="3060"/>
        <v>0</v>
      </c>
      <c r="AK1267" s="95"/>
      <c r="AL1267" s="95">
        <f t="shared" si="3061"/>
        <v>0</v>
      </c>
      <c r="AM1267" s="95"/>
      <c r="AN1267" s="95">
        <f t="shared" si="3062"/>
        <v>0</v>
      </c>
      <c r="AO1267" s="95"/>
      <c r="AP1267" s="95">
        <f t="shared" si="3063"/>
        <v>0</v>
      </c>
      <c r="AQ1267" s="95">
        <f t="shared" si="3064"/>
        <v>0</v>
      </c>
      <c r="AR1267" s="95">
        <f t="shared" si="3065"/>
        <v>0</v>
      </c>
      <c r="AS1267" s="95"/>
      <c r="AT1267" s="95">
        <f t="shared" si="3066"/>
        <v>0</v>
      </c>
      <c r="AU1267" s="95"/>
      <c r="AV1267" s="95">
        <f t="shared" si="3067"/>
        <v>0</v>
      </c>
      <c r="AW1267" s="95"/>
      <c r="AX1267" s="95">
        <f t="shared" si="3068"/>
        <v>0</v>
      </c>
      <c r="AY1267" s="95">
        <f t="shared" si="3069"/>
        <v>0</v>
      </c>
      <c r="AZ1267" s="95">
        <f t="shared" si="3070"/>
        <v>0</v>
      </c>
      <c r="BA1267" s="95">
        <f t="shared" si="3071"/>
        <v>0</v>
      </c>
      <c r="BB1267" s="95">
        <f t="shared" si="3072"/>
        <v>0</v>
      </c>
    </row>
    <row r="1268" spans="1:54">
      <c r="A1268" s="494">
        <v>791</v>
      </c>
      <c r="B1268" s="13"/>
      <c r="C1268" s="235"/>
      <c r="D1268" s="13" t="s">
        <v>355</v>
      </c>
      <c r="E1268" s="21" t="s">
        <v>628</v>
      </c>
      <c r="F1268" s="45" t="s">
        <v>435</v>
      </c>
      <c r="G1268" s="45" t="s">
        <v>1061</v>
      </c>
      <c r="H1268" s="266" t="s">
        <v>434</v>
      </c>
      <c r="I1268" s="54">
        <v>48.37</v>
      </c>
      <c r="J1268" s="162"/>
      <c r="K1268" s="54">
        <v>48.37</v>
      </c>
      <c r="L1268" s="162"/>
      <c r="M1268" s="54">
        <v>48.37</v>
      </c>
      <c r="N1268" s="162"/>
      <c r="O1268" s="54">
        <v>48.37</v>
      </c>
      <c r="P1268" s="162"/>
      <c r="Q1268" s="96">
        <f t="shared" si="3047"/>
        <v>0</v>
      </c>
      <c r="R1268" s="338">
        <f t="shared" si="3048"/>
        <v>0</v>
      </c>
      <c r="S1268" s="96"/>
      <c r="T1268" s="96">
        <f t="shared" si="3049"/>
        <v>0</v>
      </c>
      <c r="U1268" s="96"/>
      <c r="V1268" s="96">
        <f t="shared" si="3050"/>
        <v>0</v>
      </c>
      <c r="W1268" s="96"/>
      <c r="X1268" s="96">
        <f t="shared" si="3051"/>
        <v>0</v>
      </c>
      <c r="Y1268" s="96">
        <f t="shared" si="3052"/>
        <v>0</v>
      </c>
      <c r="Z1268" s="96">
        <f t="shared" si="3053"/>
        <v>0</v>
      </c>
      <c r="AA1268" s="96"/>
      <c r="AB1268" s="96">
        <f t="shared" si="3054"/>
        <v>0</v>
      </c>
      <c r="AC1268" s="96"/>
      <c r="AD1268" s="96">
        <f t="shared" si="3055"/>
        <v>0</v>
      </c>
      <c r="AE1268" s="96"/>
      <c r="AF1268" s="96">
        <f t="shared" si="3056"/>
        <v>0</v>
      </c>
      <c r="AG1268" s="96">
        <f t="shared" si="3057"/>
        <v>0</v>
      </c>
      <c r="AH1268" s="96">
        <f t="shared" si="3058"/>
        <v>0</v>
      </c>
      <c r="AI1268" s="96">
        <f t="shared" si="3059"/>
        <v>0</v>
      </c>
      <c r="AJ1268" s="96">
        <f t="shared" si="3060"/>
        <v>0</v>
      </c>
      <c r="AK1268" s="96"/>
      <c r="AL1268" s="96">
        <f t="shared" si="3061"/>
        <v>0</v>
      </c>
      <c r="AM1268" s="96"/>
      <c r="AN1268" s="96">
        <f t="shared" si="3062"/>
        <v>0</v>
      </c>
      <c r="AO1268" s="96"/>
      <c r="AP1268" s="96">
        <f t="shared" si="3063"/>
        <v>0</v>
      </c>
      <c r="AQ1268" s="96">
        <f t="shared" si="3064"/>
        <v>0</v>
      </c>
      <c r="AR1268" s="96">
        <f t="shared" si="3065"/>
        <v>0</v>
      </c>
      <c r="AS1268" s="96"/>
      <c r="AT1268" s="96">
        <f t="shared" si="3066"/>
        <v>0</v>
      </c>
      <c r="AU1268" s="96"/>
      <c r="AV1268" s="96">
        <f t="shared" si="3067"/>
        <v>0</v>
      </c>
      <c r="AW1268" s="96"/>
      <c r="AX1268" s="96">
        <f t="shared" si="3068"/>
        <v>0</v>
      </c>
      <c r="AY1268" s="96">
        <f t="shared" si="3069"/>
        <v>0</v>
      </c>
      <c r="AZ1268" s="96">
        <f t="shared" si="3070"/>
        <v>0</v>
      </c>
      <c r="BA1268" s="96">
        <f t="shared" si="3071"/>
        <v>0</v>
      </c>
      <c r="BB1268" s="96">
        <f t="shared" si="3072"/>
        <v>0</v>
      </c>
    </row>
    <row r="1269" spans="1:54" s="6" customFormat="1">
      <c r="A1269" s="494">
        <v>792</v>
      </c>
      <c r="B1269" s="14"/>
      <c r="C1269" s="39"/>
      <c r="D1269" s="14" t="s">
        <v>355</v>
      </c>
      <c r="E1269" s="16" t="s">
        <v>451</v>
      </c>
      <c r="F1269" s="44" t="s">
        <v>450</v>
      </c>
      <c r="G1269" s="44" t="s">
        <v>1061</v>
      </c>
      <c r="H1269" s="265" t="s">
        <v>359</v>
      </c>
      <c r="I1269" s="233">
        <v>51.77</v>
      </c>
      <c r="J1269" s="240"/>
      <c r="K1269" s="233">
        <v>51.77</v>
      </c>
      <c r="L1269" s="240"/>
      <c r="M1269" s="233">
        <v>51.77</v>
      </c>
      <c r="N1269" s="240"/>
      <c r="O1269" s="233">
        <v>51.77</v>
      </c>
      <c r="P1269" s="240"/>
      <c r="Q1269" s="95">
        <f t="shared" si="3047"/>
        <v>0</v>
      </c>
      <c r="R1269" s="336">
        <f t="shared" si="3048"/>
        <v>0</v>
      </c>
      <c r="S1269" s="95"/>
      <c r="T1269" s="95">
        <f t="shared" si="3049"/>
        <v>0</v>
      </c>
      <c r="U1269" s="95"/>
      <c r="V1269" s="95">
        <f t="shared" si="3050"/>
        <v>0</v>
      </c>
      <c r="W1269" s="95"/>
      <c r="X1269" s="95">
        <f t="shared" si="3051"/>
        <v>0</v>
      </c>
      <c r="Y1269" s="95">
        <f t="shared" si="3052"/>
        <v>0</v>
      </c>
      <c r="Z1269" s="95">
        <f t="shared" si="3053"/>
        <v>0</v>
      </c>
      <c r="AA1269" s="95"/>
      <c r="AB1269" s="95">
        <f t="shared" si="3054"/>
        <v>0</v>
      </c>
      <c r="AC1269" s="95"/>
      <c r="AD1269" s="95">
        <f t="shared" si="3055"/>
        <v>0</v>
      </c>
      <c r="AE1269" s="95"/>
      <c r="AF1269" s="96">
        <f t="shared" si="3056"/>
        <v>0</v>
      </c>
      <c r="AG1269" s="95">
        <f t="shared" si="3057"/>
        <v>0</v>
      </c>
      <c r="AH1269" s="95">
        <f t="shared" si="3058"/>
        <v>0</v>
      </c>
      <c r="AI1269" s="95">
        <f t="shared" si="3059"/>
        <v>0</v>
      </c>
      <c r="AJ1269" s="95">
        <f t="shared" si="3060"/>
        <v>0</v>
      </c>
      <c r="AK1269" s="95"/>
      <c r="AL1269" s="95">
        <f t="shared" si="3061"/>
        <v>0</v>
      </c>
      <c r="AM1269" s="95"/>
      <c r="AN1269" s="95">
        <f t="shared" si="3062"/>
        <v>0</v>
      </c>
      <c r="AO1269" s="95"/>
      <c r="AP1269" s="95">
        <f t="shared" si="3063"/>
        <v>0</v>
      </c>
      <c r="AQ1269" s="95">
        <f t="shared" si="3064"/>
        <v>0</v>
      </c>
      <c r="AR1269" s="95">
        <f t="shared" si="3065"/>
        <v>0</v>
      </c>
      <c r="AS1269" s="95"/>
      <c r="AT1269" s="95">
        <f t="shared" si="3066"/>
        <v>0</v>
      </c>
      <c r="AU1269" s="95"/>
      <c r="AV1269" s="95">
        <f t="shared" si="3067"/>
        <v>0</v>
      </c>
      <c r="AW1269" s="95"/>
      <c r="AX1269" s="95">
        <f t="shared" si="3068"/>
        <v>0</v>
      </c>
      <c r="AY1269" s="95">
        <f t="shared" si="3069"/>
        <v>0</v>
      </c>
      <c r="AZ1269" s="95">
        <f t="shared" si="3070"/>
        <v>0</v>
      </c>
      <c r="BA1269" s="95">
        <f t="shared" si="3071"/>
        <v>0</v>
      </c>
      <c r="BB1269" s="95">
        <f t="shared" si="3072"/>
        <v>0</v>
      </c>
    </row>
    <row r="1270" spans="1:54" s="6" customFormat="1">
      <c r="A1270" s="494">
        <v>793</v>
      </c>
      <c r="B1270" s="14"/>
      <c r="C1270" s="39"/>
      <c r="D1270" s="14" t="s">
        <v>355</v>
      </c>
      <c r="E1270" s="69" t="s">
        <v>480</v>
      </c>
      <c r="F1270" s="314" t="s">
        <v>479</v>
      </c>
      <c r="G1270" s="314" t="s">
        <v>1061</v>
      </c>
      <c r="H1270" s="268" t="s">
        <v>434</v>
      </c>
      <c r="I1270" s="323">
        <v>51.77</v>
      </c>
      <c r="J1270" s="324"/>
      <c r="K1270" s="323">
        <v>51.77</v>
      </c>
      <c r="L1270" s="324"/>
      <c r="M1270" s="323">
        <v>51.77</v>
      </c>
      <c r="N1270" s="324"/>
      <c r="O1270" s="323">
        <v>51.77</v>
      </c>
      <c r="P1270" s="324"/>
      <c r="Q1270" s="119">
        <f t="shared" si="3047"/>
        <v>0</v>
      </c>
      <c r="R1270" s="340">
        <f t="shared" si="3048"/>
        <v>0</v>
      </c>
      <c r="S1270" s="119"/>
      <c r="T1270" s="119">
        <f t="shared" si="3049"/>
        <v>0</v>
      </c>
      <c r="U1270" s="119"/>
      <c r="V1270" s="119">
        <f t="shared" si="3050"/>
        <v>0</v>
      </c>
      <c r="W1270" s="119"/>
      <c r="X1270" s="119">
        <f t="shared" si="3051"/>
        <v>0</v>
      </c>
      <c r="Y1270" s="119">
        <f t="shared" si="3052"/>
        <v>0</v>
      </c>
      <c r="Z1270" s="119">
        <f t="shared" si="3053"/>
        <v>0</v>
      </c>
      <c r="AA1270" s="119"/>
      <c r="AB1270" s="119">
        <f t="shared" si="3054"/>
        <v>0</v>
      </c>
      <c r="AC1270" s="119"/>
      <c r="AD1270" s="119">
        <f t="shared" si="3055"/>
        <v>0</v>
      </c>
      <c r="AE1270" s="119"/>
      <c r="AF1270" s="94">
        <f t="shared" si="3056"/>
        <v>0</v>
      </c>
      <c r="AG1270" s="119">
        <f t="shared" si="3057"/>
        <v>0</v>
      </c>
      <c r="AH1270" s="119">
        <f t="shared" si="3058"/>
        <v>0</v>
      </c>
      <c r="AI1270" s="119">
        <f t="shared" si="3059"/>
        <v>0</v>
      </c>
      <c r="AJ1270" s="119">
        <f t="shared" si="3060"/>
        <v>0</v>
      </c>
      <c r="AK1270" s="119"/>
      <c r="AL1270" s="119">
        <f t="shared" si="3061"/>
        <v>0</v>
      </c>
      <c r="AM1270" s="119"/>
      <c r="AN1270" s="119">
        <f t="shared" si="3062"/>
        <v>0</v>
      </c>
      <c r="AO1270" s="119"/>
      <c r="AP1270" s="119">
        <f t="shared" si="3063"/>
        <v>0</v>
      </c>
      <c r="AQ1270" s="119">
        <f t="shared" si="3064"/>
        <v>0</v>
      </c>
      <c r="AR1270" s="119">
        <f t="shared" si="3065"/>
        <v>0</v>
      </c>
      <c r="AS1270" s="119"/>
      <c r="AT1270" s="119">
        <f t="shared" si="3066"/>
        <v>0</v>
      </c>
      <c r="AU1270" s="119"/>
      <c r="AV1270" s="119">
        <f t="shared" si="3067"/>
        <v>0</v>
      </c>
      <c r="AW1270" s="119"/>
      <c r="AX1270" s="119">
        <f t="shared" si="3068"/>
        <v>0</v>
      </c>
      <c r="AY1270" s="119">
        <f t="shared" si="3069"/>
        <v>0</v>
      </c>
      <c r="AZ1270" s="119">
        <f t="shared" si="3070"/>
        <v>0</v>
      </c>
      <c r="BA1270" s="119">
        <f t="shared" si="3071"/>
        <v>0</v>
      </c>
      <c r="BB1270" s="119">
        <f t="shared" si="3072"/>
        <v>0</v>
      </c>
    </row>
    <row r="1271" spans="1:54" ht="11.25" customHeight="1">
      <c r="A1271" s="494">
        <v>794</v>
      </c>
      <c r="B1271" s="26"/>
      <c r="C1271" s="27" t="s">
        <v>134</v>
      </c>
      <c r="D1271" s="88"/>
      <c r="E1271" s="26"/>
      <c r="F1271" s="26"/>
      <c r="G1271" s="26"/>
      <c r="H1271" s="274"/>
      <c r="I1271" s="326"/>
      <c r="J1271" s="329"/>
      <c r="K1271" s="326"/>
      <c r="L1271" s="329"/>
      <c r="M1271" s="326"/>
      <c r="N1271" s="329"/>
      <c r="O1271" s="326"/>
      <c r="P1271" s="329"/>
      <c r="Q1271" s="122">
        <f t="shared" ref="Q1271:BB1271" si="3073">SUM(Q1262:Q1270)</f>
        <v>0</v>
      </c>
      <c r="R1271" s="122">
        <f t="shared" si="3073"/>
        <v>0</v>
      </c>
      <c r="S1271" s="122">
        <f t="shared" si="3073"/>
        <v>0</v>
      </c>
      <c r="T1271" s="122">
        <f t="shared" si="3073"/>
        <v>0</v>
      </c>
      <c r="U1271" s="122">
        <f t="shared" si="3073"/>
        <v>0</v>
      </c>
      <c r="V1271" s="122">
        <f t="shared" si="3073"/>
        <v>0</v>
      </c>
      <c r="W1271" s="122">
        <f t="shared" si="3073"/>
        <v>0</v>
      </c>
      <c r="X1271" s="122">
        <f t="shared" si="3073"/>
        <v>0</v>
      </c>
      <c r="Y1271" s="122">
        <f t="shared" si="3073"/>
        <v>0</v>
      </c>
      <c r="Z1271" s="122">
        <f t="shared" si="3073"/>
        <v>0</v>
      </c>
      <c r="AA1271" s="122">
        <f t="shared" si="3073"/>
        <v>0</v>
      </c>
      <c r="AB1271" s="122">
        <f t="shared" si="3073"/>
        <v>0</v>
      </c>
      <c r="AC1271" s="122">
        <f t="shared" si="3073"/>
        <v>0</v>
      </c>
      <c r="AD1271" s="122">
        <f t="shared" si="3073"/>
        <v>0</v>
      </c>
      <c r="AE1271" s="122">
        <f t="shared" si="3073"/>
        <v>0</v>
      </c>
      <c r="AF1271" s="122">
        <f t="shared" si="3073"/>
        <v>0</v>
      </c>
      <c r="AG1271" s="122">
        <f t="shared" si="3073"/>
        <v>0</v>
      </c>
      <c r="AH1271" s="122">
        <f t="shared" si="3073"/>
        <v>0</v>
      </c>
      <c r="AI1271" s="122">
        <f t="shared" si="3073"/>
        <v>0</v>
      </c>
      <c r="AJ1271" s="122">
        <f t="shared" si="3073"/>
        <v>0</v>
      </c>
      <c r="AK1271" s="122">
        <f t="shared" si="3073"/>
        <v>0</v>
      </c>
      <c r="AL1271" s="122">
        <f t="shared" si="3073"/>
        <v>0</v>
      </c>
      <c r="AM1271" s="122">
        <f t="shared" si="3073"/>
        <v>0</v>
      </c>
      <c r="AN1271" s="122">
        <f t="shared" si="3073"/>
        <v>0</v>
      </c>
      <c r="AO1271" s="122">
        <f t="shared" si="3073"/>
        <v>0</v>
      </c>
      <c r="AP1271" s="122">
        <f t="shared" si="3073"/>
        <v>0</v>
      </c>
      <c r="AQ1271" s="122">
        <f t="shared" si="3073"/>
        <v>0</v>
      </c>
      <c r="AR1271" s="122">
        <f t="shared" si="3073"/>
        <v>0</v>
      </c>
      <c r="AS1271" s="122">
        <f t="shared" si="3073"/>
        <v>0</v>
      </c>
      <c r="AT1271" s="122">
        <f t="shared" si="3073"/>
        <v>0</v>
      </c>
      <c r="AU1271" s="122">
        <f t="shared" si="3073"/>
        <v>0</v>
      </c>
      <c r="AV1271" s="122">
        <f t="shared" si="3073"/>
        <v>0</v>
      </c>
      <c r="AW1271" s="122">
        <f t="shared" si="3073"/>
        <v>0</v>
      </c>
      <c r="AX1271" s="122">
        <f t="shared" si="3073"/>
        <v>0</v>
      </c>
      <c r="AY1271" s="122">
        <f t="shared" si="3073"/>
        <v>0</v>
      </c>
      <c r="AZ1271" s="122">
        <f t="shared" si="3073"/>
        <v>0</v>
      </c>
      <c r="BA1271" s="122">
        <f t="shared" si="3073"/>
        <v>0</v>
      </c>
      <c r="BB1271" s="122">
        <f t="shared" si="3073"/>
        <v>0</v>
      </c>
    </row>
    <row r="1272" spans="1:54">
      <c r="A1272" s="494">
        <v>795</v>
      </c>
      <c r="B1272" s="13"/>
      <c r="C1272" s="13" t="s">
        <v>261</v>
      </c>
      <c r="D1272" s="52" t="s">
        <v>428</v>
      </c>
      <c r="E1272" s="31" t="s">
        <v>557</v>
      </c>
      <c r="F1272" s="311"/>
      <c r="G1272" s="311" t="s">
        <v>1061</v>
      </c>
      <c r="H1272" s="272" t="s">
        <v>429</v>
      </c>
      <c r="I1272" s="61">
        <v>4.7</v>
      </c>
      <c r="J1272" s="163"/>
      <c r="K1272" s="61">
        <v>4.7</v>
      </c>
      <c r="L1272" s="163"/>
      <c r="M1272" s="61">
        <v>4.7</v>
      </c>
      <c r="N1272" s="163"/>
      <c r="O1272" s="61">
        <v>4.7</v>
      </c>
      <c r="P1272" s="163"/>
      <c r="Q1272" s="121">
        <f t="shared" ref="Q1272:R1276" si="3074">SUM(AI1272+BA1272)</f>
        <v>0</v>
      </c>
      <c r="R1272" s="342">
        <f t="shared" si="3074"/>
        <v>0</v>
      </c>
      <c r="S1272" s="121"/>
      <c r="T1272" s="121">
        <f>I1272*S1272*$T$2/1000</f>
        <v>0</v>
      </c>
      <c r="U1272" s="121"/>
      <c r="V1272" s="121">
        <f>I1272*U1272*$V$2/1000</f>
        <v>0</v>
      </c>
      <c r="W1272" s="121"/>
      <c r="X1272" s="121">
        <f>I1272*W1272*$X$2/1000</f>
        <v>0</v>
      </c>
      <c r="Y1272" s="121">
        <f t="shared" ref="Y1272:Z1276" si="3075">SUM(S1272+U1272+W1272)</f>
        <v>0</v>
      </c>
      <c r="Z1272" s="121">
        <f t="shared" si="3075"/>
        <v>0</v>
      </c>
      <c r="AA1272" s="121"/>
      <c r="AB1272" s="121">
        <f>K1272*AA1272*$AB$2/1000</f>
        <v>0</v>
      </c>
      <c r="AC1272" s="121"/>
      <c r="AD1272" s="121">
        <f>K1272*AC1272*$AD$2/1000</f>
        <v>0</v>
      </c>
      <c r="AE1272" s="121"/>
      <c r="AF1272" s="121">
        <f>K1272*AE1272*$AF$2/1000</f>
        <v>0</v>
      </c>
      <c r="AG1272" s="121">
        <f t="shared" ref="AG1272:AH1276" si="3076">SUM(AA1272+AC1272+AE1272)</f>
        <v>0</v>
      </c>
      <c r="AH1272" s="121">
        <f t="shared" si="3076"/>
        <v>0</v>
      </c>
      <c r="AI1272" s="121"/>
      <c r="AJ1272" s="121">
        <f>SUM(Z1272,AH1272)</f>
        <v>0</v>
      </c>
      <c r="AK1272" s="121"/>
      <c r="AL1272" s="121">
        <f>M1272*AK1272*$AL$2/1000</f>
        <v>0</v>
      </c>
      <c r="AM1272" s="121"/>
      <c r="AN1272" s="121">
        <f>M1272*AM1272*$AN$2/1000</f>
        <v>0</v>
      </c>
      <c r="AO1272" s="121"/>
      <c r="AP1272" s="121">
        <f>M1272*AO1272*$AP$2/1000</f>
        <v>0</v>
      </c>
      <c r="AQ1272" s="121">
        <f t="shared" ref="AQ1272:AR1276" si="3077">SUM(AK1272+AM1272+AO1272)</f>
        <v>0</v>
      </c>
      <c r="AR1272" s="121">
        <f t="shared" si="3077"/>
        <v>0</v>
      </c>
      <c r="AS1272" s="121"/>
      <c r="AT1272" s="121">
        <f>O1272*AS1272*$AT$2/1000</f>
        <v>0</v>
      </c>
      <c r="AU1272" s="121"/>
      <c r="AV1272" s="121">
        <f>O1272*AU1272*$AV$2/1000</f>
        <v>0</v>
      </c>
      <c r="AW1272" s="121"/>
      <c r="AX1272" s="121">
        <f>O1272*AW1272*$AX$2/1000</f>
        <v>0</v>
      </c>
      <c r="AY1272" s="121">
        <f t="shared" ref="AY1272:AZ1276" si="3078">SUM(AS1272+AU1272+AW1272)</f>
        <v>0</v>
      </c>
      <c r="AZ1272" s="121">
        <f t="shared" si="3078"/>
        <v>0</v>
      </c>
      <c r="BA1272" s="121">
        <f>SUM(AQ1272+AY1272)</f>
        <v>0</v>
      </c>
      <c r="BB1272" s="121">
        <f>SUM(AR1272,AZ1272)</f>
        <v>0</v>
      </c>
    </row>
    <row r="1273" spans="1:54">
      <c r="A1273" s="494">
        <v>796</v>
      </c>
      <c r="B1273" s="13"/>
      <c r="C1273" s="13"/>
      <c r="D1273" s="13" t="s">
        <v>430</v>
      </c>
      <c r="E1273" s="21" t="s">
        <v>524</v>
      </c>
      <c r="F1273" s="45"/>
      <c r="G1273" s="45" t="s">
        <v>1061</v>
      </c>
      <c r="H1273" s="266" t="s">
        <v>429</v>
      </c>
      <c r="I1273" s="54">
        <v>7.35</v>
      </c>
      <c r="J1273" s="162"/>
      <c r="K1273" s="54">
        <v>7.35</v>
      </c>
      <c r="L1273" s="162"/>
      <c r="M1273" s="54">
        <v>7.35</v>
      </c>
      <c r="N1273" s="162"/>
      <c r="O1273" s="54">
        <v>7.35</v>
      </c>
      <c r="P1273" s="162"/>
      <c r="Q1273" s="96">
        <f t="shared" si="3074"/>
        <v>0</v>
      </c>
      <c r="R1273" s="338">
        <f t="shared" si="3074"/>
        <v>0</v>
      </c>
      <c r="S1273" s="96"/>
      <c r="T1273" s="96">
        <f>I1273*S1273*$T$2/1000</f>
        <v>0</v>
      </c>
      <c r="U1273" s="96"/>
      <c r="V1273" s="96">
        <f>I1273*U1273*$V$2/1000</f>
        <v>0</v>
      </c>
      <c r="W1273" s="96"/>
      <c r="X1273" s="96">
        <f>I1273*W1273*$X$2/1000</f>
        <v>0</v>
      </c>
      <c r="Y1273" s="96">
        <f t="shared" si="3075"/>
        <v>0</v>
      </c>
      <c r="Z1273" s="96">
        <f t="shared" si="3075"/>
        <v>0</v>
      </c>
      <c r="AA1273" s="96"/>
      <c r="AB1273" s="96">
        <f>K1273*AA1273*$AB$2/1000</f>
        <v>0</v>
      </c>
      <c r="AC1273" s="96"/>
      <c r="AD1273" s="96">
        <f>K1273*AC1273*$AD$2/1000</f>
        <v>0</v>
      </c>
      <c r="AE1273" s="96"/>
      <c r="AF1273" s="96">
        <f>K1273*AE1273*$AF$2/1000</f>
        <v>0</v>
      </c>
      <c r="AG1273" s="96">
        <f t="shared" si="3076"/>
        <v>0</v>
      </c>
      <c r="AH1273" s="96">
        <f t="shared" si="3076"/>
        <v>0</v>
      </c>
      <c r="AI1273" s="96"/>
      <c r="AJ1273" s="96">
        <f>SUM(Z1273,AH1273)</f>
        <v>0</v>
      </c>
      <c r="AK1273" s="96"/>
      <c r="AL1273" s="96">
        <f>M1273*AK1273*$AL$2/1000</f>
        <v>0</v>
      </c>
      <c r="AM1273" s="96"/>
      <c r="AN1273" s="96">
        <f>M1273*AM1273*$AN$2/1000</f>
        <v>0</v>
      </c>
      <c r="AO1273" s="96"/>
      <c r="AP1273" s="96">
        <f>M1273*AO1273*$AP$2/1000</f>
        <v>0</v>
      </c>
      <c r="AQ1273" s="96">
        <f t="shared" si="3077"/>
        <v>0</v>
      </c>
      <c r="AR1273" s="96">
        <f t="shared" si="3077"/>
        <v>0</v>
      </c>
      <c r="AS1273" s="96"/>
      <c r="AT1273" s="96">
        <f>O1273*AS1273*$AT$2/1000</f>
        <v>0</v>
      </c>
      <c r="AU1273" s="96"/>
      <c r="AV1273" s="96">
        <f>O1273*AU1273*$AV$2/1000</f>
        <v>0</v>
      </c>
      <c r="AW1273" s="96"/>
      <c r="AX1273" s="96">
        <f>O1273*AW1273*$AX$2/1000</f>
        <v>0</v>
      </c>
      <c r="AY1273" s="96">
        <f t="shared" si="3078"/>
        <v>0</v>
      </c>
      <c r="AZ1273" s="96">
        <f t="shared" si="3078"/>
        <v>0</v>
      </c>
      <c r="BA1273" s="96">
        <f>SUM(AQ1273+AY1273)</f>
        <v>0</v>
      </c>
      <c r="BB1273" s="96">
        <f>SUM(AR1273,AZ1273)</f>
        <v>0</v>
      </c>
    </row>
    <row r="1274" spans="1:54">
      <c r="A1274" s="494">
        <v>797</v>
      </c>
      <c r="B1274" s="13"/>
      <c r="C1274" s="13"/>
      <c r="D1274" s="13" t="s">
        <v>431</v>
      </c>
      <c r="E1274" s="21" t="s">
        <v>525</v>
      </c>
      <c r="F1274" s="45"/>
      <c r="G1274" s="45" t="s">
        <v>1061</v>
      </c>
      <c r="H1274" s="266" t="s">
        <v>429</v>
      </c>
      <c r="I1274" s="54">
        <v>7.35</v>
      </c>
      <c r="J1274" s="162"/>
      <c r="K1274" s="54">
        <v>7.35</v>
      </c>
      <c r="L1274" s="162"/>
      <c r="M1274" s="54">
        <v>7.35</v>
      </c>
      <c r="N1274" s="162"/>
      <c r="O1274" s="54">
        <v>7.35</v>
      </c>
      <c r="P1274" s="162"/>
      <c r="Q1274" s="96">
        <f t="shared" si="3074"/>
        <v>0</v>
      </c>
      <c r="R1274" s="338">
        <f t="shared" si="3074"/>
        <v>0</v>
      </c>
      <c r="S1274" s="96"/>
      <c r="T1274" s="96">
        <f>I1274*S1274*$T$2/1000</f>
        <v>0</v>
      </c>
      <c r="U1274" s="96"/>
      <c r="V1274" s="96">
        <f>I1274*U1274*$V$2/1000</f>
        <v>0</v>
      </c>
      <c r="W1274" s="96"/>
      <c r="X1274" s="96">
        <f>I1274*W1274*$X$2/1000</f>
        <v>0</v>
      </c>
      <c r="Y1274" s="96">
        <f t="shared" si="3075"/>
        <v>0</v>
      </c>
      <c r="Z1274" s="96">
        <f t="shared" si="3075"/>
        <v>0</v>
      </c>
      <c r="AA1274" s="96"/>
      <c r="AB1274" s="96">
        <f>K1274*AA1274*$AB$2/1000</f>
        <v>0</v>
      </c>
      <c r="AC1274" s="96"/>
      <c r="AD1274" s="96">
        <f>K1274*AC1274*$AD$2/1000</f>
        <v>0</v>
      </c>
      <c r="AE1274" s="96"/>
      <c r="AF1274" s="96">
        <f>K1274*AE1274*$AF$2/1000</f>
        <v>0</v>
      </c>
      <c r="AG1274" s="96">
        <f t="shared" si="3076"/>
        <v>0</v>
      </c>
      <c r="AH1274" s="96">
        <f t="shared" si="3076"/>
        <v>0</v>
      </c>
      <c r="AI1274" s="96"/>
      <c r="AJ1274" s="96">
        <f>SUM(Z1274,AH1274)</f>
        <v>0</v>
      </c>
      <c r="AK1274" s="96"/>
      <c r="AL1274" s="96">
        <f>M1274*AK1274*$AL$2/1000</f>
        <v>0</v>
      </c>
      <c r="AM1274" s="96"/>
      <c r="AN1274" s="96">
        <f>M1274*AM1274*$AN$2/1000</f>
        <v>0</v>
      </c>
      <c r="AO1274" s="96"/>
      <c r="AP1274" s="96">
        <f>M1274*AO1274*$AP$2/1000</f>
        <v>0</v>
      </c>
      <c r="AQ1274" s="96">
        <f t="shared" si="3077"/>
        <v>0</v>
      </c>
      <c r="AR1274" s="96">
        <f t="shared" si="3077"/>
        <v>0</v>
      </c>
      <c r="AS1274" s="96"/>
      <c r="AT1274" s="96">
        <f>O1274*AS1274*$AT$2/1000</f>
        <v>0</v>
      </c>
      <c r="AU1274" s="96"/>
      <c r="AV1274" s="96">
        <f>O1274*AU1274*$AV$2/1000</f>
        <v>0</v>
      </c>
      <c r="AW1274" s="96"/>
      <c r="AX1274" s="96">
        <f>O1274*AW1274*$AX$2/1000</f>
        <v>0</v>
      </c>
      <c r="AY1274" s="96">
        <f t="shared" si="3078"/>
        <v>0</v>
      </c>
      <c r="AZ1274" s="96">
        <f t="shared" si="3078"/>
        <v>0</v>
      </c>
      <c r="BA1274" s="96">
        <f>SUM(AQ1274+AY1274)</f>
        <v>0</v>
      </c>
      <c r="BB1274" s="96">
        <f>SUM(AR1274,AZ1274)</f>
        <v>0</v>
      </c>
    </row>
    <row r="1275" spans="1:54">
      <c r="A1275" s="494">
        <v>798</v>
      </c>
      <c r="B1275" s="13"/>
      <c r="C1275" s="13"/>
      <c r="D1275" s="13" t="s">
        <v>433</v>
      </c>
      <c r="E1275" s="21" t="s">
        <v>526</v>
      </c>
      <c r="F1275" s="45"/>
      <c r="G1275" s="45" t="s">
        <v>1061</v>
      </c>
      <c r="H1275" s="266" t="s">
        <v>434</v>
      </c>
      <c r="I1275" s="54">
        <v>3.85</v>
      </c>
      <c r="J1275" s="162"/>
      <c r="K1275" s="54">
        <v>3.85</v>
      </c>
      <c r="L1275" s="162"/>
      <c r="M1275" s="54">
        <v>3.85</v>
      </c>
      <c r="N1275" s="162"/>
      <c r="O1275" s="54">
        <v>3.85</v>
      </c>
      <c r="P1275" s="162"/>
      <c r="Q1275" s="96">
        <f t="shared" si="3074"/>
        <v>0</v>
      </c>
      <c r="R1275" s="338">
        <f t="shared" si="3074"/>
        <v>0</v>
      </c>
      <c r="S1275" s="96"/>
      <c r="T1275" s="96">
        <f>I1275*S1275*$T$2/1000</f>
        <v>0</v>
      </c>
      <c r="U1275" s="96"/>
      <c r="V1275" s="96">
        <f>I1275*U1275*$V$2/1000</f>
        <v>0</v>
      </c>
      <c r="W1275" s="96"/>
      <c r="X1275" s="96">
        <f>I1275*W1275*$X$2/1000</f>
        <v>0</v>
      </c>
      <c r="Y1275" s="96">
        <f t="shared" si="3075"/>
        <v>0</v>
      </c>
      <c r="Z1275" s="96">
        <f t="shared" si="3075"/>
        <v>0</v>
      </c>
      <c r="AA1275" s="96"/>
      <c r="AB1275" s="96">
        <f>K1275*AA1275*$AB$2/1000</f>
        <v>0</v>
      </c>
      <c r="AC1275" s="96"/>
      <c r="AD1275" s="96">
        <f>K1275*AC1275*$AD$2/1000</f>
        <v>0</v>
      </c>
      <c r="AE1275" s="96"/>
      <c r="AF1275" s="96">
        <f>K1275*AE1275*$AF$2/1000</f>
        <v>0</v>
      </c>
      <c r="AG1275" s="96">
        <f t="shared" si="3076"/>
        <v>0</v>
      </c>
      <c r="AH1275" s="96">
        <f t="shared" si="3076"/>
        <v>0</v>
      </c>
      <c r="AI1275" s="96"/>
      <c r="AJ1275" s="96">
        <f>SUM(Z1275,AH1275)</f>
        <v>0</v>
      </c>
      <c r="AK1275" s="96"/>
      <c r="AL1275" s="96">
        <f>M1275*AK1275*$AL$2/1000</f>
        <v>0</v>
      </c>
      <c r="AM1275" s="96"/>
      <c r="AN1275" s="96">
        <f>M1275*AM1275*$AN$2/1000</f>
        <v>0</v>
      </c>
      <c r="AO1275" s="96"/>
      <c r="AP1275" s="96">
        <f>M1275*AO1275*$AP$2/1000</f>
        <v>0</v>
      </c>
      <c r="AQ1275" s="96">
        <f t="shared" si="3077"/>
        <v>0</v>
      </c>
      <c r="AR1275" s="96">
        <f t="shared" si="3077"/>
        <v>0</v>
      </c>
      <c r="AS1275" s="96"/>
      <c r="AT1275" s="96">
        <f>O1275*AS1275*$AT$2/1000</f>
        <v>0</v>
      </c>
      <c r="AU1275" s="96"/>
      <c r="AV1275" s="96">
        <f>O1275*AU1275*$AV$2/1000</f>
        <v>0</v>
      </c>
      <c r="AW1275" s="96"/>
      <c r="AX1275" s="96">
        <f>O1275*AW1275*$AX$2/1000</f>
        <v>0</v>
      </c>
      <c r="AY1275" s="96">
        <f t="shared" si="3078"/>
        <v>0</v>
      </c>
      <c r="AZ1275" s="96">
        <f t="shared" si="3078"/>
        <v>0</v>
      </c>
      <c r="BA1275" s="96">
        <f>SUM(AQ1275+AY1275)</f>
        <v>0</v>
      </c>
      <c r="BB1275" s="96">
        <f>SUM(AR1275,AZ1275)</f>
        <v>0</v>
      </c>
    </row>
    <row r="1276" spans="1:54">
      <c r="A1276" s="494">
        <v>799</v>
      </c>
      <c r="B1276" s="13"/>
      <c r="C1276" s="13"/>
      <c r="D1276" s="24" t="s">
        <v>432</v>
      </c>
      <c r="E1276" s="50" t="s">
        <v>527</v>
      </c>
      <c r="F1276" s="64"/>
      <c r="G1276" s="64" t="s">
        <v>1061</v>
      </c>
      <c r="H1276" s="273" t="s">
        <v>429</v>
      </c>
      <c r="I1276" s="57">
        <v>9.1</v>
      </c>
      <c r="J1276" s="166"/>
      <c r="K1276" s="57">
        <v>9.1</v>
      </c>
      <c r="L1276" s="166"/>
      <c r="M1276" s="57">
        <v>9.1</v>
      </c>
      <c r="N1276" s="166"/>
      <c r="O1276" s="57">
        <v>9.1</v>
      </c>
      <c r="P1276" s="166"/>
      <c r="Q1276" s="94">
        <f t="shared" si="3074"/>
        <v>0</v>
      </c>
      <c r="R1276" s="339">
        <f t="shared" si="3074"/>
        <v>0</v>
      </c>
      <c r="S1276" s="94"/>
      <c r="T1276" s="94">
        <f>I1276*S1276*$T$2/1000</f>
        <v>0</v>
      </c>
      <c r="U1276" s="94"/>
      <c r="V1276" s="94">
        <f>I1276*U1276*$V$2/1000</f>
        <v>0</v>
      </c>
      <c r="W1276" s="94"/>
      <c r="X1276" s="94">
        <f>I1276*W1276*$X$2/1000</f>
        <v>0</v>
      </c>
      <c r="Y1276" s="94">
        <f t="shared" si="3075"/>
        <v>0</v>
      </c>
      <c r="Z1276" s="94">
        <f t="shared" si="3075"/>
        <v>0</v>
      </c>
      <c r="AA1276" s="94"/>
      <c r="AB1276" s="94">
        <f>K1276*AA1276*$AB$2/1000</f>
        <v>0</v>
      </c>
      <c r="AC1276" s="94"/>
      <c r="AD1276" s="94">
        <f>K1276*AC1276*$AD$2/1000</f>
        <v>0</v>
      </c>
      <c r="AE1276" s="94"/>
      <c r="AF1276" s="94">
        <f>K1276*AE1276*$AF$2/1000</f>
        <v>0</v>
      </c>
      <c r="AG1276" s="94">
        <f t="shared" si="3076"/>
        <v>0</v>
      </c>
      <c r="AH1276" s="94">
        <f t="shared" si="3076"/>
        <v>0</v>
      </c>
      <c r="AI1276" s="94"/>
      <c r="AJ1276" s="94">
        <f>SUM(Z1276,AH1276)</f>
        <v>0</v>
      </c>
      <c r="AK1276" s="94"/>
      <c r="AL1276" s="94">
        <f>M1276*AK1276*$AL$2/1000</f>
        <v>0</v>
      </c>
      <c r="AM1276" s="94"/>
      <c r="AN1276" s="94">
        <f>M1276*AM1276*$AN$2/1000</f>
        <v>0</v>
      </c>
      <c r="AO1276" s="94"/>
      <c r="AP1276" s="94">
        <f>M1276*AO1276*$AP$2/1000</f>
        <v>0</v>
      </c>
      <c r="AQ1276" s="94">
        <f t="shared" si="3077"/>
        <v>0</v>
      </c>
      <c r="AR1276" s="94">
        <f t="shared" si="3077"/>
        <v>0</v>
      </c>
      <c r="AS1276" s="94"/>
      <c r="AT1276" s="94">
        <f>O1276*AS1276*$AT$2/1000</f>
        <v>0</v>
      </c>
      <c r="AU1276" s="94"/>
      <c r="AV1276" s="94">
        <f>O1276*AU1276*$AV$2/1000</f>
        <v>0</v>
      </c>
      <c r="AW1276" s="94"/>
      <c r="AX1276" s="94">
        <f>O1276*AW1276*$AX$2/1000</f>
        <v>0</v>
      </c>
      <c r="AY1276" s="94">
        <f t="shared" si="3078"/>
        <v>0</v>
      </c>
      <c r="AZ1276" s="94">
        <f t="shared" si="3078"/>
        <v>0</v>
      </c>
      <c r="BA1276" s="94">
        <f>SUM(AQ1276+AY1276)</f>
        <v>0</v>
      </c>
      <c r="BB1276" s="94">
        <f>SUM(AR1276,AZ1276)</f>
        <v>0</v>
      </c>
    </row>
    <row r="1277" spans="1:54">
      <c r="A1277" s="494">
        <v>800</v>
      </c>
      <c r="B1277" s="26"/>
      <c r="C1277" s="27" t="s">
        <v>134</v>
      </c>
      <c r="D1277" s="28"/>
      <c r="E1277" s="28"/>
      <c r="F1277" s="28"/>
      <c r="G1277" s="28"/>
      <c r="H1277" s="270"/>
      <c r="I1277" s="150"/>
      <c r="J1277" s="117"/>
      <c r="K1277" s="72"/>
      <c r="L1277" s="173"/>
      <c r="M1277" s="72"/>
      <c r="N1277" s="173"/>
      <c r="O1277" s="150"/>
      <c r="P1277" s="117"/>
      <c r="Q1277" s="120">
        <f t="shared" ref="Q1277:BB1277" si="3079">SUM(Q1272:Q1276)</f>
        <v>0</v>
      </c>
      <c r="R1277" s="120">
        <f t="shared" si="3079"/>
        <v>0</v>
      </c>
      <c r="S1277" s="120">
        <f t="shared" si="3079"/>
        <v>0</v>
      </c>
      <c r="T1277" s="120">
        <f t="shared" si="3079"/>
        <v>0</v>
      </c>
      <c r="U1277" s="120">
        <f t="shared" si="3079"/>
        <v>0</v>
      </c>
      <c r="V1277" s="120">
        <f t="shared" si="3079"/>
        <v>0</v>
      </c>
      <c r="W1277" s="120">
        <f t="shared" si="3079"/>
        <v>0</v>
      </c>
      <c r="X1277" s="120">
        <f t="shared" si="3079"/>
        <v>0</v>
      </c>
      <c r="Y1277" s="120">
        <f t="shared" si="3079"/>
        <v>0</v>
      </c>
      <c r="Z1277" s="120">
        <f t="shared" si="3079"/>
        <v>0</v>
      </c>
      <c r="AA1277" s="120">
        <f t="shared" si="3079"/>
        <v>0</v>
      </c>
      <c r="AB1277" s="120">
        <f t="shared" si="3079"/>
        <v>0</v>
      </c>
      <c r="AC1277" s="120">
        <f t="shared" si="3079"/>
        <v>0</v>
      </c>
      <c r="AD1277" s="120">
        <f t="shared" si="3079"/>
        <v>0</v>
      </c>
      <c r="AE1277" s="120">
        <f t="shared" si="3079"/>
        <v>0</v>
      </c>
      <c r="AF1277" s="120">
        <f t="shared" si="3079"/>
        <v>0</v>
      </c>
      <c r="AG1277" s="120">
        <f t="shared" si="3079"/>
        <v>0</v>
      </c>
      <c r="AH1277" s="120">
        <f t="shared" si="3079"/>
        <v>0</v>
      </c>
      <c r="AI1277" s="120">
        <f t="shared" si="3079"/>
        <v>0</v>
      </c>
      <c r="AJ1277" s="120">
        <f t="shared" si="3079"/>
        <v>0</v>
      </c>
      <c r="AK1277" s="120">
        <f t="shared" si="3079"/>
        <v>0</v>
      </c>
      <c r="AL1277" s="120">
        <f t="shared" si="3079"/>
        <v>0</v>
      </c>
      <c r="AM1277" s="120">
        <f t="shared" si="3079"/>
        <v>0</v>
      </c>
      <c r="AN1277" s="120">
        <f t="shared" si="3079"/>
        <v>0</v>
      </c>
      <c r="AO1277" s="120">
        <f t="shared" si="3079"/>
        <v>0</v>
      </c>
      <c r="AP1277" s="120">
        <f t="shared" si="3079"/>
        <v>0</v>
      </c>
      <c r="AQ1277" s="120">
        <f t="shared" si="3079"/>
        <v>0</v>
      </c>
      <c r="AR1277" s="120">
        <f t="shared" si="3079"/>
        <v>0</v>
      </c>
      <c r="AS1277" s="120">
        <f t="shared" si="3079"/>
        <v>0</v>
      </c>
      <c r="AT1277" s="120">
        <f t="shared" si="3079"/>
        <v>0</v>
      </c>
      <c r="AU1277" s="120">
        <f t="shared" si="3079"/>
        <v>0</v>
      </c>
      <c r="AV1277" s="120">
        <f t="shared" si="3079"/>
        <v>0</v>
      </c>
      <c r="AW1277" s="120">
        <f t="shared" si="3079"/>
        <v>0</v>
      </c>
      <c r="AX1277" s="120">
        <f t="shared" si="3079"/>
        <v>0</v>
      </c>
      <c r="AY1277" s="120">
        <f t="shared" si="3079"/>
        <v>0</v>
      </c>
      <c r="AZ1277" s="120">
        <f t="shared" si="3079"/>
        <v>0</v>
      </c>
      <c r="BA1277" s="120">
        <f t="shared" si="3079"/>
        <v>0</v>
      </c>
      <c r="BB1277" s="120">
        <f t="shared" si="3079"/>
        <v>0</v>
      </c>
    </row>
    <row r="1278" spans="1:54">
      <c r="A1278" s="494">
        <v>801</v>
      </c>
      <c r="B1278" s="58" t="s">
        <v>153</v>
      </c>
      <c r="C1278" s="59"/>
      <c r="D1278" s="59"/>
      <c r="E1278" s="59"/>
      <c r="F1278" s="59"/>
      <c r="G1278" s="59"/>
      <c r="H1278" s="280"/>
      <c r="I1278" s="154"/>
      <c r="J1278" s="103"/>
      <c r="K1278" s="77"/>
      <c r="L1278" s="60"/>
      <c r="M1278" s="77"/>
      <c r="N1278" s="60"/>
      <c r="O1278" s="154"/>
      <c r="P1278" s="103"/>
      <c r="Q1278" s="126">
        <f t="shared" ref="Q1278:BB1278" si="3080">Q1005+Q1261+Q1277+Q1271</f>
        <v>666.83400000000006</v>
      </c>
      <c r="R1278" s="126">
        <f t="shared" si="3080"/>
        <v>8696.520649755299</v>
      </c>
      <c r="S1278" s="126">
        <f t="shared" si="3080"/>
        <v>0.3</v>
      </c>
      <c r="T1278" s="126">
        <f t="shared" si="3080"/>
        <v>2.4909568200000001</v>
      </c>
      <c r="U1278" s="126">
        <f t="shared" si="3080"/>
        <v>54.064</v>
      </c>
      <c r="V1278" s="126">
        <f t="shared" si="3080"/>
        <v>651.67098026400004</v>
      </c>
      <c r="W1278" s="126">
        <f t="shared" si="3080"/>
        <v>28.613000000000003</v>
      </c>
      <c r="X1278" s="126">
        <f t="shared" si="3080"/>
        <v>273.7618498083001</v>
      </c>
      <c r="Y1278" s="126">
        <f t="shared" si="3080"/>
        <v>82.977000000000004</v>
      </c>
      <c r="Z1278" s="126">
        <f t="shared" si="3080"/>
        <v>927.92378689229997</v>
      </c>
      <c r="AA1278" s="126">
        <f t="shared" si="3080"/>
        <v>145.37599999999998</v>
      </c>
      <c r="AB1278" s="126">
        <f t="shared" si="3080"/>
        <v>2117.2782186268005</v>
      </c>
      <c r="AC1278" s="126">
        <f t="shared" si="3080"/>
        <v>88.729999999999976</v>
      </c>
      <c r="AD1278" s="126">
        <f t="shared" si="3080"/>
        <v>1187.2618953360002</v>
      </c>
      <c r="AE1278" s="126">
        <f t="shared" si="3080"/>
        <v>55.623000000000005</v>
      </c>
      <c r="AF1278" s="126">
        <f t="shared" si="3080"/>
        <v>691.68735116350013</v>
      </c>
      <c r="AG1278" s="126">
        <f t="shared" si="3080"/>
        <v>289.72899999999993</v>
      </c>
      <c r="AH1278" s="126">
        <f t="shared" si="3080"/>
        <v>3996.2274651262996</v>
      </c>
      <c r="AI1278" s="126">
        <f t="shared" si="3080"/>
        <v>372.70600000000002</v>
      </c>
      <c r="AJ1278" s="126">
        <f t="shared" si="3080"/>
        <v>4924.1512520186006</v>
      </c>
      <c r="AK1278" s="126">
        <f t="shared" si="3080"/>
        <v>48.286999999999999</v>
      </c>
      <c r="AL1278" s="126">
        <f t="shared" si="3080"/>
        <v>614.83977668470015</v>
      </c>
      <c r="AM1278" s="126">
        <f t="shared" si="3080"/>
        <v>42.507999999999996</v>
      </c>
      <c r="AN1278" s="126">
        <f t="shared" si="3080"/>
        <v>530.12092333199985</v>
      </c>
      <c r="AO1278" s="126">
        <f t="shared" si="3080"/>
        <v>55.535000000000004</v>
      </c>
      <c r="AP1278" s="126">
        <f t="shared" si="3080"/>
        <v>701.5413030000002</v>
      </c>
      <c r="AQ1278" s="126">
        <f t="shared" si="3080"/>
        <v>146.33000000000004</v>
      </c>
      <c r="AR1278" s="126">
        <f t="shared" si="3080"/>
        <v>1846.5020030166997</v>
      </c>
      <c r="AS1278" s="126">
        <f t="shared" si="3080"/>
        <v>38.700000000000003</v>
      </c>
      <c r="AT1278" s="126">
        <f t="shared" si="3080"/>
        <v>520.76984183280001</v>
      </c>
      <c r="AU1278" s="126">
        <f t="shared" si="3080"/>
        <v>61.850000000000009</v>
      </c>
      <c r="AV1278" s="126">
        <f t="shared" si="3080"/>
        <v>870.73316785400016</v>
      </c>
      <c r="AW1278" s="126">
        <f t="shared" si="3080"/>
        <v>47.248000000000005</v>
      </c>
      <c r="AX1278" s="126">
        <f t="shared" si="3080"/>
        <v>534.36438503320005</v>
      </c>
      <c r="AY1278" s="126">
        <f t="shared" si="3080"/>
        <v>147.79800000000003</v>
      </c>
      <c r="AZ1278" s="126">
        <f t="shared" si="3080"/>
        <v>1925.86739472</v>
      </c>
      <c r="BA1278" s="126">
        <f t="shared" si="3080"/>
        <v>294.12799999999999</v>
      </c>
      <c r="BB1278" s="126">
        <f t="shared" si="3080"/>
        <v>3772.3693977366993</v>
      </c>
    </row>
    <row r="1279" spans="1:54" hidden="1">
      <c r="A1279" s="494">
        <v>802</v>
      </c>
      <c r="B1279" s="13" t="s">
        <v>503</v>
      </c>
      <c r="C1279" s="52" t="s">
        <v>211</v>
      </c>
      <c r="D1279" s="52" t="s">
        <v>505</v>
      </c>
      <c r="E1279" s="50" t="s">
        <v>629</v>
      </c>
      <c r="F1279" s="64"/>
      <c r="G1279" s="64" t="s">
        <v>1061</v>
      </c>
      <c r="H1279" s="273" t="s">
        <v>358</v>
      </c>
      <c r="I1279" s="144"/>
      <c r="J1279" s="107"/>
      <c r="K1279" s="57"/>
      <c r="L1279" s="166"/>
      <c r="M1279" s="57"/>
      <c r="N1279" s="166"/>
      <c r="O1279" s="144"/>
      <c r="P1279" s="107"/>
      <c r="Q1279" s="94">
        <f>SUM(AI1279+BA1279)</f>
        <v>0</v>
      </c>
      <c r="R1279" s="339">
        <f>SUM(AJ1279+BB1279)</f>
        <v>0</v>
      </c>
      <c r="S1279" s="94"/>
      <c r="T1279" s="96">
        <f>I1279*S1279*$T$2/1000</f>
        <v>0</v>
      </c>
      <c r="U1279" s="94"/>
      <c r="V1279" s="180">
        <f>I1279*U1279*$V$2/1000</f>
        <v>0</v>
      </c>
      <c r="W1279" s="213"/>
      <c r="X1279" s="214">
        <f>I1279*W1279*$X$2/1000</f>
        <v>0</v>
      </c>
      <c r="Y1279" s="192">
        <f>SUM(S1279+U1279+W1279)</f>
        <v>0</v>
      </c>
      <c r="Z1279" s="180">
        <f>SUM(T1279+V1279+X1279)</f>
        <v>0</v>
      </c>
      <c r="AA1279" s="213"/>
      <c r="AB1279" s="214">
        <f>K1279*AA1279*$AB$2/1000</f>
        <v>0</v>
      </c>
      <c r="AC1279" s="213"/>
      <c r="AD1279" s="180">
        <f>K1279*AC1279*$AD$2/1000</f>
        <v>0</v>
      </c>
      <c r="AE1279" s="213"/>
      <c r="AF1279" s="214">
        <f>K1279*AE1279*$AF$2/1000</f>
        <v>0</v>
      </c>
      <c r="AG1279" s="192">
        <f>SUM(AA1279+AC1279+AE1279)</f>
        <v>0</v>
      </c>
      <c r="AH1279" s="94">
        <f>SUM(AB1279+AD1279+AF1279)</f>
        <v>0</v>
      </c>
      <c r="AI1279" s="94">
        <f>SUM(Y1279+AG1279)</f>
        <v>0</v>
      </c>
      <c r="AJ1279" s="180">
        <f>SUM(Z1279,AH1279)</f>
        <v>0</v>
      </c>
      <c r="AK1279" s="213"/>
      <c r="AL1279" s="180">
        <f>M1279*AK1279*$AL$2/1000</f>
        <v>0</v>
      </c>
      <c r="AM1279" s="248"/>
      <c r="AN1279" s="180">
        <f>M1279*AM1279*$AN$2/1000</f>
        <v>0</v>
      </c>
      <c r="AO1279" s="213"/>
      <c r="AP1279" s="214">
        <f>M1279*AO1279*$AP$2/1000</f>
        <v>0</v>
      </c>
      <c r="AQ1279" s="192">
        <f>SUM(AK1279+AM1279+AO1279)</f>
        <v>0</v>
      </c>
      <c r="AR1279" s="94">
        <f>SUM(AL1279+AN1279+AP1279)</f>
        <v>0</v>
      </c>
      <c r="AS1279" s="94"/>
      <c r="AT1279" s="180">
        <f>O1279*AS1279*$AT$2/1000</f>
        <v>0</v>
      </c>
      <c r="AU1279" s="213"/>
      <c r="AV1279" s="180">
        <f>O1279*AU1279*$AV$2/1000</f>
        <v>0</v>
      </c>
      <c r="AW1279" s="213"/>
      <c r="AX1279" s="214">
        <f>O1279*AW1279*$AX$2/1000</f>
        <v>0</v>
      </c>
      <c r="AY1279" s="192">
        <f>SUM(AS1279+AU1279+AW1279)</f>
        <v>0</v>
      </c>
      <c r="AZ1279" s="94">
        <f>SUM(AT1279+AV1279+AX1279)</f>
        <v>0</v>
      </c>
      <c r="BA1279" s="94">
        <f>SUM(AQ1279+AY1279)</f>
        <v>0</v>
      </c>
      <c r="BB1279" s="94">
        <f>SUM(AR1279,AZ1279)</f>
        <v>0</v>
      </c>
    </row>
    <row r="1280" spans="1:54" hidden="1">
      <c r="A1280" s="494">
        <v>803</v>
      </c>
      <c r="B1280" s="58" t="s">
        <v>153</v>
      </c>
      <c r="C1280" s="59"/>
      <c r="D1280" s="59"/>
      <c r="E1280" s="59"/>
      <c r="F1280" s="59"/>
      <c r="G1280" s="59"/>
      <c r="H1280" s="280"/>
      <c r="I1280" s="154"/>
      <c r="J1280" s="103"/>
      <c r="K1280" s="77"/>
      <c r="L1280" s="60"/>
      <c r="M1280" s="77"/>
      <c r="N1280" s="60"/>
      <c r="O1280" s="154"/>
      <c r="P1280" s="103"/>
      <c r="Q1280" s="126">
        <f>SUM(Q1279:Q1279)</f>
        <v>0</v>
      </c>
      <c r="R1280" s="126">
        <f>SUM(R1279:R1279)</f>
        <v>0</v>
      </c>
      <c r="S1280" s="126">
        <f>SUM(S1279:S1279)</f>
        <v>0</v>
      </c>
      <c r="T1280" s="126">
        <f>T1007+T1263+T1279+T1273</f>
        <v>0</v>
      </c>
      <c r="U1280" s="126">
        <f t="shared" ref="U1280:BB1280" si="3081">SUM(U1279:U1279)</f>
        <v>0</v>
      </c>
      <c r="V1280" s="126">
        <f t="shared" si="3081"/>
        <v>0</v>
      </c>
      <c r="W1280" s="126">
        <f t="shared" si="3081"/>
        <v>0</v>
      </c>
      <c r="X1280" s="126">
        <f t="shared" si="3081"/>
        <v>0</v>
      </c>
      <c r="Y1280" s="126">
        <f t="shared" si="3081"/>
        <v>0</v>
      </c>
      <c r="Z1280" s="126">
        <f t="shared" si="3081"/>
        <v>0</v>
      </c>
      <c r="AA1280" s="126">
        <f t="shared" si="3081"/>
        <v>0</v>
      </c>
      <c r="AB1280" s="126">
        <f t="shared" si="3081"/>
        <v>0</v>
      </c>
      <c r="AC1280" s="126">
        <f t="shared" si="3081"/>
        <v>0</v>
      </c>
      <c r="AD1280" s="126">
        <f t="shared" si="3081"/>
        <v>0</v>
      </c>
      <c r="AE1280" s="126">
        <f t="shared" si="3081"/>
        <v>0</v>
      </c>
      <c r="AF1280" s="126">
        <f t="shared" si="3081"/>
        <v>0</v>
      </c>
      <c r="AG1280" s="126">
        <f t="shared" si="3081"/>
        <v>0</v>
      </c>
      <c r="AH1280" s="126">
        <f t="shared" si="3081"/>
        <v>0</v>
      </c>
      <c r="AI1280" s="126">
        <f t="shared" si="3081"/>
        <v>0</v>
      </c>
      <c r="AJ1280" s="126">
        <f t="shared" si="3081"/>
        <v>0</v>
      </c>
      <c r="AK1280" s="126">
        <f t="shared" si="3081"/>
        <v>0</v>
      </c>
      <c r="AL1280" s="126">
        <f t="shared" si="3081"/>
        <v>0</v>
      </c>
      <c r="AM1280" s="126">
        <f t="shared" si="3081"/>
        <v>0</v>
      </c>
      <c r="AN1280" s="126">
        <f t="shared" si="3081"/>
        <v>0</v>
      </c>
      <c r="AO1280" s="126">
        <f t="shared" si="3081"/>
        <v>0</v>
      </c>
      <c r="AP1280" s="126">
        <f t="shared" si="3081"/>
        <v>0</v>
      </c>
      <c r="AQ1280" s="126">
        <f t="shared" si="3081"/>
        <v>0</v>
      </c>
      <c r="AR1280" s="126">
        <f t="shared" si="3081"/>
        <v>0</v>
      </c>
      <c r="AS1280" s="126">
        <f t="shared" si="3081"/>
        <v>0</v>
      </c>
      <c r="AT1280" s="126">
        <f t="shared" si="3081"/>
        <v>0</v>
      </c>
      <c r="AU1280" s="126">
        <f t="shared" si="3081"/>
        <v>0</v>
      </c>
      <c r="AV1280" s="126">
        <f t="shared" si="3081"/>
        <v>0</v>
      </c>
      <c r="AW1280" s="126">
        <f t="shared" si="3081"/>
        <v>0</v>
      </c>
      <c r="AX1280" s="126">
        <f t="shared" si="3081"/>
        <v>0</v>
      </c>
      <c r="AY1280" s="126">
        <f t="shared" si="3081"/>
        <v>0</v>
      </c>
      <c r="AZ1280" s="126">
        <f t="shared" si="3081"/>
        <v>0</v>
      </c>
      <c r="BA1280" s="126">
        <f t="shared" si="3081"/>
        <v>0</v>
      </c>
      <c r="BB1280" s="126">
        <f t="shared" si="3081"/>
        <v>0</v>
      </c>
    </row>
    <row r="1281" spans="1:54" hidden="1">
      <c r="A1281" s="494">
        <v>804</v>
      </c>
      <c r="B1281" s="13" t="s">
        <v>282</v>
      </c>
      <c r="C1281" s="52" t="s">
        <v>211</v>
      </c>
      <c r="D1281" s="52" t="s">
        <v>504</v>
      </c>
      <c r="E1281" s="31" t="s">
        <v>283</v>
      </c>
      <c r="F1281" s="32"/>
      <c r="G1281" s="32" t="s">
        <v>1061</v>
      </c>
      <c r="H1281" s="272" t="s">
        <v>357</v>
      </c>
      <c r="I1281" s="61"/>
      <c r="J1281" s="104"/>
      <c r="K1281" s="61"/>
      <c r="L1281" s="163"/>
      <c r="M1281" s="61"/>
      <c r="N1281" s="163"/>
      <c r="O1281" s="61"/>
      <c r="P1281" s="104"/>
      <c r="Q1281" s="121">
        <f t="shared" ref="Q1281:R1284" si="3082">SUM(AI1281+BA1281)</f>
        <v>0</v>
      </c>
      <c r="R1281" s="342">
        <f t="shared" si="3082"/>
        <v>0</v>
      </c>
      <c r="S1281" s="121"/>
      <c r="T1281" s="96">
        <f t="shared" ref="T1281:T1284" si="3083">I1281*S1281*$T$2/1000</f>
        <v>0</v>
      </c>
      <c r="U1281" s="121"/>
      <c r="V1281" s="179">
        <f>I1281*U1281*$V$2/1000</f>
        <v>0</v>
      </c>
      <c r="W1281" s="211"/>
      <c r="X1281" s="212">
        <f>I1281*W1281*$X$2/1000</f>
        <v>0</v>
      </c>
      <c r="Y1281" s="190">
        <f t="shared" ref="Y1281:Z1284" si="3084">SUM(S1281+U1281+W1281)</f>
        <v>0</v>
      </c>
      <c r="Z1281" s="179">
        <f t="shared" si="3084"/>
        <v>0</v>
      </c>
      <c r="AA1281" s="211"/>
      <c r="AB1281" s="212">
        <f>K1281*AA1281*$AB$2/1000</f>
        <v>0</v>
      </c>
      <c r="AC1281" s="211"/>
      <c r="AD1281" s="179">
        <f>K1281*AC1281*$AD$2/1000</f>
        <v>0</v>
      </c>
      <c r="AE1281" s="211"/>
      <c r="AF1281" s="212">
        <f>K1281*AE1281*$AF$2/1000</f>
        <v>0</v>
      </c>
      <c r="AG1281" s="190">
        <f t="shared" ref="AG1281:AH1284" si="3085">SUM(AA1281+AC1281+AE1281)</f>
        <v>0</v>
      </c>
      <c r="AH1281" s="121">
        <f t="shared" si="3085"/>
        <v>0</v>
      </c>
      <c r="AI1281" s="121">
        <f>SUM(Y1281+AG1281)</f>
        <v>0</v>
      </c>
      <c r="AJ1281" s="179">
        <f>SUM(Z1281,AH1281)</f>
        <v>0</v>
      </c>
      <c r="AK1281" s="211"/>
      <c r="AL1281" s="179">
        <f>M1281*AK1281*$AL$2/1000</f>
        <v>0</v>
      </c>
      <c r="AM1281" s="247"/>
      <c r="AN1281" s="179">
        <f>M1281*AM1281*$AN$2/1000</f>
        <v>0</v>
      </c>
      <c r="AO1281" s="211"/>
      <c r="AP1281" s="212">
        <f>M1281*AO1281*$AP$2/1000</f>
        <v>0</v>
      </c>
      <c r="AQ1281" s="190">
        <f t="shared" ref="AQ1281:AR1284" si="3086">SUM(AK1281+AM1281+AO1281)</f>
        <v>0</v>
      </c>
      <c r="AR1281" s="121">
        <f t="shared" si="3086"/>
        <v>0</v>
      </c>
      <c r="AS1281" s="121"/>
      <c r="AT1281" s="179">
        <f>O1281*AS1281*$AT$2/1000</f>
        <v>0</v>
      </c>
      <c r="AU1281" s="211"/>
      <c r="AV1281" s="179">
        <f>O1281*AU1281*$AV$2/1000</f>
        <v>0</v>
      </c>
      <c r="AW1281" s="211"/>
      <c r="AX1281" s="212">
        <f>O1281*AW1281*$AX$2/1000</f>
        <v>0</v>
      </c>
      <c r="AY1281" s="190">
        <f t="shared" ref="AY1281:AZ1284" si="3087">SUM(AS1281+AU1281+AW1281)</f>
        <v>0</v>
      </c>
      <c r="AZ1281" s="121">
        <f t="shared" si="3087"/>
        <v>0</v>
      </c>
      <c r="BA1281" s="121">
        <f>SUM(AQ1281+AY1281)</f>
        <v>0</v>
      </c>
      <c r="BB1281" s="121">
        <f>SUM(AR1281,AZ1281)</f>
        <v>0</v>
      </c>
    </row>
    <row r="1282" spans="1:54" hidden="1">
      <c r="A1282" s="494">
        <v>805</v>
      </c>
      <c r="B1282" s="13"/>
      <c r="C1282" s="13"/>
      <c r="D1282" s="13"/>
      <c r="E1282" s="21" t="s">
        <v>284</v>
      </c>
      <c r="F1282" s="22"/>
      <c r="G1282" s="22" t="s">
        <v>1061</v>
      </c>
      <c r="H1282" s="266" t="s">
        <v>357</v>
      </c>
      <c r="I1282" s="54"/>
      <c r="J1282" s="101"/>
      <c r="K1282" s="54"/>
      <c r="L1282" s="162"/>
      <c r="M1282" s="54"/>
      <c r="N1282" s="162"/>
      <c r="O1282" s="54"/>
      <c r="P1282" s="101"/>
      <c r="Q1282" s="96">
        <f t="shared" si="3082"/>
        <v>0</v>
      </c>
      <c r="R1282" s="338">
        <f t="shared" si="3082"/>
        <v>0</v>
      </c>
      <c r="S1282" s="96"/>
      <c r="T1282" s="96">
        <f t="shared" si="3083"/>
        <v>0</v>
      </c>
      <c r="U1282" s="96"/>
      <c r="V1282" s="176">
        <f>I1282*U1282*$V$2/1000</f>
        <v>0</v>
      </c>
      <c r="W1282" s="206"/>
      <c r="X1282" s="205">
        <f>I1282*W1282*$X$2/1000</f>
        <v>0</v>
      </c>
      <c r="Y1282" s="188">
        <f t="shared" si="3084"/>
        <v>0</v>
      </c>
      <c r="Z1282" s="176">
        <f t="shared" si="3084"/>
        <v>0</v>
      </c>
      <c r="AA1282" s="206"/>
      <c r="AB1282" s="205">
        <f>K1282*AA1282*$AB$2/1000</f>
        <v>0</v>
      </c>
      <c r="AC1282" s="206"/>
      <c r="AD1282" s="176">
        <f>K1282*AC1282*$AD$2/1000</f>
        <v>0</v>
      </c>
      <c r="AE1282" s="206"/>
      <c r="AF1282" s="205">
        <f>K1282*AE1282*$AF$2/1000</f>
        <v>0</v>
      </c>
      <c r="AG1282" s="188">
        <f t="shared" si="3085"/>
        <v>0</v>
      </c>
      <c r="AH1282" s="96">
        <f t="shared" si="3085"/>
        <v>0</v>
      </c>
      <c r="AI1282" s="96">
        <f>SUM(Y1282+AG1282)</f>
        <v>0</v>
      </c>
      <c r="AJ1282" s="176">
        <f>SUM(Z1282,AH1282)</f>
        <v>0</v>
      </c>
      <c r="AK1282" s="206"/>
      <c r="AL1282" s="176">
        <f>M1282*AK1282*$AL$2/1000</f>
        <v>0</v>
      </c>
      <c r="AM1282" s="244"/>
      <c r="AN1282" s="176">
        <f>M1282*AM1282*$AN$2/1000</f>
        <v>0</v>
      </c>
      <c r="AO1282" s="206"/>
      <c r="AP1282" s="205">
        <f>M1282*AO1282*$AP$2/1000</f>
        <v>0</v>
      </c>
      <c r="AQ1282" s="188">
        <f t="shared" si="3086"/>
        <v>0</v>
      </c>
      <c r="AR1282" s="96">
        <f t="shared" si="3086"/>
        <v>0</v>
      </c>
      <c r="AS1282" s="96"/>
      <c r="AT1282" s="176">
        <f>O1282*AS1282*$AT$2/1000</f>
        <v>0</v>
      </c>
      <c r="AU1282" s="206"/>
      <c r="AV1282" s="176">
        <f>O1282*AU1282*$AV$2/1000</f>
        <v>0</v>
      </c>
      <c r="AW1282" s="206"/>
      <c r="AX1282" s="205">
        <f>O1282*AW1282*$AX$2/1000</f>
        <v>0</v>
      </c>
      <c r="AY1282" s="188">
        <f t="shared" si="3087"/>
        <v>0</v>
      </c>
      <c r="AZ1282" s="96">
        <f t="shared" si="3087"/>
        <v>0</v>
      </c>
      <c r="BA1282" s="96">
        <f>SUM(AQ1282+AY1282)</f>
        <v>0</v>
      </c>
      <c r="BB1282" s="96">
        <f>SUM(AR1282,AZ1282)</f>
        <v>0</v>
      </c>
    </row>
    <row r="1283" spans="1:54" hidden="1">
      <c r="A1283" s="494">
        <v>806</v>
      </c>
      <c r="B1283" s="13"/>
      <c r="C1283" s="13"/>
      <c r="D1283" s="13"/>
      <c r="E1283" s="62" t="s">
        <v>285</v>
      </c>
      <c r="F1283" s="63"/>
      <c r="G1283" s="63" t="s">
        <v>1061</v>
      </c>
      <c r="H1283" s="282" t="s">
        <v>357</v>
      </c>
      <c r="I1283" s="66"/>
      <c r="J1283" s="106"/>
      <c r="K1283" s="66"/>
      <c r="L1283" s="165"/>
      <c r="M1283" s="66"/>
      <c r="N1283" s="165"/>
      <c r="O1283" s="66"/>
      <c r="P1283" s="106"/>
      <c r="Q1283" s="128">
        <f t="shared" si="3082"/>
        <v>0</v>
      </c>
      <c r="R1283" s="346">
        <f t="shared" si="3082"/>
        <v>0</v>
      </c>
      <c r="S1283" s="128"/>
      <c r="T1283" s="96">
        <f>I1283*S1283*$T$2/1000</f>
        <v>0</v>
      </c>
      <c r="U1283" s="128"/>
      <c r="V1283" s="183">
        <f>I1283*U1283*$V$2/1000</f>
        <v>0</v>
      </c>
      <c r="W1283" s="221"/>
      <c r="X1283" s="222">
        <f>I1283*W1283*$X$2/1000</f>
        <v>0</v>
      </c>
      <c r="Y1283" s="196">
        <f t="shared" si="3084"/>
        <v>0</v>
      </c>
      <c r="Z1283" s="183">
        <f t="shared" si="3084"/>
        <v>0</v>
      </c>
      <c r="AA1283" s="221"/>
      <c r="AB1283" s="222">
        <f>K1283*AA1283*$AB$2/1000</f>
        <v>0</v>
      </c>
      <c r="AC1283" s="221"/>
      <c r="AD1283" s="183">
        <f>K1283*AC1283*$AD$2/1000</f>
        <v>0</v>
      </c>
      <c r="AE1283" s="221"/>
      <c r="AF1283" s="205">
        <f>K1283*AE1283*$AF$2/1000</f>
        <v>0</v>
      </c>
      <c r="AG1283" s="196">
        <f t="shared" si="3085"/>
        <v>0</v>
      </c>
      <c r="AH1283" s="128">
        <f t="shared" si="3085"/>
        <v>0</v>
      </c>
      <c r="AI1283" s="128">
        <f>SUM(Y1283+AG1283)</f>
        <v>0</v>
      </c>
      <c r="AJ1283" s="183">
        <f>SUM(Z1283,AH1283)</f>
        <v>0</v>
      </c>
      <c r="AK1283" s="221"/>
      <c r="AL1283" s="183">
        <f>M1283*AK1283*$AL$2/1000</f>
        <v>0</v>
      </c>
      <c r="AM1283" s="252"/>
      <c r="AN1283" s="183">
        <f>M1283*AM1283*$AN$2/1000</f>
        <v>0</v>
      </c>
      <c r="AO1283" s="221"/>
      <c r="AP1283" s="222">
        <f>M1283*AO1283*$AP$2/1000</f>
        <v>0</v>
      </c>
      <c r="AQ1283" s="196">
        <f t="shared" si="3086"/>
        <v>0</v>
      </c>
      <c r="AR1283" s="128">
        <f t="shared" si="3086"/>
        <v>0</v>
      </c>
      <c r="AS1283" s="128"/>
      <c r="AT1283" s="183">
        <f>O1283*AS1283*$AT$2/1000</f>
        <v>0</v>
      </c>
      <c r="AU1283" s="221"/>
      <c r="AV1283" s="183">
        <f>O1283*AU1283*$AV$2/1000</f>
        <v>0</v>
      </c>
      <c r="AW1283" s="221"/>
      <c r="AX1283" s="222">
        <f>O1283*AW1283*$AX$2/1000</f>
        <v>0</v>
      </c>
      <c r="AY1283" s="196">
        <f t="shared" si="3087"/>
        <v>0</v>
      </c>
      <c r="AZ1283" s="128">
        <f t="shared" si="3087"/>
        <v>0</v>
      </c>
      <c r="BA1283" s="128">
        <f>SUM(AQ1283+AY1283)</f>
        <v>0</v>
      </c>
      <c r="BB1283" s="128">
        <f>SUM(AR1283,AZ1283)</f>
        <v>0</v>
      </c>
    </row>
    <row r="1284" spans="1:54" hidden="1">
      <c r="A1284" s="494">
        <v>807</v>
      </c>
      <c r="B1284" s="13"/>
      <c r="C1284" s="24"/>
      <c r="D1284" s="24"/>
      <c r="E1284" s="50" t="s">
        <v>286</v>
      </c>
      <c r="F1284" s="37"/>
      <c r="G1284" s="37" t="s">
        <v>1061</v>
      </c>
      <c r="H1284" s="273" t="s">
        <v>357</v>
      </c>
      <c r="I1284" s="57"/>
      <c r="J1284" s="107"/>
      <c r="K1284" s="57"/>
      <c r="L1284" s="166"/>
      <c r="M1284" s="57"/>
      <c r="N1284" s="166"/>
      <c r="O1284" s="57"/>
      <c r="P1284" s="107"/>
      <c r="Q1284" s="94">
        <f t="shared" si="3082"/>
        <v>0</v>
      </c>
      <c r="R1284" s="339">
        <f t="shared" si="3082"/>
        <v>0</v>
      </c>
      <c r="S1284" s="94"/>
      <c r="T1284" s="96">
        <f t="shared" si="3083"/>
        <v>0</v>
      </c>
      <c r="U1284" s="94"/>
      <c r="V1284" s="180">
        <f>I1284*U1284*$V$2/1000</f>
        <v>0</v>
      </c>
      <c r="W1284" s="213"/>
      <c r="X1284" s="214">
        <f>I1284*W1284*$X$2/1000</f>
        <v>0</v>
      </c>
      <c r="Y1284" s="192">
        <f t="shared" si="3084"/>
        <v>0</v>
      </c>
      <c r="Z1284" s="180">
        <f t="shared" si="3084"/>
        <v>0</v>
      </c>
      <c r="AA1284" s="213"/>
      <c r="AB1284" s="214">
        <f>K1284*AA1284*$AB$2/1000</f>
        <v>0</v>
      </c>
      <c r="AC1284" s="213"/>
      <c r="AD1284" s="180">
        <f>K1284*AC1284*$AD$2/1000</f>
        <v>0</v>
      </c>
      <c r="AE1284" s="213"/>
      <c r="AF1284" s="224">
        <f>K1284*AE1284*$AF$2/1000</f>
        <v>0</v>
      </c>
      <c r="AG1284" s="192">
        <f t="shared" si="3085"/>
        <v>0</v>
      </c>
      <c r="AH1284" s="94">
        <f t="shared" si="3085"/>
        <v>0</v>
      </c>
      <c r="AI1284" s="94">
        <f>SUM(Y1284+AG1284)</f>
        <v>0</v>
      </c>
      <c r="AJ1284" s="180">
        <f>SUM(Z1284,AH1284)</f>
        <v>0</v>
      </c>
      <c r="AK1284" s="213"/>
      <c r="AL1284" s="180">
        <f>M1284*AK1284*$AL$2/1000</f>
        <v>0</v>
      </c>
      <c r="AM1284" s="248"/>
      <c r="AN1284" s="180">
        <f>M1284*AM1284*$AN$2/1000</f>
        <v>0</v>
      </c>
      <c r="AO1284" s="213"/>
      <c r="AP1284" s="214">
        <f>M1284*AO1284*$AP$2/1000</f>
        <v>0</v>
      </c>
      <c r="AQ1284" s="192">
        <f t="shared" si="3086"/>
        <v>0</v>
      </c>
      <c r="AR1284" s="94">
        <f t="shared" si="3086"/>
        <v>0</v>
      </c>
      <c r="AS1284" s="94"/>
      <c r="AT1284" s="180">
        <f>O1284*AS1284*$AT$2/1000</f>
        <v>0</v>
      </c>
      <c r="AU1284" s="213"/>
      <c r="AV1284" s="180">
        <f>O1284*AU1284*$AV$2/1000</f>
        <v>0</v>
      </c>
      <c r="AW1284" s="213"/>
      <c r="AX1284" s="214">
        <f>O1284*AW1284*$AX$2/1000</f>
        <v>0</v>
      </c>
      <c r="AY1284" s="192">
        <f t="shared" si="3087"/>
        <v>0</v>
      </c>
      <c r="AZ1284" s="94">
        <f t="shared" si="3087"/>
        <v>0</v>
      </c>
      <c r="BA1284" s="94">
        <f>SUM(AQ1284+AY1284)</f>
        <v>0</v>
      </c>
      <c r="BB1284" s="94">
        <f>SUM(AR1284,AZ1284)</f>
        <v>0</v>
      </c>
    </row>
    <row r="1285" spans="1:54" hidden="1">
      <c r="A1285" s="494">
        <v>808</v>
      </c>
      <c r="B1285" s="200" t="s">
        <v>153</v>
      </c>
      <c r="C1285" s="80"/>
      <c r="D1285" s="80"/>
      <c r="E1285" s="80"/>
      <c r="F1285" s="80"/>
      <c r="G1285" s="80"/>
      <c r="H1285" s="286"/>
      <c r="I1285" s="156"/>
      <c r="J1285" s="135"/>
      <c r="K1285" s="134"/>
      <c r="L1285" s="174"/>
      <c r="M1285" s="134"/>
      <c r="N1285" s="174"/>
      <c r="O1285" s="156"/>
      <c r="P1285" s="135"/>
      <c r="Q1285" s="132">
        <f t="shared" ref="Q1285:BB1285" si="3088">SUM(Q1281:Q1284)</f>
        <v>0</v>
      </c>
      <c r="R1285" s="132">
        <f t="shared" si="3088"/>
        <v>0</v>
      </c>
      <c r="S1285" s="132">
        <f t="shared" si="3088"/>
        <v>0</v>
      </c>
      <c r="T1285" s="132">
        <f t="shared" si="3088"/>
        <v>0</v>
      </c>
      <c r="U1285" s="132">
        <f t="shared" si="3088"/>
        <v>0</v>
      </c>
      <c r="V1285" s="132">
        <f t="shared" si="3088"/>
        <v>0</v>
      </c>
      <c r="W1285" s="132">
        <f t="shared" si="3088"/>
        <v>0</v>
      </c>
      <c r="X1285" s="132">
        <f t="shared" si="3088"/>
        <v>0</v>
      </c>
      <c r="Y1285" s="132">
        <f t="shared" si="3088"/>
        <v>0</v>
      </c>
      <c r="Z1285" s="132">
        <f t="shared" si="3088"/>
        <v>0</v>
      </c>
      <c r="AA1285" s="132">
        <f t="shared" si="3088"/>
        <v>0</v>
      </c>
      <c r="AB1285" s="132">
        <f t="shared" si="3088"/>
        <v>0</v>
      </c>
      <c r="AC1285" s="132">
        <f t="shared" si="3088"/>
        <v>0</v>
      </c>
      <c r="AD1285" s="132">
        <f t="shared" si="3088"/>
        <v>0</v>
      </c>
      <c r="AE1285" s="132">
        <f t="shared" si="3088"/>
        <v>0</v>
      </c>
      <c r="AF1285" s="132">
        <f t="shared" si="3088"/>
        <v>0</v>
      </c>
      <c r="AG1285" s="132">
        <f t="shared" si="3088"/>
        <v>0</v>
      </c>
      <c r="AH1285" s="132">
        <f t="shared" si="3088"/>
        <v>0</v>
      </c>
      <c r="AI1285" s="132">
        <f t="shared" si="3088"/>
        <v>0</v>
      </c>
      <c r="AJ1285" s="132">
        <f t="shared" si="3088"/>
        <v>0</v>
      </c>
      <c r="AK1285" s="132">
        <f t="shared" si="3088"/>
        <v>0</v>
      </c>
      <c r="AL1285" s="132">
        <f t="shared" si="3088"/>
        <v>0</v>
      </c>
      <c r="AM1285" s="132">
        <f t="shared" si="3088"/>
        <v>0</v>
      </c>
      <c r="AN1285" s="132">
        <f t="shared" si="3088"/>
        <v>0</v>
      </c>
      <c r="AO1285" s="132">
        <f t="shared" si="3088"/>
        <v>0</v>
      </c>
      <c r="AP1285" s="132">
        <f t="shared" si="3088"/>
        <v>0</v>
      </c>
      <c r="AQ1285" s="132">
        <f t="shared" si="3088"/>
        <v>0</v>
      </c>
      <c r="AR1285" s="132">
        <f t="shared" si="3088"/>
        <v>0</v>
      </c>
      <c r="AS1285" s="132">
        <f t="shared" si="3088"/>
        <v>0</v>
      </c>
      <c r="AT1285" s="132">
        <f t="shared" si="3088"/>
        <v>0</v>
      </c>
      <c r="AU1285" s="132">
        <f t="shared" si="3088"/>
        <v>0</v>
      </c>
      <c r="AV1285" s="132">
        <f t="shared" si="3088"/>
        <v>0</v>
      </c>
      <c r="AW1285" s="132">
        <f t="shared" si="3088"/>
        <v>0</v>
      </c>
      <c r="AX1285" s="132">
        <f t="shared" si="3088"/>
        <v>0</v>
      </c>
      <c r="AY1285" s="132">
        <f t="shared" si="3088"/>
        <v>0</v>
      </c>
      <c r="AZ1285" s="132">
        <f t="shared" si="3088"/>
        <v>0</v>
      </c>
      <c r="BA1285" s="132">
        <f t="shared" si="3088"/>
        <v>0</v>
      </c>
      <c r="BB1285" s="132">
        <f t="shared" si="3088"/>
        <v>0</v>
      </c>
    </row>
    <row r="1286" spans="1:54">
      <c r="A1286" s="494">
        <v>812</v>
      </c>
      <c r="B1286" s="13" t="s">
        <v>1495</v>
      </c>
      <c r="C1286" s="13" t="s">
        <v>1496</v>
      </c>
      <c r="D1286" s="13" t="s">
        <v>1497</v>
      </c>
      <c r="E1286" s="21" t="s">
        <v>1498</v>
      </c>
      <c r="F1286" s="45"/>
      <c r="G1286" s="22" t="s">
        <v>1062</v>
      </c>
      <c r="H1286" s="266" t="s">
        <v>359</v>
      </c>
      <c r="I1286" s="142"/>
      <c r="J1286" s="162">
        <v>30400</v>
      </c>
      <c r="K1286" s="54"/>
      <c r="L1286" s="162">
        <v>30100</v>
      </c>
      <c r="M1286" s="54"/>
      <c r="N1286" s="162">
        <v>30100</v>
      </c>
      <c r="O1286" s="142"/>
      <c r="P1286" s="162">
        <v>30100</v>
      </c>
      <c r="Q1286" s="96">
        <f t="shared" ref="Q1286:R1289" si="3089">SUM(AI1286+BA1286)</f>
        <v>35.387999999999998</v>
      </c>
      <c r="R1286" s="338">
        <f t="shared" si="3089"/>
        <v>1065.2232000000001</v>
      </c>
      <c r="S1286" s="96"/>
      <c r="T1286" s="96">
        <f>J1286*S1286/1000</f>
        <v>0</v>
      </c>
      <c r="U1286" s="96">
        <v>0.14799999999999999</v>
      </c>
      <c r="V1286" s="96">
        <f>J1286*U1286/1000</f>
        <v>4.4992000000000001</v>
      </c>
      <c r="W1286" s="206"/>
      <c r="X1286" s="96">
        <f>J1286*W1286/1000</f>
        <v>0</v>
      </c>
      <c r="Y1286" s="188">
        <f t="shared" ref="Y1286:Z1289" si="3090">SUM(S1286+U1286+W1286)</f>
        <v>0.14799999999999999</v>
      </c>
      <c r="Z1286" s="176">
        <f t="shared" si="3090"/>
        <v>4.4992000000000001</v>
      </c>
      <c r="AA1286" s="206"/>
      <c r="AB1286" s="205">
        <f>L1286*AA1286/1000</f>
        <v>0</v>
      </c>
      <c r="AC1286" s="206">
        <v>4</v>
      </c>
      <c r="AD1286" s="205">
        <f>L1286*AC1286/1000</f>
        <v>120.4</v>
      </c>
      <c r="AE1286" s="206">
        <v>4.04</v>
      </c>
      <c r="AF1286" s="205">
        <f>L1286*AE1286/1000</f>
        <v>121.604</v>
      </c>
      <c r="AG1286" s="188">
        <f t="shared" ref="AG1286:AH1289" si="3091">SUM(AA1286+AC1286+AE1286)</f>
        <v>8.0399999999999991</v>
      </c>
      <c r="AH1286" s="96">
        <f t="shared" si="3091"/>
        <v>242.00400000000002</v>
      </c>
      <c r="AI1286" s="96">
        <f>SUM(Y1286+AG1286)</f>
        <v>8.1879999999999988</v>
      </c>
      <c r="AJ1286" s="176">
        <f>SUM(Z1286,AH1286)</f>
        <v>246.50320000000002</v>
      </c>
      <c r="AK1286" s="206">
        <v>1.96</v>
      </c>
      <c r="AL1286" s="176">
        <f>N1286*AK1286/1000</f>
        <v>58.996000000000002</v>
      </c>
      <c r="AM1286" s="244">
        <v>0.24</v>
      </c>
      <c r="AN1286" s="176">
        <f>N1286*AM1286/1000</f>
        <v>7.2240000000000002</v>
      </c>
      <c r="AO1286" s="206">
        <v>8</v>
      </c>
      <c r="AP1286" s="96">
        <f>N1286*AO1286/1000</f>
        <v>240.8</v>
      </c>
      <c r="AQ1286" s="188">
        <f t="shared" ref="AQ1286:AR1289" si="3092">SUM(AK1286+AM1286+AO1286)</f>
        <v>10.199999999999999</v>
      </c>
      <c r="AR1286" s="96">
        <f t="shared" si="3092"/>
        <v>307.02</v>
      </c>
      <c r="AS1286" s="96">
        <v>5</v>
      </c>
      <c r="AT1286" s="176">
        <f>P1286*AS1286/1000</f>
        <v>150.5</v>
      </c>
      <c r="AU1286" s="206">
        <v>10.16</v>
      </c>
      <c r="AV1286" s="176">
        <f>P1286*AU1286/1000</f>
        <v>305.81599999999997</v>
      </c>
      <c r="AW1286" s="206">
        <v>1.84</v>
      </c>
      <c r="AX1286" s="205">
        <f>P1286*AW1286/1000</f>
        <v>55.384</v>
      </c>
      <c r="AY1286" s="188">
        <f t="shared" ref="AY1286:AZ1289" si="3093">SUM(AS1286+AU1286+AW1286)</f>
        <v>17</v>
      </c>
      <c r="AZ1286" s="96">
        <f t="shared" si="3093"/>
        <v>511.7</v>
      </c>
      <c r="BA1286" s="96">
        <f>SUM(AQ1286+AY1286)</f>
        <v>27.2</v>
      </c>
      <c r="BB1286" s="96">
        <f>SUM(AR1286,AZ1286)</f>
        <v>818.72</v>
      </c>
    </row>
    <row r="1287" spans="1:54">
      <c r="A1287" s="494">
        <v>812</v>
      </c>
      <c r="B1287" s="13"/>
      <c r="C1287" s="13"/>
      <c r="D1287" s="13"/>
      <c r="E1287" s="21" t="s">
        <v>1555</v>
      </c>
      <c r="F1287" s="45"/>
      <c r="G1287" s="22" t="s">
        <v>1062</v>
      </c>
      <c r="H1287" s="266" t="s">
        <v>359</v>
      </c>
      <c r="I1287" s="142"/>
      <c r="J1287" s="162">
        <v>30400</v>
      </c>
      <c r="K1287" s="54"/>
      <c r="L1287" s="162">
        <v>30100</v>
      </c>
      <c r="M1287" s="54"/>
      <c r="N1287" s="162">
        <v>30100</v>
      </c>
      <c r="O1287" s="142"/>
      <c r="P1287" s="162">
        <v>30100</v>
      </c>
      <c r="Q1287" s="96">
        <f t="shared" si="3089"/>
        <v>21.527000000000001</v>
      </c>
      <c r="R1287" s="338">
        <f t="shared" si="3089"/>
        <v>648.0308</v>
      </c>
      <c r="S1287" s="96"/>
      <c r="T1287" s="96">
        <f>J1287*S1287/1000</f>
        <v>0</v>
      </c>
      <c r="U1287" s="96">
        <v>0.22700000000000001</v>
      </c>
      <c r="V1287" s="96">
        <f>J1287*U1287/1000</f>
        <v>6.9008000000000003</v>
      </c>
      <c r="W1287" s="206"/>
      <c r="X1287" s="96">
        <f>J1287*W1287/1000</f>
        <v>0</v>
      </c>
      <c r="Y1287" s="188">
        <f t="shared" si="3090"/>
        <v>0.22700000000000001</v>
      </c>
      <c r="Z1287" s="176">
        <f t="shared" si="3090"/>
        <v>6.9008000000000003</v>
      </c>
      <c r="AA1287" s="206"/>
      <c r="AB1287" s="205">
        <f>L1287*AA1287/1000</f>
        <v>0</v>
      </c>
      <c r="AC1287" s="206">
        <v>6.3</v>
      </c>
      <c r="AD1287" s="205">
        <f>L1287*AC1287/1000</f>
        <v>189.63</v>
      </c>
      <c r="AE1287" s="206">
        <v>2</v>
      </c>
      <c r="AF1287" s="205">
        <f>L1287*AE1287/1000</f>
        <v>60.2</v>
      </c>
      <c r="AG1287" s="188">
        <f t="shared" si="3091"/>
        <v>8.3000000000000007</v>
      </c>
      <c r="AH1287" s="96">
        <f t="shared" si="3091"/>
        <v>249.82999999999998</v>
      </c>
      <c r="AI1287" s="96">
        <f>SUM(Y1287+AG1287)</f>
        <v>8.527000000000001</v>
      </c>
      <c r="AJ1287" s="176">
        <f>SUM(Z1287,AH1287)</f>
        <v>256.73079999999999</v>
      </c>
      <c r="AK1287" s="206">
        <v>4</v>
      </c>
      <c r="AL1287" s="176">
        <f>N1287*AK1287/1000</f>
        <v>120.4</v>
      </c>
      <c r="AM1287" s="244">
        <v>1</v>
      </c>
      <c r="AN1287" s="176">
        <f>N1287*AM1287/1000</f>
        <v>30.1</v>
      </c>
      <c r="AO1287" s="206"/>
      <c r="AP1287" s="96">
        <f>N1287*AO1287/1000</f>
        <v>0</v>
      </c>
      <c r="AQ1287" s="188">
        <f t="shared" si="3092"/>
        <v>5</v>
      </c>
      <c r="AR1287" s="96">
        <f t="shared" si="3092"/>
        <v>150.5</v>
      </c>
      <c r="AS1287" s="96">
        <v>5</v>
      </c>
      <c r="AT1287" s="176">
        <f>P1287*AS1287/1000</f>
        <v>150.5</v>
      </c>
      <c r="AU1287" s="206">
        <v>3</v>
      </c>
      <c r="AV1287" s="176">
        <f>P1287*AU1287/1000</f>
        <v>90.3</v>
      </c>
      <c r="AW1287" s="206"/>
      <c r="AX1287" s="205">
        <f>P1287*AW1287/1000</f>
        <v>0</v>
      </c>
      <c r="AY1287" s="188">
        <f t="shared" si="3093"/>
        <v>8</v>
      </c>
      <c r="AZ1287" s="96">
        <f t="shared" si="3093"/>
        <v>240.8</v>
      </c>
      <c r="BA1287" s="96">
        <f>SUM(AQ1287+AY1287)</f>
        <v>13</v>
      </c>
      <c r="BB1287" s="96">
        <f>SUM(AR1287,AZ1287)</f>
        <v>391.3</v>
      </c>
    </row>
    <row r="1288" spans="1:54">
      <c r="A1288" s="494">
        <v>812</v>
      </c>
      <c r="B1288" s="13"/>
      <c r="C1288" s="13"/>
      <c r="D1288" s="13" t="s">
        <v>217</v>
      </c>
      <c r="E1288" s="21" t="s">
        <v>1692</v>
      </c>
      <c r="F1288" s="45"/>
      <c r="G1288" s="22" t="s">
        <v>1062</v>
      </c>
      <c r="H1288" s="266" t="s">
        <v>359</v>
      </c>
      <c r="I1288" s="142"/>
      <c r="J1288" s="162">
        <v>31500</v>
      </c>
      <c r="K1288" s="54"/>
      <c r="L1288" s="162">
        <v>31200</v>
      </c>
      <c r="M1288" s="54"/>
      <c r="N1288" s="162">
        <v>31200</v>
      </c>
      <c r="O1288" s="142"/>
      <c r="P1288" s="162">
        <v>31200</v>
      </c>
      <c r="Q1288" s="96">
        <f t="shared" ref="Q1288" si="3094">SUM(AI1288+BA1288)</f>
        <v>4.2519999999999998</v>
      </c>
      <c r="R1288" s="338">
        <f t="shared" ref="R1288" si="3095">SUM(AJ1288+BB1288)</f>
        <v>132.756</v>
      </c>
      <c r="S1288" s="96">
        <v>0.312</v>
      </c>
      <c r="T1288" s="96">
        <f>J1288*S1288/1000</f>
        <v>9.8279999999999994</v>
      </c>
      <c r="U1288" s="96"/>
      <c r="V1288" s="96">
        <f>J1288*U1288/1000</f>
        <v>0</v>
      </c>
      <c r="W1288" s="206"/>
      <c r="X1288" s="96">
        <f>J1288*W1288/1000</f>
        <v>0</v>
      </c>
      <c r="Y1288" s="188">
        <f>SUM(S1288+U1288+W1288)</f>
        <v>0.312</v>
      </c>
      <c r="Z1288" s="176">
        <f>SUM(T1288+V1288+X1288)</f>
        <v>9.8279999999999994</v>
      </c>
      <c r="AA1288" s="206"/>
      <c r="AB1288" s="205">
        <f>L1288*AA1288/1000</f>
        <v>0</v>
      </c>
      <c r="AC1288" s="206"/>
      <c r="AD1288" s="205">
        <f>L1288*AC1288/1000</f>
        <v>0</v>
      </c>
      <c r="AE1288" s="206">
        <v>3.94</v>
      </c>
      <c r="AF1288" s="205">
        <f>L1288*AE1288/1000</f>
        <v>122.928</v>
      </c>
      <c r="AG1288" s="188">
        <f t="shared" ref="AG1288" si="3096">SUM(AA1288+AC1288+AE1288)</f>
        <v>3.94</v>
      </c>
      <c r="AH1288" s="96">
        <f t="shared" ref="AH1288" si="3097">SUM(AB1288+AD1288+AF1288)</f>
        <v>122.928</v>
      </c>
      <c r="AI1288" s="96">
        <f>SUM(Y1288+AG1288)</f>
        <v>4.2519999999999998</v>
      </c>
      <c r="AJ1288" s="176">
        <f>SUM(Z1288,AH1288)</f>
        <v>132.756</v>
      </c>
      <c r="AK1288" s="206"/>
      <c r="AL1288" s="176">
        <f>N1288*AK1288/1000</f>
        <v>0</v>
      </c>
      <c r="AM1288" s="244"/>
      <c r="AN1288" s="176">
        <f>N1288*AM1288/1000</f>
        <v>0</v>
      </c>
      <c r="AO1288" s="206"/>
      <c r="AP1288" s="96">
        <f>N1288*AO1288/1000</f>
        <v>0</v>
      </c>
      <c r="AQ1288" s="188">
        <f t="shared" ref="AQ1288" si="3098">SUM(AK1288+AM1288+AO1288)</f>
        <v>0</v>
      </c>
      <c r="AR1288" s="96">
        <f t="shared" ref="AR1288" si="3099">SUM(AL1288+AN1288+AP1288)</f>
        <v>0</v>
      </c>
      <c r="AS1288" s="96"/>
      <c r="AT1288" s="176">
        <f>P1288*AS1288/1000</f>
        <v>0</v>
      </c>
      <c r="AU1288" s="206"/>
      <c r="AV1288" s="176">
        <f>P1288*AU1288/1000</f>
        <v>0</v>
      </c>
      <c r="AW1288" s="206"/>
      <c r="AX1288" s="205">
        <f>P1288*AW1288/1000</f>
        <v>0</v>
      </c>
      <c r="AY1288" s="188">
        <f t="shared" ref="AY1288" si="3100">SUM(AS1288+AU1288+AW1288)</f>
        <v>0</v>
      </c>
      <c r="AZ1288" s="96">
        <f t="shared" ref="AZ1288" si="3101">SUM(AT1288+AV1288+AX1288)</f>
        <v>0</v>
      </c>
      <c r="BA1288" s="96">
        <f>SUM(AQ1288+AY1288)</f>
        <v>0</v>
      </c>
      <c r="BB1288" s="96">
        <f>SUM(AR1288,AZ1288)</f>
        <v>0</v>
      </c>
    </row>
    <row r="1289" spans="1:54">
      <c r="A1289" s="494">
        <v>812</v>
      </c>
      <c r="B1289" s="13"/>
      <c r="C1289" s="14" t="s">
        <v>211</v>
      </c>
      <c r="D1289" s="288" t="s">
        <v>2340</v>
      </c>
      <c r="E1289" s="21" t="s">
        <v>2341</v>
      </c>
      <c r="F1289" s="45"/>
      <c r="G1289" s="22" t="s">
        <v>1062</v>
      </c>
      <c r="H1289" s="266" t="s">
        <v>359</v>
      </c>
      <c r="I1289" s="142"/>
      <c r="J1289" s="162"/>
      <c r="K1289" s="54"/>
      <c r="L1289" s="162">
        <v>47100</v>
      </c>
      <c r="M1289" s="54"/>
      <c r="N1289" s="162">
        <v>47100</v>
      </c>
      <c r="O1289" s="142"/>
      <c r="P1289" s="162">
        <v>47100</v>
      </c>
      <c r="Q1289" s="96">
        <f t="shared" si="3089"/>
        <v>9.1</v>
      </c>
      <c r="R1289" s="338">
        <f t="shared" si="3089"/>
        <v>428.61</v>
      </c>
      <c r="S1289" s="96"/>
      <c r="T1289" s="96">
        <f>J1289*S1289/1000</f>
        <v>0</v>
      </c>
      <c r="U1289" s="96"/>
      <c r="V1289" s="96">
        <f>J1289*U1289/1000</f>
        <v>0</v>
      </c>
      <c r="W1289" s="206"/>
      <c r="X1289" s="96">
        <f>J1289*W1289/1000</f>
        <v>0</v>
      </c>
      <c r="Y1289" s="188">
        <f t="shared" si="3090"/>
        <v>0</v>
      </c>
      <c r="Z1289" s="176">
        <f t="shared" si="3090"/>
        <v>0</v>
      </c>
      <c r="AA1289" s="206"/>
      <c r="AB1289" s="205">
        <f>L1289*AA1289/1000</f>
        <v>0</v>
      </c>
      <c r="AC1289" s="206"/>
      <c r="AD1289" s="205">
        <f>L1289*AC1289/1000</f>
        <v>0</v>
      </c>
      <c r="AE1289" s="206">
        <v>0.68700000000000006</v>
      </c>
      <c r="AF1289" s="205">
        <f>L1289*AE1289/1000</f>
        <v>32.357700000000001</v>
      </c>
      <c r="AG1289" s="188">
        <f t="shared" si="3091"/>
        <v>0.68700000000000006</v>
      </c>
      <c r="AH1289" s="96">
        <f t="shared" si="3091"/>
        <v>32.357700000000001</v>
      </c>
      <c r="AI1289" s="96">
        <f>SUM(Y1289+AG1289)</f>
        <v>0.68700000000000006</v>
      </c>
      <c r="AJ1289" s="176">
        <f>SUM(Z1289,AH1289)</f>
        <v>32.357700000000001</v>
      </c>
      <c r="AK1289" s="206">
        <v>2.2229999999999999</v>
      </c>
      <c r="AL1289" s="176">
        <f>N1289*AK1289/1000</f>
        <v>104.70329999999998</v>
      </c>
      <c r="AM1289" s="244">
        <v>1.42</v>
      </c>
      <c r="AN1289" s="176">
        <f>N1289*AM1289/1000</f>
        <v>66.882000000000005</v>
      </c>
      <c r="AO1289" s="206">
        <v>3.27</v>
      </c>
      <c r="AP1289" s="96">
        <f>N1289*AO1289/1000</f>
        <v>154.017</v>
      </c>
      <c r="AQ1289" s="188">
        <f t="shared" si="3092"/>
        <v>6.9130000000000003</v>
      </c>
      <c r="AR1289" s="96">
        <f t="shared" si="3092"/>
        <v>325.60230000000001</v>
      </c>
      <c r="AS1289" s="96">
        <v>1</v>
      </c>
      <c r="AT1289" s="176">
        <f>P1289*AS1289/1000</f>
        <v>47.1</v>
      </c>
      <c r="AU1289" s="206">
        <v>0.5</v>
      </c>
      <c r="AV1289" s="176">
        <f>P1289*AU1289/1000</f>
        <v>23.55</v>
      </c>
      <c r="AW1289" s="206"/>
      <c r="AX1289" s="205">
        <f>P1289*AW1289/1000</f>
        <v>0</v>
      </c>
      <c r="AY1289" s="188">
        <f t="shared" si="3093"/>
        <v>1.5</v>
      </c>
      <c r="AZ1289" s="96">
        <f t="shared" si="3093"/>
        <v>70.650000000000006</v>
      </c>
      <c r="BA1289" s="96">
        <f>SUM(AQ1289+AY1289)</f>
        <v>8.4130000000000003</v>
      </c>
      <c r="BB1289" s="96">
        <f>SUM(AR1289,AZ1289)</f>
        <v>396.25229999999999</v>
      </c>
    </row>
    <row r="1290" spans="1:54">
      <c r="A1290" s="494">
        <v>810</v>
      </c>
      <c r="B1290" s="58" t="s">
        <v>153</v>
      </c>
      <c r="C1290" s="59"/>
      <c r="D1290" s="59"/>
      <c r="E1290" s="80"/>
      <c r="F1290" s="80"/>
      <c r="G1290" s="80"/>
      <c r="H1290" s="286"/>
      <c r="I1290" s="156"/>
      <c r="J1290" s="135"/>
      <c r="K1290" s="134"/>
      <c r="L1290" s="174"/>
      <c r="M1290" s="134"/>
      <c r="N1290" s="174"/>
      <c r="O1290" s="156"/>
      <c r="P1290" s="135"/>
      <c r="Q1290" s="132">
        <f t="shared" ref="Q1290:BB1290" si="3102">SUM(Q1286:Q1289)</f>
        <v>70.266999999999996</v>
      </c>
      <c r="R1290" s="132">
        <f t="shared" si="3102"/>
        <v>2274.6200000000003</v>
      </c>
      <c r="S1290" s="132">
        <f t="shared" si="3102"/>
        <v>0.312</v>
      </c>
      <c r="T1290" s="132">
        <f t="shared" si="3102"/>
        <v>9.8279999999999994</v>
      </c>
      <c r="U1290" s="132">
        <f t="shared" si="3102"/>
        <v>0.375</v>
      </c>
      <c r="V1290" s="132">
        <f t="shared" si="3102"/>
        <v>11.4</v>
      </c>
      <c r="W1290" s="132">
        <f t="shared" si="3102"/>
        <v>0</v>
      </c>
      <c r="X1290" s="132">
        <f t="shared" si="3102"/>
        <v>0</v>
      </c>
      <c r="Y1290" s="132">
        <f t="shared" si="3102"/>
        <v>0.68700000000000006</v>
      </c>
      <c r="Z1290" s="132">
        <f t="shared" si="3102"/>
        <v>21.228000000000002</v>
      </c>
      <c r="AA1290" s="132">
        <f t="shared" si="3102"/>
        <v>0</v>
      </c>
      <c r="AB1290" s="132">
        <f t="shared" si="3102"/>
        <v>0</v>
      </c>
      <c r="AC1290" s="132">
        <f t="shared" si="3102"/>
        <v>10.3</v>
      </c>
      <c r="AD1290" s="132">
        <f t="shared" si="3102"/>
        <v>310.02999999999997</v>
      </c>
      <c r="AE1290" s="132">
        <f t="shared" si="3102"/>
        <v>10.667</v>
      </c>
      <c r="AF1290" s="132">
        <f t="shared" si="3102"/>
        <v>337.08969999999999</v>
      </c>
      <c r="AG1290" s="132">
        <f t="shared" si="3102"/>
        <v>20.967000000000002</v>
      </c>
      <c r="AH1290" s="132">
        <f t="shared" si="3102"/>
        <v>647.11969999999997</v>
      </c>
      <c r="AI1290" s="132">
        <f t="shared" si="3102"/>
        <v>21.654</v>
      </c>
      <c r="AJ1290" s="132">
        <f t="shared" si="3102"/>
        <v>668.34770000000003</v>
      </c>
      <c r="AK1290" s="132">
        <f t="shared" si="3102"/>
        <v>8.1829999999999998</v>
      </c>
      <c r="AL1290" s="132">
        <f t="shared" si="3102"/>
        <v>284.09929999999997</v>
      </c>
      <c r="AM1290" s="132">
        <f t="shared" si="3102"/>
        <v>2.66</v>
      </c>
      <c r="AN1290" s="132">
        <f t="shared" si="3102"/>
        <v>104.206</v>
      </c>
      <c r="AO1290" s="132">
        <f t="shared" si="3102"/>
        <v>11.27</v>
      </c>
      <c r="AP1290" s="132">
        <f t="shared" si="3102"/>
        <v>394.81700000000001</v>
      </c>
      <c r="AQ1290" s="132">
        <f t="shared" si="3102"/>
        <v>22.113</v>
      </c>
      <c r="AR1290" s="132">
        <f t="shared" si="3102"/>
        <v>783.1223</v>
      </c>
      <c r="AS1290" s="132">
        <f t="shared" si="3102"/>
        <v>11</v>
      </c>
      <c r="AT1290" s="132">
        <f t="shared" si="3102"/>
        <v>348.1</v>
      </c>
      <c r="AU1290" s="132">
        <f t="shared" si="3102"/>
        <v>13.66</v>
      </c>
      <c r="AV1290" s="132">
        <f t="shared" si="3102"/>
        <v>419.666</v>
      </c>
      <c r="AW1290" s="132">
        <f t="shared" si="3102"/>
        <v>1.84</v>
      </c>
      <c r="AX1290" s="132">
        <f t="shared" si="3102"/>
        <v>55.384</v>
      </c>
      <c r="AY1290" s="132">
        <f t="shared" si="3102"/>
        <v>26.5</v>
      </c>
      <c r="AZ1290" s="132">
        <f t="shared" si="3102"/>
        <v>823.15</v>
      </c>
      <c r="BA1290" s="132">
        <f t="shared" si="3102"/>
        <v>48.613</v>
      </c>
      <c r="BB1290" s="132">
        <f t="shared" si="3102"/>
        <v>1606.2723000000001</v>
      </c>
    </row>
    <row r="1291" spans="1:54">
      <c r="A1291" s="494">
        <v>811</v>
      </c>
      <c r="B1291" s="13" t="s">
        <v>630</v>
      </c>
      <c r="C1291" s="52" t="s">
        <v>631</v>
      </c>
      <c r="D1291" s="52" t="s">
        <v>632</v>
      </c>
      <c r="E1291" s="31" t="s">
        <v>794</v>
      </c>
      <c r="F1291" s="311"/>
      <c r="G1291" s="32" t="s">
        <v>1062</v>
      </c>
      <c r="H1291" s="272" t="s">
        <v>359</v>
      </c>
      <c r="I1291" s="146"/>
      <c r="J1291" s="163">
        <v>50000</v>
      </c>
      <c r="K1291" s="61"/>
      <c r="L1291" s="163">
        <v>50000</v>
      </c>
      <c r="M1291" s="61"/>
      <c r="N1291" s="163">
        <v>50000</v>
      </c>
      <c r="O1291" s="146"/>
      <c r="P1291" s="163">
        <v>50000</v>
      </c>
      <c r="Q1291" s="121">
        <f t="shared" ref="Q1291:R1296" si="3103">SUM(AI1291+BA1291)</f>
        <v>0</v>
      </c>
      <c r="R1291" s="342">
        <f t="shared" si="3103"/>
        <v>0</v>
      </c>
      <c r="S1291" s="121"/>
      <c r="T1291" s="121">
        <f t="shared" ref="T1291:T1296" si="3104">J1291*S1291/1000</f>
        <v>0</v>
      </c>
      <c r="U1291" s="121"/>
      <c r="V1291" s="121">
        <f t="shared" ref="V1291:V1296" si="3105">J1291*U1291/1000</f>
        <v>0</v>
      </c>
      <c r="W1291" s="211"/>
      <c r="X1291" s="121">
        <f t="shared" ref="X1291:X1296" si="3106">J1291*W1291/1000</f>
        <v>0</v>
      </c>
      <c r="Y1291" s="190">
        <f t="shared" ref="Y1291:Z1296" si="3107">SUM(S1291+U1291+W1291)</f>
        <v>0</v>
      </c>
      <c r="Z1291" s="179">
        <f t="shared" si="3107"/>
        <v>0</v>
      </c>
      <c r="AA1291" s="211"/>
      <c r="AB1291" s="212">
        <f t="shared" ref="AB1291:AB1296" si="3108">L1291*AA1291/1000</f>
        <v>0</v>
      </c>
      <c r="AC1291" s="211"/>
      <c r="AD1291" s="212">
        <f t="shared" ref="AD1291:AD1296" si="3109">L1291*AC1291/1000</f>
        <v>0</v>
      </c>
      <c r="AE1291" s="211"/>
      <c r="AF1291" s="212">
        <f t="shared" ref="AF1291:AF1296" si="3110">L1291*AE1291/1000</f>
        <v>0</v>
      </c>
      <c r="AG1291" s="190">
        <f t="shared" ref="AG1291:AH1296" si="3111">SUM(AA1291+AC1291+AE1291)</f>
        <v>0</v>
      </c>
      <c r="AH1291" s="121">
        <f t="shared" si="3111"/>
        <v>0</v>
      </c>
      <c r="AI1291" s="121">
        <f t="shared" ref="AI1291:AI1296" si="3112">SUM(Y1291+AG1291)</f>
        <v>0</v>
      </c>
      <c r="AJ1291" s="179">
        <f t="shared" ref="AJ1291:AJ1296" si="3113">SUM(Z1291,AH1291)</f>
        <v>0</v>
      </c>
      <c r="AK1291" s="211"/>
      <c r="AL1291" s="179">
        <f t="shared" ref="AL1291:AL1296" si="3114">N1291*AK1291/1000</f>
        <v>0</v>
      </c>
      <c r="AM1291" s="247"/>
      <c r="AN1291" s="179">
        <f t="shared" ref="AN1291:AN1296" si="3115">N1291*AM1291/1000</f>
        <v>0</v>
      </c>
      <c r="AO1291" s="211"/>
      <c r="AP1291" s="121">
        <f t="shared" ref="AP1291:AP1296" si="3116">N1291*AO1291/1000</f>
        <v>0</v>
      </c>
      <c r="AQ1291" s="190">
        <f t="shared" ref="AQ1291:AR1296" si="3117">SUM(AK1291+AM1291+AO1291)</f>
        <v>0</v>
      </c>
      <c r="AR1291" s="121">
        <f t="shared" si="3117"/>
        <v>0</v>
      </c>
      <c r="AS1291" s="121"/>
      <c r="AT1291" s="179">
        <f t="shared" ref="AT1291:AT1296" si="3118">P1291*AS1291/1000</f>
        <v>0</v>
      </c>
      <c r="AU1291" s="211"/>
      <c r="AV1291" s="179">
        <f t="shared" ref="AV1291:AV1296" si="3119">P1291*AU1291/1000</f>
        <v>0</v>
      </c>
      <c r="AW1291" s="211"/>
      <c r="AX1291" s="212">
        <f t="shared" ref="AX1291:AX1296" si="3120">P1291*AW1291/1000</f>
        <v>0</v>
      </c>
      <c r="AY1291" s="190">
        <f t="shared" ref="AY1291:AZ1296" si="3121">SUM(AS1291+AU1291+AW1291)</f>
        <v>0</v>
      </c>
      <c r="AZ1291" s="121">
        <f t="shared" si="3121"/>
        <v>0</v>
      </c>
      <c r="BA1291" s="121">
        <f t="shared" ref="BA1291:BA1296" si="3122">SUM(AQ1291+AY1291)</f>
        <v>0</v>
      </c>
      <c r="BB1291" s="121">
        <f t="shared" ref="BB1291:BB1296" si="3123">SUM(AR1291,AZ1291)</f>
        <v>0</v>
      </c>
    </row>
    <row r="1292" spans="1:54">
      <c r="A1292" s="494">
        <v>812</v>
      </c>
      <c r="B1292" s="13"/>
      <c r="C1292" s="13"/>
      <c r="D1292" s="13" t="s">
        <v>684</v>
      </c>
      <c r="E1292" s="21" t="s">
        <v>1110</v>
      </c>
      <c r="F1292" s="45"/>
      <c r="G1292" s="22" t="s">
        <v>1063</v>
      </c>
      <c r="H1292" s="266" t="s">
        <v>359</v>
      </c>
      <c r="I1292" s="142"/>
      <c r="J1292" s="162">
        <v>130000</v>
      </c>
      <c r="K1292" s="54"/>
      <c r="L1292" s="162">
        <v>130000</v>
      </c>
      <c r="M1292" s="54"/>
      <c r="N1292" s="162">
        <v>130000</v>
      </c>
      <c r="O1292" s="142"/>
      <c r="P1292" s="162">
        <v>130000</v>
      </c>
      <c r="Q1292" s="96">
        <f t="shared" si="3103"/>
        <v>0</v>
      </c>
      <c r="R1292" s="338">
        <f t="shared" si="3103"/>
        <v>0</v>
      </c>
      <c r="S1292" s="96"/>
      <c r="T1292" s="96">
        <f t="shared" si="3104"/>
        <v>0</v>
      </c>
      <c r="U1292" s="96"/>
      <c r="V1292" s="96">
        <f t="shared" si="3105"/>
        <v>0</v>
      </c>
      <c r="W1292" s="206"/>
      <c r="X1292" s="96">
        <f t="shared" si="3106"/>
        <v>0</v>
      </c>
      <c r="Y1292" s="188">
        <f t="shared" si="3107"/>
        <v>0</v>
      </c>
      <c r="Z1292" s="176">
        <f t="shared" si="3107"/>
        <v>0</v>
      </c>
      <c r="AA1292" s="206"/>
      <c r="AB1292" s="205">
        <f t="shared" si="3108"/>
        <v>0</v>
      </c>
      <c r="AC1292" s="206"/>
      <c r="AD1292" s="205">
        <f t="shared" si="3109"/>
        <v>0</v>
      </c>
      <c r="AE1292" s="206"/>
      <c r="AF1292" s="205">
        <f t="shared" si="3110"/>
        <v>0</v>
      </c>
      <c r="AG1292" s="188">
        <f t="shared" si="3111"/>
        <v>0</v>
      </c>
      <c r="AH1292" s="96">
        <f t="shared" si="3111"/>
        <v>0</v>
      </c>
      <c r="AI1292" s="96">
        <f t="shared" si="3112"/>
        <v>0</v>
      </c>
      <c r="AJ1292" s="176">
        <f t="shared" si="3113"/>
        <v>0</v>
      </c>
      <c r="AK1292" s="206"/>
      <c r="AL1292" s="176">
        <f t="shared" si="3114"/>
        <v>0</v>
      </c>
      <c r="AM1292" s="244"/>
      <c r="AN1292" s="176">
        <f t="shared" si="3115"/>
        <v>0</v>
      </c>
      <c r="AO1292" s="206"/>
      <c r="AP1292" s="96">
        <f t="shared" si="3116"/>
        <v>0</v>
      </c>
      <c r="AQ1292" s="188">
        <f t="shared" si="3117"/>
        <v>0</v>
      </c>
      <c r="AR1292" s="96">
        <f t="shared" si="3117"/>
        <v>0</v>
      </c>
      <c r="AS1292" s="96"/>
      <c r="AT1292" s="176">
        <f t="shared" si="3118"/>
        <v>0</v>
      </c>
      <c r="AU1292" s="206"/>
      <c r="AV1292" s="176">
        <f t="shared" si="3119"/>
        <v>0</v>
      </c>
      <c r="AW1292" s="206"/>
      <c r="AX1292" s="205">
        <f t="shared" si="3120"/>
        <v>0</v>
      </c>
      <c r="AY1292" s="188">
        <f t="shared" si="3121"/>
        <v>0</v>
      </c>
      <c r="AZ1292" s="96">
        <f t="shared" si="3121"/>
        <v>0</v>
      </c>
      <c r="BA1292" s="96">
        <f t="shared" si="3122"/>
        <v>0</v>
      </c>
      <c r="BB1292" s="96">
        <f t="shared" si="3123"/>
        <v>0</v>
      </c>
    </row>
    <row r="1293" spans="1:54">
      <c r="A1293" s="494">
        <v>813</v>
      </c>
      <c r="B1293" s="13"/>
      <c r="C1293" s="13"/>
      <c r="D1293" s="13" t="s">
        <v>633</v>
      </c>
      <c r="E1293" s="21" t="s">
        <v>634</v>
      </c>
      <c r="F1293" s="45"/>
      <c r="G1293" s="22" t="s">
        <v>1063</v>
      </c>
      <c r="H1293" s="266" t="s">
        <v>359</v>
      </c>
      <c r="I1293" s="142"/>
      <c r="J1293" s="162">
        <v>250000</v>
      </c>
      <c r="K1293" s="54"/>
      <c r="L1293" s="162">
        <v>250000</v>
      </c>
      <c r="M1293" s="54"/>
      <c r="N1293" s="162">
        <v>250000</v>
      </c>
      <c r="O1293" s="142"/>
      <c r="P1293" s="162">
        <v>250000</v>
      </c>
      <c r="Q1293" s="96">
        <f t="shared" si="3103"/>
        <v>0</v>
      </c>
      <c r="R1293" s="338">
        <f t="shared" si="3103"/>
        <v>0</v>
      </c>
      <c r="S1293" s="96"/>
      <c r="T1293" s="96">
        <f t="shared" si="3104"/>
        <v>0</v>
      </c>
      <c r="U1293" s="96"/>
      <c r="V1293" s="96">
        <f t="shared" si="3105"/>
        <v>0</v>
      </c>
      <c r="W1293" s="206"/>
      <c r="X1293" s="96">
        <f t="shared" si="3106"/>
        <v>0</v>
      </c>
      <c r="Y1293" s="188">
        <f t="shared" si="3107"/>
        <v>0</v>
      </c>
      <c r="Z1293" s="176">
        <f t="shared" si="3107"/>
        <v>0</v>
      </c>
      <c r="AA1293" s="206"/>
      <c r="AB1293" s="205">
        <f t="shared" si="3108"/>
        <v>0</v>
      </c>
      <c r="AC1293" s="206"/>
      <c r="AD1293" s="205">
        <f t="shared" si="3109"/>
        <v>0</v>
      </c>
      <c r="AE1293" s="206"/>
      <c r="AF1293" s="205">
        <f t="shared" si="3110"/>
        <v>0</v>
      </c>
      <c r="AG1293" s="188">
        <f t="shared" si="3111"/>
        <v>0</v>
      </c>
      <c r="AH1293" s="96">
        <f t="shared" si="3111"/>
        <v>0</v>
      </c>
      <c r="AI1293" s="96">
        <f t="shared" si="3112"/>
        <v>0</v>
      </c>
      <c r="AJ1293" s="176">
        <f t="shared" si="3113"/>
        <v>0</v>
      </c>
      <c r="AK1293" s="206"/>
      <c r="AL1293" s="176">
        <f t="shared" si="3114"/>
        <v>0</v>
      </c>
      <c r="AM1293" s="244"/>
      <c r="AN1293" s="176">
        <f t="shared" si="3115"/>
        <v>0</v>
      </c>
      <c r="AO1293" s="206"/>
      <c r="AP1293" s="96">
        <f t="shared" si="3116"/>
        <v>0</v>
      </c>
      <c r="AQ1293" s="188">
        <f t="shared" si="3117"/>
        <v>0</v>
      </c>
      <c r="AR1293" s="96">
        <f t="shared" si="3117"/>
        <v>0</v>
      </c>
      <c r="AS1293" s="96"/>
      <c r="AT1293" s="176">
        <f t="shared" si="3118"/>
        <v>0</v>
      </c>
      <c r="AU1293" s="206"/>
      <c r="AV1293" s="176">
        <f t="shared" si="3119"/>
        <v>0</v>
      </c>
      <c r="AW1293" s="206"/>
      <c r="AX1293" s="205">
        <f t="shared" si="3120"/>
        <v>0</v>
      </c>
      <c r="AY1293" s="188">
        <f t="shared" si="3121"/>
        <v>0</v>
      </c>
      <c r="AZ1293" s="96">
        <f t="shared" si="3121"/>
        <v>0</v>
      </c>
      <c r="BA1293" s="96">
        <f t="shared" si="3122"/>
        <v>0</v>
      </c>
      <c r="BB1293" s="96">
        <f t="shared" si="3123"/>
        <v>0</v>
      </c>
    </row>
    <row r="1294" spans="1:54" ht="12.75" customHeight="1">
      <c r="A1294" s="494">
        <v>814</v>
      </c>
      <c r="B1294" s="13"/>
      <c r="C1294" s="13"/>
      <c r="D1294" s="13" t="s">
        <v>685</v>
      </c>
      <c r="E1294" s="21" t="s">
        <v>686</v>
      </c>
      <c r="F1294" s="45"/>
      <c r="G1294" s="22" t="s">
        <v>1063</v>
      </c>
      <c r="H1294" s="266" t="s">
        <v>359</v>
      </c>
      <c r="I1294" s="142"/>
      <c r="J1294" s="162">
        <v>300000</v>
      </c>
      <c r="K1294" s="54"/>
      <c r="L1294" s="162">
        <v>300000</v>
      </c>
      <c r="M1294" s="54"/>
      <c r="N1294" s="162">
        <v>300000</v>
      </c>
      <c r="O1294" s="142"/>
      <c r="P1294" s="162">
        <v>300000</v>
      </c>
      <c r="Q1294" s="96">
        <f t="shared" si="3103"/>
        <v>0</v>
      </c>
      <c r="R1294" s="338">
        <f t="shared" si="3103"/>
        <v>0</v>
      </c>
      <c r="S1294" s="96"/>
      <c r="T1294" s="96">
        <f t="shared" si="3104"/>
        <v>0</v>
      </c>
      <c r="U1294" s="96"/>
      <c r="V1294" s="96">
        <f t="shared" si="3105"/>
        <v>0</v>
      </c>
      <c r="W1294" s="206"/>
      <c r="X1294" s="96">
        <f t="shared" si="3106"/>
        <v>0</v>
      </c>
      <c r="Y1294" s="188">
        <f t="shared" si="3107"/>
        <v>0</v>
      </c>
      <c r="Z1294" s="176">
        <f t="shared" si="3107"/>
        <v>0</v>
      </c>
      <c r="AA1294" s="206"/>
      <c r="AB1294" s="205">
        <f t="shared" si="3108"/>
        <v>0</v>
      </c>
      <c r="AC1294" s="206"/>
      <c r="AD1294" s="205">
        <f t="shared" si="3109"/>
        <v>0</v>
      </c>
      <c r="AE1294" s="206"/>
      <c r="AF1294" s="205">
        <f t="shared" si="3110"/>
        <v>0</v>
      </c>
      <c r="AG1294" s="188">
        <f t="shared" si="3111"/>
        <v>0</v>
      </c>
      <c r="AH1294" s="96">
        <f t="shared" si="3111"/>
        <v>0</v>
      </c>
      <c r="AI1294" s="96">
        <f t="shared" si="3112"/>
        <v>0</v>
      </c>
      <c r="AJ1294" s="176">
        <f t="shared" si="3113"/>
        <v>0</v>
      </c>
      <c r="AK1294" s="206"/>
      <c r="AL1294" s="176">
        <f t="shared" si="3114"/>
        <v>0</v>
      </c>
      <c r="AM1294" s="244"/>
      <c r="AN1294" s="176">
        <f t="shared" si="3115"/>
        <v>0</v>
      </c>
      <c r="AO1294" s="206"/>
      <c r="AP1294" s="96">
        <f t="shared" si="3116"/>
        <v>0</v>
      </c>
      <c r="AQ1294" s="188">
        <f t="shared" si="3117"/>
        <v>0</v>
      </c>
      <c r="AR1294" s="96">
        <f t="shared" si="3117"/>
        <v>0</v>
      </c>
      <c r="AS1294" s="96"/>
      <c r="AT1294" s="176">
        <f t="shared" si="3118"/>
        <v>0</v>
      </c>
      <c r="AU1294" s="206"/>
      <c r="AV1294" s="176">
        <f t="shared" si="3119"/>
        <v>0</v>
      </c>
      <c r="AW1294" s="206"/>
      <c r="AX1294" s="205">
        <f t="shared" si="3120"/>
        <v>0</v>
      </c>
      <c r="AY1294" s="188">
        <f t="shared" si="3121"/>
        <v>0</v>
      </c>
      <c r="AZ1294" s="96">
        <f t="shared" si="3121"/>
        <v>0</v>
      </c>
      <c r="BA1294" s="96">
        <f t="shared" si="3122"/>
        <v>0</v>
      </c>
      <c r="BB1294" s="96">
        <f t="shared" si="3123"/>
        <v>0</v>
      </c>
    </row>
    <row r="1295" spans="1:54">
      <c r="A1295" s="494">
        <v>815</v>
      </c>
      <c r="B1295" s="13"/>
      <c r="C1295" s="13"/>
      <c r="D1295" s="13" t="s">
        <v>635</v>
      </c>
      <c r="E1295" s="21" t="s">
        <v>636</v>
      </c>
      <c r="F1295" s="45"/>
      <c r="G1295" s="22" t="s">
        <v>1063</v>
      </c>
      <c r="H1295" s="266" t="s">
        <v>359</v>
      </c>
      <c r="I1295" s="481"/>
      <c r="J1295" s="480">
        <v>1100000</v>
      </c>
      <c r="K1295" s="479"/>
      <c r="L1295" s="480">
        <v>1100000</v>
      </c>
      <c r="M1295" s="479"/>
      <c r="N1295" s="480">
        <v>1100000</v>
      </c>
      <c r="O1295" s="481"/>
      <c r="P1295" s="480">
        <v>1100000</v>
      </c>
      <c r="Q1295" s="96">
        <f t="shared" si="3103"/>
        <v>0</v>
      </c>
      <c r="R1295" s="338">
        <f t="shared" si="3103"/>
        <v>0</v>
      </c>
      <c r="S1295" s="96"/>
      <c r="T1295" s="96">
        <f t="shared" si="3104"/>
        <v>0</v>
      </c>
      <c r="U1295" s="96"/>
      <c r="V1295" s="96">
        <f t="shared" si="3105"/>
        <v>0</v>
      </c>
      <c r="W1295" s="206"/>
      <c r="X1295" s="96">
        <f t="shared" si="3106"/>
        <v>0</v>
      </c>
      <c r="Y1295" s="188">
        <f t="shared" si="3107"/>
        <v>0</v>
      </c>
      <c r="Z1295" s="176">
        <f t="shared" si="3107"/>
        <v>0</v>
      </c>
      <c r="AA1295" s="206"/>
      <c r="AB1295" s="205">
        <f t="shared" si="3108"/>
        <v>0</v>
      </c>
      <c r="AC1295" s="206"/>
      <c r="AD1295" s="205">
        <f t="shared" si="3109"/>
        <v>0</v>
      </c>
      <c r="AE1295" s="206"/>
      <c r="AF1295" s="205">
        <f t="shared" si="3110"/>
        <v>0</v>
      </c>
      <c r="AG1295" s="188">
        <f t="shared" si="3111"/>
        <v>0</v>
      </c>
      <c r="AH1295" s="96">
        <f t="shared" si="3111"/>
        <v>0</v>
      </c>
      <c r="AI1295" s="96">
        <f t="shared" si="3112"/>
        <v>0</v>
      </c>
      <c r="AJ1295" s="176">
        <f t="shared" si="3113"/>
        <v>0</v>
      </c>
      <c r="AK1295" s="206"/>
      <c r="AL1295" s="176">
        <f t="shared" si="3114"/>
        <v>0</v>
      </c>
      <c r="AM1295" s="244"/>
      <c r="AN1295" s="176">
        <f t="shared" si="3115"/>
        <v>0</v>
      </c>
      <c r="AO1295" s="206"/>
      <c r="AP1295" s="96">
        <f t="shared" si="3116"/>
        <v>0</v>
      </c>
      <c r="AQ1295" s="188">
        <f t="shared" si="3117"/>
        <v>0</v>
      </c>
      <c r="AR1295" s="96">
        <f t="shared" si="3117"/>
        <v>0</v>
      </c>
      <c r="AS1295" s="96"/>
      <c r="AT1295" s="176">
        <f t="shared" si="3118"/>
        <v>0</v>
      </c>
      <c r="AU1295" s="206"/>
      <c r="AV1295" s="176">
        <f t="shared" si="3119"/>
        <v>0</v>
      </c>
      <c r="AW1295" s="206"/>
      <c r="AX1295" s="205">
        <f t="shared" si="3120"/>
        <v>0</v>
      </c>
      <c r="AY1295" s="188">
        <f t="shared" si="3121"/>
        <v>0</v>
      </c>
      <c r="AZ1295" s="96">
        <f t="shared" si="3121"/>
        <v>0</v>
      </c>
      <c r="BA1295" s="96">
        <f t="shared" si="3122"/>
        <v>0</v>
      </c>
      <c r="BB1295" s="96">
        <f t="shared" si="3123"/>
        <v>0</v>
      </c>
    </row>
    <row r="1296" spans="1:54">
      <c r="A1296" s="494">
        <v>816</v>
      </c>
      <c r="B1296" s="13"/>
      <c r="C1296" s="24"/>
      <c r="D1296" s="24" t="s">
        <v>1035</v>
      </c>
      <c r="E1296" s="50" t="s">
        <v>987</v>
      </c>
      <c r="F1296" s="64"/>
      <c r="G1296" s="37" t="s">
        <v>1059</v>
      </c>
      <c r="H1296" s="273"/>
      <c r="I1296" s="144"/>
      <c r="J1296" s="166">
        <v>100000</v>
      </c>
      <c r="K1296" s="57"/>
      <c r="L1296" s="166">
        <v>100000</v>
      </c>
      <c r="M1296" s="57"/>
      <c r="N1296" s="166">
        <v>100000</v>
      </c>
      <c r="O1296" s="144"/>
      <c r="P1296" s="166">
        <v>100000</v>
      </c>
      <c r="Q1296" s="94">
        <f t="shared" si="3103"/>
        <v>0</v>
      </c>
      <c r="R1296" s="339">
        <f t="shared" si="3103"/>
        <v>0</v>
      </c>
      <c r="S1296" s="94"/>
      <c r="T1296" s="94">
        <f t="shared" si="3104"/>
        <v>0</v>
      </c>
      <c r="U1296" s="94"/>
      <c r="V1296" s="94">
        <f t="shared" si="3105"/>
        <v>0</v>
      </c>
      <c r="W1296" s="213"/>
      <c r="X1296" s="94">
        <f t="shared" si="3106"/>
        <v>0</v>
      </c>
      <c r="Y1296" s="192">
        <f t="shared" si="3107"/>
        <v>0</v>
      </c>
      <c r="Z1296" s="180">
        <f t="shared" si="3107"/>
        <v>0</v>
      </c>
      <c r="AA1296" s="213"/>
      <c r="AB1296" s="214">
        <f t="shared" si="3108"/>
        <v>0</v>
      </c>
      <c r="AC1296" s="213"/>
      <c r="AD1296" s="214">
        <f t="shared" si="3109"/>
        <v>0</v>
      </c>
      <c r="AE1296" s="213"/>
      <c r="AF1296" s="214">
        <f t="shared" si="3110"/>
        <v>0</v>
      </c>
      <c r="AG1296" s="192">
        <f t="shared" si="3111"/>
        <v>0</v>
      </c>
      <c r="AH1296" s="94">
        <f t="shared" si="3111"/>
        <v>0</v>
      </c>
      <c r="AI1296" s="94">
        <f t="shared" si="3112"/>
        <v>0</v>
      </c>
      <c r="AJ1296" s="180">
        <f t="shared" si="3113"/>
        <v>0</v>
      </c>
      <c r="AK1296" s="213"/>
      <c r="AL1296" s="180">
        <f t="shared" si="3114"/>
        <v>0</v>
      </c>
      <c r="AM1296" s="248"/>
      <c r="AN1296" s="180">
        <f t="shared" si="3115"/>
        <v>0</v>
      </c>
      <c r="AO1296" s="213"/>
      <c r="AP1296" s="94">
        <f t="shared" si="3116"/>
        <v>0</v>
      </c>
      <c r="AQ1296" s="192">
        <f t="shared" si="3117"/>
        <v>0</v>
      </c>
      <c r="AR1296" s="94">
        <f t="shared" si="3117"/>
        <v>0</v>
      </c>
      <c r="AS1296" s="94"/>
      <c r="AT1296" s="180">
        <f t="shared" si="3118"/>
        <v>0</v>
      </c>
      <c r="AU1296" s="213"/>
      <c r="AV1296" s="180">
        <f t="shared" si="3119"/>
        <v>0</v>
      </c>
      <c r="AW1296" s="213"/>
      <c r="AX1296" s="214">
        <f t="shared" si="3120"/>
        <v>0</v>
      </c>
      <c r="AY1296" s="192">
        <f t="shared" si="3121"/>
        <v>0</v>
      </c>
      <c r="AZ1296" s="94">
        <f t="shared" si="3121"/>
        <v>0</v>
      </c>
      <c r="BA1296" s="94">
        <f t="shared" si="3122"/>
        <v>0</v>
      </c>
      <c r="BB1296" s="94">
        <f t="shared" si="3123"/>
        <v>0</v>
      </c>
    </row>
    <row r="1297" spans="1:54">
      <c r="A1297" s="494">
        <v>817</v>
      </c>
      <c r="B1297" s="200" t="s">
        <v>153</v>
      </c>
      <c r="C1297" s="366"/>
      <c r="D1297" s="366"/>
      <c r="E1297" s="59"/>
      <c r="F1297" s="59"/>
      <c r="G1297" s="59"/>
      <c r="H1297" s="280"/>
      <c r="I1297" s="156"/>
      <c r="J1297" s="135"/>
      <c r="K1297" s="81"/>
      <c r="L1297" s="67"/>
      <c r="M1297" s="81"/>
      <c r="N1297" s="67"/>
      <c r="O1297" s="156"/>
      <c r="P1297" s="135"/>
      <c r="Q1297" s="126">
        <f t="shared" ref="Q1297:BB1297" si="3124">SUM(Q1291:Q1296)</f>
        <v>0</v>
      </c>
      <c r="R1297" s="126">
        <f t="shared" si="3124"/>
        <v>0</v>
      </c>
      <c r="S1297" s="126">
        <f t="shared" si="3124"/>
        <v>0</v>
      </c>
      <c r="T1297" s="126">
        <f t="shared" si="3124"/>
        <v>0</v>
      </c>
      <c r="U1297" s="126">
        <f t="shared" si="3124"/>
        <v>0</v>
      </c>
      <c r="V1297" s="126">
        <f t="shared" si="3124"/>
        <v>0</v>
      </c>
      <c r="W1297" s="126">
        <f t="shared" si="3124"/>
        <v>0</v>
      </c>
      <c r="X1297" s="126">
        <f t="shared" si="3124"/>
        <v>0</v>
      </c>
      <c r="Y1297" s="126">
        <f t="shared" si="3124"/>
        <v>0</v>
      </c>
      <c r="Z1297" s="126">
        <f t="shared" si="3124"/>
        <v>0</v>
      </c>
      <c r="AA1297" s="126">
        <f t="shared" si="3124"/>
        <v>0</v>
      </c>
      <c r="AB1297" s="126">
        <f t="shared" si="3124"/>
        <v>0</v>
      </c>
      <c r="AC1297" s="126">
        <f t="shared" si="3124"/>
        <v>0</v>
      </c>
      <c r="AD1297" s="126">
        <f t="shared" si="3124"/>
        <v>0</v>
      </c>
      <c r="AE1297" s="126">
        <f t="shared" si="3124"/>
        <v>0</v>
      </c>
      <c r="AF1297" s="126">
        <f t="shared" si="3124"/>
        <v>0</v>
      </c>
      <c r="AG1297" s="126">
        <f t="shared" si="3124"/>
        <v>0</v>
      </c>
      <c r="AH1297" s="126">
        <f t="shared" si="3124"/>
        <v>0</v>
      </c>
      <c r="AI1297" s="126">
        <f t="shared" si="3124"/>
        <v>0</v>
      </c>
      <c r="AJ1297" s="126">
        <f t="shared" si="3124"/>
        <v>0</v>
      </c>
      <c r="AK1297" s="126">
        <f t="shared" si="3124"/>
        <v>0</v>
      </c>
      <c r="AL1297" s="126">
        <f t="shared" si="3124"/>
        <v>0</v>
      </c>
      <c r="AM1297" s="126">
        <f t="shared" si="3124"/>
        <v>0</v>
      </c>
      <c r="AN1297" s="126">
        <f t="shared" si="3124"/>
        <v>0</v>
      </c>
      <c r="AO1297" s="126">
        <f t="shared" si="3124"/>
        <v>0</v>
      </c>
      <c r="AP1297" s="126">
        <f t="shared" si="3124"/>
        <v>0</v>
      </c>
      <c r="AQ1297" s="126">
        <f t="shared" si="3124"/>
        <v>0</v>
      </c>
      <c r="AR1297" s="126">
        <f t="shared" si="3124"/>
        <v>0</v>
      </c>
      <c r="AS1297" s="126">
        <f t="shared" si="3124"/>
        <v>0</v>
      </c>
      <c r="AT1297" s="126">
        <f t="shared" si="3124"/>
        <v>0</v>
      </c>
      <c r="AU1297" s="126">
        <f t="shared" si="3124"/>
        <v>0</v>
      </c>
      <c r="AV1297" s="126">
        <f t="shared" si="3124"/>
        <v>0</v>
      </c>
      <c r="AW1297" s="126">
        <f t="shared" si="3124"/>
        <v>0</v>
      </c>
      <c r="AX1297" s="126">
        <f t="shared" si="3124"/>
        <v>0</v>
      </c>
      <c r="AY1297" s="126">
        <f t="shared" si="3124"/>
        <v>0</v>
      </c>
      <c r="AZ1297" s="126">
        <f t="shared" si="3124"/>
        <v>0</v>
      </c>
      <c r="BA1297" s="126">
        <f t="shared" si="3124"/>
        <v>0</v>
      </c>
      <c r="BB1297" s="126">
        <f t="shared" si="3124"/>
        <v>0</v>
      </c>
    </row>
    <row r="1298" spans="1:54">
      <c r="A1298" s="494">
        <v>301</v>
      </c>
      <c r="B1298" s="13" t="s">
        <v>1766</v>
      </c>
      <c r="C1298" s="13" t="s">
        <v>1767</v>
      </c>
      <c r="D1298" s="13"/>
      <c r="E1298" s="21" t="s">
        <v>1768</v>
      </c>
      <c r="F1298" s="254"/>
      <c r="G1298" s="23"/>
      <c r="H1298" s="266" t="s">
        <v>358</v>
      </c>
      <c r="I1298" s="142"/>
      <c r="J1298" s="163">
        <v>1750</v>
      </c>
      <c r="K1298" s="54"/>
      <c r="L1298" s="163">
        <v>1821</v>
      </c>
      <c r="M1298" s="54"/>
      <c r="N1298" s="163">
        <v>1821</v>
      </c>
      <c r="O1298" s="142"/>
      <c r="P1298" s="163">
        <v>1821</v>
      </c>
      <c r="Q1298" s="96">
        <f t="shared" ref="Q1298:R1300" si="3125">SUM(AI1298+BA1298)</f>
        <v>1031.4000000000001</v>
      </c>
      <c r="R1298" s="338">
        <f t="shared" si="3125"/>
        <v>1854.3234</v>
      </c>
      <c r="S1298" s="96">
        <v>112</v>
      </c>
      <c r="T1298" s="96">
        <f>J1298*S1298/1000</f>
        <v>196</v>
      </c>
      <c r="U1298" s="96">
        <v>112</v>
      </c>
      <c r="V1298" s="176">
        <f>J1298*U1298/1000</f>
        <v>196</v>
      </c>
      <c r="W1298" s="206">
        <v>112</v>
      </c>
      <c r="X1298" s="205">
        <f>J1298*W1298/1000</f>
        <v>196</v>
      </c>
      <c r="Y1298" s="188">
        <f t="shared" ref="Y1298:Z1300" si="3126">SUM(S1298+U1298+W1298)</f>
        <v>336</v>
      </c>
      <c r="Z1298" s="176">
        <f t="shared" si="3126"/>
        <v>588</v>
      </c>
      <c r="AA1298" s="206">
        <v>168</v>
      </c>
      <c r="AB1298" s="205">
        <f>L1298*AA1298/1000</f>
        <v>305.928</v>
      </c>
      <c r="AC1298" s="206"/>
      <c r="AD1298" s="176">
        <f>L1298*AC1298/1000</f>
        <v>0</v>
      </c>
      <c r="AE1298" s="206">
        <v>168</v>
      </c>
      <c r="AF1298" s="220">
        <f>L1298*AE1298/1000</f>
        <v>305.928</v>
      </c>
      <c r="AG1298" s="188">
        <f t="shared" ref="AG1298:AH1300" si="3127">SUM(AA1298+AC1298+AE1298)</f>
        <v>336</v>
      </c>
      <c r="AH1298" s="96">
        <f t="shared" si="3127"/>
        <v>611.85599999999999</v>
      </c>
      <c r="AI1298" s="96">
        <f>SUM(Y1298+AG1298)</f>
        <v>672</v>
      </c>
      <c r="AJ1298" s="176">
        <f>SUM(Z1298,AH1298)</f>
        <v>1199.856</v>
      </c>
      <c r="AK1298" s="206"/>
      <c r="AL1298" s="176">
        <f>N1298*AK1298/1000</f>
        <v>0</v>
      </c>
      <c r="AM1298" s="244">
        <v>68.2</v>
      </c>
      <c r="AN1298" s="176">
        <f>N1298*AM1298/1000</f>
        <v>124.19220000000001</v>
      </c>
      <c r="AO1298" s="206">
        <v>67.2</v>
      </c>
      <c r="AP1298" s="205">
        <f>N1298*AO1298/1000</f>
        <v>122.37120000000002</v>
      </c>
      <c r="AQ1298" s="188">
        <f t="shared" ref="AQ1298:AR1300" si="3128">SUM(AK1298+AM1298+AO1298)</f>
        <v>135.4</v>
      </c>
      <c r="AR1298" s="96">
        <f t="shared" si="3128"/>
        <v>246.56340000000003</v>
      </c>
      <c r="AS1298" s="96">
        <v>67.2</v>
      </c>
      <c r="AT1298" s="176">
        <f>P1298*AS1298/1000</f>
        <v>122.37120000000002</v>
      </c>
      <c r="AU1298" s="206">
        <v>112</v>
      </c>
      <c r="AV1298" s="176">
        <f>P1298*AU1298/1000</f>
        <v>203.952</v>
      </c>
      <c r="AW1298" s="206">
        <v>44.8</v>
      </c>
      <c r="AX1298" s="205">
        <f>P1298*AW1298/1000</f>
        <v>81.580799999999982</v>
      </c>
      <c r="AY1298" s="188">
        <f t="shared" ref="AY1298:AZ1300" si="3129">SUM(AS1298+AU1298+AW1298)</f>
        <v>224</v>
      </c>
      <c r="AZ1298" s="96">
        <f t="shared" si="3129"/>
        <v>407.904</v>
      </c>
      <c r="BA1298" s="96">
        <f>SUM(AQ1298+AY1298)</f>
        <v>359.4</v>
      </c>
      <c r="BB1298" s="96">
        <f>SUM(AR1298,AZ1298)</f>
        <v>654.4674</v>
      </c>
    </row>
    <row r="1299" spans="1:54">
      <c r="A1299" s="494">
        <v>302</v>
      </c>
      <c r="B1299" s="13"/>
      <c r="C1299" s="13"/>
      <c r="D1299" s="13"/>
      <c r="E1299" s="92" t="s">
        <v>1769</v>
      </c>
      <c r="F1299" s="551"/>
      <c r="G1299" s="93"/>
      <c r="H1299" s="276" t="s">
        <v>358</v>
      </c>
      <c r="I1299" s="155"/>
      <c r="J1299" s="168">
        <v>6638</v>
      </c>
      <c r="K1299" s="78"/>
      <c r="L1299" s="168">
        <v>6638</v>
      </c>
      <c r="M1299" s="78"/>
      <c r="N1299" s="168">
        <v>6638</v>
      </c>
      <c r="O1299" s="155"/>
      <c r="P1299" s="168">
        <v>6638</v>
      </c>
      <c r="Q1299" s="131">
        <f t="shared" si="3125"/>
        <v>31.5</v>
      </c>
      <c r="R1299" s="347">
        <f t="shared" si="3125"/>
        <v>209.09700000000001</v>
      </c>
      <c r="S1299" s="131"/>
      <c r="T1299" s="131">
        <f>J1299*S1299/1000</f>
        <v>0</v>
      </c>
      <c r="U1299" s="131">
        <v>31.5</v>
      </c>
      <c r="V1299" s="185">
        <f>J1299*U1299/1000</f>
        <v>209.09700000000001</v>
      </c>
      <c r="W1299" s="225"/>
      <c r="X1299" s="226">
        <f>L1299*W1299/1000</f>
        <v>0</v>
      </c>
      <c r="Y1299" s="198">
        <f t="shared" si="3126"/>
        <v>31.5</v>
      </c>
      <c r="Z1299" s="185">
        <f t="shared" si="3126"/>
        <v>209.09700000000001</v>
      </c>
      <c r="AA1299" s="225"/>
      <c r="AB1299" s="226">
        <f>L1299*AA1299/1000</f>
        <v>0</v>
      </c>
      <c r="AC1299" s="225"/>
      <c r="AD1299" s="185">
        <f>L1299*AC1299/1000</f>
        <v>0</v>
      </c>
      <c r="AE1299" s="225"/>
      <c r="AF1299" s="226">
        <f>L1299*AE1299/1000</f>
        <v>0</v>
      </c>
      <c r="AG1299" s="198">
        <f t="shared" si="3127"/>
        <v>0</v>
      </c>
      <c r="AH1299" s="131">
        <f t="shared" si="3127"/>
        <v>0</v>
      </c>
      <c r="AI1299" s="131">
        <f>SUM(Y1299+AG1299)</f>
        <v>31.5</v>
      </c>
      <c r="AJ1299" s="185">
        <f>SUM(Z1299,AH1299)</f>
        <v>209.09700000000001</v>
      </c>
      <c r="AK1299" s="225"/>
      <c r="AL1299" s="185">
        <f>N1299*AK1299/1000</f>
        <v>0</v>
      </c>
      <c r="AM1299" s="249"/>
      <c r="AN1299" s="185">
        <f>N1299*AM1299/1000</f>
        <v>0</v>
      </c>
      <c r="AO1299" s="225"/>
      <c r="AP1299" s="226">
        <f>N1299*AO1299/1000</f>
        <v>0</v>
      </c>
      <c r="AQ1299" s="198">
        <f t="shared" si="3128"/>
        <v>0</v>
      </c>
      <c r="AR1299" s="131">
        <f t="shared" si="3128"/>
        <v>0</v>
      </c>
      <c r="AS1299" s="131"/>
      <c r="AT1299" s="185">
        <f>P1299*AS1299/1000</f>
        <v>0</v>
      </c>
      <c r="AU1299" s="225"/>
      <c r="AV1299" s="185">
        <f>P1299*AU1299/1000</f>
        <v>0</v>
      </c>
      <c r="AW1299" s="225"/>
      <c r="AX1299" s="226">
        <f>P1299*AW1299/1000</f>
        <v>0</v>
      </c>
      <c r="AY1299" s="198">
        <f t="shared" si="3129"/>
        <v>0</v>
      </c>
      <c r="AZ1299" s="131">
        <f t="shared" si="3129"/>
        <v>0</v>
      </c>
      <c r="BA1299" s="131">
        <f>SUM(AQ1299+AY1299)</f>
        <v>0</v>
      </c>
      <c r="BB1299" s="131">
        <f>SUM(AR1299,AZ1299)</f>
        <v>0</v>
      </c>
    </row>
    <row r="1300" spans="1:54">
      <c r="A1300" s="494">
        <v>302</v>
      </c>
      <c r="B1300" s="13"/>
      <c r="C1300" s="13"/>
      <c r="D1300" s="13"/>
      <c r="E1300" s="92" t="s">
        <v>1770</v>
      </c>
      <c r="F1300" s="551"/>
      <c r="G1300" s="93"/>
      <c r="H1300" s="276" t="s">
        <v>358</v>
      </c>
      <c r="I1300" s="155"/>
      <c r="J1300" s="168">
        <v>5718</v>
      </c>
      <c r="K1300" s="78"/>
      <c r="L1300" s="168">
        <v>5718</v>
      </c>
      <c r="M1300" s="78"/>
      <c r="N1300" s="168">
        <v>5718</v>
      </c>
      <c r="O1300" s="155"/>
      <c r="P1300" s="168">
        <v>5718</v>
      </c>
      <c r="Q1300" s="131">
        <f t="shared" si="3125"/>
        <v>0</v>
      </c>
      <c r="R1300" s="347">
        <f t="shared" si="3125"/>
        <v>0</v>
      </c>
      <c r="S1300" s="131"/>
      <c r="T1300" s="131">
        <f>J1300*S1300/1000</f>
        <v>0</v>
      </c>
      <c r="U1300" s="131"/>
      <c r="V1300" s="185">
        <f>J1300*U1300/1000</f>
        <v>0</v>
      </c>
      <c r="W1300" s="225"/>
      <c r="X1300" s="226">
        <f>L1300*W1300/1000</f>
        <v>0</v>
      </c>
      <c r="Y1300" s="198">
        <f t="shared" si="3126"/>
        <v>0</v>
      </c>
      <c r="Z1300" s="185">
        <f t="shared" si="3126"/>
        <v>0</v>
      </c>
      <c r="AA1300" s="225"/>
      <c r="AB1300" s="226">
        <f>L1300*AA1300/1000</f>
        <v>0</v>
      </c>
      <c r="AC1300" s="225"/>
      <c r="AD1300" s="185">
        <f>L1300*AC1300/1000</f>
        <v>0</v>
      </c>
      <c r="AE1300" s="225"/>
      <c r="AF1300" s="226">
        <f>L1300*AE1300/1000</f>
        <v>0</v>
      </c>
      <c r="AG1300" s="198">
        <f t="shared" si="3127"/>
        <v>0</v>
      </c>
      <c r="AH1300" s="131">
        <f t="shared" si="3127"/>
        <v>0</v>
      </c>
      <c r="AI1300" s="131">
        <f>SUM(Y1300+AG1300)</f>
        <v>0</v>
      </c>
      <c r="AJ1300" s="185">
        <f>SUM(Z1300,AH1300)</f>
        <v>0</v>
      </c>
      <c r="AK1300" s="225"/>
      <c r="AL1300" s="185">
        <f>N1300*AK1300/1000</f>
        <v>0</v>
      </c>
      <c r="AM1300" s="249"/>
      <c r="AN1300" s="185">
        <f>N1300*AM1300/1000</f>
        <v>0</v>
      </c>
      <c r="AO1300" s="225"/>
      <c r="AP1300" s="226">
        <f>N1300*AO1300/1000</f>
        <v>0</v>
      </c>
      <c r="AQ1300" s="198">
        <f t="shared" si="3128"/>
        <v>0</v>
      </c>
      <c r="AR1300" s="131">
        <f t="shared" si="3128"/>
        <v>0</v>
      </c>
      <c r="AS1300" s="131"/>
      <c r="AT1300" s="185">
        <f>P1300*AS1300/1000</f>
        <v>0</v>
      </c>
      <c r="AU1300" s="225"/>
      <c r="AV1300" s="185">
        <f>P1300*AU1300/1000</f>
        <v>0</v>
      </c>
      <c r="AW1300" s="225"/>
      <c r="AX1300" s="226">
        <f>P1300*AW1300/1000</f>
        <v>0</v>
      </c>
      <c r="AY1300" s="198">
        <f t="shared" si="3129"/>
        <v>0</v>
      </c>
      <c r="AZ1300" s="131">
        <f t="shared" si="3129"/>
        <v>0</v>
      </c>
      <c r="BA1300" s="131">
        <f>SUM(AQ1300+AY1300)</f>
        <v>0</v>
      </c>
      <c r="BB1300" s="131">
        <f>SUM(AR1300,AZ1300)</f>
        <v>0</v>
      </c>
    </row>
    <row r="1301" spans="1:54">
      <c r="A1301" s="494">
        <v>303</v>
      </c>
      <c r="B1301" s="58" t="s">
        <v>153</v>
      </c>
      <c r="C1301" s="59"/>
      <c r="D1301" s="59"/>
      <c r="E1301" s="59"/>
      <c r="F1301" s="59"/>
      <c r="G1301" s="59"/>
      <c r="H1301" s="280"/>
      <c r="I1301" s="77"/>
      <c r="J1301" s="103"/>
      <c r="K1301" s="77"/>
      <c r="L1301" s="60"/>
      <c r="M1301" s="77"/>
      <c r="N1301" s="60"/>
      <c r="O1301" s="154"/>
      <c r="P1301" s="103"/>
      <c r="Q1301" s="126">
        <f t="shared" ref="Q1301:BB1301" si="3130">SUM(Q1298:Q1300)</f>
        <v>1062.9000000000001</v>
      </c>
      <c r="R1301" s="126">
        <f t="shared" si="3130"/>
        <v>2063.4204</v>
      </c>
      <c r="S1301" s="126">
        <f t="shared" si="3130"/>
        <v>112</v>
      </c>
      <c r="T1301" s="126">
        <f t="shared" si="3130"/>
        <v>196</v>
      </c>
      <c r="U1301" s="126">
        <f t="shared" si="3130"/>
        <v>143.5</v>
      </c>
      <c r="V1301" s="126">
        <f t="shared" si="3130"/>
        <v>405.09699999999998</v>
      </c>
      <c r="W1301" s="126">
        <f t="shared" si="3130"/>
        <v>112</v>
      </c>
      <c r="X1301" s="126">
        <f t="shared" si="3130"/>
        <v>196</v>
      </c>
      <c r="Y1301" s="126">
        <f t="shared" si="3130"/>
        <v>367.5</v>
      </c>
      <c r="Z1301" s="126">
        <f t="shared" si="3130"/>
        <v>797.09699999999998</v>
      </c>
      <c r="AA1301" s="126">
        <f t="shared" si="3130"/>
        <v>168</v>
      </c>
      <c r="AB1301" s="126">
        <f t="shared" si="3130"/>
        <v>305.928</v>
      </c>
      <c r="AC1301" s="126">
        <f t="shared" si="3130"/>
        <v>0</v>
      </c>
      <c r="AD1301" s="126">
        <f t="shared" si="3130"/>
        <v>0</v>
      </c>
      <c r="AE1301" s="126">
        <f t="shared" si="3130"/>
        <v>168</v>
      </c>
      <c r="AF1301" s="126">
        <f t="shared" si="3130"/>
        <v>305.928</v>
      </c>
      <c r="AG1301" s="126">
        <f t="shared" si="3130"/>
        <v>336</v>
      </c>
      <c r="AH1301" s="126">
        <f t="shared" si="3130"/>
        <v>611.85599999999999</v>
      </c>
      <c r="AI1301" s="126">
        <f t="shared" si="3130"/>
        <v>703.5</v>
      </c>
      <c r="AJ1301" s="126">
        <f t="shared" si="3130"/>
        <v>1408.953</v>
      </c>
      <c r="AK1301" s="126">
        <f t="shared" si="3130"/>
        <v>0</v>
      </c>
      <c r="AL1301" s="126">
        <f t="shared" si="3130"/>
        <v>0</v>
      </c>
      <c r="AM1301" s="126">
        <f t="shared" si="3130"/>
        <v>68.2</v>
      </c>
      <c r="AN1301" s="126">
        <f t="shared" si="3130"/>
        <v>124.19220000000001</v>
      </c>
      <c r="AO1301" s="126">
        <f t="shared" si="3130"/>
        <v>67.2</v>
      </c>
      <c r="AP1301" s="126">
        <f t="shared" si="3130"/>
        <v>122.37120000000002</v>
      </c>
      <c r="AQ1301" s="126">
        <f t="shared" si="3130"/>
        <v>135.4</v>
      </c>
      <c r="AR1301" s="126">
        <f t="shared" si="3130"/>
        <v>246.56340000000003</v>
      </c>
      <c r="AS1301" s="126">
        <f t="shared" si="3130"/>
        <v>67.2</v>
      </c>
      <c r="AT1301" s="126">
        <f t="shared" si="3130"/>
        <v>122.37120000000002</v>
      </c>
      <c r="AU1301" s="126">
        <f t="shared" si="3130"/>
        <v>112</v>
      </c>
      <c r="AV1301" s="126">
        <f t="shared" si="3130"/>
        <v>203.952</v>
      </c>
      <c r="AW1301" s="126">
        <f t="shared" si="3130"/>
        <v>44.8</v>
      </c>
      <c r="AX1301" s="126">
        <f t="shared" si="3130"/>
        <v>81.580799999999982</v>
      </c>
      <c r="AY1301" s="126">
        <f t="shared" si="3130"/>
        <v>224</v>
      </c>
      <c r="AZ1301" s="126">
        <f t="shared" si="3130"/>
        <v>407.904</v>
      </c>
      <c r="BA1301" s="126">
        <f t="shared" si="3130"/>
        <v>359.4</v>
      </c>
      <c r="BB1301" s="126">
        <f t="shared" si="3130"/>
        <v>654.4674</v>
      </c>
    </row>
    <row r="1302" spans="1:54">
      <c r="A1302" s="494">
        <v>804</v>
      </c>
      <c r="B1302" s="13" t="s">
        <v>2523</v>
      </c>
      <c r="C1302" s="52" t="s">
        <v>2534</v>
      </c>
      <c r="D1302" s="52" t="s">
        <v>2535</v>
      </c>
      <c r="E1302" s="31" t="s">
        <v>2524</v>
      </c>
      <c r="F1302" s="32"/>
      <c r="G1302" s="32" t="s">
        <v>1061</v>
      </c>
      <c r="H1302" s="272" t="s">
        <v>357</v>
      </c>
      <c r="I1302" s="61"/>
      <c r="J1302" s="104"/>
      <c r="K1302" s="61"/>
      <c r="L1302" s="163"/>
      <c r="M1302" s="61"/>
      <c r="N1302" s="163"/>
      <c r="O1302" s="61">
        <v>2.4</v>
      </c>
      <c r="P1302" s="104"/>
      <c r="Q1302" s="121">
        <f t="shared" ref="Q1302:Q1312" si="3131">SUM(AI1302+BA1302)</f>
        <v>23.327999999999999</v>
      </c>
      <c r="R1302" s="342">
        <f t="shared" ref="R1302:R1312" si="3132">SUM(AJ1302+BB1302)</f>
        <v>81.529680383999988</v>
      </c>
      <c r="S1302" s="121"/>
      <c r="T1302" s="96">
        <f t="shared" ref="T1302:T1303" si="3133">I1302*S1302*$T$2/1000</f>
        <v>0</v>
      </c>
      <c r="U1302" s="121"/>
      <c r="V1302" s="179">
        <f t="shared" ref="V1302:V1312" si="3134">I1302*U1302*$V$2/1000</f>
        <v>0</v>
      </c>
      <c r="W1302" s="211"/>
      <c r="X1302" s="212">
        <f t="shared" ref="X1302:X1312" si="3135">I1302*W1302*$X$2/1000</f>
        <v>0</v>
      </c>
      <c r="Y1302" s="190">
        <f t="shared" ref="Y1302:Y1312" si="3136">SUM(S1302+U1302+W1302)</f>
        <v>0</v>
      </c>
      <c r="Z1302" s="179">
        <f t="shared" ref="Z1302:Z1312" si="3137">SUM(T1302+V1302+X1302)</f>
        <v>0</v>
      </c>
      <c r="AA1302" s="211"/>
      <c r="AB1302" s="212">
        <f t="shared" ref="AB1302:AB1312" si="3138">K1302*AA1302*$AB$2/1000</f>
        <v>0</v>
      </c>
      <c r="AC1302" s="211"/>
      <c r="AD1302" s="179">
        <f t="shared" ref="AD1302:AD1312" si="3139">K1302*AC1302*$AD$2/1000</f>
        <v>0</v>
      </c>
      <c r="AE1302" s="211"/>
      <c r="AF1302" s="212">
        <f t="shared" ref="AF1302:AF1312" si="3140">K1302*AE1302*$AF$2/1000</f>
        <v>0</v>
      </c>
      <c r="AG1302" s="190">
        <f t="shared" ref="AG1302:AG1312" si="3141">SUM(AA1302+AC1302+AE1302)</f>
        <v>0</v>
      </c>
      <c r="AH1302" s="121">
        <f t="shared" ref="AH1302:AH1312" si="3142">SUM(AB1302+AD1302+AF1302)</f>
        <v>0</v>
      </c>
      <c r="AI1302" s="121">
        <f t="shared" ref="AI1302:AI1312" si="3143">SUM(Y1302+AG1302)</f>
        <v>0</v>
      </c>
      <c r="AJ1302" s="179">
        <f t="shared" ref="AJ1302:AJ1312" si="3144">SUM(Z1302,AH1302)</f>
        <v>0</v>
      </c>
      <c r="AK1302" s="211"/>
      <c r="AL1302" s="179">
        <f t="shared" ref="AL1302:AL1312" si="3145">M1302*AK1302*$AL$2/1000</f>
        <v>0</v>
      </c>
      <c r="AM1302" s="247"/>
      <c r="AN1302" s="179">
        <f t="shared" ref="AN1302:AN1312" si="3146">M1302*AM1302*$AN$2/1000</f>
        <v>0</v>
      </c>
      <c r="AO1302" s="211"/>
      <c r="AP1302" s="212">
        <f t="shared" ref="AP1302:AP1312" si="3147">M1302*AO1302*$AP$2/1000</f>
        <v>0</v>
      </c>
      <c r="AQ1302" s="190">
        <f t="shared" ref="AQ1302:AQ1312" si="3148">SUM(AK1302+AM1302+AO1302)</f>
        <v>0</v>
      </c>
      <c r="AR1302" s="121">
        <f t="shared" ref="AR1302:AR1312" si="3149">SUM(AL1302+AN1302+AP1302)</f>
        <v>0</v>
      </c>
      <c r="AS1302" s="121"/>
      <c r="AT1302" s="179">
        <f t="shared" ref="AT1302:AT1312" si="3150">O1302*AS1302*$AT$2/1000</f>
        <v>0</v>
      </c>
      <c r="AU1302" s="211"/>
      <c r="AV1302" s="179">
        <f t="shared" ref="AV1302:AV1312" si="3151">O1302*AU1302*$AV$2/1000</f>
        <v>0</v>
      </c>
      <c r="AW1302" s="211">
        <v>23.327999999999999</v>
      </c>
      <c r="AX1302" s="212">
        <f t="shared" ref="AX1302:AX1312" si="3152">O1302*AW1302*$AX$2/1000</f>
        <v>81.529680383999988</v>
      </c>
      <c r="AY1302" s="190">
        <f t="shared" ref="AY1302:AY1312" si="3153">SUM(AS1302+AU1302+AW1302)</f>
        <v>23.327999999999999</v>
      </c>
      <c r="AZ1302" s="121">
        <f t="shared" ref="AZ1302:AZ1312" si="3154">SUM(AT1302+AV1302+AX1302)</f>
        <v>81.529680383999988</v>
      </c>
      <c r="BA1302" s="121">
        <f t="shared" ref="BA1302:BA1312" si="3155">SUM(AQ1302+AY1302)</f>
        <v>23.327999999999999</v>
      </c>
      <c r="BB1302" s="121">
        <f t="shared" ref="BB1302:BB1312" si="3156">SUM(AR1302,AZ1302)</f>
        <v>81.529680383999988</v>
      </c>
    </row>
    <row r="1303" spans="1:54">
      <c r="A1303" s="494">
        <v>805</v>
      </c>
      <c r="B1303" s="13"/>
      <c r="C1303" s="13"/>
      <c r="D1303" s="13" t="s">
        <v>2536</v>
      </c>
      <c r="E1303" s="21" t="s">
        <v>2525</v>
      </c>
      <c r="F1303" s="22"/>
      <c r="G1303" s="22" t="s">
        <v>1061</v>
      </c>
      <c r="H1303" s="266" t="s">
        <v>357</v>
      </c>
      <c r="I1303" s="54"/>
      <c r="J1303" s="101"/>
      <c r="K1303" s="54"/>
      <c r="L1303" s="162"/>
      <c r="M1303" s="54"/>
      <c r="N1303" s="162"/>
      <c r="O1303" s="54">
        <v>2.4</v>
      </c>
      <c r="P1303" s="101"/>
      <c r="Q1303" s="96">
        <f t="shared" si="3131"/>
        <v>23.327999999999999</v>
      </c>
      <c r="R1303" s="338">
        <f t="shared" si="3132"/>
        <v>81.529680383999988</v>
      </c>
      <c r="S1303" s="96"/>
      <c r="T1303" s="96">
        <f t="shared" si="3133"/>
        <v>0</v>
      </c>
      <c r="U1303" s="96"/>
      <c r="V1303" s="176">
        <f t="shared" si="3134"/>
        <v>0</v>
      </c>
      <c r="W1303" s="206"/>
      <c r="X1303" s="205">
        <f t="shared" si="3135"/>
        <v>0</v>
      </c>
      <c r="Y1303" s="188">
        <f t="shared" si="3136"/>
        <v>0</v>
      </c>
      <c r="Z1303" s="176">
        <f t="shared" si="3137"/>
        <v>0</v>
      </c>
      <c r="AA1303" s="206"/>
      <c r="AB1303" s="205">
        <f t="shared" si="3138"/>
        <v>0</v>
      </c>
      <c r="AC1303" s="206"/>
      <c r="AD1303" s="176">
        <f t="shared" si="3139"/>
        <v>0</v>
      </c>
      <c r="AE1303" s="206"/>
      <c r="AF1303" s="205">
        <f t="shared" si="3140"/>
        <v>0</v>
      </c>
      <c r="AG1303" s="188">
        <f t="shared" si="3141"/>
        <v>0</v>
      </c>
      <c r="AH1303" s="96">
        <f t="shared" si="3142"/>
        <v>0</v>
      </c>
      <c r="AI1303" s="96">
        <f t="shared" si="3143"/>
        <v>0</v>
      </c>
      <c r="AJ1303" s="176">
        <f t="shared" si="3144"/>
        <v>0</v>
      </c>
      <c r="AK1303" s="206"/>
      <c r="AL1303" s="176">
        <f t="shared" si="3145"/>
        <v>0</v>
      </c>
      <c r="AM1303" s="244"/>
      <c r="AN1303" s="176">
        <f t="shared" si="3146"/>
        <v>0</v>
      </c>
      <c r="AO1303" s="206"/>
      <c r="AP1303" s="205">
        <f t="shared" si="3147"/>
        <v>0</v>
      </c>
      <c r="AQ1303" s="188">
        <f t="shared" si="3148"/>
        <v>0</v>
      </c>
      <c r="AR1303" s="96">
        <f t="shared" si="3149"/>
        <v>0</v>
      </c>
      <c r="AS1303" s="96"/>
      <c r="AT1303" s="176">
        <f t="shared" si="3150"/>
        <v>0</v>
      </c>
      <c r="AU1303" s="206"/>
      <c r="AV1303" s="176">
        <f t="shared" si="3151"/>
        <v>0</v>
      </c>
      <c r="AW1303" s="206">
        <v>23.327999999999999</v>
      </c>
      <c r="AX1303" s="205">
        <f t="shared" si="3152"/>
        <v>81.529680383999988</v>
      </c>
      <c r="AY1303" s="188">
        <f t="shared" si="3153"/>
        <v>23.327999999999999</v>
      </c>
      <c r="AZ1303" s="96">
        <f t="shared" si="3154"/>
        <v>81.529680383999988</v>
      </c>
      <c r="BA1303" s="96">
        <f t="shared" si="3155"/>
        <v>23.327999999999999</v>
      </c>
      <c r="BB1303" s="96">
        <f t="shared" si="3156"/>
        <v>81.529680383999988</v>
      </c>
    </row>
    <row r="1304" spans="1:54">
      <c r="A1304" s="494">
        <v>806</v>
      </c>
      <c r="B1304" s="13"/>
      <c r="C1304" s="13"/>
      <c r="D1304" s="13" t="s">
        <v>2537</v>
      </c>
      <c r="E1304" s="62" t="s">
        <v>2526</v>
      </c>
      <c r="F1304" s="63"/>
      <c r="G1304" s="63" t="s">
        <v>1061</v>
      </c>
      <c r="H1304" s="282" t="s">
        <v>357</v>
      </c>
      <c r="I1304" s="66"/>
      <c r="J1304" s="106"/>
      <c r="K1304" s="66"/>
      <c r="L1304" s="165"/>
      <c r="M1304" s="66"/>
      <c r="N1304" s="165"/>
      <c r="O1304" s="66">
        <v>2.4</v>
      </c>
      <c r="P1304" s="106"/>
      <c r="Q1304" s="128">
        <f t="shared" si="3131"/>
        <v>23.327999999999999</v>
      </c>
      <c r="R1304" s="346">
        <f t="shared" si="3132"/>
        <v>81.529680383999988</v>
      </c>
      <c r="S1304" s="128"/>
      <c r="T1304" s="96">
        <f>I1304*S1304*$T$2/1000</f>
        <v>0</v>
      </c>
      <c r="U1304" s="128"/>
      <c r="V1304" s="183">
        <f t="shared" si="3134"/>
        <v>0</v>
      </c>
      <c r="W1304" s="221"/>
      <c r="X1304" s="222">
        <f t="shared" si="3135"/>
        <v>0</v>
      </c>
      <c r="Y1304" s="196">
        <f t="shared" si="3136"/>
        <v>0</v>
      </c>
      <c r="Z1304" s="183">
        <f t="shared" si="3137"/>
        <v>0</v>
      </c>
      <c r="AA1304" s="221"/>
      <c r="AB1304" s="222">
        <f t="shared" si="3138"/>
        <v>0</v>
      </c>
      <c r="AC1304" s="221"/>
      <c r="AD1304" s="183">
        <f t="shared" si="3139"/>
        <v>0</v>
      </c>
      <c r="AE1304" s="221"/>
      <c r="AF1304" s="205">
        <f t="shared" si="3140"/>
        <v>0</v>
      </c>
      <c r="AG1304" s="196">
        <f t="shared" si="3141"/>
        <v>0</v>
      </c>
      <c r="AH1304" s="128">
        <f t="shared" si="3142"/>
        <v>0</v>
      </c>
      <c r="AI1304" s="128">
        <f t="shared" si="3143"/>
        <v>0</v>
      </c>
      <c r="AJ1304" s="183">
        <f t="shared" si="3144"/>
        <v>0</v>
      </c>
      <c r="AK1304" s="221"/>
      <c r="AL1304" s="183">
        <f t="shared" si="3145"/>
        <v>0</v>
      </c>
      <c r="AM1304" s="252"/>
      <c r="AN1304" s="183">
        <f t="shared" si="3146"/>
        <v>0</v>
      </c>
      <c r="AO1304" s="221"/>
      <c r="AP1304" s="222">
        <f t="shared" si="3147"/>
        <v>0</v>
      </c>
      <c r="AQ1304" s="196">
        <f t="shared" si="3148"/>
        <v>0</v>
      </c>
      <c r="AR1304" s="128">
        <f t="shared" si="3149"/>
        <v>0</v>
      </c>
      <c r="AS1304" s="128"/>
      <c r="AT1304" s="183">
        <f t="shared" si="3150"/>
        <v>0</v>
      </c>
      <c r="AU1304" s="221"/>
      <c r="AV1304" s="183">
        <f t="shared" si="3151"/>
        <v>0</v>
      </c>
      <c r="AW1304" s="221">
        <v>23.327999999999999</v>
      </c>
      <c r="AX1304" s="222">
        <f t="shared" si="3152"/>
        <v>81.529680383999988</v>
      </c>
      <c r="AY1304" s="196">
        <f t="shared" si="3153"/>
        <v>23.327999999999999</v>
      </c>
      <c r="AZ1304" s="128">
        <f t="shared" si="3154"/>
        <v>81.529680383999988</v>
      </c>
      <c r="BA1304" s="128">
        <f t="shared" si="3155"/>
        <v>23.327999999999999</v>
      </c>
      <c r="BB1304" s="128">
        <f t="shared" si="3156"/>
        <v>81.529680383999988</v>
      </c>
    </row>
    <row r="1305" spans="1:54">
      <c r="A1305" s="494">
        <v>805</v>
      </c>
      <c r="B1305" s="13"/>
      <c r="C1305" s="13" t="s">
        <v>2540</v>
      </c>
      <c r="D1305" s="13" t="s">
        <v>2538</v>
      </c>
      <c r="E1305" s="21" t="s">
        <v>2527</v>
      </c>
      <c r="F1305" s="22"/>
      <c r="G1305" s="22" t="s">
        <v>1061</v>
      </c>
      <c r="H1305" s="266" t="s">
        <v>357</v>
      </c>
      <c r="I1305" s="54"/>
      <c r="J1305" s="101"/>
      <c r="K1305" s="54"/>
      <c r="L1305" s="162"/>
      <c r="M1305" s="54"/>
      <c r="N1305" s="162"/>
      <c r="O1305" s="54">
        <v>2</v>
      </c>
      <c r="P1305" s="101"/>
      <c r="Q1305" s="96">
        <f t="shared" ref="Q1305:Q1309" si="3157">SUM(AI1305+BA1305)</f>
        <v>30.023999999999997</v>
      </c>
      <c r="R1305" s="338">
        <f t="shared" ref="R1305:R1309" si="3158">SUM(AJ1305+BB1305)</f>
        <v>86.142018239999999</v>
      </c>
      <c r="S1305" s="96"/>
      <c r="T1305" s="96">
        <f t="shared" ref="T1305" si="3159">I1305*S1305*$T$2/1000</f>
        <v>0</v>
      </c>
      <c r="U1305" s="96"/>
      <c r="V1305" s="176">
        <f t="shared" si="3134"/>
        <v>0</v>
      </c>
      <c r="W1305" s="206"/>
      <c r="X1305" s="205">
        <f t="shared" si="3135"/>
        <v>0</v>
      </c>
      <c r="Y1305" s="188">
        <f t="shared" ref="Y1305:Y1309" si="3160">SUM(S1305+U1305+W1305)</f>
        <v>0</v>
      </c>
      <c r="Z1305" s="176">
        <f t="shared" ref="Z1305:Z1309" si="3161">SUM(T1305+V1305+X1305)</f>
        <v>0</v>
      </c>
      <c r="AA1305" s="206"/>
      <c r="AB1305" s="205">
        <f t="shared" si="3138"/>
        <v>0</v>
      </c>
      <c r="AC1305" s="206"/>
      <c r="AD1305" s="176">
        <f t="shared" si="3139"/>
        <v>0</v>
      </c>
      <c r="AE1305" s="206"/>
      <c r="AF1305" s="205">
        <f t="shared" si="3140"/>
        <v>0</v>
      </c>
      <c r="AG1305" s="188">
        <f t="shared" ref="AG1305:AG1309" si="3162">SUM(AA1305+AC1305+AE1305)</f>
        <v>0</v>
      </c>
      <c r="AH1305" s="96">
        <f t="shared" ref="AH1305:AH1309" si="3163">SUM(AB1305+AD1305+AF1305)</f>
        <v>0</v>
      </c>
      <c r="AI1305" s="96">
        <f t="shared" si="3143"/>
        <v>0</v>
      </c>
      <c r="AJ1305" s="176">
        <f t="shared" si="3144"/>
        <v>0</v>
      </c>
      <c r="AK1305" s="206"/>
      <c r="AL1305" s="176">
        <f t="shared" si="3145"/>
        <v>0</v>
      </c>
      <c r="AM1305" s="244"/>
      <c r="AN1305" s="176">
        <f t="shared" si="3146"/>
        <v>0</v>
      </c>
      <c r="AO1305" s="206"/>
      <c r="AP1305" s="205">
        <f t="shared" si="3147"/>
        <v>0</v>
      </c>
      <c r="AQ1305" s="188">
        <f t="shared" ref="AQ1305:AQ1309" si="3164">SUM(AK1305+AM1305+AO1305)</f>
        <v>0</v>
      </c>
      <c r="AR1305" s="96">
        <f t="shared" ref="AR1305:AR1309" si="3165">SUM(AL1305+AN1305+AP1305)</f>
        <v>0</v>
      </c>
      <c r="AS1305" s="96">
        <v>23.111999999999998</v>
      </c>
      <c r="AT1305" s="176">
        <f t="shared" si="3150"/>
        <v>65.888614079999996</v>
      </c>
      <c r="AU1305" s="206">
        <v>6.9119999999999999</v>
      </c>
      <c r="AV1305" s="176">
        <f t="shared" si="3151"/>
        <v>20.253404159999999</v>
      </c>
      <c r="AW1305" s="206"/>
      <c r="AX1305" s="205">
        <f t="shared" si="3152"/>
        <v>0</v>
      </c>
      <c r="AY1305" s="188">
        <f t="shared" ref="AY1305:AY1309" si="3166">SUM(AS1305+AU1305+AW1305)</f>
        <v>30.023999999999997</v>
      </c>
      <c r="AZ1305" s="96">
        <f t="shared" ref="AZ1305:AZ1309" si="3167">SUM(AT1305+AV1305+AX1305)</f>
        <v>86.142018239999999</v>
      </c>
      <c r="BA1305" s="96">
        <f t="shared" si="3155"/>
        <v>30.023999999999997</v>
      </c>
      <c r="BB1305" s="96">
        <f t="shared" si="3156"/>
        <v>86.142018239999999</v>
      </c>
    </row>
    <row r="1306" spans="1:54">
      <c r="A1306" s="494">
        <v>806</v>
      </c>
      <c r="B1306" s="13"/>
      <c r="C1306" s="13"/>
      <c r="D1306" s="13" t="s">
        <v>2539</v>
      </c>
      <c r="E1306" s="62" t="s">
        <v>2528</v>
      </c>
      <c r="F1306" s="63"/>
      <c r="G1306" s="63" t="s">
        <v>1061</v>
      </c>
      <c r="H1306" s="282" t="s">
        <v>357</v>
      </c>
      <c r="I1306" s="66"/>
      <c r="J1306" s="106"/>
      <c r="K1306" s="66"/>
      <c r="L1306" s="165"/>
      <c r="M1306" s="66"/>
      <c r="N1306" s="165"/>
      <c r="O1306" s="66">
        <v>2.33</v>
      </c>
      <c r="P1306" s="106"/>
      <c r="Q1306" s="128">
        <f t="shared" si="3157"/>
        <v>30</v>
      </c>
      <c r="R1306" s="346">
        <f t="shared" si="3158"/>
        <v>100.25799499200001</v>
      </c>
      <c r="S1306" s="128"/>
      <c r="T1306" s="96">
        <f>I1306*S1306*$T$2/1000</f>
        <v>0</v>
      </c>
      <c r="U1306" s="128"/>
      <c r="V1306" s="183">
        <f t="shared" si="3134"/>
        <v>0</v>
      </c>
      <c r="W1306" s="221"/>
      <c r="X1306" s="222">
        <f t="shared" si="3135"/>
        <v>0</v>
      </c>
      <c r="Y1306" s="196">
        <f t="shared" si="3160"/>
        <v>0</v>
      </c>
      <c r="Z1306" s="183">
        <f t="shared" si="3161"/>
        <v>0</v>
      </c>
      <c r="AA1306" s="221"/>
      <c r="AB1306" s="222">
        <f t="shared" si="3138"/>
        <v>0</v>
      </c>
      <c r="AC1306" s="221"/>
      <c r="AD1306" s="183">
        <f t="shared" si="3139"/>
        <v>0</v>
      </c>
      <c r="AE1306" s="221"/>
      <c r="AF1306" s="205">
        <f t="shared" si="3140"/>
        <v>0</v>
      </c>
      <c r="AG1306" s="196">
        <f t="shared" si="3162"/>
        <v>0</v>
      </c>
      <c r="AH1306" s="128">
        <f t="shared" si="3163"/>
        <v>0</v>
      </c>
      <c r="AI1306" s="128">
        <f t="shared" si="3143"/>
        <v>0</v>
      </c>
      <c r="AJ1306" s="183">
        <f t="shared" si="3144"/>
        <v>0</v>
      </c>
      <c r="AK1306" s="221"/>
      <c r="AL1306" s="183">
        <f t="shared" si="3145"/>
        <v>0</v>
      </c>
      <c r="AM1306" s="252"/>
      <c r="AN1306" s="183">
        <f t="shared" si="3146"/>
        <v>0</v>
      </c>
      <c r="AO1306" s="221"/>
      <c r="AP1306" s="222">
        <f t="shared" si="3147"/>
        <v>0</v>
      </c>
      <c r="AQ1306" s="196">
        <f t="shared" si="3164"/>
        <v>0</v>
      </c>
      <c r="AR1306" s="128">
        <f t="shared" si="3165"/>
        <v>0</v>
      </c>
      <c r="AS1306" s="128">
        <v>23.28</v>
      </c>
      <c r="AT1306" s="183">
        <f t="shared" si="3150"/>
        <v>77.318201808000012</v>
      </c>
      <c r="AU1306" s="221">
        <v>6.72</v>
      </c>
      <c r="AV1306" s="183">
        <f t="shared" si="3151"/>
        <v>22.939793183999999</v>
      </c>
      <c r="AW1306" s="221"/>
      <c r="AX1306" s="222">
        <f t="shared" si="3152"/>
        <v>0</v>
      </c>
      <c r="AY1306" s="196">
        <f t="shared" si="3166"/>
        <v>30</v>
      </c>
      <c r="AZ1306" s="128">
        <f t="shared" si="3167"/>
        <v>100.25799499200001</v>
      </c>
      <c r="BA1306" s="128">
        <f t="shared" si="3155"/>
        <v>30</v>
      </c>
      <c r="BB1306" s="128">
        <f t="shared" si="3156"/>
        <v>100.25799499200001</v>
      </c>
    </row>
    <row r="1307" spans="1:54">
      <c r="A1307" s="494">
        <v>805</v>
      </c>
      <c r="B1307" s="13"/>
      <c r="C1307" s="13" t="s">
        <v>2541</v>
      </c>
      <c r="D1307" s="13" t="s">
        <v>2542</v>
      </c>
      <c r="E1307" s="21" t="s">
        <v>2529</v>
      </c>
      <c r="F1307" s="22"/>
      <c r="G1307" s="22" t="s">
        <v>1061</v>
      </c>
      <c r="H1307" s="266" t="s">
        <v>357</v>
      </c>
      <c r="I1307" s="54"/>
      <c r="J1307" s="101"/>
      <c r="K1307" s="54"/>
      <c r="L1307" s="162"/>
      <c r="M1307" s="54"/>
      <c r="N1307" s="162"/>
      <c r="O1307" s="54">
        <v>1.75</v>
      </c>
      <c r="P1307" s="101"/>
      <c r="Q1307" s="96">
        <f t="shared" si="3157"/>
        <v>25.2</v>
      </c>
      <c r="R1307" s="338">
        <f t="shared" si="3158"/>
        <v>62.861022000000006</v>
      </c>
      <c r="S1307" s="96"/>
      <c r="T1307" s="96">
        <f t="shared" ref="T1307" si="3168">I1307*S1307*$T$2/1000</f>
        <v>0</v>
      </c>
      <c r="U1307" s="96"/>
      <c r="V1307" s="176">
        <f t="shared" si="3134"/>
        <v>0</v>
      </c>
      <c r="W1307" s="206"/>
      <c r="X1307" s="205">
        <f t="shared" si="3135"/>
        <v>0</v>
      </c>
      <c r="Y1307" s="188">
        <f t="shared" si="3160"/>
        <v>0</v>
      </c>
      <c r="Z1307" s="176">
        <f t="shared" si="3161"/>
        <v>0</v>
      </c>
      <c r="AA1307" s="206"/>
      <c r="AB1307" s="205">
        <f t="shared" si="3138"/>
        <v>0</v>
      </c>
      <c r="AC1307" s="206"/>
      <c r="AD1307" s="176">
        <f t="shared" si="3139"/>
        <v>0</v>
      </c>
      <c r="AE1307" s="206"/>
      <c r="AF1307" s="205">
        <f t="shared" si="3140"/>
        <v>0</v>
      </c>
      <c r="AG1307" s="188">
        <f t="shared" si="3162"/>
        <v>0</v>
      </c>
      <c r="AH1307" s="96">
        <f t="shared" si="3163"/>
        <v>0</v>
      </c>
      <c r="AI1307" s="96">
        <f t="shared" si="3143"/>
        <v>0</v>
      </c>
      <c r="AJ1307" s="176">
        <f t="shared" si="3144"/>
        <v>0</v>
      </c>
      <c r="AK1307" s="206"/>
      <c r="AL1307" s="176">
        <f t="shared" si="3145"/>
        <v>0</v>
      </c>
      <c r="AM1307" s="244"/>
      <c r="AN1307" s="176">
        <f t="shared" si="3146"/>
        <v>0</v>
      </c>
      <c r="AO1307" s="206"/>
      <c r="AP1307" s="205">
        <f t="shared" si="3147"/>
        <v>0</v>
      </c>
      <c r="AQ1307" s="188">
        <f t="shared" si="3164"/>
        <v>0</v>
      </c>
      <c r="AR1307" s="96">
        <f t="shared" si="3165"/>
        <v>0</v>
      </c>
      <c r="AS1307" s="96">
        <v>25.2</v>
      </c>
      <c r="AT1307" s="176">
        <f t="shared" si="3150"/>
        <v>62.861022000000006</v>
      </c>
      <c r="AU1307" s="206"/>
      <c r="AV1307" s="176">
        <f t="shared" si="3151"/>
        <v>0</v>
      </c>
      <c r="AW1307" s="206"/>
      <c r="AX1307" s="205">
        <f t="shared" si="3152"/>
        <v>0</v>
      </c>
      <c r="AY1307" s="188">
        <f t="shared" si="3166"/>
        <v>25.2</v>
      </c>
      <c r="AZ1307" s="96">
        <f t="shared" si="3167"/>
        <v>62.861022000000006</v>
      </c>
      <c r="BA1307" s="96">
        <f t="shared" si="3155"/>
        <v>25.2</v>
      </c>
      <c r="BB1307" s="96">
        <f t="shared" si="3156"/>
        <v>62.861022000000006</v>
      </c>
    </row>
    <row r="1308" spans="1:54">
      <c r="A1308" s="494">
        <v>806</v>
      </c>
      <c r="B1308" s="13"/>
      <c r="C1308" s="13"/>
      <c r="D1308" s="13" t="s">
        <v>2543</v>
      </c>
      <c r="E1308" s="62" t="s">
        <v>2530</v>
      </c>
      <c r="F1308" s="63"/>
      <c r="G1308" s="63" t="s">
        <v>1061</v>
      </c>
      <c r="H1308" s="282" t="s">
        <v>357</v>
      </c>
      <c r="I1308" s="66"/>
      <c r="J1308" s="106"/>
      <c r="K1308" s="66"/>
      <c r="L1308" s="165"/>
      <c r="M1308" s="66"/>
      <c r="N1308" s="165"/>
      <c r="O1308" s="66">
        <v>1.75</v>
      </c>
      <c r="P1308" s="106"/>
      <c r="Q1308" s="128">
        <f t="shared" si="3157"/>
        <v>25.2</v>
      </c>
      <c r="R1308" s="346">
        <f t="shared" si="3158"/>
        <v>62.861022000000006</v>
      </c>
      <c r="S1308" s="128"/>
      <c r="T1308" s="96">
        <f>I1308*S1308*$T$2/1000</f>
        <v>0</v>
      </c>
      <c r="U1308" s="128"/>
      <c r="V1308" s="183">
        <f t="shared" si="3134"/>
        <v>0</v>
      </c>
      <c r="W1308" s="221"/>
      <c r="X1308" s="222">
        <f t="shared" si="3135"/>
        <v>0</v>
      </c>
      <c r="Y1308" s="196">
        <f t="shared" si="3160"/>
        <v>0</v>
      </c>
      <c r="Z1308" s="183">
        <f t="shared" si="3161"/>
        <v>0</v>
      </c>
      <c r="AA1308" s="221"/>
      <c r="AB1308" s="222">
        <f t="shared" si="3138"/>
        <v>0</v>
      </c>
      <c r="AC1308" s="221"/>
      <c r="AD1308" s="183">
        <f t="shared" si="3139"/>
        <v>0</v>
      </c>
      <c r="AE1308" s="221"/>
      <c r="AF1308" s="205">
        <f t="shared" si="3140"/>
        <v>0</v>
      </c>
      <c r="AG1308" s="196">
        <f t="shared" si="3162"/>
        <v>0</v>
      </c>
      <c r="AH1308" s="128">
        <f t="shared" si="3163"/>
        <v>0</v>
      </c>
      <c r="AI1308" s="128">
        <f t="shared" si="3143"/>
        <v>0</v>
      </c>
      <c r="AJ1308" s="183">
        <f t="shared" si="3144"/>
        <v>0</v>
      </c>
      <c r="AK1308" s="221"/>
      <c r="AL1308" s="183">
        <f t="shared" si="3145"/>
        <v>0</v>
      </c>
      <c r="AM1308" s="252"/>
      <c r="AN1308" s="183">
        <f t="shared" si="3146"/>
        <v>0</v>
      </c>
      <c r="AO1308" s="221"/>
      <c r="AP1308" s="222">
        <f t="shared" si="3147"/>
        <v>0</v>
      </c>
      <c r="AQ1308" s="196">
        <f t="shared" si="3164"/>
        <v>0</v>
      </c>
      <c r="AR1308" s="128">
        <f t="shared" si="3165"/>
        <v>0</v>
      </c>
      <c r="AS1308" s="128">
        <v>25.2</v>
      </c>
      <c r="AT1308" s="183">
        <f t="shared" si="3150"/>
        <v>62.861022000000006</v>
      </c>
      <c r="AU1308" s="221"/>
      <c r="AV1308" s="183">
        <f t="shared" si="3151"/>
        <v>0</v>
      </c>
      <c r="AW1308" s="221"/>
      <c r="AX1308" s="222">
        <f t="shared" si="3152"/>
        <v>0</v>
      </c>
      <c r="AY1308" s="196">
        <f t="shared" si="3166"/>
        <v>25.2</v>
      </c>
      <c r="AZ1308" s="128">
        <f t="shared" si="3167"/>
        <v>62.861022000000006</v>
      </c>
      <c r="BA1308" s="128">
        <f t="shared" si="3155"/>
        <v>25.2</v>
      </c>
      <c r="BB1308" s="128">
        <f t="shared" si="3156"/>
        <v>62.861022000000006</v>
      </c>
    </row>
    <row r="1309" spans="1:54">
      <c r="A1309" s="494">
        <v>805</v>
      </c>
      <c r="B1309" s="13"/>
      <c r="C1309" s="13" t="s">
        <v>2544</v>
      </c>
      <c r="D1309" s="13" t="s">
        <v>2545</v>
      </c>
      <c r="E1309" s="21" t="s">
        <v>2531</v>
      </c>
      <c r="F1309" s="22"/>
      <c r="G1309" s="22" t="s">
        <v>1061</v>
      </c>
      <c r="H1309" s="266" t="s">
        <v>357</v>
      </c>
      <c r="I1309" s="54"/>
      <c r="J1309" s="101"/>
      <c r="K1309" s="54"/>
      <c r="L1309" s="162"/>
      <c r="M1309" s="54"/>
      <c r="N1309" s="162"/>
      <c r="O1309" s="54">
        <v>1.62</v>
      </c>
      <c r="P1309" s="101"/>
      <c r="Q1309" s="96">
        <f t="shared" si="3157"/>
        <v>22.56</v>
      </c>
      <c r="R1309" s="338">
        <f t="shared" si="3158"/>
        <v>52.388160048000003</v>
      </c>
      <c r="S1309" s="96"/>
      <c r="T1309" s="96">
        <f t="shared" ref="T1309" si="3169">I1309*S1309*$T$2/1000</f>
        <v>0</v>
      </c>
      <c r="U1309" s="96"/>
      <c r="V1309" s="176">
        <f t="shared" si="3134"/>
        <v>0</v>
      </c>
      <c r="W1309" s="206"/>
      <c r="X1309" s="205">
        <f t="shared" si="3135"/>
        <v>0</v>
      </c>
      <c r="Y1309" s="188">
        <f t="shared" si="3160"/>
        <v>0</v>
      </c>
      <c r="Z1309" s="176">
        <f t="shared" si="3161"/>
        <v>0</v>
      </c>
      <c r="AA1309" s="206"/>
      <c r="AB1309" s="205">
        <f t="shared" si="3138"/>
        <v>0</v>
      </c>
      <c r="AC1309" s="206"/>
      <c r="AD1309" s="176">
        <f t="shared" si="3139"/>
        <v>0</v>
      </c>
      <c r="AE1309" s="206"/>
      <c r="AF1309" s="205">
        <f t="shared" si="3140"/>
        <v>0</v>
      </c>
      <c r="AG1309" s="188">
        <f t="shared" si="3162"/>
        <v>0</v>
      </c>
      <c r="AH1309" s="96">
        <f t="shared" si="3163"/>
        <v>0</v>
      </c>
      <c r="AI1309" s="96">
        <f t="shared" si="3143"/>
        <v>0</v>
      </c>
      <c r="AJ1309" s="176">
        <f t="shared" si="3144"/>
        <v>0</v>
      </c>
      <c r="AK1309" s="206"/>
      <c r="AL1309" s="176">
        <f t="shared" si="3145"/>
        <v>0</v>
      </c>
      <c r="AM1309" s="244"/>
      <c r="AN1309" s="176">
        <f t="shared" si="3146"/>
        <v>0</v>
      </c>
      <c r="AO1309" s="206"/>
      <c r="AP1309" s="205">
        <f t="shared" si="3147"/>
        <v>0</v>
      </c>
      <c r="AQ1309" s="188">
        <f t="shared" si="3164"/>
        <v>0</v>
      </c>
      <c r="AR1309" s="96">
        <f t="shared" si="3165"/>
        <v>0</v>
      </c>
      <c r="AS1309" s="96">
        <v>18</v>
      </c>
      <c r="AT1309" s="176">
        <f t="shared" si="3150"/>
        <v>41.565247200000002</v>
      </c>
      <c r="AU1309" s="206">
        <v>4.5599999999999996</v>
      </c>
      <c r="AV1309" s="176">
        <f t="shared" si="3151"/>
        <v>10.822912848</v>
      </c>
      <c r="AW1309" s="206"/>
      <c r="AX1309" s="205">
        <f t="shared" si="3152"/>
        <v>0</v>
      </c>
      <c r="AY1309" s="188">
        <f t="shared" si="3166"/>
        <v>22.56</v>
      </c>
      <c r="AZ1309" s="96">
        <f t="shared" si="3167"/>
        <v>52.388160048000003</v>
      </c>
      <c r="BA1309" s="96">
        <f t="shared" si="3155"/>
        <v>22.56</v>
      </c>
      <c r="BB1309" s="96">
        <f t="shared" si="3156"/>
        <v>52.388160048000003</v>
      </c>
    </row>
    <row r="1310" spans="1:54">
      <c r="A1310" s="494">
        <v>805</v>
      </c>
      <c r="B1310" s="13"/>
      <c r="C1310" s="13"/>
      <c r="D1310" s="13" t="s">
        <v>2546</v>
      </c>
      <c r="E1310" s="21" t="s">
        <v>2532</v>
      </c>
      <c r="F1310" s="22"/>
      <c r="G1310" s="22" t="s">
        <v>1061</v>
      </c>
      <c r="H1310" s="266" t="s">
        <v>357</v>
      </c>
      <c r="I1310" s="54"/>
      <c r="J1310" s="101"/>
      <c r="K1310" s="54"/>
      <c r="L1310" s="162"/>
      <c r="M1310" s="54"/>
      <c r="N1310" s="162"/>
      <c r="O1310" s="54">
        <v>1.62</v>
      </c>
      <c r="P1310" s="101"/>
      <c r="Q1310" s="96">
        <f t="shared" ref="Q1310:Q1311" si="3170">SUM(AI1310+BA1310)</f>
        <v>20.04</v>
      </c>
      <c r="R1310" s="338">
        <f t="shared" ref="R1310:R1311" si="3171">SUM(AJ1310+BB1310)</f>
        <v>46.522754352</v>
      </c>
      <c r="S1310" s="96"/>
      <c r="T1310" s="96">
        <f t="shared" ref="T1310" si="3172">I1310*S1310*$T$2/1000</f>
        <v>0</v>
      </c>
      <c r="U1310" s="96"/>
      <c r="V1310" s="176">
        <f t="shared" si="3134"/>
        <v>0</v>
      </c>
      <c r="W1310" s="206"/>
      <c r="X1310" s="205">
        <f t="shared" si="3135"/>
        <v>0</v>
      </c>
      <c r="Y1310" s="188">
        <f t="shared" ref="Y1310:Y1311" si="3173">SUM(S1310+U1310+W1310)</f>
        <v>0</v>
      </c>
      <c r="Z1310" s="176">
        <f t="shared" ref="Z1310:Z1311" si="3174">SUM(T1310+V1310+X1310)</f>
        <v>0</v>
      </c>
      <c r="AA1310" s="206"/>
      <c r="AB1310" s="205">
        <f t="shared" si="3138"/>
        <v>0</v>
      </c>
      <c r="AC1310" s="206"/>
      <c r="AD1310" s="176">
        <f t="shared" si="3139"/>
        <v>0</v>
      </c>
      <c r="AE1310" s="206"/>
      <c r="AF1310" s="205">
        <f t="shared" si="3140"/>
        <v>0</v>
      </c>
      <c r="AG1310" s="188">
        <f t="shared" ref="AG1310:AG1311" si="3175">SUM(AA1310+AC1310+AE1310)</f>
        <v>0</v>
      </c>
      <c r="AH1310" s="96">
        <f t="shared" ref="AH1310:AH1311" si="3176">SUM(AB1310+AD1310+AF1310)</f>
        <v>0</v>
      </c>
      <c r="AI1310" s="96">
        <f t="shared" si="3143"/>
        <v>0</v>
      </c>
      <c r="AJ1310" s="176">
        <f t="shared" si="3144"/>
        <v>0</v>
      </c>
      <c r="AK1310" s="206"/>
      <c r="AL1310" s="176">
        <f t="shared" si="3145"/>
        <v>0</v>
      </c>
      <c r="AM1310" s="244"/>
      <c r="AN1310" s="176">
        <f t="shared" si="3146"/>
        <v>0</v>
      </c>
      <c r="AO1310" s="206"/>
      <c r="AP1310" s="205">
        <f t="shared" si="3147"/>
        <v>0</v>
      </c>
      <c r="AQ1310" s="188">
        <f t="shared" ref="AQ1310:AQ1311" si="3177">SUM(AK1310+AM1310+AO1310)</f>
        <v>0</v>
      </c>
      <c r="AR1310" s="96">
        <f t="shared" ref="AR1310:AR1311" si="3178">SUM(AL1310+AN1310+AP1310)</f>
        <v>0</v>
      </c>
      <c r="AS1310" s="96">
        <v>16.2</v>
      </c>
      <c r="AT1310" s="176">
        <f t="shared" si="3150"/>
        <v>37.408722480000002</v>
      </c>
      <c r="AU1310" s="206">
        <v>3.84</v>
      </c>
      <c r="AV1310" s="176">
        <f t="shared" si="3151"/>
        <v>9.114031872</v>
      </c>
      <c r="AW1310" s="206"/>
      <c r="AX1310" s="205">
        <f t="shared" si="3152"/>
        <v>0</v>
      </c>
      <c r="AY1310" s="188">
        <f t="shared" ref="AY1310:AY1311" si="3179">SUM(AS1310+AU1310+AW1310)</f>
        <v>20.04</v>
      </c>
      <c r="AZ1310" s="96">
        <f t="shared" ref="AZ1310:AZ1311" si="3180">SUM(AT1310+AV1310+AX1310)</f>
        <v>46.522754352</v>
      </c>
      <c r="BA1310" s="96">
        <f t="shared" si="3155"/>
        <v>20.04</v>
      </c>
      <c r="BB1310" s="96">
        <f t="shared" si="3156"/>
        <v>46.522754352</v>
      </c>
    </row>
    <row r="1311" spans="1:54">
      <c r="A1311" s="494">
        <v>806</v>
      </c>
      <c r="B1311" s="13"/>
      <c r="C1311" s="13"/>
      <c r="D1311" s="13" t="s">
        <v>2547</v>
      </c>
      <c r="E1311" s="62" t="s">
        <v>2573</v>
      </c>
      <c r="F1311" s="63"/>
      <c r="G1311" s="63" t="s">
        <v>1061</v>
      </c>
      <c r="H1311" s="282" t="s">
        <v>357</v>
      </c>
      <c r="I1311" s="66"/>
      <c r="J1311" s="106"/>
      <c r="K1311" s="66"/>
      <c r="L1311" s="165"/>
      <c r="M1311" s="66"/>
      <c r="N1311" s="165"/>
      <c r="O1311" s="66">
        <v>1.62</v>
      </c>
      <c r="P1311" s="106"/>
      <c r="Q1311" s="128">
        <f t="shared" si="3170"/>
        <v>22.080000000000002</v>
      </c>
      <c r="R1311" s="346">
        <f t="shared" si="3171"/>
        <v>51.295177152000001</v>
      </c>
      <c r="S1311" s="128"/>
      <c r="T1311" s="96">
        <f>I1311*S1311*$T$2/1000</f>
        <v>0</v>
      </c>
      <c r="U1311" s="128"/>
      <c r="V1311" s="183">
        <f t="shared" si="3134"/>
        <v>0</v>
      </c>
      <c r="W1311" s="221"/>
      <c r="X1311" s="222">
        <f t="shared" si="3135"/>
        <v>0</v>
      </c>
      <c r="Y1311" s="196">
        <f t="shared" si="3173"/>
        <v>0</v>
      </c>
      <c r="Z1311" s="183">
        <f t="shared" si="3174"/>
        <v>0</v>
      </c>
      <c r="AA1311" s="221"/>
      <c r="AB1311" s="222">
        <f t="shared" si="3138"/>
        <v>0</v>
      </c>
      <c r="AC1311" s="221"/>
      <c r="AD1311" s="183">
        <f t="shared" si="3139"/>
        <v>0</v>
      </c>
      <c r="AE1311" s="221"/>
      <c r="AF1311" s="205">
        <f t="shared" si="3140"/>
        <v>0</v>
      </c>
      <c r="AG1311" s="196">
        <f t="shared" si="3175"/>
        <v>0</v>
      </c>
      <c r="AH1311" s="128">
        <f t="shared" si="3176"/>
        <v>0</v>
      </c>
      <c r="AI1311" s="128">
        <f t="shared" si="3143"/>
        <v>0</v>
      </c>
      <c r="AJ1311" s="183">
        <f t="shared" si="3144"/>
        <v>0</v>
      </c>
      <c r="AK1311" s="221"/>
      <c r="AL1311" s="183">
        <f t="shared" si="3145"/>
        <v>0</v>
      </c>
      <c r="AM1311" s="252"/>
      <c r="AN1311" s="183">
        <f t="shared" si="3146"/>
        <v>0</v>
      </c>
      <c r="AO1311" s="221"/>
      <c r="AP1311" s="222">
        <f t="shared" si="3147"/>
        <v>0</v>
      </c>
      <c r="AQ1311" s="196">
        <f t="shared" si="3177"/>
        <v>0</v>
      </c>
      <c r="AR1311" s="128">
        <f t="shared" si="3178"/>
        <v>0</v>
      </c>
      <c r="AS1311" s="128">
        <v>17.28</v>
      </c>
      <c r="AT1311" s="183">
        <f t="shared" si="3150"/>
        <v>39.902637312000003</v>
      </c>
      <c r="AU1311" s="221">
        <v>4.8</v>
      </c>
      <c r="AV1311" s="183">
        <f t="shared" si="3151"/>
        <v>11.39253984</v>
      </c>
      <c r="AW1311" s="221"/>
      <c r="AX1311" s="222">
        <f t="shared" si="3152"/>
        <v>0</v>
      </c>
      <c r="AY1311" s="196">
        <f t="shared" si="3179"/>
        <v>22.080000000000002</v>
      </c>
      <c r="AZ1311" s="128">
        <f t="shared" si="3180"/>
        <v>51.295177152000001</v>
      </c>
      <c r="BA1311" s="128">
        <f t="shared" si="3155"/>
        <v>22.080000000000002</v>
      </c>
      <c r="BB1311" s="128">
        <f t="shared" si="3156"/>
        <v>51.295177152000001</v>
      </c>
    </row>
    <row r="1312" spans="1:54">
      <c r="A1312" s="494">
        <v>807</v>
      </c>
      <c r="B1312" s="13"/>
      <c r="C1312" s="24"/>
      <c r="D1312" s="24" t="s">
        <v>2548</v>
      </c>
      <c r="E1312" s="50" t="s">
        <v>2533</v>
      </c>
      <c r="F1312" s="37"/>
      <c r="G1312" s="37" t="s">
        <v>1061</v>
      </c>
      <c r="H1312" s="273" t="s">
        <v>357</v>
      </c>
      <c r="I1312" s="57"/>
      <c r="J1312" s="107"/>
      <c r="K1312" s="57"/>
      <c r="L1312" s="166"/>
      <c r="M1312" s="57"/>
      <c r="N1312" s="166"/>
      <c r="O1312" s="57">
        <v>1.62</v>
      </c>
      <c r="P1312" s="107"/>
      <c r="Q1312" s="94">
        <f t="shared" si="3131"/>
        <v>20.04</v>
      </c>
      <c r="R1312" s="339">
        <f t="shared" si="3132"/>
        <v>46.522754352</v>
      </c>
      <c r="S1312" s="94"/>
      <c r="T1312" s="96">
        <f t="shared" ref="T1312" si="3181">I1312*S1312*$T$2/1000</f>
        <v>0</v>
      </c>
      <c r="U1312" s="94"/>
      <c r="V1312" s="180">
        <f t="shared" si="3134"/>
        <v>0</v>
      </c>
      <c r="W1312" s="213"/>
      <c r="X1312" s="214">
        <f t="shared" si="3135"/>
        <v>0</v>
      </c>
      <c r="Y1312" s="192">
        <f t="shared" si="3136"/>
        <v>0</v>
      </c>
      <c r="Z1312" s="180">
        <f t="shared" si="3137"/>
        <v>0</v>
      </c>
      <c r="AA1312" s="213"/>
      <c r="AB1312" s="214">
        <f t="shared" si="3138"/>
        <v>0</v>
      </c>
      <c r="AC1312" s="213"/>
      <c r="AD1312" s="180">
        <f t="shared" si="3139"/>
        <v>0</v>
      </c>
      <c r="AE1312" s="213"/>
      <c r="AF1312" s="224">
        <f t="shared" si="3140"/>
        <v>0</v>
      </c>
      <c r="AG1312" s="192">
        <f t="shared" si="3141"/>
        <v>0</v>
      </c>
      <c r="AH1312" s="94">
        <f t="shared" si="3142"/>
        <v>0</v>
      </c>
      <c r="AI1312" s="94">
        <f t="shared" si="3143"/>
        <v>0</v>
      </c>
      <c r="AJ1312" s="180">
        <f t="shared" si="3144"/>
        <v>0</v>
      </c>
      <c r="AK1312" s="213"/>
      <c r="AL1312" s="180">
        <f t="shared" si="3145"/>
        <v>0</v>
      </c>
      <c r="AM1312" s="248"/>
      <c r="AN1312" s="180">
        <f t="shared" si="3146"/>
        <v>0</v>
      </c>
      <c r="AO1312" s="213"/>
      <c r="AP1312" s="214">
        <f t="shared" si="3147"/>
        <v>0</v>
      </c>
      <c r="AQ1312" s="192">
        <f t="shared" si="3148"/>
        <v>0</v>
      </c>
      <c r="AR1312" s="94">
        <f t="shared" si="3149"/>
        <v>0</v>
      </c>
      <c r="AS1312" s="94">
        <v>16.2</v>
      </c>
      <c r="AT1312" s="180">
        <f t="shared" si="3150"/>
        <v>37.408722480000002</v>
      </c>
      <c r="AU1312" s="213">
        <v>3.84</v>
      </c>
      <c r="AV1312" s="180">
        <f t="shared" si="3151"/>
        <v>9.114031872</v>
      </c>
      <c r="AW1312" s="213"/>
      <c r="AX1312" s="214">
        <f t="shared" si="3152"/>
        <v>0</v>
      </c>
      <c r="AY1312" s="192">
        <f t="shared" si="3153"/>
        <v>20.04</v>
      </c>
      <c r="AZ1312" s="94">
        <f t="shared" si="3154"/>
        <v>46.522754352</v>
      </c>
      <c r="BA1312" s="94">
        <f t="shared" si="3155"/>
        <v>20.04</v>
      </c>
      <c r="BB1312" s="94">
        <f t="shared" si="3156"/>
        <v>46.522754352</v>
      </c>
    </row>
    <row r="1313" spans="1:54">
      <c r="A1313" s="494">
        <v>808</v>
      </c>
      <c r="B1313" s="200" t="s">
        <v>153</v>
      </c>
      <c r="C1313" s="80"/>
      <c r="D1313" s="80"/>
      <c r="E1313" s="80"/>
      <c r="F1313" s="80"/>
      <c r="G1313" s="80"/>
      <c r="H1313" s="286"/>
      <c r="I1313" s="156"/>
      <c r="J1313" s="135"/>
      <c r="K1313" s="134"/>
      <c r="L1313" s="174"/>
      <c r="M1313" s="134"/>
      <c r="N1313" s="174"/>
      <c r="O1313" s="156"/>
      <c r="P1313" s="135"/>
      <c r="Q1313" s="132">
        <f t="shared" ref="Q1313:BB1313" si="3182">SUM(Q1302:Q1312)</f>
        <v>265.12799999999999</v>
      </c>
      <c r="R1313" s="132">
        <f t="shared" si="3182"/>
        <v>753.43994428799999</v>
      </c>
      <c r="S1313" s="132">
        <f t="shared" si="3182"/>
        <v>0</v>
      </c>
      <c r="T1313" s="132">
        <f t="shared" si="3182"/>
        <v>0</v>
      </c>
      <c r="U1313" s="132">
        <f t="shared" si="3182"/>
        <v>0</v>
      </c>
      <c r="V1313" s="132">
        <f t="shared" si="3182"/>
        <v>0</v>
      </c>
      <c r="W1313" s="132">
        <f t="shared" si="3182"/>
        <v>0</v>
      </c>
      <c r="X1313" s="132">
        <f t="shared" si="3182"/>
        <v>0</v>
      </c>
      <c r="Y1313" s="132">
        <f t="shared" si="3182"/>
        <v>0</v>
      </c>
      <c r="Z1313" s="132">
        <f t="shared" si="3182"/>
        <v>0</v>
      </c>
      <c r="AA1313" s="132">
        <f t="shared" si="3182"/>
        <v>0</v>
      </c>
      <c r="AB1313" s="132">
        <f t="shared" si="3182"/>
        <v>0</v>
      </c>
      <c r="AC1313" s="132">
        <f t="shared" si="3182"/>
        <v>0</v>
      </c>
      <c r="AD1313" s="132">
        <f t="shared" si="3182"/>
        <v>0</v>
      </c>
      <c r="AE1313" s="132">
        <f t="shared" si="3182"/>
        <v>0</v>
      </c>
      <c r="AF1313" s="132">
        <f t="shared" si="3182"/>
        <v>0</v>
      </c>
      <c r="AG1313" s="132">
        <f t="shared" si="3182"/>
        <v>0</v>
      </c>
      <c r="AH1313" s="132">
        <f t="shared" si="3182"/>
        <v>0</v>
      </c>
      <c r="AI1313" s="132">
        <f t="shared" si="3182"/>
        <v>0</v>
      </c>
      <c r="AJ1313" s="132">
        <f t="shared" si="3182"/>
        <v>0</v>
      </c>
      <c r="AK1313" s="132">
        <f t="shared" si="3182"/>
        <v>0</v>
      </c>
      <c r="AL1313" s="132">
        <f t="shared" si="3182"/>
        <v>0</v>
      </c>
      <c r="AM1313" s="132">
        <f t="shared" si="3182"/>
        <v>0</v>
      </c>
      <c r="AN1313" s="132">
        <f t="shared" si="3182"/>
        <v>0</v>
      </c>
      <c r="AO1313" s="132">
        <f t="shared" si="3182"/>
        <v>0</v>
      </c>
      <c r="AP1313" s="132">
        <f t="shared" si="3182"/>
        <v>0</v>
      </c>
      <c r="AQ1313" s="132">
        <f t="shared" si="3182"/>
        <v>0</v>
      </c>
      <c r="AR1313" s="132">
        <f t="shared" si="3182"/>
        <v>0</v>
      </c>
      <c r="AS1313" s="132">
        <f t="shared" si="3182"/>
        <v>164.47199999999998</v>
      </c>
      <c r="AT1313" s="132">
        <f t="shared" si="3182"/>
        <v>425.21418935999998</v>
      </c>
      <c r="AU1313" s="132">
        <f t="shared" si="3182"/>
        <v>30.672000000000001</v>
      </c>
      <c r="AV1313" s="132">
        <f t="shared" si="3182"/>
        <v>83.636713775999993</v>
      </c>
      <c r="AW1313" s="132">
        <f t="shared" si="3182"/>
        <v>69.983999999999995</v>
      </c>
      <c r="AX1313" s="132">
        <f t="shared" si="3182"/>
        <v>244.58904115199996</v>
      </c>
      <c r="AY1313" s="132">
        <f t="shared" si="3182"/>
        <v>265.12799999999999</v>
      </c>
      <c r="AZ1313" s="132">
        <f t="shared" si="3182"/>
        <v>753.43994428799999</v>
      </c>
      <c r="BA1313" s="132">
        <f t="shared" si="3182"/>
        <v>265.12799999999999</v>
      </c>
      <c r="BB1313" s="132">
        <f t="shared" si="3182"/>
        <v>753.43994428799999</v>
      </c>
    </row>
    <row r="1314" spans="1:54">
      <c r="A1314" s="494">
        <v>818</v>
      </c>
      <c r="B1314" s="82" t="s">
        <v>287</v>
      </c>
      <c r="C1314" s="24"/>
      <c r="D1314" s="24"/>
      <c r="E1314" s="24"/>
      <c r="F1314" s="83"/>
      <c r="G1314" s="83"/>
      <c r="H1314" s="283"/>
      <c r="I1314" s="79"/>
      <c r="J1314" s="171"/>
      <c r="K1314" s="79"/>
      <c r="L1314" s="171"/>
      <c r="M1314" s="79"/>
      <c r="N1314" s="171"/>
      <c r="O1314" s="56"/>
      <c r="P1314" s="172"/>
      <c r="Q1314" s="133">
        <f>SUM(S1314+U1314+W1314+AA1314+AC1314+AE1314+AK1314+AM1314+AO1314+AS1314+AU1314+AW1314)</f>
        <v>0.19700000000000001</v>
      </c>
      <c r="R1314" s="349">
        <f>SUM(T1314+V1314+X1314+AB1314+AD1314+AF1314+AL1314+AN1314+AP1314+AT1314+AV1314+AX1314)</f>
        <v>540.97463600000003</v>
      </c>
      <c r="S1314" s="133"/>
      <c r="T1314" s="133">
        <v>56.841585000000002</v>
      </c>
      <c r="U1314" s="133">
        <v>9.7000000000000003E-2</v>
      </c>
      <c r="V1314" s="186">
        <f>1.103899+75.087188+1.093895</f>
        <v>77.284981999999999</v>
      </c>
      <c r="W1314" s="228"/>
      <c r="X1314" s="229">
        <f>54.245822+41.775431</f>
        <v>96.021253000000002</v>
      </c>
      <c r="Y1314" s="199">
        <f>SUM(S1314+U1314+W1314)</f>
        <v>9.7000000000000003E-2</v>
      </c>
      <c r="Z1314" s="186">
        <f>T1314+V1314+X1314</f>
        <v>230.14782</v>
      </c>
      <c r="AA1314" s="228"/>
      <c r="AB1314" s="229">
        <f>16.60583+65.211739</f>
        <v>81.817568999999992</v>
      </c>
      <c r="AC1314" s="228"/>
      <c r="AD1314" s="234">
        <v>47.525860999999999</v>
      </c>
      <c r="AE1314" s="228"/>
      <c r="AF1314" s="229">
        <v>23.749901000000001</v>
      </c>
      <c r="AG1314" s="199">
        <f>SUM(AA1314+AC1314+AE1314)</f>
        <v>0</v>
      </c>
      <c r="AH1314" s="186">
        <f>AB1314+AD1314+AF1314</f>
        <v>153.09333099999998</v>
      </c>
      <c r="AI1314" s="133">
        <f>SUM(Y1314+AG1314)</f>
        <v>9.7000000000000003E-2</v>
      </c>
      <c r="AJ1314" s="133">
        <f>SUM(Z1314+AH1314)</f>
        <v>383.24115099999995</v>
      </c>
      <c r="AK1314" s="228">
        <v>0.1</v>
      </c>
      <c r="AL1314" s="234">
        <f>2.40406+35.386507</f>
        <v>37.790567000000003</v>
      </c>
      <c r="AM1314" s="253"/>
      <c r="AN1314" s="184">
        <v>53.459147999999999</v>
      </c>
      <c r="AO1314" s="228"/>
      <c r="AP1314" s="229">
        <v>12.096517</v>
      </c>
      <c r="AQ1314" s="133">
        <f>AK1314+AM1314+AO1314</f>
        <v>0.1</v>
      </c>
      <c r="AR1314" s="133">
        <f>AL1314+AN1314+AP1314</f>
        <v>103.34623200000001</v>
      </c>
      <c r="AS1314" s="133"/>
      <c r="AT1314" s="186">
        <v>25.151340999999999</v>
      </c>
      <c r="AU1314" s="228"/>
      <c r="AV1314" s="234">
        <v>6.2582909999999998</v>
      </c>
      <c r="AW1314" s="228"/>
      <c r="AX1314" s="229">
        <v>22.977620999999999</v>
      </c>
      <c r="AY1314" s="133">
        <f>AS1314+AU1314+AW1314</f>
        <v>0</v>
      </c>
      <c r="AZ1314" s="133">
        <f>AT1314+AV1314+AX1314</f>
        <v>54.387253000000001</v>
      </c>
      <c r="BA1314" s="133">
        <f>SUM(AQ1314+AY1314)</f>
        <v>0.1</v>
      </c>
      <c r="BB1314" s="133">
        <f>SUM(AR1314+AZ1314)</f>
        <v>157.73348500000003</v>
      </c>
    </row>
    <row r="1315" spans="1:54">
      <c r="B1315" s="474"/>
      <c r="C1315" s="474"/>
      <c r="D1315" s="474"/>
      <c r="E1315" s="474"/>
      <c r="F1315" s="475"/>
      <c r="G1315" s="475"/>
      <c r="H1315" s="476"/>
      <c r="I1315" s="472"/>
      <c r="J1315" s="473"/>
      <c r="K1315" s="472"/>
      <c r="L1315" s="473"/>
      <c r="M1315" s="472"/>
      <c r="N1315" s="473"/>
      <c r="O1315" s="472"/>
      <c r="P1315" s="473"/>
      <c r="Q1315" s="477"/>
      <c r="R1315" s="478"/>
      <c r="S1315" s="477"/>
      <c r="T1315" s="477"/>
      <c r="U1315" s="477"/>
      <c r="V1315" s="477"/>
      <c r="W1315" s="477"/>
      <c r="X1315" s="477"/>
      <c r="Y1315" s="477"/>
      <c r="Z1315" s="477"/>
      <c r="AA1315" s="477"/>
      <c r="AB1315" s="477"/>
      <c r="AC1315" s="477"/>
      <c r="AD1315" s="477"/>
      <c r="AE1315" s="477"/>
      <c r="AF1315" s="477"/>
      <c r="AG1315" s="477"/>
      <c r="AH1315" s="477"/>
      <c r="AI1315" s="477"/>
      <c r="AJ1315" s="477"/>
      <c r="AK1315" s="477"/>
      <c r="AL1315" s="477"/>
      <c r="AM1315" s="477"/>
      <c r="AN1315" s="477"/>
      <c r="AO1315" s="477"/>
      <c r="AP1315" s="477"/>
      <c r="AQ1315" s="477"/>
      <c r="AR1315" s="477"/>
      <c r="AS1315" s="477"/>
      <c r="AT1315" s="477"/>
      <c r="AU1315" s="477"/>
      <c r="AV1315" s="477"/>
      <c r="AW1315" s="477"/>
      <c r="AX1315" s="477"/>
      <c r="AY1315" s="477"/>
      <c r="AZ1315" s="477"/>
      <c r="BA1315" s="477"/>
      <c r="BB1315" s="477"/>
    </row>
    <row r="1316" spans="1:54">
      <c r="B1316" s="474"/>
      <c r="C1316" s="474"/>
      <c r="D1316" s="474"/>
      <c r="E1316" s="474"/>
      <c r="F1316" s="475"/>
      <c r="G1316" s="475"/>
      <c r="H1316" s="476"/>
      <c r="I1316" s="472"/>
      <c r="J1316" s="473"/>
      <c r="K1316" s="472"/>
      <c r="L1316" s="473"/>
      <c r="M1316" s="472"/>
      <c r="N1316" s="473"/>
      <c r="O1316" s="472"/>
      <c r="P1316" s="473"/>
      <c r="Q1316" s="477"/>
      <c r="R1316" s="478"/>
      <c r="S1316" s="477"/>
      <c r="T1316" s="477"/>
      <c r="U1316" s="477"/>
      <c r="V1316" s="477"/>
      <c r="W1316" s="477"/>
      <c r="X1316" s="477"/>
      <c r="Y1316" s="477"/>
      <c r="Z1316" s="477"/>
      <c r="AA1316" s="477"/>
      <c r="AB1316" s="477"/>
      <c r="AC1316" s="477"/>
      <c r="AD1316" s="477"/>
      <c r="AE1316" s="477"/>
      <c r="AF1316" s="477"/>
      <c r="AG1316" s="477"/>
      <c r="AH1316" s="477"/>
      <c r="AI1316" s="477"/>
      <c r="AJ1316" s="477"/>
      <c r="AK1316" s="477"/>
      <c r="AL1316" s="477"/>
      <c r="AM1316" s="477"/>
      <c r="AN1316" s="477"/>
      <c r="AO1316" s="477"/>
      <c r="AP1316" s="477"/>
      <c r="AQ1316" s="477"/>
      <c r="AR1316" s="477"/>
      <c r="AS1316" s="477"/>
      <c r="AT1316" s="477"/>
      <c r="AU1316" s="477"/>
      <c r="AV1316" s="477"/>
      <c r="AW1316" s="477"/>
      <c r="AX1316" s="477"/>
      <c r="AY1316" s="477"/>
      <c r="AZ1316" s="477"/>
      <c r="BA1316" s="477"/>
      <c r="BB1316" s="477"/>
    </row>
    <row r="1317" spans="1:54">
      <c r="A1317" s="1" t="s">
        <v>1067</v>
      </c>
      <c r="B1317" s="21"/>
      <c r="C1317" s="21"/>
      <c r="D1317" s="21"/>
      <c r="E1317" s="21"/>
      <c r="F1317" s="22"/>
      <c r="G1317" s="22"/>
      <c r="H1317" s="266"/>
      <c r="I1317" s="54">
        <v>11.3</v>
      </c>
      <c r="J1317" s="101"/>
      <c r="K1317" s="54"/>
      <c r="L1317" s="162"/>
      <c r="M1317" s="54"/>
      <c r="N1317" s="162"/>
      <c r="O1317" s="142"/>
      <c r="P1317" s="101"/>
      <c r="Q1317" s="96">
        <f t="shared" ref="Q1317" si="3183">SUM(AI1317+BA1317)</f>
        <v>0</v>
      </c>
      <c r="R1317" s="338">
        <f t="shared" ref="R1317" si="3184">SUM(AJ1317+BB1317)</f>
        <v>0</v>
      </c>
      <c r="S1317" s="96"/>
      <c r="T1317" s="96">
        <f>I1317*S1317*$T$2/1000</f>
        <v>0</v>
      </c>
      <c r="U1317" s="96"/>
      <c r="V1317" s="176">
        <f>I1317*U1317*$V$2/1000</f>
        <v>0</v>
      </c>
      <c r="W1317" s="206"/>
      <c r="X1317" s="205">
        <f>I1317*W1317*$X$2/1000</f>
        <v>0</v>
      </c>
      <c r="Y1317" s="188">
        <f t="shared" ref="Y1317" si="3185">SUM(S1317+U1317+W1317)</f>
        <v>0</v>
      </c>
      <c r="Z1317" s="176">
        <f t="shared" ref="Z1317" si="3186">SUM(T1317+V1317+X1317)</f>
        <v>0</v>
      </c>
      <c r="AA1317" s="206"/>
      <c r="AB1317" s="205">
        <f>K1317*AA1317*$AB$2/1000</f>
        <v>0</v>
      </c>
      <c r="AC1317" s="206"/>
      <c r="AD1317" s="176">
        <f>K1317*AC1317*$AD$2/1000</f>
        <v>0</v>
      </c>
      <c r="AE1317" s="206"/>
      <c r="AF1317" s="205">
        <f t="shared" ref="AF1317" si="3187">K1317*AE1317*$AF$2/1000</f>
        <v>0</v>
      </c>
      <c r="AG1317" s="188">
        <f t="shared" ref="AG1317" si="3188">SUM(AA1317+AC1317+AE1317)</f>
        <v>0</v>
      </c>
      <c r="AH1317" s="96">
        <f t="shared" ref="AH1317" si="3189">SUM(AB1317+AD1317+AF1317)</f>
        <v>0</v>
      </c>
      <c r="AI1317" s="96">
        <f t="shared" ref="AI1317" si="3190">SUM(Y1317+AG1317)</f>
        <v>0</v>
      </c>
      <c r="AJ1317" s="176">
        <f t="shared" ref="AJ1317" si="3191">SUM(Z1317,AH1317)</f>
        <v>0</v>
      </c>
      <c r="AK1317" s="206"/>
      <c r="AL1317" s="176">
        <f t="shared" ref="AL1317" si="3192">M1317*AK1317*$AL$2/1000</f>
        <v>0</v>
      </c>
      <c r="AM1317" s="244"/>
      <c r="AN1317" s="176">
        <f t="shared" ref="AN1317" si="3193">M1317*AM1317*$AN$2/1000</f>
        <v>0</v>
      </c>
      <c r="AO1317" s="206"/>
      <c r="AP1317" s="205">
        <f t="shared" ref="AP1317" si="3194">M1317*AO1317*$AP$2/1000</f>
        <v>0</v>
      </c>
      <c r="AQ1317" s="188">
        <f t="shared" ref="AQ1317" si="3195">SUM(AK1317+AM1317+AO1317)</f>
        <v>0</v>
      </c>
      <c r="AR1317" s="96">
        <f t="shared" ref="AR1317" si="3196">SUM(AL1317+AN1317+AP1317)</f>
        <v>0</v>
      </c>
      <c r="AS1317" s="96"/>
      <c r="AT1317" s="176">
        <f t="shared" ref="AT1317" si="3197">O1317*AS1317*$AT$2/1000</f>
        <v>0</v>
      </c>
      <c r="AU1317" s="206"/>
      <c r="AV1317" s="176">
        <f t="shared" ref="AV1317" si="3198">O1317*AU1317*$AV$2/1000</f>
        <v>0</v>
      </c>
      <c r="AW1317" s="206"/>
      <c r="AX1317" s="205">
        <f t="shared" ref="AX1317" si="3199">O1317*AW1317*$AX$2/1000</f>
        <v>0</v>
      </c>
      <c r="AY1317" s="188">
        <f t="shared" ref="AY1317" si="3200">SUM(AS1317+AU1317+AW1317)</f>
        <v>0</v>
      </c>
      <c r="AZ1317" s="96">
        <f t="shared" ref="AZ1317" si="3201">SUM(AT1317+AV1317+AX1317)</f>
        <v>0</v>
      </c>
      <c r="BA1317" s="96">
        <f t="shared" ref="BA1317" si="3202">SUM(AQ1317+AY1317)</f>
        <v>0</v>
      </c>
      <c r="BB1317" s="96">
        <f t="shared" ref="BB1317" si="3203">SUM(AR1317,AZ1317)</f>
        <v>0</v>
      </c>
    </row>
    <row r="1319" spans="1:54">
      <c r="A1319" s="1" t="s">
        <v>1068</v>
      </c>
      <c r="B1319" s="82"/>
      <c r="C1319" s="82"/>
      <c r="D1319" s="82"/>
      <c r="E1319" s="82"/>
      <c r="F1319" s="470"/>
      <c r="G1319" s="470"/>
      <c r="H1319" s="279"/>
      <c r="I1319" s="56"/>
      <c r="J1319" s="471">
        <v>1000000</v>
      </c>
      <c r="K1319" s="56"/>
      <c r="L1319" s="172"/>
      <c r="M1319" s="56"/>
      <c r="N1319" s="172"/>
      <c r="O1319" s="56"/>
      <c r="P1319" s="172"/>
      <c r="Q1319" s="97">
        <f t="shared" ref="Q1319" si="3204">SUM(AI1319+BA1319)</f>
        <v>0</v>
      </c>
      <c r="R1319" s="360">
        <f t="shared" ref="R1319" si="3205">SUM(AJ1319+BB1319)</f>
        <v>0</v>
      </c>
      <c r="S1319" s="97"/>
      <c r="T1319" s="97">
        <f t="shared" ref="T1319" si="3206">J1319*S1319/1000</f>
        <v>0</v>
      </c>
      <c r="U1319" s="97"/>
      <c r="V1319" s="97">
        <f t="shared" ref="V1319" si="3207">J1319*U1319/1000</f>
        <v>0</v>
      </c>
      <c r="W1319" s="97"/>
      <c r="X1319" s="97">
        <f t="shared" ref="X1319" si="3208">J1319*W1319/1000</f>
        <v>0</v>
      </c>
      <c r="Y1319" s="97">
        <f t="shared" ref="Y1319" si="3209">SUM(S1319+U1319+W1319)</f>
        <v>0</v>
      </c>
      <c r="Z1319" s="97">
        <f t="shared" ref="Z1319" si="3210">SUM(T1319+V1319+X1319)</f>
        <v>0</v>
      </c>
      <c r="AA1319" s="97"/>
      <c r="AB1319" s="97">
        <f t="shared" ref="AB1319" si="3211">L1319*AA1319/1000</f>
        <v>0</v>
      </c>
      <c r="AC1319" s="97"/>
      <c r="AD1319" s="97">
        <f t="shared" ref="AD1319" si="3212">L1319*AC1319/1000</f>
        <v>0</v>
      </c>
      <c r="AE1319" s="97"/>
      <c r="AF1319" s="97">
        <f t="shared" ref="AF1319" si="3213">L1319*AE1319/1000</f>
        <v>0</v>
      </c>
      <c r="AG1319" s="97">
        <f t="shared" ref="AG1319" si="3214">SUM(AA1319+AC1319+AE1319)</f>
        <v>0</v>
      </c>
      <c r="AH1319" s="97">
        <f t="shared" ref="AH1319" si="3215">SUM(AB1319+AD1319+AF1319)</f>
        <v>0</v>
      </c>
      <c r="AI1319" s="97">
        <f t="shared" ref="AI1319" si="3216">SUM(Y1319+AG1319)</f>
        <v>0</v>
      </c>
      <c r="AJ1319" s="97">
        <f t="shared" ref="AJ1319" si="3217">SUM(Z1319,AH1319)</f>
        <v>0</v>
      </c>
      <c r="AK1319" s="97"/>
      <c r="AL1319" s="97">
        <f t="shared" ref="AL1319" si="3218">N1319*AK1319/1000</f>
        <v>0</v>
      </c>
      <c r="AM1319" s="97"/>
      <c r="AN1319" s="97">
        <f t="shared" ref="AN1319" si="3219">N1319*AM1319/1000</f>
        <v>0</v>
      </c>
      <c r="AO1319" s="97"/>
      <c r="AP1319" s="97">
        <f t="shared" ref="AP1319" si="3220">N1319*AO1319/1000</f>
        <v>0</v>
      </c>
      <c r="AQ1319" s="97">
        <f t="shared" ref="AQ1319" si="3221">SUM(AK1319+AM1319+AO1319)</f>
        <v>0</v>
      </c>
      <c r="AR1319" s="97">
        <f t="shared" ref="AR1319" si="3222">SUM(AL1319+AN1319+AP1319)</f>
        <v>0</v>
      </c>
      <c r="AS1319" s="97"/>
      <c r="AT1319" s="97">
        <f t="shared" ref="AT1319" si="3223">P1319*AS1319/1000</f>
        <v>0</v>
      </c>
      <c r="AU1319" s="97"/>
      <c r="AV1319" s="97">
        <f t="shared" ref="AV1319" si="3224">P1319*AU1319/1000</f>
        <v>0</v>
      </c>
      <c r="AW1319" s="97"/>
      <c r="AX1319" s="97">
        <f t="shared" ref="AX1319" si="3225">P1319*AW1319/1000</f>
        <v>0</v>
      </c>
      <c r="AY1319" s="97">
        <f t="shared" ref="AY1319" si="3226">SUM(AS1319+AU1319+AW1319)</f>
        <v>0</v>
      </c>
      <c r="AZ1319" s="97">
        <f t="shared" ref="AZ1319" si="3227">SUM(AT1319+AV1319+AX1319)</f>
        <v>0</v>
      </c>
      <c r="BA1319" s="97">
        <f t="shared" ref="BA1319" si="3228">SUM(AQ1319+AY1319)</f>
        <v>0</v>
      </c>
      <c r="BB1319" s="97">
        <f t="shared" ref="BB1319" si="3229">SUM(AR1319,AZ1319)</f>
        <v>0</v>
      </c>
    </row>
    <row r="1321" spans="1:54" hidden="1" outlineLevel="1"/>
    <row r="1322" spans="1:54" ht="12.75" hidden="1" outlineLevel="1" thickBot="1">
      <c r="D1322" s="7"/>
      <c r="E1322" s="7"/>
      <c r="Q1322" s="1"/>
      <c r="R1322" s="296" t="e">
        <f>Q1324-R6</f>
        <v>#REF!</v>
      </c>
      <c r="S1322" s="1"/>
      <c r="T1322" s="296" t="e">
        <f>S1324-T6</f>
        <v>#REF!</v>
      </c>
      <c r="U1322" s="1"/>
      <c r="V1322" s="296" t="e">
        <f>U1324-V6</f>
        <v>#REF!</v>
      </c>
      <c r="X1322" s="296" t="e">
        <f>W1324-X6</f>
        <v>#REF!</v>
      </c>
      <c r="Z1322" s="296" t="e">
        <f>Y1324-Z6</f>
        <v>#REF!</v>
      </c>
      <c r="AB1322" s="296" t="e">
        <f>AA1324-AB6</f>
        <v>#REF!</v>
      </c>
      <c r="AD1322" s="296" t="e">
        <f>AC1324-AD6</f>
        <v>#REF!</v>
      </c>
      <c r="AF1322" s="296" t="e">
        <f>AE1324-AF6</f>
        <v>#REF!</v>
      </c>
      <c r="AH1322" s="296" t="e">
        <f>AG1324-AH6</f>
        <v>#REF!</v>
      </c>
      <c r="AJ1322" s="296" t="e">
        <f>AI1324-AJ6</f>
        <v>#REF!</v>
      </c>
      <c r="AL1322" s="296" t="e">
        <f>AK1324-AL6</f>
        <v>#REF!</v>
      </c>
      <c r="AN1322" s="296" t="e">
        <f>AM1324-AN6</f>
        <v>#REF!</v>
      </c>
      <c r="AP1322" s="296" t="e">
        <f>AO1324-AP6</f>
        <v>#REF!</v>
      </c>
      <c r="AR1322" s="296" t="e">
        <f>AQ1324-AR6</f>
        <v>#REF!</v>
      </c>
      <c r="AT1322" s="296" t="e">
        <f>AS1324-AT6</f>
        <v>#REF!</v>
      </c>
      <c r="AV1322" s="296" t="e">
        <f>AU1324-AV6</f>
        <v>#REF!</v>
      </c>
      <c r="AX1322" s="296" t="e">
        <f>AW1324-AX6</f>
        <v>#REF!</v>
      </c>
      <c r="AZ1322" s="296" t="e">
        <f>AY1324-AZ6</f>
        <v>#REF!</v>
      </c>
      <c r="BB1322" s="296" t="e">
        <f>BA1324-BB6</f>
        <v>#REF!</v>
      </c>
    </row>
    <row r="1323" spans="1:54" ht="14.25" hidden="1" outlineLevel="1" thickBot="1">
      <c r="D1323" s="594" t="s">
        <v>763</v>
      </c>
      <c r="E1323" s="595"/>
      <c r="F1323" s="595"/>
      <c r="G1323" s="595"/>
      <c r="H1323" s="596"/>
      <c r="Q1323" s="602" t="str">
        <f>Q3</f>
        <v>년계</v>
      </c>
      <c r="R1323" s="603"/>
      <c r="S1323" s="604" t="str">
        <f>S3</f>
        <v>1월</v>
      </c>
      <c r="T1323" s="584"/>
      <c r="U1323" s="583" t="str">
        <f>U3</f>
        <v>2월</v>
      </c>
      <c r="V1323" s="584"/>
      <c r="W1323" s="583" t="str">
        <f>W3</f>
        <v>3월</v>
      </c>
      <c r="X1323" s="584"/>
      <c r="Y1323" s="583" t="str">
        <f>Y3</f>
        <v>1분기</v>
      </c>
      <c r="Z1323" s="584"/>
      <c r="AA1323" s="583" t="str">
        <f>AA3</f>
        <v>4월</v>
      </c>
      <c r="AB1323" s="584"/>
      <c r="AC1323" s="583" t="str">
        <f>AC3</f>
        <v>5월</v>
      </c>
      <c r="AD1323" s="584"/>
      <c r="AE1323" s="583" t="str">
        <f>AE3</f>
        <v>6월</v>
      </c>
      <c r="AF1323" s="584"/>
      <c r="AG1323" s="583" t="str">
        <f>AG3</f>
        <v>2분기</v>
      </c>
      <c r="AH1323" s="584"/>
      <c r="AI1323" s="583" t="str">
        <f>AI3</f>
        <v>상반기</v>
      </c>
      <c r="AJ1323" s="584"/>
      <c r="AK1323" s="583" t="str">
        <f>AK3</f>
        <v>7월</v>
      </c>
      <c r="AL1323" s="584"/>
      <c r="AM1323" s="583" t="str">
        <f>AM3</f>
        <v>8월</v>
      </c>
      <c r="AN1323" s="584"/>
      <c r="AO1323" s="583" t="str">
        <f>AO3</f>
        <v>9월</v>
      </c>
      <c r="AP1323" s="584"/>
      <c r="AQ1323" s="583" t="str">
        <f>AQ3</f>
        <v>3분기</v>
      </c>
      <c r="AR1323" s="584"/>
      <c r="AS1323" s="583" t="str">
        <f>AS3</f>
        <v>10월</v>
      </c>
      <c r="AT1323" s="584"/>
      <c r="AU1323" s="583" t="str">
        <f>AU3</f>
        <v>11월</v>
      </c>
      <c r="AV1323" s="584"/>
      <c r="AW1323" s="583" t="str">
        <f>AW3</f>
        <v>12월</v>
      </c>
      <c r="AX1323" s="584"/>
      <c r="AY1323" s="583" t="str">
        <f>AY3</f>
        <v>4분기</v>
      </c>
      <c r="AZ1323" s="584"/>
      <c r="BA1323" s="583" t="str">
        <f>BA3</f>
        <v>하반기</v>
      </c>
      <c r="BB1323" s="584"/>
    </row>
    <row r="1324" spans="1:54" s="381" customFormat="1" ht="17.25" hidden="1" customHeight="1" outlineLevel="1" thickBot="1">
      <c r="D1324" s="387"/>
      <c r="E1324" s="388" t="s">
        <v>762</v>
      </c>
      <c r="F1324" s="388"/>
      <c r="G1324" s="388"/>
      <c r="H1324" s="388"/>
      <c r="I1324" s="389"/>
      <c r="J1324" s="389"/>
      <c r="K1324" s="389"/>
      <c r="L1324" s="389"/>
      <c r="M1324" s="389"/>
      <c r="N1324" s="389"/>
      <c r="O1324" s="389"/>
      <c r="P1324" s="389"/>
      <c r="Q1324" s="612" t="e">
        <f t="shared" ref="Q1324" si="3230">R1335+R1339+R1343+R1348+R1351+R1352+R1353+R1354</f>
        <v>#REF!</v>
      </c>
      <c r="R1324" s="613"/>
      <c r="S1324" s="597" t="e">
        <f t="shared" ref="S1324" si="3231">T1335+T1339+T1343+T1348+T1351+T1352+T1353+T1354</f>
        <v>#REF!</v>
      </c>
      <c r="T1324" s="582"/>
      <c r="U1324" s="581" t="e">
        <f t="shared" ref="U1324" si="3232">V1335+V1339+V1343+V1348+V1351+V1352+V1353+V1354</f>
        <v>#REF!</v>
      </c>
      <c r="V1324" s="582"/>
      <c r="W1324" s="581" t="e">
        <f t="shared" ref="W1324" si="3233">X1335+X1339+X1343+X1348+X1351+X1352+X1353+X1354</f>
        <v>#REF!</v>
      </c>
      <c r="X1324" s="582"/>
      <c r="Y1324" s="581" t="e">
        <f t="shared" ref="Y1324" si="3234">Z1335+Z1339+Z1343+Z1348+Z1351+Z1352+Z1353+Z1354</f>
        <v>#REF!</v>
      </c>
      <c r="Z1324" s="582"/>
      <c r="AA1324" s="581" t="e">
        <f t="shared" ref="AA1324" si="3235">AB1335+AB1339+AB1343+AB1348+AB1351+AB1352+AB1353+AB1354</f>
        <v>#REF!</v>
      </c>
      <c r="AB1324" s="582"/>
      <c r="AC1324" s="581" t="e">
        <f t="shared" ref="AC1324" si="3236">AD1335+AD1339+AD1343+AD1348+AD1351+AD1352+AD1353+AD1354</f>
        <v>#REF!</v>
      </c>
      <c r="AD1324" s="582"/>
      <c r="AE1324" s="581" t="e">
        <f>AF1335+AF1339+AF1343+AF1348+AF1351+AF1352+AF1353+AF1354</f>
        <v>#REF!</v>
      </c>
      <c r="AF1324" s="582"/>
      <c r="AG1324" s="581" t="e">
        <f t="shared" ref="AG1324" si="3237">AH1335+AH1339+AH1343+AH1348+AH1351+AH1352+AH1353+AH1354</f>
        <v>#REF!</v>
      </c>
      <c r="AH1324" s="582"/>
      <c r="AI1324" s="581" t="e">
        <f t="shared" ref="AI1324" si="3238">AJ1335+AJ1339+AJ1343+AJ1348+AJ1351+AJ1352+AJ1353+AJ1354</f>
        <v>#REF!</v>
      </c>
      <c r="AJ1324" s="582"/>
      <c r="AK1324" s="581" t="e">
        <f t="shared" ref="AK1324" si="3239">AL1335+AL1339+AL1343+AL1348+AL1351+AL1352+AL1353+AL1354</f>
        <v>#REF!</v>
      </c>
      <c r="AL1324" s="582"/>
      <c r="AM1324" s="581" t="e">
        <f t="shared" ref="AM1324" si="3240">AN1335+AN1339+AN1343+AN1348+AN1351+AN1352+AN1353+AN1354</f>
        <v>#REF!</v>
      </c>
      <c r="AN1324" s="582"/>
      <c r="AO1324" s="581" t="e">
        <f t="shared" ref="AO1324" si="3241">AP1335+AP1339+AP1343+AP1348+AP1351+AP1352+AP1353+AP1354</f>
        <v>#REF!</v>
      </c>
      <c r="AP1324" s="582"/>
      <c r="AQ1324" s="581" t="e">
        <f t="shared" ref="AQ1324" si="3242">AR1335+AR1339+AR1343+AR1348+AR1351+AR1352+AR1353+AR1354</f>
        <v>#REF!</v>
      </c>
      <c r="AR1324" s="582"/>
      <c r="AS1324" s="581" t="e">
        <f t="shared" ref="AS1324" si="3243">AT1335+AT1339+AT1343+AT1348+AT1351+AT1352+AT1353+AT1354</f>
        <v>#REF!</v>
      </c>
      <c r="AT1324" s="582"/>
      <c r="AU1324" s="581" t="e">
        <f t="shared" ref="AU1324" si="3244">AV1335+AV1339+AV1343+AV1348+AV1351+AV1352+AV1353+AV1354</f>
        <v>#REF!</v>
      </c>
      <c r="AV1324" s="582"/>
      <c r="AW1324" s="581" t="e">
        <f t="shared" ref="AW1324" si="3245">AX1335+AX1339+AX1343+AX1348+AX1351+AX1352+AX1353+AX1354</f>
        <v>#REF!</v>
      </c>
      <c r="AX1324" s="582"/>
      <c r="AY1324" s="581" t="e">
        <f t="shared" ref="AY1324" si="3246">AZ1335+AZ1339+AZ1343+AZ1348+AZ1351+AZ1352+AZ1353+AZ1354</f>
        <v>#REF!</v>
      </c>
      <c r="AZ1324" s="582"/>
      <c r="BA1324" s="581" t="e">
        <f t="shared" ref="BA1324" si="3247">BB1335+BB1339+BB1343+BB1348+BB1351+BB1352+BB1353+BB1354</f>
        <v>#REF!</v>
      </c>
      <c r="BB1324" s="582"/>
    </row>
    <row r="1325" spans="1:54" ht="13.5" hidden="1" outlineLevel="1">
      <c r="D1325" s="374" t="s">
        <v>750</v>
      </c>
      <c r="E1325" s="374" t="s">
        <v>751</v>
      </c>
      <c r="F1325" s="588" t="s">
        <v>752</v>
      </c>
      <c r="G1325" s="589"/>
      <c r="H1325" s="589"/>
      <c r="Q1325" s="395">
        <f>Q29</f>
        <v>213.255</v>
      </c>
      <c r="R1325" s="396">
        <f>R29</f>
        <v>3038.6480867348</v>
      </c>
      <c r="S1325" s="390">
        <f>S29</f>
        <v>17.657</v>
      </c>
      <c r="T1325" s="386">
        <f>T29</f>
        <v>238.31604082439998</v>
      </c>
      <c r="U1325" s="386">
        <f>U29</f>
        <v>21.888000000000002</v>
      </c>
      <c r="V1325" s="386">
        <f>V29</f>
        <v>283.16147594400002</v>
      </c>
      <c r="W1325" s="386">
        <f>W29</f>
        <v>15.261000000000001</v>
      </c>
      <c r="X1325" s="386">
        <f>X29</f>
        <v>223.57499671530002</v>
      </c>
      <c r="Y1325" s="386">
        <f>Y29</f>
        <v>54.806000000000012</v>
      </c>
      <c r="Z1325" s="386">
        <f>Z29</f>
        <v>745.05251348369995</v>
      </c>
      <c r="AA1325" s="386">
        <f>AA29</f>
        <v>27.224</v>
      </c>
      <c r="AB1325" s="386">
        <f>AB29</f>
        <v>345.66210822959999</v>
      </c>
      <c r="AC1325" s="386">
        <f>AC29</f>
        <v>15.665999999999999</v>
      </c>
      <c r="AD1325" s="386">
        <f>AD29</f>
        <v>242.39517762720001</v>
      </c>
      <c r="AE1325" s="386">
        <f>AE29</f>
        <v>16.065999999999999</v>
      </c>
      <c r="AF1325" s="386">
        <f>AF29</f>
        <v>249.615588946</v>
      </c>
      <c r="AG1325" s="386">
        <f>AG29</f>
        <v>58.956000000000003</v>
      </c>
      <c r="AH1325" s="386">
        <f>AH29</f>
        <v>837.67287480280015</v>
      </c>
      <c r="AI1325" s="386">
        <f>AI29</f>
        <v>113.76200000000001</v>
      </c>
      <c r="AJ1325" s="386">
        <f>AJ29</f>
        <v>1582.7253882865002</v>
      </c>
      <c r="AK1325" s="386">
        <f>AK29</f>
        <v>14.896000000000001</v>
      </c>
      <c r="AL1325" s="386">
        <f>AL29</f>
        <v>232.31821023880002</v>
      </c>
      <c r="AM1325" s="386">
        <f>AM29</f>
        <v>16.331</v>
      </c>
      <c r="AN1325" s="386">
        <f>AN29</f>
        <v>251.30931356299999</v>
      </c>
      <c r="AO1325" s="386">
        <f>AO29</f>
        <v>13.032</v>
      </c>
      <c r="AP1325" s="386">
        <f>AP29</f>
        <v>205.88073983999996</v>
      </c>
      <c r="AQ1325" s="386">
        <f>AQ29</f>
        <v>44.259</v>
      </c>
      <c r="AR1325" s="386">
        <f>AR29</f>
        <v>689.5082636418</v>
      </c>
      <c r="AS1325" s="386">
        <f>AS29</f>
        <v>15.702000000000002</v>
      </c>
      <c r="AT1325" s="386">
        <f>AT29</f>
        <v>226.67770058400004</v>
      </c>
      <c r="AU1325" s="386">
        <f>AU29</f>
        <v>22.774000000000001</v>
      </c>
      <c r="AV1325" s="386">
        <f>AV29</f>
        <v>277.50153947889999</v>
      </c>
      <c r="AW1325" s="386">
        <f>AW29</f>
        <v>16.757999999999999</v>
      </c>
      <c r="AX1325" s="386">
        <f>AX29</f>
        <v>262.2351947436</v>
      </c>
      <c r="AY1325" s="386">
        <f>AY29</f>
        <v>55.234000000000002</v>
      </c>
      <c r="AZ1325" s="386">
        <f>AZ29</f>
        <v>766.41443480650014</v>
      </c>
      <c r="BA1325" s="386">
        <f>BA29</f>
        <v>99.492999999999995</v>
      </c>
      <c r="BB1325" s="386">
        <f>BB29</f>
        <v>1455.9226984483</v>
      </c>
    </row>
    <row r="1326" spans="1:54" ht="13.5" hidden="1" outlineLevel="1">
      <c r="D1326" s="374"/>
      <c r="E1326" s="374"/>
      <c r="F1326" s="585" t="s">
        <v>753</v>
      </c>
      <c r="G1326" s="586"/>
      <c r="H1326" s="587"/>
      <c r="Q1326" s="397">
        <f>Q73+Q116</f>
        <v>3449.8280000000004</v>
      </c>
      <c r="R1326" s="398">
        <f>R73+R116</f>
        <v>57878.30200055876</v>
      </c>
      <c r="S1326" s="391">
        <f>S73+S116</f>
        <v>364.41800000000001</v>
      </c>
      <c r="T1326" s="380">
        <f>T73+T116</f>
        <v>6491.8755192555</v>
      </c>
      <c r="U1326" s="380">
        <f>U73+U116</f>
        <v>340.29100000000005</v>
      </c>
      <c r="V1326" s="380">
        <f>V73+V116</f>
        <v>5740.1349197220006</v>
      </c>
      <c r="W1326" s="380">
        <f>W73+W116</f>
        <v>369.02400000000006</v>
      </c>
      <c r="X1326" s="380">
        <f>X73+X116</f>
        <v>5879.5929711920498</v>
      </c>
      <c r="Y1326" s="380">
        <f>Y73+Y116</f>
        <v>1073.7330000000002</v>
      </c>
      <c r="Z1326" s="380">
        <f>Z73+Z116</f>
        <v>18111.603410169551</v>
      </c>
      <c r="AA1326" s="380">
        <f>AA73+AA116</f>
        <v>326.55899999999997</v>
      </c>
      <c r="AB1326" s="380">
        <f>AB73+AB116</f>
        <v>5792.0509908860013</v>
      </c>
      <c r="AC1326" s="380">
        <f>AC73+AC116</f>
        <v>268.584</v>
      </c>
      <c r="AD1326" s="380">
        <f>AD73+AD116</f>
        <v>4425.6296378213992</v>
      </c>
      <c r="AE1326" s="380">
        <f>AE73+AE116</f>
        <v>256.68800000000005</v>
      </c>
      <c r="AF1326" s="380">
        <f>AF73+AF116</f>
        <v>4642.4073698249986</v>
      </c>
      <c r="AG1326" s="380">
        <f>AG73+AG116</f>
        <v>851.83100000000002</v>
      </c>
      <c r="AH1326" s="380">
        <f>AH73+AH116</f>
        <v>14860.087998532401</v>
      </c>
      <c r="AI1326" s="380">
        <f>AI73+AI116</f>
        <v>1925.5639999999999</v>
      </c>
      <c r="AJ1326" s="380">
        <f>AJ73+AJ116</f>
        <v>32971.691408701947</v>
      </c>
      <c r="AK1326" s="380">
        <f>AK73+AK116</f>
        <v>236.178</v>
      </c>
      <c r="AL1326" s="380">
        <f>AL73+AL116</f>
        <v>4397.2076183105</v>
      </c>
      <c r="AM1326" s="380">
        <f>AM73+AM116</f>
        <v>231.42</v>
      </c>
      <c r="AN1326" s="380">
        <f>AN73+AN116</f>
        <v>4062.1604878470002</v>
      </c>
      <c r="AO1326" s="380">
        <f>AO73+AO116</f>
        <v>275.20599999999996</v>
      </c>
      <c r="AP1326" s="380">
        <f>AP73+AP116</f>
        <v>4137.2489504800005</v>
      </c>
      <c r="AQ1326" s="380">
        <f>AQ73+AQ116</f>
        <v>742.80399999999986</v>
      </c>
      <c r="AR1326" s="380">
        <f>AR73+AR116</f>
        <v>12596.6170566375</v>
      </c>
      <c r="AS1326" s="380">
        <f>AS73+AS116</f>
        <v>208.941</v>
      </c>
      <c r="AT1326" s="380">
        <f>AT73+AT116</f>
        <v>3299.6731564386005</v>
      </c>
      <c r="AU1326" s="380">
        <f>AU73+AU116</f>
        <v>248.74900000000002</v>
      </c>
      <c r="AV1326" s="380">
        <f>AV73+AV116</f>
        <v>3831.5335928067002</v>
      </c>
      <c r="AW1326" s="380">
        <f>AW73+AW116</f>
        <v>323.77</v>
      </c>
      <c r="AX1326" s="380">
        <f>AX73+AX116</f>
        <v>5178.786785973999</v>
      </c>
      <c r="AY1326" s="380">
        <f>AY73+AY116</f>
        <v>781.45999999999992</v>
      </c>
      <c r="AZ1326" s="380">
        <f>AZ73+AZ116</f>
        <v>12309.993535219301</v>
      </c>
      <c r="BA1326" s="380">
        <f>BA73+BA116</f>
        <v>1524.2640000000004</v>
      </c>
      <c r="BB1326" s="380">
        <f>BB73+BB116</f>
        <v>24906.610591856803</v>
      </c>
    </row>
    <row r="1327" spans="1:54" s="381" customFormat="1" ht="13.5" hidden="1" outlineLevel="1">
      <c r="D1327" s="377"/>
      <c r="E1327" s="379"/>
      <c r="F1327" s="592" t="s">
        <v>754</v>
      </c>
      <c r="G1327" s="592"/>
      <c r="H1327" s="593"/>
      <c r="Q1327" s="399">
        <f t="shared" ref="Q1327:AE1327" si="3248">SUM(Q1325:Q1326)</f>
        <v>3663.0830000000005</v>
      </c>
      <c r="R1327" s="400">
        <f t="shared" si="3248"/>
        <v>60916.950087293561</v>
      </c>
      <c r="S1327" s="392">
        <f t="shared" si="3248"/>
        <v>382.07499999999999</v>
      </c>
      <c r="T1327" s="384">
        <f t="shared" si="3248"/>
        <v>6730.1915600799002</v>
      </c>
      <c r="U1327" s="384">
        <f t="shared" si="3248"/>
        <v>362.17900000000003</v>
      </c>
      <c r="V1327" s="384">
        <f t="shared" si="3248"/>
        <v>6023.2963956660005</v>
      </c>
      <c r="W1327" s="384">
        <f t="shared" si="3248"/>
        <v>384.28500000000008</v>
      </c>
      <c r="X1327" s="384">
        <f t="shared" si="3248"/>
        <v>6103.1679679073495</v>
      </c>
      <c r="Y1327" s="384">
        <f t="shared" si="3248"/>
        <v>1128.5390000000002</v>
      </c>
      <c r="Z1327" s="384">
        <f t="shared" si="3248"/>
        <v>18856.655923653252</v>
      </c>
      <c r="AA1327" s="384">
        <f t="shared" si="3248"/>
        <v>353.78299999999996</v>
      </c>
      <c r="AB1327" s="384">
        <f t="shared" si="3248"/>
        <v>6137.7130991156009</v>
      </c>
      <c r="AC1327" s="384">
        <f t="shared" si="3248"/>
        <v>284.25</v>
      </c>
      <c r="AD1327" s="384">
        <f t="shared" si="3248"/>
        <v>4668.0248154485989</v>
      </c>
      <c r="AE1327" s="384">
        <f t="shared" si="3248"/>
        <v>272.75400000000002</v>
      </c>
      <c r="AF1327" s="384">
        <f>SUM(AF1325:AF1326)</f>
        <v>4892.0229587709982</v>
      </c>
      <c r="AG1327" s="384">
        <f t="shared" ref="AG1327:BB1327" si="3249">SUM(AG1325:AG1326)</f>
        <v>910.78700000000003</v>
      </c>
      <c r="AH1327" s="384">
        <f t="shared" si="3249"/>
        <v>15697.760873335201</v>
      </c>
      <c r="AI1327" s="384">
        <f t="shared" si="3249"/>
        <v>2039.3259999999998</v>
      </c>
      <c r="AJ1327" s="384">
        <f t="shared" si="3249"/>
        <v>34554.416796988444</v>
      </c>
      <c r="AK1327" s="384">
        <f t="shared" si="3249"/>
        <v>251.07400000000001</v>
      </c>
      <c r="AL1327" s="384">
        <f t="shared" si="3249"/>
        <v>4629.5258285493001</v>
      </c>
      <c r="AM1327" s="384">
        <f t="shared" si="3249"/>
        <v>247.75099999999998</v>
      </c>
      <c r="AN1327" s="384">
        <f t="shared" si="3249"/>
        <v>4313.4698014100004</v>
      </c>
      <c r="AO1327" s="384">
        <f t="shared" si="3249"/>
        <v>288.23799999999994</v>
      </c>
      <c r="AP1327" s="384">
        <f t="shared" si="3249"/>
        <v>4343.1296903200009</v>
      </c>
      <c r="AQ1327" s="384">
        <f t="shared" si="3249"/>
        <v>787.06299999999987</v>
      </c>
      <c r="AR1327" s="384">
        <f t="shared" si="3249"/>
        <v>13286.1253202793</v>
      </c>
      <c r="AS1327" s="384">
        <f t="shared" si="3249"/>
        <v>224.643</v>
      </c>
      <c r="AT1327" s="384">
        <f t="shared" si="3249"/>
        <v>3526.3508570226004</v>
      </c>
      <c r="AU1327" s="384">
        <f t="shared" si="3249"/>
        <v>271.52300000000002</v>
      </c>
      <c r="AV1327" s="384">
        <f t="shared" si="3249"/>
        <v>4109.0351322856004</v>
      </c>
      <c r="AW1327" s="384">
        <f t="shared" si="3249"/>
        <v>340.52799999999996</v>
      </c>
      <c r="AX1327" s="384">
        <f t="shared" si="3249"/>
        <v>5441.021980717599</v>
      </c>
      <c r="AY1327" s="384">
        <f t="shared" si="3249"/>
        <v>836.69399999999996</v>
      </c>
      <c r="AZ1327" s="384">
        <f t="shared" si="3249"/>
        <v>13076.407970025801</v>
      </c>
      <c r="BA1327" s="384">
        <f t="shared" si="3249"/>
        <v>1623.7570000000003</v>
      </c>
      <c r="BB1327" s="384">
        <f t="shared" si="3249"/>
        <v>26362.533290305102</v>
      </c>
    </row>
    <row r="1328" spans="1:54" ht="13.5" hidden="1" outlineLevel="1">
      <c r="D1328" s="374"/>
      <c r="E1328" s="374" t="s">
        <v>755</v>
      </c>
      <c r="F1328" s="588" t="s">
        <v>753</v>
      </c>
      <c r="G1328" s="589"/>
      <c r="H1328" s="589"/>
      <c r="Q1328" s="397">
        <f>Q111</f>
        <v>1113.3500000000001</v>
      </c>
      <c r="R1328" s="398">
        <f>R111</f>
        <v>6182.0530459376996</v>
      </c>
      <c r="S1328" s="391">
        <f>S111</f>
        <v>110.53400000000001</v>
      </c>
      <c r="T1328" s="380">
        <f>T111</f>
        <v>620.90309110499993</v>
      </c>
      <c r="U1328" s="380">
        <f>U111</f>
        <v>117.11</v>
      </c>
      <c r="V1328" s="380">
        <f>V111</f>
        <v>672.51233451600012</v>
      </c>
      <c r="W1328" s="380">
        <f>W111</f>
        <v>89.83299999999997</v>
      </c>
      <c r="X1328" s="380">
        <f>X111</f>
        <v>541.14959456830013</v>
      </c>
      <c r="Y1328" s="380">
        <f>Y111</f>
        <v>317.47699999999998</v>
      </c>
      <c r="Z1328" s="380">
        <f>Z111</f>
        <v>1834.5650201892997</v>
      </c>
      <c r="AA1328" s="380">
        <f>AA111</f>
        <v>104.71300000000001</v>
      </c>
      <c r="AB1328" s="380">
        <f>AB111</f>
        <v>585.71322901460007</v>
      </c>
      <c r="AC1328" s="380">
        <f>AC111</f>
        <v>107.50200000000001</v>
      </c>
      <c r="AD1328" s="380">
        <f>AD111</f>
        <v>595.51735104700003</v>
      </c>
      <c r="AE1328" s="380">
        <f>AE111</f>
        <v>88.695000000000022</v>
      </c>
      <c r="AF1328" s="380">
        <f>AF111</f>
        <v>468.94322194749992</v>
      </c>
      <c r="AG1328" s="380">
        <f>AG111</f>
        <v>300.90999999999997</v>
      </c>
      <c r="AH1328" s="380">
        <f>AH111</f>
        <v>1650.1738020091002</v>
      </c>
      <c r="AI1328" s="380">
        <f>AI111</f>
        <v>618.38699999999994</v>
      </c>
      <c r="AJ1328" s="380">
        <f>AJ111</f>
        <v>3484.7388221984002</v>
      </c>
      <c r="AK1328" s="380">
        <f>AK111</f>
        <v>94.302999999999997</v>
      </c>
      <c r="AL1328" s="380">
        <f>AL111</f>
        <v>511.41839954730011</v>
      </c>
      <c r="AM1328" s="380">
        <f>AM111</f>
        <v>82.324999999999989</v>
      </c>
      <c r="AN1328" s="380">
        <f>AN111</f>
        <v>442.52247212249995</v>
      </c>
      <c r="AO1328" s="380">
        <f>AO111</f>
        <v>60.704000000000008</v>
      </c>
      <c r="AP1328" s="380">
        <f>AP111</f>
        <v>334.49449904000005</v>
      </c>
      <c r="AQ1328" s="380">
        <f>AQ111</f>
        <v>237.33199999999997</v>
      </c>
      <c r="AR1328" s="380">
        <f>AR111</f>
        <v>1288.4353707098001</v>
      </c>
      <c r="AS1328" s="380">
        <f>AS111</f>
        <v>96.114000000000004</v>
      </c>
      <c r="AT1328" s="380">
        <f>AT111</f>
        <v>525.01070865420002</v>
      </c>
      <c r="AU1328" s="380">
        <f>AU111</f>
        <v>92.290999999999997</v>
      </c>
      <c r="AV1328" s="380">
        <f>AV111</f>
        <v>500.87926999989998</v>
      </c>
      <c r="AW1328" s="380">
        <f>AW111</f>
        <v>69.226000000000013</v>
      </c>
      <c r="AX1328" s="380">
        <f>AX111</f>
        <v>382.98887437539997</v>
      </c>
      <c r="AY1328" s="380">
        <f>AY111</f>
        <v>257.63099999999997</v>
      </c>
      <c r="AZ1328" s="380">
        <f>AZ111</f>
        <v>1408.8788530295001</v>
      </c>
      <c r="BA1328" s="380">
        <f>BA111</f>
        <v>494.96299999999997</v>
      </c>
      <c r="BB1328" s="380">
        <f>BB111</f>
        <v>2697.3142237392995</v>
      </c>
    </row>
    <row r="1329" spans="4:54" ht="13.5" hidden="1" outlineLevel="1">
      <c r="D1329" s="374"/>
      <c r="E1329" s="374"/>
      <c r="F1329" s="585" t="s">
        <v>756</v>
      </c>
      <c r="G1329" s="586"/>
      <c r="H1329" s="587"/>
      <c r="Q1329" s="397" t="e">
        <f>Q150+Q249+Q290+Q291+Q292+#REF!+Q294+Q305+#REF!+Q309+Q310</f>
        <v>#REF!</v>
      </c>
      <c r="R1329" s="398" t="e">
        <f>R150+R249+R290+R291+R292+#REF!+R294+R305+#REF!+R309+R310</f>
        <v>#REF!</v>
      </c>
      <c r="S1329" s="391" t="e">
        <f>S150+S249+S290+S291+S292+#REF!+S294+S305+#REF!+S309+S310</f>
        <v>#REF!</v>
      </c>
      <c r="T1329" s="380" t="e">
        <f>T150+T249+T290+T291+T292+#REF!+T294+T305+#REF!+T309+T310</f>
        <v>#REF!</v>
      </c>
      <c r="U1329" s="380" t="e">
        <f>U150+U249+U290+U291+U292+#REF!+U294+U305+#REF!+U309+U310</f>
        <v>#REF!</v>
      </c>
      <c r="V1329" s="380" t="e">
        <f>V150+V249+V290+V291+V292+#REF!+V294+V305+#REF!+V309+V310</f>
        <v>#REF!</v>
      </c>
      <c r="W1329" s="380" t="e">
        <f>W150+W249+W290+W291+W292+#REF!+W294+W305+#REF!+W309+W310</f>
        <v>#REF!</v>
      </c>
      <c r="X1329" s="380" t="e">
        <f>X150+X249+X290+X291+X292+#REF!+X294+X305+#REF!+X309+X310</f>
        <v>#REF!</v>
      </c>
      <c r="Y1329" s="380" t="e">
        <f>Y150+Y249+Y290+Y291+Y292+#REF!+Y294+Y305+#REF!+Y309+Y310</f>
        <v>#REF!</v>
      </c>
      <c r="Z1329" s="380" t="e">
        <f>Z150+Z249+Z290+Z291+Z292+#REF!+Z294+Z305+#REF!+Z309+Z310</f>
        <v>#REF!</v>
      </c>
      <c r="AA1329" s="380" t="e">
        <f>AA150+AA249+AA290+AA291+AA292+#REF!+AA294+AA305+#REF!+AA309+AA310</f>
        <v>#REF!</v>
      </c>
      <c r="AB1329" s="380" t="e">
        <f>AB150+AB249+AB290+AB291+AB292+#REF!+AB294+AB305+#REF!+AB309+AB310</f>
        <v>#REF!</v>
      </c>
      <c r="AC1329" s="380" t="e">
        <f>AC150+AC249+AC290+AC291+AC292+#REF!+AC294+AC305+#REF!+AC309+AC310</f>
        <v>#REF!</v>
      </c>
      <c r="AD1329" s="380" t="e">
        <f>AD150+AD249+AD290+AD291+AD292+#REF!+AD294+AD305+#REF!+AD309+AD310</f>
        <v>#REF!</v>
      </c>
      <c r="AE1329" s="380" t="e">
        <f>AE150+AE249+AE290+AE291+AE292+#REF!+AE294+AE305+#REF!+AE309+AE310</f>
        <v>#REF!</v>
      </c>
      <c r="AF1329" s="380" t="e">
        <f>AF150+AF249+AF290+AF291+AF292+#REF!+AF294+AF305+#REF!+AF309+AF310</f>
        <v>#REF!</v>
      </c>
      <c r="AG1329" s="380" t="e">
        <f>AG150+AG249+AG290+AG291+AG292+#REF!+AG294+AG305+#REF!+AG309+AG310</f>
        <v>#REF!</v>
      </c>
      <c r="AH1329" s="380" t="e">
        <f>AH150+AH249+AH290+AH291+AH292+#REF!+AH294+AH305+#REF!+AH309+AH310</f>
        <v>#REF!</v>
      </c>
      <c r="AI1329" s="380" t="e">
        <f>AI150+AI249+AI290+AI291+AI292+#REF!+AI294+AI305+#REF!+AI309+AI310</f>
        <v>#REF!</v>
      </c>
      <c r="AJ1329" s="380" t="e">
        <f>AJ150+AJ249+AJ290+AJ291+AJ292+#REF!+AJ294+AJ305+#REF!+AJ309+AJ310</f>
        <v>#REF!</v>
      </c>
      <c r="AK1329" s="380" t="e">
        <f>AK150+AK249+AK290+AK291+AK292+#REF!+AK294+AK305+#REF!+AK309+AK310</f>
        <v>#REF!</v>
      </c>
      <c r="AL1329" s="380" t="e">
        <f>AL150+AL249+AL290+AL291+AL292+#REF!+AL294+AL305+#REF!+AL309+AL310</f>
        <v>#REF!</v>
      </c>
      <c r="AM1329" s="380" t="e">
        <f>AM150+AM249+AM290+AM291+AM292+#REF!+AM294+AM305+#REF!+AM309+AM310</f>
        <v>#REF!</v>
      </c>
      <c r="AN1329" s="380" t="e">
        <f>AN150+AN249+AN290+AN291+AN292+#REF!+AN294+AN305+#REF!+AN309+AN310</f>
        <v>#REF!</v>
      </c>
      <c r="AO1329" s="380" t="e">
        <f>AO150+AO249+AO290+AO291+AO292+#REF!+AO294+AO305+#REF!+AO309+AO310</f>
        <v>#REF!</v>
      </c>
      <c r="AP1329" s="380" t="e">
        <f>AP150+AP249+AP290+AP291+AP292+#REF!+AP294+AP305+#REF!+AP309+AP310</f>
        <v>#REF!</v>
      </c>
      <c r="AQ1329" s="380" t="e">
        <f>AQ150+AQ249+AQ290+AQ291+AQ292+#REF!+AQ294+AQ305+#REF!+AQ309+AQ310</f>
        <v>#REF!</v>
      </c>
      <c r="AR1329" s="380" t="e">
        <f>AR150+AR249+AR290+AR291+AR292+#REF!+AR294+AR305+#REF!+AR309+AR310</f>
        <v>#REF!</v>
      </c>
      <c r="AS1329" s="380" t="e">
        <f>AS150+AS249+AS290+AS291+AS292+#REF!+AS294+AS305+#REF!+AS309+AS310</f>
        <v>#REF!</v>
      </c>
      <c r="AT1329" s="380" t="e">
        <f>AT150+AT249+AT290+AT291+AT292+#REF!+AT294+AT305+#REF!+AT309+AT310</f>
        <v>#REF!</v>
      </c>
      <c r="AU1329" s="380" t="e">
        <f>AU150+AU249+AU290+AU291+AU292+#REF!+AU294+AU305+#REF!+AU309+AU310</f>
        <v>#REF!</v>
      </c>
      <c r="AV1329" s="380" t="e">
        <f>AV150+AV249+AV290+AV291+AV292+#REF!+AV294+AV305+#REF!+AV309+AV310</f>
        <v>#REF!</v>
      </c>
      <c r="AW1329" s="380" t="e">
        <f>AW150+AW249+AW290+AW291+AW292+#REF!+AW294+AW305+#REF!+AW309+AW310</f>
        <v>#REF!</v>
      </c>
      <c r="AX1329" s="380" t="e">
        <f>AX150+AX249+AX290+AX291+AX292+#REF!+AX294+AX305+#REF!+AX309+AX310</f>
        <v>#REF!</v>
      </c>
      <c r="AY1329" s="380" t="e">
        <f>AY150+AY249+AY290+AY291+AY292+#REF!+AY294+AY305+#REF!+AY309+AY310</f>
        <v>#REF!</v>
      </c>
      <c r="AZ1329" s="380" t="e">
        <f>AZ150+AZ249+AZ290+AZ291+AZ292+#REF!+AZ294+AZ305+#REF!+AZ309+AZ310</f>
        <v>#REF!</v>
      </c>
      <c r="BA1329" s="380" t="e">
        <f>BA150+BA249+BA290+BA291+BA292+#REF!+BA294+BA305+#REF!+BA309+BA310</f>
        <v>#REF!</v>
      </c>
      <c r="BB1329" s="380" t="e">
        <f>BB150+BB249+BB290+BB291+BB292+#REF!+BB294+BB305+#REF!+BB309+BB310</f>
        <v>#REF!</v>
      </c>
    </row>
    <row r="1330" spans="4:54" s="381" customFormat="1" ht="13.5" hidden="1" outlineLevel="1">
      <c r="D1330" s="377"/>
      <c r="E1330" s="379"/>
      <c r="F1330" s="592" t="s">
        <v>757</v>
      </c>
      <c r="G1330" s="592"/>
      <c r="H1330" s="593"/>
      <c r="Q1330" s="401" t="e">
        <f t="shared" ref="Q1330:AE1330" si="3250">SUM(Q1328:Q1329)</f>
        <v>#REF!</v>
      </c>
      <c r="R1330" s="402" t="e">
        <f t="shared" si="3250"/>
        <v>#REF!</v>
      </c>
      <c r="S1330" s="393" t="e">
        <f t="shared" si="3250"/>
        <v>#REF!</v>
      </c>
      <c r="T1330" s="385" t="e">
        <f t="shared" si="3250"/>
        <v>#REF!</v>
      </c>
      <c r="U1330" s="385" t="e">
        <f t="shared" si="3250"/>
        <v>#REF!</v>
      </c>
      <c r="V1330" s="385" t="e">
        <f t="shared" si="3250"/>
        <v>#REF!</v>
      </c>
      <c r="W1330" s="385" t="e">
        <f t="shared" si="3250"/>
        <v>#REF!</v>
      </c>
      <c r="X1330" s="385" t="e">
        <f t="shared" si="3250"/>
        <v>#REF!</v>
      </c>
      <c r="Y1330" s="385" t="e">
        <f t="shared" si="3250"/>
        <v>#REF!</v>
      </c>
      <c r="Z1330" s="385" t="e">
        <f t="shared" si="3250"/>
        <v>#REF!</v>
      </c>
      <c r="AA1330" s="385" t="e">
        <f t="shared" si="3250"/>
        <v>#REF!</v>
      </c>
      <c r="AB1330" s="385" t="e">
        <f t="shared" si="3250"/>
        <v>#REF!</v>
      </c>
      <c r="AC1330" s="385" t="e">
        <f t="shared" si="3250"/>
        <v>#REF!</v>
      </c>
      <c r="AD1330" s="385" t="e">
        <f t="shared" si="3250"/>
        <v>#REF!</v>
      </c>
      <c r="AE1330" s="385" t="e">
        <f t="shared" si="3250"/>
        <v>#REF!</v>
      </c>
      <c r="AF1330" s="385" t="e">
        <f>SUM(AF1328:AF1329)</f>
        <v>#REF!</v>
      </c>
      <c r="AG1330" s="385" t="e">
        <f t="shared" ref="AG1330:BB1330" si="3251">SUM(AG1328:AG1329)</f>
        <v>#REF!</v>
      </c>
      <c r="AH1330" s="385" t="e">
        <f t="shared" si="3251"/>
        <v>#REF!</v>
      </c>
      <c r="AI1330" s="385" t="e">
        <f t="shared" si="3251"/>
        <v>#REF!</v>
      </c>
      <c r="AJ1330" s="385" t="e">
        <f t="shared" si="3251"/>
        <v>#REF!</v>
      </c>
      <c r="AK1330" s="385" t="e">
        <f t="shared" si="3251"/>
        <v>#REF!</v>
      </c>
      <c r="AL1330" s="385" t="e">
        <f t="shared" si="3251"/>
        <v>#REF!</v>
      </c>
      <c r="AM1330" s="385" t="e">
        <f t="shared" si="3251"/>
        <v>#REF!</v>
      </c>
      <c r="AN1330" s="385" t="e">
        <f t="shared" si="3251"/>
        <v>#REF!</v>
      </c>
      <c r="AO1330" s="385" t="e">
        <f t="shared" si="3251"/>
        <v>#REF!</v>
      </c>
      <c r="AP1330" s="385" t="e">
        <f t="shared" si="3251"/>
        <v>#REF!</v>
      </c>
      <c r="AQ1330" s="385" t="e">
        <f t="shared" si="3251"/>
        <v>#REF!</v>
      </c>
      <c r="AR1330" s="385" t="e">
        <f t="shared" si="3251"/>
        <v>#REF!</v>
      </c>
      <c r="AS1330" s="385" t="e">
        <f t="shared" si="3251"/>
        <v>#REF!</v>
      </c>
      <c r="AT1330" s="385" t="e">
        <f t="shared" si="3251"/>
        <v>#REF!</v>
      </c>
      <c r="AU1330" s="385" t="e">
        <f t="shared" si="3251"/>
        <v>#REF!</v>
      </c>
      <c r="AV1330" s="385" t="e">
        <f t="shared" si="3251"/>
        <v>#REF!</v>
      </c>
      <c r="AW1330" s="385" t="e">
        <f t="shared" si="3251"/>
        <v>#REF!</v>
      </c>
      <c r="AX1330" s="385" t="e">
        <f t="shared" si="3251"/>
        <v>#REF!</v>
      </c>
      <c r="AY1330" s="385" t="e">
        <f t="shared" si="3251"/>
        <v>#REF!</v>
      </c>
      <c r="AZ1330" s="385" t="e">
        <f t="shared" si="3251"/>
        <v>#REF!</v>
      </c>
      <c r="BA1330" s="385" t="e">
        <f t="shared" si="3251"/>
        <v>#REF!</v>
      </c>
      <c r="BB1330" s="385" t="e">
        <f t="shared" si="3251"/>
        <v>#REF!</v>
      </c>
    </row>
    <row r="1331" spans="4:54" ht="13.5" hidden="1" outlineLevel="1">
      <c r="D1331" s="374"/>
      <c r="E1331" s="374" t="s">
        <v>758</v>
      </c>
      <c r="F1331" s="588" t="s">
        <v>753</v>
      </c>
      <c r="G1331" s="589"/>
      <c r="H1331" s="589"/>
      <c r="Q1331" s="397" t="e">
        <f>Q144+Q348+Q351+Q357+#REF!+Q380+Q381+Q382+Q383+Q389+Q384+#REF!</f>
        <v>#REF!</v>
      </c>
      <c r="R1331" s="398" t="e">
        <f>R144+R348+R351+R357+#REF!+R380+R381+R382+R383+R389+R384+#REF!</f>
        <v>#REF!</v>
      </c>
      <c r="S1331" s="391" t="e">
        <f>S144+S348+S351+S357+#REF!+S380+S381+S382+S383+S389+S384+#REF!</f>
        <v>#REF!</v>
      </c>
      <c r="T1331" s="380" t="e">
        <f>T144+T348+T351+T357+#REF!+T380+T381+T382+T383+T389+T384+#REF!</f>
        <v>#REF!</v>
      </c>
      <c r="U1331" s="380" t="e">
        <f>U144+U348+U351+U357+#REF!+U380+U381+U382+U383+U389+U384+#REF!</f>
        <v>#REF!</v>
      </c>
      <c r="V1331" s="380" t="e">
        <f>V144+V348+V351+V357+#REF!+V380+V381+V382+V383+V389+V384+#REF!</f>
        <v>#REF!</v>
      </c>
      <c r="W1331" s="380" t="e">
        <f>W144+W348+W351+W357+#REF!+W380+W381+W382+W383+W389+W384+#REF!</f>
        <v>#REF!</v>
      </c>
      <c r="X1331" s="380" t="e">
        <f>X144+X348+X351+X357+#REF!+X380+X381+X382+X383+X389+X384+#REF!</f>
        <v>#REF!</v>
      </c>
      <c r="Y1331" s="380" t="e">
        <f>Y144+Y348+Y351+Y357+#REF!+Y380+Y381+Y382+Y383+Y389+Y384+#REF!</f>
        <v>#REF!</v>
      </c>
      <c r="Z1331" s="380" t="e">
        <f>Z144+Z348+Z351+Z357+#REF!+Z380+Z381+Z382+Z383+Z389+Z384+#REF!</f>
        <v>#REF!</v>
      </c>
      <c r="AA1331" s="380" t="e">
        <f>AA144+AA348+AA351+AA357+#REF!+AA380+AA381+AA382+AA383+AA389+AA384+#REF!</f>
        <v>#REF!</v>
      </c>
      <c r="AB1331" s="380" t="e">
        <f>AB144+AB348+AB351+AB357+#REF!+AB380+AB381+AB382+AB383+AB389+AB384+#REF!</f>
        <v>#REF!</v>
      </c>
      <c r="AC1331" s="380" t="e">
        <f>AC144+AC348+AC351+AC357+#REF!+AC380+AC381+AC382+AC383+AC389+AC384+#REF!</f>
        <v>#REF!</v>
      </c>
      <c r="AD1331" s="380" t="e">
        <f>AD144+AD348+AD351+AD357+#REF!+AD380+AD381+AD382+AD383+AD389+AD384+#REF!</f>
        <v>#REF!</v>
      </c>
      <c r="AE1331" s="380" t="e">
        <f>AE144+AE348+AE351+AE357+#REF!+AE380+AE381+AE382+AE383+AE389+AE384+#REF!</f>
        <v>#REF!</v>
      </c>
      <c r="AF1331" s="380" t="e">
        <f>AF144+AF348+AF351+AF357+#REF!+AF380+AF381+AF382+AF383+AF389+AF384+#REF!</f>
        <v>#REF!</v>
      </c>
      <c r="AG1331" s="380" t="e">
        <f>AG144+AG348+AG351+AG357+#REF!+AG380+AG381+AG382+AG383+AG389+AG384+#REF!</f>
        <v>#REF!</v>
      </c>
      <c r="AH1331" s="380" t="e">
        <f>AH144+AH348+AH351+AH357+#REF!+AH380+AH381+AH382+AH383+AH389+AH384+#REF!</f>
        <v>#REF!</v>
      </c>
      <c r="AI1331" s="380" t="e">
        <f>AI144+AI348+AI351+AI357+#REF!+AI380+AI381+AI382+AI383+AI389+AI384+#REF!</f>
        <v>#REF!</v>
      </c>
      <c r="AJ1331" s="380" t="e">
        <f>AJ144+AJ348+AJ351+AJ357+#REF!+AJ380+AJ381+AJ382+AJ383+AJ389+AJ384+#REF!</f>
        <v>#REF!</v>
      </c>
      <c r="AK1331" s="380" t="e">
        <f>AK144+AK348+AK351+AK357+#REF!+AK380+AK381+AK382+AK383+AK389+AK384+#REF!</f>
        <v>#REF!</v>
      </c>
      <c r="AL1331" s="380" t="e">
        <f>AL144+AL348+AL351+AL357+#REF!+AL380+AL381+AL382+AL383+AL389+AL384+#REF!</f>
        <v>#REF!</v>
      </c>
      <c r="AM1331" s="380" t="e">
        <f>AM144+AM348+AM351+AM357+#REF!+AM380+AM381+AM382+AM383+AM389+AM384+#REF!</f>
        <v>#REF!</v>
      </c>
      <c r="AN1331" s="380" t="e">
        <f>AN144+AN348+AN351+AN357+#REF!+AN380+AN381+AN382+AN383+AN389+AN384+#REF!</f>
        <v>#REF!</v>
      </c>
      <c r="AO1331" s="380" t="e">
        <f>AO144+AO348+AO351+AO357+#REF!+AO380+AO381+AO382+AO383+AO389+AO384+#REF!</f>
        <v>#REF!</v>
      </c>
      <c r="AP1331" s="380" t="e">
        <f>AP144+AP348+AP351+AP357+#REF!+AP380+AP381+AP382+AP383+AP389+AP384+#REF!</f>
        <v>#REF!</v>
      </c>
      <c r="AQ1331" s="380" t="e">
        <f>AQ144+AQ348+AQ351+AQ357+#REF!+AQ380+AQ381+AQ382+AQ383+AQ389+AQ384+#REF!</f>
        <v>#REF!</v>
      </c>
      <c r="AR1331" s="380" t="e">
        <f>AR144+AR348+AR351+AR357+#REF!+AR380+AR381+AR382+AR383+AR389+AR384+#REF!</f>
        <v>#REF!</v>
      </c>
      <c r="AS1331" s="380" t="e">
        <f>AS144+AS348+AS351+AS357+#REF!+AS380+AS381+AS382+AS383+AS389+AS384+#REF!</f>
        <v>#REF!</v>
      </c>
      <c r="AT1331" s="380" t="e">
        <f>AT144+AT348+AT351+AT357+#REF!+AT380+AT381+AT382+AT383+AT389+AT384+#REF!</f>
        <v>#REF!</v>
      </c>
      <c r="AU1331" s="380" t="e">
        <f>AU144+AU348+AU351+AU357+#REF!+AU380+AU381+AU382+AU383+AU389+AU384+#REF!</f>
        <v>#REF!</v>
      </c>
      <c r="AV1331" s="380" t="e">
        <f>AV144+AV348+AV351+AV357+#REF!+AV380+AV381+AV382+AV383+AV389+AV384+#REF!</f>
        <v>#REF!</v>
      </c>
      <c r="AW1331" s="380" t="e">
        <f>AW144+AW348+AW351+AW357+#REF!+AW380+AW381+AW382+AW383+AW389+AW384+#REF!</f>
        <v>#REF!</v>
      </c>
      <c r="AX1331" s="380" t="e">
        <f>AX144+AX348+AX351+AX357+#REF!+AX380+AX381+AX382+AX383+AX389+AX384+#REF!</f>
        <v>#REF!</v>
      </c>
      <c r="AY1331" s="380" t="e">
        <f>AY144+AY348+AY351+AY357+#REF!+AY380+AY381+AY382+AY383+AY389+AY384+#REF!</f>
        <v>#REF!</v>
      </c>
      <c r="AZ1331" s="380" t="e">
        <f>AZ144+AZ348+AZ351+AZ357+#REF!+AZ380+AZ381+AZ382+AZ383+AZ389+AZ384+#REF!</f>
        <v>#REF!</v>
      </c>
      <c r="BA1331" s="380" t="e">
        <f>BA144+BA348+BA351+BA357+#REF!+BA380+BA381+BA382+BA383+BA389+BA384+#REF!</f>
        <v>#REF!</v>
      </c>
      <c r="BB1331" s="380" t="e">
        <f>BB144+BB348+BB351+BB357+#REF!+BB380+BB381+BB382+BB383+BB389+BB384+#REF!</f>
        <v>#REF!</v>
      </c>
    </row>
    <row r="1332" spans="4:54" ht="13.5" hidden="1" outlineLevel="1">
      <c r="D1332" s="374"/>
      <c r="E1332" s="374"/>
      <c r="F1332" s="585" t="s">
        <v>756</v>
      </c>
      <c r="G1332" s="586"/>
      <c r="H1332" s="587"/>
      <c r="Q1332" s="397" t="e">
        <f>Q266+Q355+#REF!+#REF!+#REF!+#REF!+#REF!+#REF!+#REF!+#REF!</f>
        <v>#REF!</v>
      </c>
      <c r="R1332" s="398" t="e">
        <f>R266+R355+#REF!+#REF!+#REF!+#REF!+#REF!+#REF!+#REF!+#REF!</f>
        <v>#REF!</v>
      </c>
      <c r="S1332" s="391" t="e">
        <f>S266+S355+#REF!+#REF!+#REF!+#REF!+#REF!+#REF!+#REF!+#REF!</f>
        <v>#REF!</v>
      </c>
      <c r="T1332" s="380" t="e">
        <f>T266+T355+#REF!+#REF!+#REF!+#REF!+#REF!+#REF!+#REF!+#REF!</f>
        <v>#REF!</v>
      </c>
      <c r="U1332" s="380" t="e">
        <f>U266+U355+#REF!+#REF!+#REF!+#REF!+#REF!+#REF!+#REF!+#REF!</f>
        <v>#REF!</v>
      </c>
      <c r="V1332" s="380" t="e">
        <f>V266+V355+#REF!+#REF!+#REF!+#REF!+#REF!+#REF!+#REF!+#REF!</f>
        <v>#REF!</v>
      </c>
      <c r="W1332" s="380" t="e">
        <f>W266+W355+#REF!+#REF!+#REF!+#REF!+#REF!+#REF!+#REF!+#REF!</f>
        <v>#REF!</v>
      </c>
      <c r="X1332" s="380" t="e">
        <f>X266+X355+#REF!+#REF!+#REF!+#REF!+#REF!+#REF!+#REF!+#REF!</f>
        <v>#REF!</v>
      </c>
      <c r="Y1332" s="380" t="e">
        <f>Y266+Y355+#REF!+#REF!+#REF!+#REF!+#REF!+#REF!+#REF!+#REF!</f>
        <v>#REF!</v>
      </c>
      <c r="Z1332" s="380" t="e">
        <f>Z266+Z355+#REF!+#REF!+#REF!+#REF!+#REF!+#REF!+#REF!+#REF!</f>
        <v>#REF!</v>
      </c>
      <c r="AA1332" s="380" t="e">
        <f>AA266+AA355+#REF!+#REF!+#REF!+#REF!+#REF!+#REF!+#REF!+#REF!</f>
        <v>#REF!</v>
      </c>
      <c r="AB1332" s="380" t="e">
        <f>AB266+AB355+#REF!+#REF!+#REF!+#REF!+#REF!+#REF!+#REF!+#REF!</f>
        <v>#REF!</v>
      </c>
      <c r="AC1332" s="380" t="e">
        <f>AC266+AC355+#REF!+#REF!+#REF!+#REF!+#REF!+#REF!+#REF!+#REF!</f>
        <v>#REF!</v>
      </c>
      <c r="AD1332" s="380" t="e">
        <f>AD266+AD355+#REF!+#REF!+#REF!+#REF!+#REF!+#REF!+#REF!+#REF!</f>
        <v>#REF!</v>
      </c>
      <c r="AE1332" s="380" t="e">
        <f>AE266+AE355+#REF!+#REF!+#REF!+#REF!+#REF!+#REF!+#REF!+#REF!</f>
        <v>#REF!</v>
      </c>
      <c r="AF1332" s="380" t="e">
        <f>AF266+AF355+#REF!+#REF!+#REF!+#REF!+#REF!+#REF!+#REF!+#REF!</f>
        <v>#REF!</v>
      </c>
      <c r="AG1332" s="380" t="e">
        <f>AG266+AG355+#REF!+#REF!+#REF!+#REF!+#REF!+#REF!+#REF!+#REF!</f>
        <v>#REF!</v>
      </c>
      <c r="AH1332" s="380" t="e">
        <f>AH266+AH355+#REF!+#REF!+#REF!+#REF!+#REF!+#REF!+#REF!+#REF!</f>
        <v>#REF!</v>
      </c>
      <c r="AI1332" s="380" t="e">
        <f>AI266+AI355+#REF!+#REF!+#REF!+#REF!+#REF!+#REF!+#REF!+#REF!</f>
        <v>#REF!</v>
      </c>
      <c r="AJ1332" s="380" t="e">
        <f>AJ266+AJ355+#REF!+#REF!+#REF!+#REF!+#REF!+#REF!+#REF!+#REF!</f>
        <v>#REF!</v>
      </c>
      <c r="AK1332" s="380" t="e">
        <f>AK266+AK355+#REF!+#REF!+#REF!+#REF!+#REF!+#REF!+#REF!+#REF!</f>
        <v>#REF!</v>
      </c>
      <c r="AL1332" s="380" t="e">
        <f>AL266+AL355+#REF!+#REF!+#REF!+#REF!+#REF!+#REF!+#REF!+#REF!</f>
        <v>#REF!</v>
      </c>
      <c r="AM1332" s="380" t="e">
        <f>AM266+AM355+#REF!+#REF!+#REF!+#REF!+#REF!+#REF!+#REF!+#REF!</f>
        <v>#REF!</v>
      </c>
      <c r="AN1332" s="380" t="e">
        <f>AN266+AN355+#REF!+#REF!+#REF!+#REF!+#REF!+#REF!+#REF!+#REF!</f>
        <v>#REF!</v>
      </c>
      <c r="AO1332" s="380" t="e">
        <f>AO266+AO355+#REF!+#REF!+#REF!+#REF!+#REF!+#REF!+#REF!+#REF!</f>
        <v>#REF!</v>
      </c>
      <c r="AP1332" s="380" t="e">
        <f>AP266+AP355+#REF!+#REF!+#REF!+#REF!+#REF!+#REF!+#REF!+#REF!</f>
        <v>#REF!</v>
      </c>
      <c r="AQ1332" s="380" t="e">
        <f>AQ266+AQ355+#REF!+#REF!+#REF!+#REF!+#REF!+#REF!+#REF!+#REF!</f>
        <v>#REF!</v>
      </c>
      <c r="AR1332" s="380" t="e">
        <f>AR266+AR355+#REF!+#REF!+#REF!+#REF!+#REF!+#REF!+#REF!+#REF!</f>
        <v>#REF!</v>
      </c>
      <c r="AS1332" s="380" t="e">
        <f>AS266+AS355+#REF!+#REF!+#REF!+#REF!+#REF!+#REF!+#REF!+#REF!</f>
        <v>#REF!</v>
      </c>
      <c r="AT1332" s="380" t="e">
        <f>AT266+AT355+#REF!+#REF!+#REF!+#REF!+#REF!+#REF!+#REF!+#REF!</f>
        <v>#REF!</v>
      </c>
      <c r="AU1332" s="380" t="e">
        <f>AU266+AU355+#REF!+#REF!+#REF!+#REF!+#REF!+#REF!+#REF!+#REF!</f>
        <v>#REF!</v>
      </c>
      <c r="AV1332" s="380" t="e">
        <f>AV266+AV355+#REF!+#REF!+#REF!+#REF!+#REF!+#REF!+#REF!+#REF!</f>
        <v>#REF!</v>
      </c>
      <c r="AW1332" s="380" t="e">
        <f>AW266+AW355+#REF!+#REF!+#REF!+#REF!+#REF!+#REF!+#REF!+#REF!</f>
        <v>#REF!</v>
      </c>
      <c r="AX1332" s="380" t="e">
        <f>AX266+AX355+#REF!+#REF!+#REF!+#REF!+#REF!+#REF!+#REF!+#REF!</f>
        <v>#REF!</v>
      </c>
      <c r="AY1332" s="380" t="e">
        <f>AY266+AY355+#REF!+#REF!+#REF!+#REF!+#REF!+#REF!+#REF!+#REF!</f>
        <v>#REF!</v>
      </c>
      <c r="AZ1332" s="380" t="e">
        <f>AZ266+AZ355+#REF!+#REF!+#REF!+#REF!+#REF!+#REF!+#REF!+#REF!</f>
        <v>#REF!</v>
      </c>
      <c r="BA1332" s="380" t="e">
        <f>BA266+BA355+#REF!+#REF!+#REF!+#REF!+#REF!+#REF!+#REF!+#REF!</f>
        <v>#REF!</v>
      </c>
      <c r="BB1332" s="380" t="e">
        <f>BB266+BB355+#REF!+#REF!+#REF!+#REF!+#REF!+#REF!+#REF!+#REF!</f>
        <v>#REF!</v>
      </c>
    </row>
    <row r="1333" spans="4:54" s="381" customFormat="1" ht="13.5" hidden="1" outlineLevel="1">
      <c r="D1333" s="377"/>
      <c r="E1333" s="379"/>
      <c r="F1333" s="592" t="s">
        <v>757</v>
      </c>
      <c r="G1333" s="592"/>
      <c r="H1333" s="593"/>
      <c r="Q1333" s="399" t="e">
        <f t="shared" ref="Q1333:AE1333" si="3252">SUM(Q1331:Q1332)</f>
        <v>#REF!</v>
      </c>
      <c r="R1333" s="400" t="e">
        <f t="shared" si="3252"/>
        <v>#REF!</v>
      </c>
      <c r="S1333" s="392" t="e">
        <f t="shared" si="3252"/>
        <v>#REF!</v>
      </c>
      <c r="T1333" s="384" t="e">
        <f t="shared" si="3252"/>
        <v>#REF!</v>
      </c>
      <c r="U1333" s="384" t="e">
        <f t="shared" si="3252"/>
        <v>#REF!</v>
      </c>
      <c r="V1333" s="384" t="e">
        <f t="shared" si="3252"/>
        <v>#REF!</v>
      </c>
      <c r="W1333" s="384" t="e">
        <f t="shared" si="3252"/>
        <v>#REF!</v>
      </c>
      <c r="X1333" s="384" t="e">
        <f t="shared" si="3252"/>
        <v>#REF!</v>
      </c>
      <c r="Y1333" s="384" t="e">
        <f t="shared" si="3252"/>
        <v>#REF!</v>
      </c>
      <c r="Z1333" s="384" t="e">
        <f t="shared" si="3252"/>
        <v>#REF!</v>
      </c>
      <c r="AA1333" s="384" t="e">
        <f t="shared" si="3252"/>
        <v>#REF!</v>
      </c>
      <c r="AB1333" s="384" t="e">
        <f t="shared" si="3252"/>
        <v>#REF!</v>
      </c>
      <c r="AC1333" s="384" t="e">
        <f t="shared" si="3252"/>
        <v>#REF!</v>
      </c>
      <c r="AD1333" s="384" t="e">
        <f t="shared" si="3252"/>
        <v>#REF!</v>
      </c>
      <c r="AE1333" s="384" t="e">
        <f t="shared" si="3252"/>
        <v>#REF!</v>
      </c>
      <c r="AF1333" s="384" t="e">
        <f>SUM(AF1331:AF1332)</f>
        <v>#REF!</v>
      </c>
      <c r="AG1333" s="384" t="e">
        <f t="shared" ref="AG1333:BB1333" si="3253">SUM(AG1331:AG1332)</f>
        <v>#REF!</v>
      </c>
      <c r="AH1333" s="384" t="e">
        <f t="shared" si="3253"/>
        <v>#REF!</v>
      </c>
      <c r="AI1333" s="384" t="e">
        <f t="shared" si="3253"/>
        <v>#REF!</v>
      </c>
      <c r="AJ1333" s="384" t="e">
        <f t="shared" si="3253"/>
        <v>#REF!</v>
      </c>
      <c r="AK1333" s="384" t="e">
        <f t="shared" si="3253"/>
        <v>#REF!</v>
      </c>
      <c r="AL1333" s="384" t="e">
        <f t="shared" si="3253"/>
        <v>#REF!</v>
      </c>
      <c r="AM1333" s="384" t="e">
        <f t="shared" si="3253"/>
        <v>#REF!</v>
      </c>
      <c r="AN1333" s="384" t="e">
        <f t="shared" si="3253"/>
        <v>#REF!</v>
      </c>
      <c r="AO1333" s="384" t="e">
        <f t="shared" si="3253"/>
        <v>#REF!</v>
      </c>
      <c r="AP1333" s="384" t="e">
        <f t="shared" si="3253"/>
        <v>#REF!</v>
      </c>
      <c r="AQ1333" s="384" t="e">
        <f t="shared" si="3253"/>
        <v>#REF!</v>
      </c>
      <c r="AR1333" s="384" t="e">
        <f t="shared" si="3253"/>
        <v>#REF!</v>
      </c>
      <c r="AS1333" s="384" t="e">
        <f t="shared" si="3253"/>
        <v>#REF!</v>
      </c>
      <c r="AT1333" s="384" t="e">
        <f t="shared" si="3253"/>
        <v>#REF!</v>
      </c>
      <c r="AU1333" s="384" t="e">
        <f t="shared" si="3253"/>
        <v>#REF!</v>
      </c>
      <c r="AV1333" s="384" t="e">
        <f t="shared" si="3253"/>
        <v>#REF!</v>
      </c>
      <c r="AW1333" s="384" t="e">
        <f t="shared" si="3253"/>
        <v>#REF!</v>
      </c>
      <c r="AX1333" s="384" t="e">
        <f t="shared" si="3253"/>
        <v>#REF!</v>
      </c>
      <c r="AY1333" s="384" t="e">
        <f t="shared" si="3253"/>
        <v>#REF!</v>
      </c>
      <c r="AZ1333" s="384" t="e">
        <f t="shared" si="3253"/>
        <v>#REF!</v>
      </c>
      <c r="BA1333" s="384" t="e">
        <f t="shared" si="3253"/>
        <v>#REF!</v>
      </c>
      <c r="BB1333" s="384" t="e">
        <f t="shared" si="3253"/>
        <v>#REF!</v>
      </c>
    </row>
    <row r="1334" spans="4:54" ht="13.5" hidden="1" outlineLevel="1">
      <c r="D1334" s="374"/>
      <c r="E1334" s="374" t="s">
        <v>759</v>
      </c>
      <c r="F1334" s="588" t="s">
        <v>756</v>
      </c>
      <c r="G1334" s="589"/>
      <c r="H1334" s="589"/>
      <c r="Q1334" s="397">
        <f>Q280+Q311+Q312+Q327+Q591</f>
        <v>0</v>
      </c>
      <c r="R1334" s="397">
        <f>R280+R311+R312+R327+R591</f>
        <v>0</v>
      </c>
      <c r="S1334" s="391">
        <f>S280+S311+S312+S327+S588</f>
        <v>0</v>
      </c>
      <c r="T1334" s="391">
        <f>T280+T311+T312+T327+T588</f>
        <v>0</v>
      </c>
      <c r="U1334" s="391">
        <f>U280+U311+U312+U327+U588</f>
        <v>0</v>
      </c>
      <c r="V1334" s="391">
        <f>V280+V311+V312+V327+V588</f>
        <v>0</v>
      </c>
      <c r="W1334" s="391">
        <f>W280+W311+W312+W327+W588</f>
        <v>0</v>
      </c>
      <c r="X1334" s="391">
        <f>X280+X311+X312+X327+X588</f>
        <v>0</v>
      </c>
      <c r="Y1334" s="391">
        <f>Y280+Y311+Y312+Y327+Y588</f>
        <v>0</v>
      </c>
      <c r="Z1334" s="391">
        <f>Z280+Z311+Z312+Z327+Z588</f>
        <v>0</v>
      </c>
      <c r="AA1334" s="391">
        <f>AA280+AA311+AA312+AA327+AA588</f>
        <v>0</v>
      </c>
      <c r="AB1334" s="391">
        <f>AB280+AB311+AB312+AB327+AB588</f>
        <v>0</v>
      </c>
      <c r="AC1334" s="391">
        <f>AC280+AC311+AC312+AC327+AC588</f>
        <v>0</v>
      </c>
      <c r="AD1334" s="391">
        <f>AD280+AD311+AD312+AD327+AD588</f>
        <v>0</v>
      </c>
      <c r="AE1334" s="391">
        <f>AE280+AE311+AE312+AE327+AE588</f>
        <v>0</v>
      </c>
      <c r="AF1334" s="391">
        <f>AF280+AF311+AF312+AF327+AF588</f>
        <v>0</v>
      </c>
      <c r="AG1334" s="391">
        <f>AG280+AG311+AG312+AG327+AG588</f>
        <v>0</v>
      </c>
      <c r="AH1334" s="391">
        <f>AH280+AH311+AH312+AH327+AH588</f>
        <v>0</v>
      </c>
      <c r="AI1334" s="391">
        <f>AI280+AI311+AI312+AI327+AI588</f>
        <v>0</v>
      </c>
      <c r="AJ1334" s="391">
        <f>AJ280+AJ311+AJ312+AJ327+AJ588</f>
        <v>0</v>
      </c>
      <c r="AK1334" s="391">
        <f>AK280+AK311+AK312+AK327+AK588</f>
        <v>0</v>
      </c>
      <c r="AL1334" s="391">
        <f>AL280+AL311+AL312+AL327+AL588</f>
        <v>0</v>
      </c>
      <c r="AM1334" s="391">
        <f>AM280+AM311+AM312+AM327+AM588</f>
        <v>0</v>
      </c>
      <c r="AN1334" s="391">
        <f>AN280+AN311+AN312+AN327+AN588</f>
        <v>0</v>
      </c>
      <c r="AO1334" s="391">
        <f>AO280+AO311+AO312+AO327+AO588</f>
        <v>0</v>
      </c>
      <c r="AP1334" s="391">
        <f>AP280+AP311+AP312+AP327+AP588</f>
        <v>0</v>
      </c>
      <c r="AQ1334" s="391">
        <f>AQ280+AQ311+AQ312+AQ327+AQ588</f>
        <v>0</v>
      </c>
      <c r="AR1334" s="391">
        <f>AR280+AR311+AR312+AR327+AR588</f>
        <v>0</v>
      </c>
      <c r="AS1334" s="391">
        <f>AS280+AS311+AS312+AS327+AS588</f>
        <v>0</v>
      </c>
      <c r="AT1334" s="391">
        <f>AT280+AT311+AT312+AT327+AT588</f>
        <v>0</v>
      </c>
      <c r="AU1334" s="391">
        <f>AU280+AU311+AU312+AU327+AU588</f>
        <v>0</v>
      </c>
      <c r="AV1334" s="391">
        <f>AV280+AV311+AV312+AV327+AV588</f>
        <v>0</v>
      </c>
      <c r="AW1334" s="391">
        <f>AW280+AW311+AW312+AW327+AW588</f>
        <v>0</v>
      </c>
      <c r="AX1334" s="391">
        <f>AX280+AX311+AX312+AX327+AX588</f>
        <v>0</v>
      </c>
      <c r="AY1334" s="391">
        <f>AY280+AY311+AY312+AY327+AY588</f>
        <v>0</v>
      </c>
      <c r="AZ1334" s="391">
        <f>AZ280+AZ311+AZ312+AZ327+AZ588</f>
        <v>0</v>
      </c>
      <c r="BA1334" s="391">
        <f>BA280+BA311+BA312+BA327+BA588</f>
        <v>0</v>
      </c>
      <c r="BB1334" s="391">
        <f>BB280+BB311+BB312+BB327+BB588</f>
        <v>0</v>
      </c>
    </row>
    <row r="1335" spans="4:54" s="381" customFormat="1" ht="13.5" hidden="1" outlineLevel="1">
      <c r="D1335" s="375"/>
      <c r="E1335" s="590" t="s">
        <v>760</v>
      </c>
      <c r="F1335" s="590"/>
      <c r="G1335" s="590"/>
      <c r="H1335" s="591"/>
      <c r="I1335" s="382"/>
      <c r="J1335" s="382"/>
      <c r="K1335" s="382"/>
      <c r="L1335" s="382"/>
      <c r="M1335" s="382"/>
      <c r="N1335" s="382"/>
      <c r="O1335" s="382"/>
      <c r="P1335" s="382"/>
      <c r="Q1335" s="403" t="e">
        <f t="shared" ref="Q1335:AE1335" si="3254">Q1327+Q1330+Q1333+Q1334</f>
        <v>#REF!</v>
      </c>
      <c r="R1335" s="404" t="e">
        <f t="shared" si="3254"/>
        <v>#REF!</v>
      </c>
      <c r="S1335" s="394" t="e">
        <f t="shared" si="3254"/>
        <v>#REF!</v>
      </c>
      <c r="T1335" s="383" t="e">
        <f t="shared" si="3254"/>
        <v>#REF!</v>
      </c>
      <c r="U1335" s="383" t="e">
        <f t="shared" si="3254"/>
        <v>#REF!</v>
      </c>
      <c r="V1335" s="383" t="e">
        <f t="shared" si="3254"/>
        <v>#REF!</v>
      </c>
      <c r="W1335" s="383" t="e">
        <f t="shared" si="3254"/>
        <v>#REF!</v>
      </c>
      <c r="X1335" s="383" t="e">
        <f t="shared" si="3254"/>
        <v>#REF!</v>
      </c>
      <c r="Y1335" s="383" t="e">
        <f t="shared" si="3254"/>
        <v>#REF!</v>
      </c>
      <c r="Z1335" s="383" t="e">
        <f t="shared" si="3254"/>
        <v>#REF!</v>
      </c>
      <c r="AA1335" s="383" t="e">
        <f t="shared" si="3254"/>
        <v>#REF!</v>
      </c>
      <c r="AB1335" s="383" t="e">
        <f t="shared" si="3254"/>
        <v>#REF!</v>
      </c>
      <c r="AC1335" s="383" t="e">
        <f t="shared" si="3254"/>
        <v>#REF!</v>
      </c>
      <c r="AD1335" s="383" t="e">
        <f t="shared" si="3254"/>
        <v>#REF!</v>
      </c>
      <c r="AE1335" s="383" t="e">
        <f t="shared" si="3254"/>
        <v>#REF!</v>
      </c>
      <c r="AF1335" s="383" t="e">
        <f>AF1327+AF1330+AF1333+AF1334</f>
        <v>#REF!</v>
      </c>
      <c r="AG1335" s="383" t="e">
        <f t="shared" ref="AG1335:BB1335" si="3255">AG1327+AG1330+AG1333+AG1334</f>
        <v>#REF!</v>
      </c>
      <c r="AH1335" s="383" t="e">
        <f t="shared" si="3255"/>
        <v>#REF!</v>
      </c>
      <c r="AI1335" s="383" t="e">
        <f t="shared" si="3255"/>
        <v>#REF!</v>
      </c>
      <c r="AJ1335" s="383" t="e">
        <f t="shared" si="3255"/>
        <v>#REF!</v>
      </c>
      <c r="AK1335" s="383" t="e">
        <f t="shared" si="3255"/>
        <v>#REF!</v>
      </c>
      <c r="AL1335" s="383" t="e">
        <f t="shared" si="3255"/>
        <v>#REF!</v>
      </c>
      <c r="AM1335" s="383" t="e">
        <f t="shared" si="3255"/>
        <v>#REF!</v>
      </c>
      <c r="AN1335" s="383" t="e">
        <f t="shared" si="3255"/>
        <v>#REF!</v>
      </c>
      <c r="AO1335" s="383" t="e">
        <f t="shared" si="3255"/>
        <v>#REF!</v>
      </c>
      <c r="AP1335" s="383" t="e">
        <f t="shared" si="3255"/>
        <v>#REF!</v>
      </c>
      <c r="AQ1335" s="383" t="e">
        <f t="shared" si="3255"/>
        <v>#REF!</v>
      </c>
      <c r="AR1335" s="383" t="e">
        <f t="shared" si="3255"/>
        <v>#REF!</v>
      </c>
      <c r="AS1335" s="383" t="e">
        <f t="shared" si="3255"/>
        <v>#REF!</v>
      </c>
      <c r="AT1335" s="383" t="e">
        <f t="shared" si="3255"/>
        <v>#REF!</v>
      </c>
      <c r="AU1335" s="383" t="e">
        <f t="shared" si="3255"/>
        <v>#REF!</v>
      </c>
      <c r="AV1335" s="383" t="e">
        <f t="shared" si="3255"/>
        <v>#REF!</v>
      </c>
      <c r="AW1335" s="383" t="e">
        <f t="shared" si="3255"/>
        <v>#REF!</v>
      </c>
      <c r="AX1335" s="383" t="e">
        <f t="shared" si="3255"/>
        <v>#REF!</v>
      </c>
      <c r="AY1335" s="383" t="e">
        <f t="shared" si="3255"/>
        <v>#REF!</v>
      </c>
      <c r="AZ1335" s="383" t="e">
        <f t="shared" si="3255"/>
        <v>#REF!</v>
      </c>
      <c r="BA1335" s="383" t="e">
        <f t="shared" si="3255"/>
        <v>#REF!</v>
      </c>
      <c r="BB1335" s="383" t="e">
        <f t="shared" si="3255"/>
        <v>#REF!</v>
      </c>
    </row>
    <row r="1336" spans="4:54" ht="13.5" hidden="1" outlineLevel="1">
      <c r="D1336" s="372" t="s">
        <v>730</v>
      </c>
      <c r="E1336" s="374" t="s">
        <v>731</v>
      </c>
      <c r="F1336" s="588" t="s">
        <v>732</v>
      </c>
      <c r="G1336" s="589"/>
      <c r="H1336" s="589"/>
      <c r="Q1336" s="397">
        <f>Q454</f>
        <v>308.298</v>
      </c>
      <c r="R1336" s="398">
        <f>R454</f>
        <v>2046.152814</v>
      </c>
      <c r="S1336" s="391">
        <f>S454</f>
        <v>20.875999999999998</v>
      </c>
      <c r="T1336" s="380">
        <f>T454</f>
        <v>141.28498399999998</v>
      </c>
      <c r="U1336" s="380">
        <f>U454</f>
        <v>44.480000000000004</v>
      </c>
      <c r="V1336" s="380">
        <f>V454</f>
        <v>274.19403999999997</v>
      </c>
      <c r="W1336" s="380">
        <f>W454</f>
        <v>40.67</v>
      </c>
      <c r="X1336" s="380">
        <f>X454</f>
        <v>253.91809999999998</v>
      </c>
      <c r="Y1336" s="380">
        <f>Y454</f>
        <v>106.02599999999998</v>
      </c>
      <c r="Z1336" s="380">
        <f>Z454</f>
        <v>669.39712399999996</v>
      </c>
      <c r="AA1336" s="380">
        <f>AA454</f>
        <v>34.250999999999998</v>
      </c>
      <c r="AB1336" s="380">
        <f>AB454</f>
        <v>232.29563000000002</v>
      </c>
      <c r="AC1336" s="380">
        <f>AC454</f>
        <v>53.251999999999995</v>
      </c>
      <c r="AD1336" s="380">
        <f>AD454</f>
        <v>347.97713600000003</v>
      </c>
      <c r="AE1336" s="380">
        <f>AE454</f>
        <v>33.653999999999996</v>
      </c>
      <c r="AF1336" s="380">
        <f>AF454</f>
        <v>238.17534999999998</v>
      </c>
      <c r="AG1336" s="380">
        <f>AG454</f>
        <v>121.157</v>
      </c>
      <c r="AH1336" s="380">
        <f>AH454</f>
        <v>818.44811600000003</v>
      </c>
      <c r="AI1336" s="380">
        <f>AI454</f>
        <v>227.18299999999999</v>
      </c>
      <c r="AJ1336" s="380">
        <f>AJ454</f>
        <v>1487.8452400000001</v>
      </c>
      <c r="AK1336" s="380">
        <f>AK454</f>
        <v>20.375</v>
      </c>
      <c r="AL1336" s="380">
        <f>AL454</f>
        <v>148.53460999999999</v>
      </c>
      <c r="AM1336" s="380">
        <f>AM454</f>
        <v>10.823</v>
      </c>
      <c r="AN1336" s="380">
        <f>AN454</f>
        <v>73.551950000000005</v>
      </c>
      <c r="AO1336" s="380">
        <f>AO454</f>
        <v>12.074999999999999</v>
      </c>
      <c r="AP1336" s="380">
        <f>AP454</f>
        <v>73.821299999999994</v>
      </c>
      <c r="AQ1336" s="380">
        <f>AQ454</f>
        <v>43.273000000000003</v>
      </c>
      <c r="AR1336" s="380">
        <f>AR454</f>
        <v>295.90786000000003</v>
      </c>
      <c r="AS1336" s="380">
        <f>AS454</f>
        <v>13.989999999999998</v>
      </c>
      <c r="AT1336" s="380">
        <f>AT454</f>
        <v>90.725231999999991</v>
      </c>
      <c r="AU1336" s="380">
        <f>AU454</f>
        <v>7.3439999999999994</v>
      </c>
      <c r="AV1336" s="380">
        <f>AV454</f>
        <v>54.048427999999994</v>
      </c>
      <c r="AW1336" s="380">
        <f>AW454</f>
        <v>16.507999999999999</v>
      </c>
      <c r="AX1336" s="380">
        <f>AX454</f>
        <v>117.626054</v>
      </c>
      <c r="AY1336" s="380">
        <f>AY454</f>
        <v>37.841999999999999</v>
      </c>
      <c r="AZ1336" s="380">
        <f>AZ454</f>
        <v>262.39971400000002</v>
      </c>
      <c r="BA1336" s="380">
        <f>BA454</f>
        <v>81.114999999999995</v>
      </c>
      <c r="BB1336" s="380">
        <f>BB454</f>
        <v>558.30757400000005</v>
      </c>
    </row>
    <row r="1337" spans="4:54" ht="13.5" hidden="1" outlineLevel="1">
      <c r="D1337" s="374"/>
      <c r="E1337" s="373" t="s">
        <v>761</v>
      </c>
      <c r="F1337" s="585" t="s">
        <v>728</v>
      </c>
      <c r="G1337" s="586"/>
      <c r="H1337" s="587"/>
      <c r="Q1337" s="397">
        <f>Q520</f>
        <v>959.88700000000028</v>
      </c>
      <c r="R1337" s="398">
        <f>R520</f>
        <v>7612.814174881798</v>
      </c>
      <c r="S1337" s="391">
        <f>S520</f>
        <v>60.359999999999992</v>
      </c>
      <c r="T1337" s="380">
        <f>T520</f>
        <v>497.44238190240009</v>
      </c>
      <c r="U1337" s="380">
        <f>U520</f>
        <v>134.74299999999999</v>
      </c>
      <c r="V1337" s="380">
        <f>V520</f>
        <v>1088.2399566800002</v>
      </c>
      <c r="W1337" s="380">
        <f>W520</f>
        <v>93.847999999999999</v>
      </c>
      <c r="X1337" s="380">
        <f>X520</f>
        <v>764.94205198880013</v>
      </c>
      <c r="Y1337" s="380">
        <f>Y520</f>
        <v>288.95100000000002</v>
      </c>
      <c r="Z1337" s="380">
        <f>Z520</f>
        <v>2350.6243905711999</v>
      </c>
      <c r="AA1337" s="380">
        <f>AA520</f>
        <v>116.309</v>
      </c>
      <c r="AB1337" s="380">
        <f>AB520</f>
        <v>944.46821271200008</v>
      </c>
      <c r="AC1337" s="380">
        <f>AC520</f>
        <v>48.423000000000002</v>
      </c>
      <c r="AD1337" s="380">
        <f>AD520</f>
        <v>382.78498240899995</v>
      </c>
      <c r="AE1337" s="380">
        <f>AE520</f>
        <v>125.16100000000002</v>
      </c>
      <c r="AF1337" s="380">
        <f>AF520</f>
        <v>955.1275993685</v>
      </c>
      <c r="AG1337" s="380">
        <f>AG520</f>
        <v>289.89300000000003</v>
      </c>
      <c r="AH1337" s="380">
        <f>AH520</f>
        <v>2282.3807944894993</v>
      </c>
      <c r="AI1337" s="380">
        <f>AI520</f>
        <v>578.84399999999994</v>
      </c>
      <c r="AJ1337" s="380">
        <f>AJ520</f>
        <v>4633.0051850606997</v>
      </c>
      <c r="AK1337" s="380">
        <f>AK520</f>
        <v>60.614000000000004</v>
      </c>
      <c r="AL1337" s="380">
        <f>AL520</f>
        <v>466.08866278959999</v>
      </c>
      <c r="AM1337" s="380">
        <f>AM520</f>
        <v>70.24799999999999</v>
      </c>
      <c r="AN1337" s="380">
        <f>AN520</f>
        <v>548.41252775399983</v>
      </c>
      <c r="AO1337" s="380">
        <f>AO520</f>
        <v>99.783000000000001</v>
      </c>
      <c r="AP1337" s="380">
        <f>AP520</f>
        <v>778.85136676000002</v>
      </c>
      <c r="AQ1337" s="380">
        <f>AQ520</f>
        <v>230.64500000000004</v>
      </c>
      <c r="AR1337" s="380">
        <f>AR520</f>
        <v>1793.3525573036</v>
      </c>
      <c r="AS1337" s="380">
        <f>AS520</f>
        <v>71.927999999999997</v>
      </c>
      <c r="AT1337" s="380">
        <f>AT520</f>
        <v>561.34663515360012</v>
      </c>
      <c r="AU1337" s="380">
        <f>AU520</f>
        <v>1.4160000000000001</v>
      </c>
      <c r="AV1337" s="380">
        <f>AV520</f>
        <v>11.301043739900001</v>
      </c>
      <c r="AW1337" s="380">
        <f>AW520</f>
        <v>77.054000000000002</v>
      </c>
      <c r="AX1337" s="380">
        <f>AX520</f>
        <v>613.80875362400002</v>
      </c>
      <c r="AY1337" s="380">
        <f>AY520</f>
        <v>150.39800000000002</v>
      </c>
      <c r="AZ1337" s="380">
        <f>AZ520</f>
        <v>1186.4564325174999</v>
      </c>
      <c r="BA1337" s="380">
        <f>BA520</f>
        <v>381.04299999999995</v>
      </c>
      <c r="BB1337" s="380">
        <f>BB520</f>
        <v>2979.8089898210997</v>
      </c>
    </row>
    <row r="1338" spans="4:54" ht="13.5" hidden="1" outlineLevel="1">
      <c r="D1338" s="374"/>
      <c r="E1338" s="374" t="s">
        <v>733</v>
      </c>
      <c r="F1338" s="588" t="s">
        <v>727</v>
      </c>
      <c r="G1338" s="589"/>
      <c r="H1338" s="589"/>
      <c r="Q1338" s="397">
        <f>Q528</f>
        <v>464.21399999999994</v>
      </c>
      <c r="R1338" s="398">
        <f>R528</f>
        <v>2502.3415824260001</v>
      </c>
      <c r="S1338" s="391">
        <f>S528</f>
        <v>18.715</v>
      </c>
      <c r="T1338" s="380">
        <f>T528</f>
        <v>233.37468199999998</v>
      </c>
      <c r="U1338" s="380">
        <f>U528</f>
        <v>18.052</v>
      </c>
      <c r="V1338" s="380">
        <f>V528</f>
        <v>229.652525</v>
      </c>
      <c r="W1338" s="380">
        <f>W528</f>
        <v>19.830000000000002</v>
      </c>
      <c r="X1338" s="380">
        <f>X528</f>
        <v>229.62165800000002</v>
      </c>
      <c r="Y1338" s="380">
        <f>Y528</f>
        <v>56.596999999999994</v>
      </c>
      <c r="Z1338" s="380">
        <f>Z528</f>
        <v>692.648865</v>
      </c>
      <c r="AA1338" s="380">
        <f>AA528</f>
        <v>5.5419999999999998</v>
      </c>
      <c r="AB1338" s="380">
        <f>AB528</f>
        <v>69.944919999999996</v>
      </c>
      <c r="AC1338" s="380">
        <f>AC528</f>
        <v>3.2290000000000001</v>
      </c>
      <c r="AD1338" s="380">
        <f>AD528</f>
        <v>41.553735000000003</v>
      </c>
      <c r="AE1338" s="380">
        <f>AE528</f>
        <v>9.1020000000000003</v>
      </c>
      <c r="AF1338" s="380">
        <f>AF528</f>
        <v>106.65528500000001</v>
      </c>
      <c r="AG1338" s="380">
        <f>AG528</f>
        <v>17.873000000000001</v>
      </c>
      <c r="AH1338" s="380">
        <f>AH528</f>
        <v>218.15394000000001</v>
      </c>
      <c r="AI1338" s="380">
        <f>AI528</f>
        <v>74.47</v>
      </c>
      <c r="AJ1338" s="380">
        <f>AJ528</f>
        <v>910.80280500000003</v>
      </c>
      <c r="AK1338" s="380">
        <f>AK528</f>
        <v>76.381999999999991</v>
      </c>
      <c r="AL1338" s="380">
        <f>AL528</f>
        <v>256.31170228800005</v>
      </c>
      <c r="AM1338" s="380">
        <f>AM528</f>
        <v>63.046000000000006</v>
      </c>
      <c r="AN1338" s="380">
        <f>AN528</f>
        <v>311.46167795999997</v>
      </c>
      <c r="AO1338" s="380">
        <f>AO528</f>
        <v>68.594999999999999</v>
      </c>
      <c r="AP1338" s="380">
        <f>AP528</f>
        <v>266.88246360000005</v>
      </c>
      <c r="AQ1338" s="380">
        <f>AQ528</f>
        <v>208.023</v>
      </c>
      <c r="AR1338" s="380">
        <f>AR528</f>
        <v>834.65584384800013</v>
      </c>
      <c r="AS1338" s="380">
        <f>AS528</f>
        <v>71.585999999999984</v>
      </c>
      <c r="AT1338" s="380">
        <f>AT528</f>
        <v>246.47776777600001</v>
      </c>
      <c r="AU1338" s="380">
        <f>AU528</f>
        <v>82.603999999999985</v>
      </c>
      <c r="AV1338" s="380">
        <f>AV528</f>
        <v>344.56434130599996</v>
      </c>
      <c r="AW1338" s="380">
        <f>AW528</f>
        <v>27.531000000000002</v>
      </c>
      <c r="AX1338" s="380">
        <f>AX528</f>
        <v>165.84082449599998</v>
      </c>
      <c r="AY1338" s="380">
        <f>AY528</f>
        <v>181.72099999999998</v>
      </c>
      <c r="AZ1338" s="380">
        <f>AZ528</f>
        <v>756.88293357800001</v>
      </c>
      <c r="BA1338" s="380">
        <f>BA528</f>
        <v>389.74400000000003</v>
      </c>
      <c r="BB1338" s="380">
        <f>BB528</f>
        <v>1591.5387774260003</v>
      </c>
    </row>
    <row r="1339" spans="4:54" s="381" customFormat="1" ht="13.5" hidden="1" outlineLevel="1">
      <c r="D1339" s="375"/>
      <c r="E1339" s="590" t="s">
        <v>729</v>
      </c>
      <c r="F1339" s="590"/>
      <c r="G1339" s="590"/>
      <c r="H1339" s="591"/>
      <c r="I1339" s="382"/>
      <c r="J1339" s="382"/>
      <c r="K1339" s="382"/>
      <c r="L1339" s="382"/>
      <c r="M1339" s="382"/>
      <c r="N1339" s="382"/>
      <c r="O1339" s="382"/>
      <c r="P1339" s="382"/>
      <c r="Q1339" s="403">
        <f t="shared" ref="Q1339:AE1339" si="3256">SUM(Q1336:Q1338)</f>
        <v>1732.3990000000003</v>
      </c>
      <c r="R1339" s="404">
        <f t="shared" si="3256"/>
        <v>12161.3085713078</v>
      </c>
      <c r="S1339" s="394">
        <f t="shared" si="3256"/>
        <v>99.950999999999993</v>
      </c>
      <c r="T1339" s="383">
        <f t="shared" si="3256"/>
        <v>872.10204790240005</v>
      </c>
      <c r="U1339" s="383">
        <f t="shared" si="3256"/>
        <v>197.27500000000001</v>
      </c>
      <c r="V1339" s="383">
        <f t="shared" si="3256"/>
        <v>1592.0865216800003</v>
      </c>
      <c r="W1339" s="383">
        <f t="shared" si="3256"/>
        <v>154.34800000000001</v>
      </c>
      <c r="X1339" s="383">
        <f t="shared" si="3256"/>
        <v>1248.4818099888003</v>
      </c>
      <c r="Y1339" s="383">
        <f t="shared" si="3256"/>
        <v>451.57399999999996</v>
      </c>
      <c r="Z1339" s="383">
        <f t="shared" si="3256"/>
        <v>3712.6703795712001</v>
      </c>
      <c r="AA1339" s="383">
        <f t="shared" si="3256"/>
        <v>156.102</v>
      </c>
      <c r="AB1339" s="383">
        <f t="shared" si="3256"/>
        <v>1246.708762712</v>
      </c>
      <c r="AC1339" s="383">
        <f t="shared" si="3256"/>
        <v>104.904</v>
      </c>
      <c r="AD1339" s="383">
        <f t="shared" si="3256"/>
        <v>772.31585340899994</v>
      </c>
      <c r="AE1339" s="383">
        <f t="shared" si="3256"/>
        <v>167.917</v>
      </c>
      <c r="AF1339" s="383">
        <f>SUM(AF1336:AF1338)</f>
        <v>1299.9582343684999</v>
      </c>
      <c r="AG1339" s="383">
        <f t="shared" ref="AG1339:BB1339" si="3257">SUM(AG1336:AG1338)</f>
        <v>428.923</v>
      </c>
      <c r="AH1339" s="383">
        <f t="shared" si="3257"/>
        <v>3318.9828504894995</v>
      </c>
      <c r="AI1339" s="383">
        <f t="shared" si="3257"/>
        <v>880.49699999999996</v>
      </c>
      <c r="AJ1339" s="383">
        <f t="shared" si="3257"/>
        <v>7031.6532300607005</v>
      </c>
      <c r="AK1339" s="383">
        <f t="shared" si="3257"/>
        <v>157.37099999999998</v>
      </c>
      <c r="AL1339" s="383">
        <f t="shared" si="3257"/>
        <v>870.93497507760003</v>
      </c>
      <c r="AM1339" s="383">
        <f t="shared" si="3257"/>
        <v>144.11700000000002</v>
      </c>
      <c r="AN1339" s="383">
        <f t="shared" si="3257"/>
        <v>933.42615571399983</v>
      </c>
      <c r="AO1339" s="383">
        <f t="shared" si="3257"/>
        <v>180.453</v>
      </c>
      <c r="AP1339" s="383">
        <f t="shared" si="3257"/>
        <v>1119.55513036</v>
      </c>
      <c r="AQ1339" s="383">
        <f t="shared" si="3257"/>
        <v>481.94100000000003</v>
      </c>
      <c r="AR1339" s="383">
        <f t="shared" si="3257"/>
        <v>2923.9162611515999</v>
      </c>
      <c r="AS1339" s="383">
        <f t="shared" si="3257"/>
        <v>157.50399999999996</v>
      </c>
      <c r="AT1339" s="383">
        <f t="shared" si="3257"/>
        <v>898.54963492960019</v>
      </c>
      <c r="AU1339" s="383">
        <f t="shared" si="3257"/>
        <v>91.36399999999999</v>
      </c>
      <c r="AV1339" s="383">
        <f t="shared" si="3257"/>
        <v>409.91381304589993</v>
      </c>
      <c r="AW1339" s="383">
        <f t="shared" si="3257"/>
        <v>121.093</v>
      </c>
      <c r="AX1339" s="383">
        <f t="shared" si="3257"/>
        <v>897.27563211999995</v>
      </c>
      <c r="AY1339" s="383">
        <f t="shared" si="3257"/>
        <v>369.96100000000001</v>
      </c>
      <c r="AZ1339" s="383">
        <f t="shared" si="3257"/>
        <v>2205.7390800955</v>
      </c>
      <c r="BA1339" s="383">
        <f t="shared" si="3257"/>
        <v>851.90200000000004</v>
      </c>
      <c r="BB1339" s="383">
        <f t="shared" si="3257"/>
        <v>5129.6553412471003</v>
      </c>
    </row>
    <row r="1340" spans="4:54" ht="13.5" hidden="1" outlineLevel="1">
      <c r="D1340" s="372" t="s">
        <v>734</v>
      </c>
      <c r="E1340" s="374" t="s">
        <v>735</v>
      </c>
      <c r="F1340" s="588" t="s">
        <v>732</v>
      </c>
      <c r="G1340" s="589"/>
      <c r="H1340" s="589"/>
      <c r="Q1340" s="397">
        <f>Q557</f>
        <v>144.56</v>
      </c>
      <c r="R1340" s="398">
        <f>R557</f>
        <v>1672.2324880367999</v>
      </c>
      <c r="S1340" s="391">
        <f>S557</f>
        <v>6.12</v>
      </c>
      <c r="T1340" s="380">
        <f>T557</f>
        <v>96.655778841600011</v>
      </c>
      <c r="U1340" s="380">
        <f>U557</f>
        <v>8.4359999999999999</v>
      </c>
      <c r="V1340" s="380">
        <f>V557</f>
        <v>83.416404960000008</v>
      </c>
      <c r="W1340" s="380">
        <f>W557</f>
        <v>14.087999999999999</v>
      </c>
      <c r="X1340" s="380">
        <f>X557</f>
        <v>146.59036647120001</v>
      </c>
      <c r="Y1340" s="380">
        <f>Y557</f>
        <v>28.644000000000002</v>
      </c>
      <c r="Z1340" s="380">
        <f>Z557</f>
        <v>326.66255027279999</v>
      </c>
      <c r="AA1340" s="380">
        <f>AA557</f>
        <v>12.132</v>
      </c>
      <c r="AB1340" s="380">
        <f>AB557</f>
        <v>159.12012304959998</v>
      </c>
      <c r="AC1340" s="380">
        <f>AC557</f>
        <v>25.631999999999998</v>
      </c>
      <c r="AD1340" s="380">
        <f>AD557</f>
        <v>263.66366996159996</v>
      </c>
      <c r="AE1340" s="380">
        <f>AE557</f>
        <v>13.396000000000001</v>
      </c>
      <c r="AF1340" s="380">
        <f>AF557</f>
        <v>122.47118024399998</v>
      </c>
      <c r="AG1340" s="380">
        <f>AG557</f>
        <v>51.160000000000004</v>
      </c>
      <c r="AH1340" s="380">
        <f>AH557</f>
        <v>545.25497325519996</v>
      </c>
      <c r="AI1340" s="380">
        <f>AI557</f>
        <v>79.804000000000016</v>
      </c>
      <c r="AJ1340" s="380">
        <f>AJ557</f>
        <v>871.91752352799995</v>
      </c>
      <c r="AK1340" s="380">
        <f>AK557</f>
        <v>13.195999999999998</v>
      </c>
      <c r="AL1340" s="380">
        <f>AL557</f>
        <v>141.34926046640001</v>
      </c>
      <c r="AM1340" s="380">
        <f>AM557</f>
        <v>8.9879999999999995</v>
      </c>
      <c r="AN1340" s="380">
        <f>AN557</f>
        <v>134.68613835600001</v>
      </c>
      <c r="AO1340" s="380">
        <f>AO557</f>
        <v>10.092000000000002</v>
      </c>
      <c r="AP1340" s="380">
        <f>AP557</f>
        <v>90.073828800000001</v>
      </c>
      <c r="AQ1340" s="380">
        <f>AQ557</f>
        <v>32.276000000000003</v>
      </c>
      <c r="AR1340" s="380">
        <f>AR557</f>
        <v>366.1092276224</v>
      </c>
      <c r="AS1340" s="380">
        <f>AS557</f>
        <v>9.8160000000000007</v>
      </c>
      <c r="AT1340" s="380">
        <f>AT557</f>
        <v>130.90623952319999</v>
      </c>
      <c r="AU1340" s="380">
        <f>AU557</f>
        <v>10.208</v>
      </c>
      <c r="AV1340" s="380">
        <f>AV557</f>
        <v>140.25341732160001</v>
      </c>
      <c r="AW1340" s="380">
        <f>AW557</f>
        <v>12.456</v>
      </c>
      <c r="AX1340" s="380">
        <f>AX557</f>
        <v>163.04608004160002</v>
      </c>
      <c r="AY1340" s="380">
        <f>AY557</f>
        <v>32.479999999999997</v>
      </c>
      <c r="AZ1340" s="380">
        <f>AZ557</f>
        <v>434.20573688640002</v>
      </c>
      <c r="BA1340" s="380">
        <f>BA557</f>
        <v>64.756</v>
      </c>
      <c r="BB1340" s="380">
        <f>BB557</f>
        <v>800.3149645087999</v>
      </c>
    </row>
    <row r="1341" spans="4:54" ht="13.5" hidden="1" outlineLevel="1">
      <c r="D1341" s="374"/>
      <c r="E1341" s="374"/>
      <c r="F1341" s="585" t="s">
        <v>736</v>
      </c>
      <c r="G1341" s="586"/>
      <c r="H1341" s="587"/>
      <c r="Q1341" s="397">
        <f>Q579</f>
        <v>249.59799999999998</v>
      </c>
      <c r="R1341" s="398">
        <f>R579</f>
        <v>3118.1814932449997</v>
      </c>
      <c r="S1341" s="391">
        <f>S579</f>
        <v>16.744</v>
      </c>
      <c r="T1341" s="380">
        <f>T579</f>
        <v>223.70420777759995</v>
      </c>
      <c r="U1341" s="380">
        <f>U579</f>
        <v>17.658000000000001</v>
      </c>
      <c r="V1341" s="380">
        <f>V579</f>
        <v>235.32213103200002</v>
      </c>
      <c r="W1341" s="380">
        <f>W579</f>
        <v>22.318000000000001</v>
      </c>
      <c r="X1341" s="380">
        <f>X579</f>
        <v>260.20795752940001</v>
      </c>
      <c r="Y1341" s="380">
        <f>Y579</f>
        <v>56.72</v>
      </c>
      <c r="Z1341" s="380">
        <f>Z579</f>
        <v>719.23429633900003</v>
      </c>
      <c r="AA1341" s="380">
        <f>AA579</f>
        <v>22.770000000000003</v>
      </c>
      <c r="AB1341" s="380">
        <f>AB579</f>
        <v>309.32847067879993</v>
      </c>
      <c r="AC1341" s="380">
        <f>AC579</f>
        <v>30.32</v>
      </c>
      <c r="AD1341" s="380">
        <f>AD579</f>
        <v>352.52022517680001</v>
      </c>
      <c r="AE1341" s="380">
        <f>AE579</f>
        <v>26.422000000000001</v>
      </c>
      <c r="AF1341" s="380">
        <f>AF579</f>
        <v>268.731206036</v>
      </c>
      <c r="AG1341" s="380">
        <f>AG579</f>
        <v>79.512</v>
      </c>
      <c r="AH1341" s="380">
        <f>AH579</f>
        <v>930.57990189159989</v>
      </c>
      <c r="AI1341" s="380">
        <f>AI579</f>
        <v>136.232</v>
      </c>
      <c r="AJ1341" s="380">
        <f>AJ579</f>
        <v>1649.8141982306001</v>
      </c>
      <c r="AK1341" s="380">
        <f>AK579</f>
        <v>20.378</v>
      </c>
      <c r="AL1341" s="380">
        <f>AL579</f>
        <v>257.51090281700004</v>
      </c>
      <c r="AM1341" s="380">
        <f>AM579</f>
        <v>11.920000000000002</v>
      </c>
      <c r="AN1341" s="380">
        <f>AN579</f>
        <v>168.20309382800002</v>
      </c>
      <c r="AO1341" s="380">
        <f>AO579</f>
        <v>19.96</v>
      </c>
      <c r="AP1341" s="380">
        <f>AP579</f>
        <v>230.74595680000002</v>
      </c>
      <c r="AQ1341" s="380">
        <f>AQ579</f>
        <v>52.25800000000001</v>
      </c>
      <c r="AR1341" s="380">
        <f>AR579</f>
        <v>656.459953445</v>
      </c>
      <c r="AS1341" s="380">
        <f>AS579</f>
        <v>18.04</v>
      </c>
      <c r="AT1341" s="380">
        <f>AT579</f>
        <v>253.47861847440001</v>
      </c>
      <c r="AU1341" s="380">
        <f>AU579</f>
        <v>19.358000000000004</v>
      </c>
      <c r="AV1341" s="380">
        <f>AV579</f>
        <v>256.27603345300003</v>
      </c>
      <c r="AW1341" s="380">
        <f>AW579</f>
        <v>23.71</v>
      </c>
      <c r="AX1341" s="380">
        <f>AX579</f>
        <v>302.15268964199998</v>
      </c>
      <c r="AY1341" s="380">
        <f>AY579</f>
        <v>61.108000000000004</v>
      </c>
      <c r="AZ1341" s="380">
        <f>AZ579</f>
        <v>811.90734156940005</v>
      </c>
      <c r="BA1341" s="380">
        <f>BA579</f>
        <v>113.36600000000001</v>
      </c>
      <c r="BB1341" s="380">
        <f>BB579</f>
        <v>1468.3672950144</v>
      </c>
    </row>
    <row r="1342" spans="4:54" ht="13.5" hidden="1" outlineLevel="1">
      <c r="D1342" s="374"/>
      <c r="E1342" s="374"/>
      <c r="F1342" s="588" t="s">
        <v>737</v>
      </c>
      <c r="G1342" s="589"/>
      <c r="H1342" s="589"/>
      <c r="Q1342" s="397">
        <f>Q582</f>
        <v>0</v>
      </c>
      <c r="R1342" s="398">
        <f>R582</f>
        <v>0</v>
      </c>
      <c r="S1342" s="391">
        <f>S582</f>
        <v>0</v>
      </c>
      <c r="T1342" s="380">
        <f>T582</f>
        <v>0</v>
      </c>
      <c r="U1342" s="380">
        <f>U582</f>
        <v>0</v>
      </c>
      <c r="V1342" s="380">
        <f>V582</f>
        <v>0</v>
      </c>
      <c r="W1342" s="380">
        <f>W582</f>
        <v>0</v>
      </c>
      <c r="X1342" s="380">
        <f>X582</f>
        <v>0</v>
      </c>
      <c r="Y1342" s="380">
        <f>Y582</f>
        <v>0</v>
      </c>
      <c r="Z1342" s="380">
        <f>Z582</f>
        <v>0</v>
      </c>
      <c r="AA1342" s="380">
        <f>AA582</f>
        <v>0</v>
      </c>
      <c r="AB1342" s="380">
        <f>AB582</f>
        <v>0</v>
      </c>
      <c r="AC1342" s="380">
        <f>AC582</f>
        <v>0</v>
      </c>
      <c r="AD1342" s="380">
        <f>AD582</f>
        <v>0</v>
      </c>
      <c r="AE1342" s="380">
        <f>AE582</f>
        <v>0</v>
      </c>
      <c r="AF1342" s="380">
        <f>AF582</f>
        <v>0</v>
      </c>
      <c r="AG1342" s="380">
        <f>AG582</f>
        <v>0</v>
      </c>
      <c r="AH1342" s="380">
        <f>AH582</f>
        <v>0</v>
      </c>
      <c r="AI1342" s="380">
        <f>AI582</f>
        <v>0</v>
      </c>
      <c r="AJ1342" s="380">
        <f>AJ582</f>
        <v>0</v>
      </c>
      <c r="AK1342" s="380">
        <f>AK582</f>
        <v>0</v>
      </c>
      <c r="AL1342" s="380">
        <f>AL582</f>
        <v>0</v>
      </c>
      <c r="AM1342" s="380">
        <f>AM582</f>
        <v>0</v>
      </c>
      <c r="AN1342" s="380">
        <f>AN582</f>
        <v>0</v>
      </c>
      <c r="AO1342" s="380">
        <f>AO582</f>
        <v>0</v>
      </c>
      <c r="AP1342" s="380">
        <f>AP582</f>
        <v>0</v>
      </c>
      <c r="AQ1342" s="380">
        <f>AQ582</f>
        <v>0</v>
      </c>
      <c r="AR1342" s="380">
        <f>AR582</f>
        <v>0</v>
      </c>
      <c r="AS1342" s="380">
        <f>AS582</f>
        <v>0</v>
      </c>
      <c r="AT1342" s="380">
        <f>AT582</f>
        <v>0</v>
      </c>
      <c r="AU1342" s="380">
        <f>AU582</f>
        <v>0</v>
      </c>
      <c r="AV1342" s="380">
        <f>AV582</f>
        <v>0</v>
      </c>
      <c r="AW1342" s="380">
        <f>AW582</f>
        <v>0</v>
      </c>
      <c r="AX1342" s="380">
        <f>AX582</f>
        <v>0</v>
      </c>
      <c r="AY1342" s="380">
        <f>AY582</f>
        <v>0</v>
      </c>
      <c r="AZ1342" s="380">
        <f>AZ582</f>
        <v>0</v>
      </c>
      <c r="BA1342" s="380">
        <f>BA582</f>
        <v>0</v>
      </c>
      <c r="BB1342" s="380">
        <f>BB582</f>
        <v>0</v>
      </c>
    </row>
    <row r="1343" spans="4:54" s="381" customFormat="1" ht="13.5" hidden="1" outlineLevel="1">
      <c r="D1343" s="375"/>
      <c r="E1343" s="590" t="s">
        <v>729</v>
      </c>
      <c r="F1343" s="590"/>
      <c r="G1343" s="590"/>
      <c r="H1343" s="591"/>
      <c r="I1343" s="382"/>
      <c r="J1343" s="382"/>
      <c r="K1343" s="382"/>
      <c r="L1343" s="382"/>
      <c r="M1343" s="382"/>
      <c r="N1343" s="382"/>
      <c r="O1343" s="382"/>
      <c r="P1343" s="382"/>
      <c r="Q1343" s="403">
        <f t="shared" ref="Q1343:AE1343" si="3258">SUM(Q1340:Q1342)</f>
        <v>394.15800000000002</v>
      </c>
      <c r="R1343" s="404">
        <f t="shared" si="3258"/>
        <v>4790.4139812817994</v>
      </c>
      <c r="S1343" s="394">
        <f t="shared" si="3258"/>
        <v>22.864000000000001</v>
      </c>
      <c r="T1343" s="383">
        <f t="shared" si="3258"/>
        <v>320.35998661919996</v>
      </c>
      <c r="U1343" s="383">
        <f t="shared" si="3258"/>
        <v>26.094000000000001</v>
      </c>
      <c r="V1343" s="383">
        <f t="shared" si="3258"/>
        <v>318.73853599200004</v>
      </c>
      <c r="W1343" s="383">
        <f t="shared" si="3258"/>
        <v>36.405999999999999</v>
      </c>
      <c r="X1343" s="383">
        <f t="shared" si="3258"/>
        <v>406.79832400060002</v>
      </c>
      <c r="Y1343" s="383">
        <f t="shared" si="3258"/>
        <v>85.364000000000004</v>
      </c>
      <c r="Z1343" s="383">
        <f t="shared" si="3258"/>
        <v>1045.8968466117999</v>
      </c>
      <c r="AA1343" s="383">
        <f t="shared" si="3258"/>
        <v>34.902000000000001</v>
      </c>
      <c r="AB1343" s="383">
        <f t="shared" si="3258"/>
        <v>468.44859372839994</v>
      </c>
      <c r="AC1343" s="383">
        <f t="shared" si="3258"/>
        <v>55.951999999999998</v>
      </c>
      <c r="AD1343" s="383">
        <f t="shared" si="3258"/>
        <v>616.18389513839998</v>
      </c>
      <c r="AE1343" s="383">
        <f t="shared" si="3258"/>
        <v>39.817999999999998</v>
      </c>
      <c r="AF1343" s="383">
        <f>SUM(AF1340:AF1342)</f>
        <v>391.20238627999998</v>
      </c>
      <c r="AG1343" s="383">
        <f t="shared" ref="AG1343:BB1343" si="3259">SUM(AG1340:AG1342)</f>
        <v>130.672</v>
      </c>
      <c r="AH1343" s="383">
        <f t="shared" si="3259"/>
        <v>1475.8348751467997</v>
      </c>
      <c r="AI1343" s="383">
        <f t="shared" si="3259"/>
        <v>216.036</v>
      </c>
      <c r="AJ1343" s="383">
        <f t="shared" si="3259"/>
        <v>2521.7317217586001</v>
      </c>
      <c r="AK1343" s="383">
        <f t="shared" si="3259"/>
        <v>33.573999999999998</v>
      </c>
      <c r="AL1343" s="383">
        <f t="shared" si="3259"/>
        <v>398.86016328340008</v>
      </c>
      <c r="AM1343" s="383">
        <f t="shared" si="3259"/>
        <v>20.908000000000001</v>
      </c>
      <c r="AN1343" s="383">
        <f t="shared" si="3259"/>
        <v>302.88923218400004</v>
      </c>
      <c r="AO1343" s="383">
        <f t="shared" si="3259"/>
        <v>30.052000000000003</v>
      </c>
      <c r="AP1343" s="383">
        <f t="shared" si="3259"/>
        <v>320.81978560000005</v>
      </c>
      <c r="AQ1343" s="383">
        <f t="shared" si="3259"/>
        <v>84.53400000000002</v>
      </c>
      <c r="AR1343" s="383">
        <f t="shared" si="3259"/>
        <v>1022.5691810674</v>
      </c>
      <c r="AS1343" s="383">
        <f t="shared" si="3259"/>
        <v>27.856000000000002</v>
      </c>
      <c r="AT1343" s="383">
        <f t="shared" si="3259"/>
        <v>384.38485799759997</v>
      </c>
      <c r="AU1343" s="383">
        <f t="shared" si="3259"/>
        <v>29.566000000000003</v>
      </c>
      <c r="AV1343" s="383">
        <f t="shared" si="3259"/>
        <v>396.52945077460004</v>
      </c>
      <c r="AW1343" s="383">
        <f t="shared" si="3259"/>
        <v>36.165999999999997</v>
      </c>
      <c r="AX1343" s="383">
        <f t="shared" si="3259"/>
        <v>465.19876968360001</v>
      </c>
      <c r="AY1343" s="383">
        <f t="shared" si="3259"/>
        <v>93.587999999999994</v>
      </c>
      <c r="AZ1343" s="383">
        <f t="shared" si="3259"/>
        <v>1246.1130784558</v>
      </c>
      <c r="BA1343" s="383">
        <f t="shared" si="3259"/>
        <v>178.12200000000001</v>
      </c>
      <c r="BB1343" s="383">
        <f t="shared" si="3259"/>
        <v>2268.6822595231997</v>
      </c>
    </row>
    <row r="1344" spans="4:54" ht="13.5" hidden="1" outlineLevel="1">
      <c r="D1344" s="372" t="s">
        <v>738</v>
      </c>
      <c r="E1344" s="376" t="s">
        <v>58</v>
      </c>
      <c r="F1344" s="588" t="s">
        <v>727</v>
      </c>
      <c r="G1344" s="589"/>
      <c r="H1344" s="589"/>
      <c r="Q1344" s="397">
        <f>Q720</f>
        <v>1483.7820000000004</v>
      </c>
      <c r="R1344" s="398">
        <f>R720</f>
        <v>23569.272391420804</v>
      </c>
      <c r="S1344" s="391">
        <f>S720</f>
        <v>92.42000000000003</v>
      </c>
      <c r="T1344" s="380">
        <f>T720</f>
        <v>1518.5281070000001</v>
      </c>
      <c r="U1344" s="380">
        <f>U720</f>
        <v>117.30400000000002</v>
      </c>
      <c r="V1344" s="380">
        <f>V720</f>
        <v>1990.6049629999998</v>
      </c>
      <c r="W1344" s="380">
        <f>W720</f>
        <v>125.43500000000002</v>
      </c>
      <c r="X1344" s="380">
        <f>X720</f>
        <v>2097.264142</v>
      </c>
      <c r="Y1344" s="380">
        <f>Y720</f>
        <v>335.15899999999988</v>
      </c>
      <c r="Z1344" s="380">
        <f>Z720</f>
        <v>5606.3972119999999</v>
      </c>
      <c r="AA1344" s="380">
        <f>AA720</f>
        <v>134.12500000000003</v>
      </c>
      <c r="AB1344" s="380">
        <f>AB720</f>
        <v>2311.2492429999998</v>
      </c>
      <c r="AC1344" s="380">
        <f>AC720</f>
        <v>138.99300000000005</v>
      </c>
      <c r="AD1344" s="380">
        <f>AD720</f>
        <v>2409.7849060000003</v>
      </c>
      <c r="AE1344" s="380">
        <f>AE720</f>
        <v>85.710000000000051</v>
      </c>
      <c r="AF1344" s="380">
        <f>AF720</f>
        <v>1232.1755059999998</v>
      </c>
      <c r="AG1344" s="380">
        <f>AG720</f>
        <v>358.82799999999997</v>
      </c>
      <c r="AH1344" s="380">
        <f>AH720</f>
        <v>5953.2096549999997</v>
      </c>
      <c r="AI1344" s="380">
        <f>AI720</f>
        <v>693.98700000000008</v>
      </c>
      <c r="AJ1344" s="380">
        <f>AJ720</f>
        <v>11559.606866999997</v>
      </c>
      <c r="AK1344" s="380">
        <f>AK720</f>
        <v>128.315</v>
      </c>
      <c r="AL1344" s="380">
        <f>AL720</f>
        <v>2054.08952</v>
      </c>
      <c r="AM1344" s="380">
        <f>AM720</f>
        <v>145.88000000000005</v>
      </c>
      <c r="AN1344" s="380">
        <f>AN720</f>
        <v>2262.296327</v>
      </c>
      <c r="AO1344" s="380">
        <f>AO720</f>
        <v>164.49400000000006</v>
      </c>
      <c r="AP1344" s="380">
        <f>AP720</f>
        <v>2497.6273340000007</v>
      </c>
      <c r="AQ1344" s="380">
        <f>AQ720</f>
        <v>438.68900000000002</v>
      </c>
      <c r="AR1344" s="380">
        <f>AR720</f>
        <v>6814.0131809999984</v>
      </c>
      <c r="AS1344" s="380">
        <f>AS720</f>
        <v>116.876</v>
      </c>
      <c r="AT1344" s="380">
        <f>AT720</f>
        <v>1845.3986137200002</v>
      </c>
      <c r="AU1344" s="380">
        <f>AU720</f>
        <v>113.36199999999997</v>
      </c>
      <c r="AV1344" s="380">
        <f>AV720</f>
        <v>1780.3528028687999</v>
      </c>
      <c r="AW1344" s="380">
        <f>AW720</f>
        <v>120.86800000000002</v>
      </c>
      <c r="AX1344" s="380">
        <f>AX720</f>
        <v>1569.9009268319999</v>
      </c>
      <c r="AY1344" s="380">
        <f>AY720</f>
        <v>351.10600000000017</v>
      </c>
      <c r="AZ1344" s="380">
        <f>AZ720</f>
        <v>5195.6523434208002</v>
      </c>
      <c r="BA1344" s="380">
        <f>BA720</f>
        <v>789.79499999999985</v>
      </c>
      <c r="BB1344" s="380">
        <f>BB720</f>
        <v>12009.6655244208</v>
      </c>
    </row>
    <row r="1345" spans="4:54" ht="13.5" hidden="1" outlineLevel="1">
      <c r="D1345" s="374"/>
      <c r="E1345" s="373" t="s">
        <v>220</v>
      </c>
      <c r="F1345" s="585" t="s">
        <v>727</v>
      </c>
      <c r="G1345" s="586"/>
      <c r="H1345" s="587"/>
      <c r="Q1345" s="397">
        <f>Q747</f>
        <v>535.95500000000004</v>
      </c>
      <c r="R1345" s="398">
        <f>R747</f>
        <v>8068.1205640000017</v>
      </c>
      <c r="S1345" s="391">
        <f>S747</f>
        <v>57.060999999999993</v>
      </c>
      <c r="T1345" s="380">
        <f>T747</f>
        <v>853.12925899999993</v>
      </c>
      <c r="U1345" s="380">
        <f>U747</f>
        <v>53.905999999999992</v>
      </c>
      <c r="V1345" s="380">
        <f>V747</f>
        <v>787.1335160000001</v>
      </c>
      <c r="W1345" s="380">
        <f>W747</f>
        <v>53.865999999999993</v>
      </c>
      <c r="X1345" s="380">
        <f>X747</f>
        <v>802.70618699999989</v>
      </c>
      <c r="Y1345" s="380">
        <f>Y747</f>
        <v>164.833</v>
      </c>
      <c r="Z1345" s="380">
        <f>Z747</f>
        <v>2442.9689620000004</v>
      </c>
      <c r="AA1345" s="380">
        <f>AA747</f>
        <v>49.740000000000009</v>
      </c>
      <c r="AB1345" s="380">
        <f>AB747</f>
        <v>739.34353300000009</v>
      </c>
      <c r="AC1345" s="380">
        <f>AC747</f>
        <v>25.83</v>
      </c>
      <c r="AD1345" s="380">
        <f>AD747</f>
        <v>405.88493999999997</v>
      </c>
      <c r="AE1345" s="380">
        <f>AE747</f>
        <v>33.445999999999998</v>
      </c>
      <c r="AF1345" s="380">
        <f>AF747</f>
        <v>511.85696600000006</v>
      </c>
      <c r="AG1345" s="380">
        <f>AG747</f>
        <v>109.01599999999998</v>
      </c>
      <c r="AH1345" s="380">
        <f>AH747</f>
        <v>1657.0854390000002</v>
      </c>
      <c r="AI1345" s="380">
        <f>AI747</f>
        <v>273.84899999999999</v>
      </c>
      <c r="AJ1345" s="380">
        <f>AJ747</f>
        <v>4100.0544010000003</v>
      </c>
      <c r="AK1345" s="380">
        <f>AK747</f>
        <v>35.205999999999996</v>
      </c>
      <c r="AL1345" s="380">
        <f>AL747</f>
        <v>534.24896100000001</v>
      </c>
      <c r="AM1345" s="380">
        <f>AM747</f>
        <v>41.448</v>
      </c>
      <c r="AN1345" s="380">
        <f>AN747</f>
        <v>631.78655500000002</v>
      </c>
      <c r="AO1345" s="380">
        <f>AO747</f>
        <v>42.902000000000001</v>
      </c>
      <c r="AP1345" s="380">
        <f>AP747</f>
        <v>634.14844599999992</v>
      </c>
      <c r="AQ1345" s="380">
        <f>AQ747</f>
        <v>119.55599999999998</v>
      </c>
      <c r="AR1345" s="380">
        <f>AR747</f>
        <v>1800.1839619999996</v>
      </c>
      <c r="AS1345" s="380">
        <f>AS747</f>
        <v>40.438999999999993</v>
      </c>
      <c r="AT1345" s="380">
        <f>AT747</f>
        <v>593.45513400000004</v>
      </c>
      <c r="AU1345" s="380">
        <f>AU747</f>
        <v>47.080000000000005</v>
      </c>
      <c r="AV1345" s="380">
        <f>AV747</f>
        <v>711.44440100000008</v>
      </c>
      <c r="AW1345" s="380">
        <f>AW747</f>
        <v>55.031000000000013</v>
      </c>
      <c r="AX1345" s="380">
        <f>AX747</f>
        <v>862.98266600000022</v>
      </c>
      <c r="AY1345" s="380">
        <f>AY747</f>
        <v>142.54999999999998</v>
      </c>
      <c r="AZ1345" s="380">
        <f>AZ747</f>
        <v>2167.8822009999999</v>
      </c>
      <c r="BA1345" s="380">
        <f>BA747</f>
        <v>262.10599999999999</v>
      </c>
      <c r="BB1345" s="380">
        <f>BB747</f>
        <v>3968.066163</v>
      </c>
    </row>
    <row r="1346" spans="4:54" ht="13.5" hidden="1" outlineLevel="1">
      <c r="D1346" s="374"/>
      <c r="E1346" s="372" t="s">
        <v>739</v>
      </c>
      <c r="F1346" s="588" t="s">
        <v>727</v>
      </c>
      <c r="G1346" s="589"/>
      <c r="H1346" s="589"/>
      <c r="Q1346" s="397">
        <f>Q851</f>
        <v>713.8839999999999</v>
      </c>
      <c r="R1346" s="398">
        <f>R851</f>
        <v>6119.0953222488006</v>
      </c>
      <c r="S1346" s="391">
        <f>S851</f>
        <v>73.51700000000001</v>
      </c>
      <c r="T1346" s="380">
        <f>T851</f>
        <v>571.58583856259997</v>
      </c>
      <c r="U1346" s="380">
        <f>U851</f>
        <v>83.667999999999978</v>
      </c>
      <c r="V1346" s="380">
        <f>V851</f>
        <v>658.58962348399984</v>
      </c>
      <c r="W1346" s="380">
        <f>W851</f>
        <v>51.743000000000002</v>
      </c>
      <c r="X1346" s="380">
        <f>X851</f>
        <v>426.67926499650008</v>
      </c>
      <c r="Y1346" s="380">
        <f>Y851</f>
        <v>208.92800000000003</v>
      </c>
      <c r="Z1346" s="380">
        <f>Z851</f>
        <v>1656.8547270431</v>
      </c>
      <c r="AA1346" s="380">
        <f>AA851</f>
        <v>58.002000000000017</v>
      </c>
      <c r="AB1346" s="380">
        <f>AB851</f>
        <v>511.85478962600001</v>
      </c>
      <c r="AC1346" s="380">
        <f>AC851</f>
        <v>51.49799999999999</v>
      </c>
      <c r="AD1346" s="380">
        <f>AD851</f>
        <v>460.15485219840002</v>
      </c>
      <c r="AE1346" s="380">
        <f>AE851</f>
        <v>59.083999999999996</v>
      </c>
      <c r="AF1346" s="380">
        <f>AF851</f>
        <v>566.26249391200008</v>
      </c>
      <c r="AG1346" s="380">
        <f>AG851</f>
        <v>168.584</v>
      </c>
      <c r="AH1346" s="380">
        <f>AH851</f>
        <v>1538.2721357364003</v>
      </c>
      <c r="AI1346" s="380">
        <f>AI851</f>
        <v>377.512</v>
      </c>
      <c r="AJ1346" s="380">
        <f>AJ851</f>
        <v>3195.1268627795007</v>
      </c>
      <c r="AK1346" s="380">
        <f>AK851</f>
        <v>48.901999999999994</v>
      </c>
      <c r="AL1346" s="380">
        <f>AL851</f>
        <v>425.93134737000003</v>
      </c>
      <c r="AM1346" s="380">
        <f>AM851</f>
        <v>57.707000000000001</v>
      </c>
      <c r="AN1346" s="380">
        <f>AN851</f>
        <v>462.41165159549996</v>
      </c>
      <c r="AO1346" s="380">
        <f>AO851</f>
        <v>65.652000000000001</v>
      </c>
      <c r="AP1346" s="380">
        <f>AP851</f>
        <v>524.56461048000006</v>
      </c>
      <c r="AQ1346" s="380">
        <f>AQ851</f>
        <v>172.26100000000002</v>
      </c>
      <c r="AR1346" s="380">
        <f>AR851</f>
        <v>1412.9076094455006</v>
      </c>
      <c r="AS1346" s="380">
        <f>AS851</f>
        <v>45.462000000000003</v>
      </c>
      <c r="AT1346" s="380">
        <f>AT851</f>
        <v>418.7854252620001</v>
      </c>
      <c r="AU1346" s="380">
        <f>AU851</f>
        <v>53.558999999999997</v>
      </c>
      <c r="AV1346" s="380">
        <f>AV851</f>
        <v>490.50961182339995</v>
      </c>
      <c r="AW1346" s="380">
        <f>AW851</f>
        <v>65.089999999999989</v>
      </c>
      <c r="AX1346" s="380">
        <f>AX851</f>
        <v>601.7658129383999</v>
      </c>
      <c r="AY1346" s="380">
        <f>AY851</f>
        <v>164.11100000000002</v>
      </c>
      <c r="AZ1346" s="380">
        <f>AZ851</f>
        <v>1511.0608500237997</v>
      </c>
      <c r="BA1346" s="380">
        <f>BA851</f>
        <v>336.37200000000007</v>
      </c>
      <c r="BB1346" s="380">
        <f>BB851</f>
        <v>2923.968459469299</v>
      </c>
    </row>
    <row r="1347" spans="4:54" ht="13.5" hidden="1" outlineLevel="1">
      <c r="D1347" s="378"/>
      <c r="E1347" s="605" t="s">
        <v>224</v>
      </c>
      <c r="F1347" s="610"/>
      <c r="G1347" s="610"/>
      <c r="H1347" s="611"/>
      <c r="Q1347" s="397">
        <f>Q855+Q871</f>
        <v>295.28700000000003</v>
      </c>
      <c r="R1347" s="398">
        <f>R855+R871</f>
        <v>1131.4538820000002</v>
      </c>
      <c r="S1347" s="391">
        <f>S855+S871</f>
        <v>11.697000000000001</v>
      </c>
      <c r="T1347" s="380">
        <f>T855+T871</f>
        <v>46.147763000000005</v>
      </c>
      <c r="U1347" s="380">
        <f>U855+U871</f>
        <v>25.841000000000001</v>
      </c>
      <c r="V1347" s="380">
        <f>V855+V871</f>
        <v>102.83296300000002</v>
      </c>
      <c r="W1347" s="380">
        <f>W855+W871</f>
        <v>56.513999999999996</v>
      </c>
      <c r="X1347" s="380">
        <f>X855+X871</f>
        <v>197.39344700000001</v>
      </c>
      <c r="Y1347" s="380">
        <f>Y855+Y871</f>
        <v>94.051999999999992</v>
      </c>
      <c r="Z1347" s="380">
        <f>Z855+Z871</f>
        <v>346.37417300000004</v>
      </c>
      <c r="AA1347" s="380">
        <f>AA855+AA871</f>
        <v>26.673999999999999</v>
      </c>
      <c r="AB1347" s="380">
        <f>AB855+AB871</f>
        <v>109.74397299999998</v>
      </c>
      <c r="AC1347" s="380">
        <f>AC855+AC871</f>
        <v>8.3729999999999993</v>
      </c>
      <c r="AD1347" s="380">
        <f>AD855+AD871</f>
        <v>33.916975999999998</v>
      </c>
      <c r="AE1347" s="380">
        <f>AE855+AE871</f>
        <v>9.6929999999999996</v>
      </c>
      <c r="AF1347" s="380">
        <f>AF855+AF871</f>
        <v>40.394841</v>
      </c>
      <c r="AG1347" s="380">
        <f>AG855+AG871</f>
        <v>44.739999999999995</v>
      </c>
      <c r="AH1347" s="380">
        <f>AH855+AH871</f>
        <v>184.05579</v>
      </c>
      <c r="AI1347" s="380">
        <f>AI855+AI871</f>
        <v>138.792</v>
      </c>
      <c r="AJ1347" s="380">
        <f>AJ855+AJ871</f>
        <v>530.42996300000004</v>
      </c>
      <c r="AK1347" s="380">
        <f>AK855+AK871</f>
        <v>19.681999999999999</v>
      </c>
      <c r="AL1347" s="380">
        <f>AL855+AL871</f>
        <v>83.051354000000003</v>
      </c>
      <c r="AM1347" s="380">
        <f>AM855+AM871</f>
        <v>28.237000000000002</v>
      </c>
      <c r="AN1347" s="380">
        <f>AN855+AN871</f>
        <v>119.162556</v>
      </c>
      <c r="AO1347" s="380">
        <f>AO855+AO871</f>
        <v>25.733000000000001</v>
      </c>
      <c r="AP1347" s="380">
        <f>AP855+AP871</f>
        <v>87.619135999999997</v>
      </c>
      <c r="AQ1347" s="380">
        <f>AQ855+AQ871</f>
        <v>73.652000000000015</v>
      </c>
      <c r="AR1347" s="380">
        <f>AR855+AR871</f>
        <v>289.83304599999997</v>
      </c>
      <c r="AS1347" s="380">
        <f>AS855+AS871</f>
        <v>19.146000000000001</v>
      </c>
      <c r="AT1347" s="380">
        <f>AT855+AT871</f>
        <v>65.968084000000005</v>
      </c>
      <c r="AU1347" s="380">
        <f>AU855+AU871</f>
        <v>40.689000000000007</v>
      </c>
      <c r="AV1347" s="380">
        <f>AV855+AV871</f>
        <v>142.58812399999999</v>
      </c>
      <c r="AW1347" s="380">
        <f>AW855+AW871</f>
        <v>23.007999999999996</v>
      </c>
      <c r="AX1347" s="380">
        <f>AX855+AX871</f>
        <v>102.634665</v>
      </c>
      <c r="AY1347" s="380">
        <f>AY855+AY871</f>
        <v>82.843000000000004</v>
      </c>
      <c r="AZ1347" s="380">
        <f>AZ855+AZ871</f>
        <v>311.19087300000001</v>
      </c>
      <c r="BA1347" s="380">
        <f>BA855+BA871</f>
        <v>156.495</v>
      </c>
      <c r="BB1347" s="380">
        <f>BB855+BB871</f>
        <v>601.02391899999998</v>
      </c>
    </row>
    <row r="1348" spans="4:54" s="381" customFormat="1" ht="13.5" hidden="1" outlineLevel="1">
      <c r="D1348" s="375"/>
      <c r="E1348" s="590" t="s">
        <v>729</v>
      </c>
      <c r="F1348" s="590"/>
      <c r="G1348" s="590"/>
      <c r="H1348" s="591"/>
      <c r="I1348" s="382"/>
      <c r="J1348" s="382"/>
      <c r="K1348" s="382"/>
      <c r="L1348" s="382"/>
      <c r="M1348" s="382"/>
      <c r="N1348" s="382"/>
      <c r="O1348" s="382"/>
      <c r="P1348" s="382"/>
      <c r="Q1348" s="403">
        <f t="shared" ref="Q1348:AE1348" si="3260">SUM(Q1344:Q1347)</f>
        <v>3028.9080000000004</v>
      </c>
      <c r="R1348" s="404">
        <f t="shared" si="3260"/>
        <v>38887.942159669605</v>
      </c>
      <c r="S1348" s="394">
        <f t="shared" si="3260"/>
        <v>234.69500000000005</v>
      </c>
      <c r="T1348" s="383">
        <f t="shared" si="3260"/>
        <v>2989.3909675626001</v>
      </c>
      <c r="U1348" s="383">
        <f t="shared" si="3260"/>
        <v>280.71899999999999</v>
      </c>
      <c r="V1348" s="383">
        <f t="shared" si="3260"/>
        <v>3539.1610654839992</v>
      </c>
      <c r="W1348" s="383">
        <f t="shared" si="3260"/>
        <v>287.55799999999999</v>
      </c>
      <c r="X1348" s="383">
        <f t="shared" si="3260"/>
        <v>3524.0430409964997</v>
      </c>
      <c r="Y1348" s="383">
        <f t="shared" si="3260"/>
        <v>802.97199999999987</v>
      </c>
      <c r="Z1348" s="383">
        <f t="shared" si="3260"/>
        <v>10052.5950740431</v>
      </c>
      <c r="AA1348" s="383">
        <f t="shared" si="3260"/>
        <v>268.54100000000005</v>
      </c>
      <c r="AB1348" s="383">
        <f t="shared" si="3260"/>
        <v>3672.1915386260002</v>
      </c>
      <c r="AC1348" s="383">
        <f t="shared" si="3260"/>
        <v>224.69400000000002</v>
      </c>
      <c r="AD1348" s="383">
        <f t="shared" si="3260"/>
        <v>3309.7416741984002</v>
      </c>
      <c r="AE1348" s="383">
        <f t="shared" si="3260"/>
        <v>187.93300000000005</v>
      </c>
      <c r="AF1348" s="383">
        <f>SUM(AF1344:AF1347)</f>
        <v>2350.6898069119998</v>
      </c>
      <c r="AG1348" s="383">
        <f t="shared" ref="AG1348:BB1348" si="3261">SUM(AG1344:AG1347)</f>
        <v>681.16799999999989</v>
      </c>
      <c r="AH1348" s="383">
        <f t="shared" si="3261"/>
        <v>9332.6230197364002</v>
      </c>
      <c r="AI1348" s="383">
        <f t="shared" si="3261"/>
        <v>1484.1399999999999</v>
      </c>
      <c r="AJ1348" s="383">
        <f t="shared" si="3261"/>
        <v>19385.218093779495</v>
      </c>
      <c r="AK1348" s="383">
        <f t="shared" si="3261"/>
        <v>232.10499999999996</v>
      </c>
      <c r="AL1348" s="383">
        <f t="shared" si="3261"/>
        <v>3097.3211823699999</v>
      </c>
      <c r="AM1348" s="383">
        <f t="shared" si="3261"/>
        <v>273.27200000000005</v>
      </c>
      <c r="AN1348" s="383">
        <f t="shared" si="3261"/>
        <v>3475.6570895955001</v>
      </c>
      <c r="AO1348" s="383">
        <f t="shared" si="3261"/>
        <v>298.78100000000006</v>
      </c>
      <c r="AP1348" s="383">
        <f t="shared" si="3261"/>
        <v>3743.9595264800005</v>
      </c>
      <c r="AQ1348" s="383">
        <f t="shared" si="3261"/>
        <v>804.15800000000013</v>
      </c>
      <c r="AR1348" s="383">
        <f t="shared" si="3261"/>
        <v>10316.937798445499</v>
      </c>
      <c r="AS1348" s="383">
        <f t="shared" si="3261"/>
        <v>221.923</v>
      </c>
      <c r="AT1348" s="383">
        <f t="shared" si="3261"/>
        <v>2923.6072569820003</v>
      </c>
      <c r="AU1348" s="383">
        <f t="shared" si="3261"/>
        <v>254.69</v>
      </c>
      <c r="AV1348" s="383">
        <f t="shared" si="3261"/>
        <v>3124.8949396921998</v>
      </c>
      <c r="AW1348" s="383">
        <f t="shared" si="3261"/>
        <v>263.99700000000001</v>
      </c>
      <c r="AX1348" s="383">
        <f t="shared" si="3261"/>
        <v>3137.2840707703999</v>
      </c>
      <c r="AY1348" s="383">
        <f t="shared" si="3261"/>
        <v>740.61000000000013</v>
      </c>
      <c r="AZ1348" s="383">
        <f t="shared" si="3261"/>
        <v>9185.7862674445987</v>
      </c>
      <c r="BA1348" s="383">
        <f t="shared" si="3261"/>
        <v>1544.768</v>
      </c>
      <c r="BB1348" s="383">
        <f t="shared" si="3261"/>
        <v>19502.724065890099</v>
      </c>
    </row>
    <row r="1349" spans="4:54" ht="13.5" hidden="1" outlineLevel="1">
      <c r="D1349" s="372" t="s">
        <v>740</v>
      </c>
      <c r="E1349" s="374" t="s">
        <v>741</v>
      </c>
      <c r="F1349" s="588" t="s">
        <v>727</v>
      </c>
      <c r="G1349" s="589"/>
      <c r="H1349" s="589"/>
      <c r="Q1349" s="397">
        <f t="shared" ref="Q1349:BB1349" si="3262">Q1005</f>
        <v>92.199999999999989</v>
      </c>
      <c r="R1349" s="398">
        <f t="shared" si="3262"/>
        <v>577.54939022870008</v>
      </c>
      <c r="S1349" s="391">
        <f t="shared" si="3262"/>
        <v>0</v>
      </c>
      <c r="T1349" s="380">
        <f t="shared" si="3262"/>
        <v>0</v>
      </c>
      <c r="U1349" s="380">
        <f t="shared" si="3262"/>
        <v>11.725</v>
      </c>
      <c r="V1349" s="380">
        <f t="shared" si="3262"/>
        <v>74.779562699999985</v>
      </c>
      <c r="W1349" s="380">
        <f t="shared" si="3262"/>
        <v>4.1749999999999998</v>
      </c>
      <c r="X1349" s="380">
        <f t="shared" si="3262"/>
        <v>24.688209947500003</v>
      </c>
      <c r="Y1349" s="380">
        <f t="shared" si="3262"/>
        <v>15.9</v>
      </c>
      <c r="Z1349" s="380">
        <f t="shared" si="3262"/>
        <v>99.467772647499984</v>
      </c>
      <c r="AA1349" s="380">
        <f t="shared" si="3262"/>
        <v>10.7</v>
      </c>
      <c r="AB1349" s="380">
        <f t="shared" si="3262"/>
        <v>63.480379780000007</v>
      </c>
      <c r="AC1349" s="380">
        <f t="shared" si="3262"/>
        <v>9.1999999999999993</v>
      </c>
      <c r="AD1349" s="380">
        <f t="shared" si="3262"/>
        <v>52.61110304000001</v>
      </c>
      <c r="AE1349" s="380">
        <f t="shared" si="3262"/>
        <v>6.5330000000000004</v>
      </c>
      <c r="AF1349" s="380">
        <f t="shared" si="3262"/>
        <v>36.420950248499999</v>
      </c>
      <c r="AG1349" s="380">
        <f t="shared" si="3262"/>
        <v>26.433</v>
      </c>
      <c r="AH1349" s="380">
        <f t="shared" si="3262"/>
        <v>152.51243306850003</v>
      </c>
      <c r="AI1349" s="380">
        <f t="shared" si="3262"/>
        <v>42.332999999999998</v>
      </c>
      <c r="AJ1349" s="380">
        <f t="shared" si="3262"/>
        <v>251.980205716</v>
      </c>
      <c r="AK1349" s="380">
        <f t="shared" si="3262"/>
        <v>7.1369999999999996</v>
      </c>
      <c r="AL1349" s="380">
        <f t="shared" si="3262"/>
        <v>55.510468076699993</v>
      </c>
      <c r="AM1349" s="380">
        <f t="shared" si="3262"/>
        <v>8.8000000000000007</v>
      </c>
      <c r="AN1349" s="380">
        <f t="shared" si="3262"/>
        <v>58.840689600000005</v>
      </c>
      <c r="AO1349" s="380">
        <f t="shared" si="3262"/>
        <v>11.5</v>
      </c>
      <c r="AP1349" s="380">
        <f t="shared" si="3262"/>
        <v>78.222067999999993</v>
      </c>
      <c r="AQ1349" s="380">
        <f t="shared" si="3262"/>
        <v>27.437000000000001</v>
      </c>
      <c r="AR1349" s="380">
        <f t="shared" si="3262"/>
        <v>192.57322567669999</v>
      </c>
      <c r="AS1349" s="380">
        <f t="shared" si="3262"/>
        <v>4.2</v>
      </c>
      <c r="AT1349" s="380">
        <f t="shared" si="3262"/>
        <v>24.377532840000001</v>
      </c>
      <c r="AU1349" s="380">
        <f t="shared" si="3262"/>
        <v>8.6999999999999993</v>
      </c>
      <c r="AV1349" s="380">
        <f t="shared" si="3262"/>
        <v>51.953556490000004</v>
      </c>
      <c r="AW1349" s="380">
        <f t="shared" si="3262"/>
        <v>9.5299999999999994</v>
      </c>
      <c r="AX1349" s="380">
        <f t="shared" si="3262"/>
        <v>56.664869506000009</v>
      </c>
      <c r="AY1349" s="380">
        <f t="shared" si="3262"/>
        <v>22.43</v>
      </c>
      <c r="AZ1349" s="380">
        <f t="shared" si="3262"/>
        <v>132.995958836</v>
      </c>
      <c r="BA1349" s="380">
        <f t="shared" si="3262"/>
        <v>49.867000000000004</v>
      </c>
      <c r="BB1349" s="380">
        <f t="shared" si="3262"/>
        <v>325.56918451269996</v>
      </c>
    </row>
    <row r="1350" spans="4:54" ht="13.5" hidden="1" outlineLevel="1">
      <c r="D1350" s="374"/>
      <c r="E1350" s="376"/>
      <c r="F1350" s="585" t="s">
        <v>742</v>
      </c>
      <c r="G1350" s="586"/>
      <c r="H1350" s="587"/>
      <c r="Q1350" s="397">
        <f t="shared" ref="Q1350:BB1350" si="3263">Q1278-Q1005</f>
        <v>574.63400000000001</v>
      </c>
      <c r="R1350" s="398">
        <f t="shared" si="3263"/>
        <v>8118.9712595265992</v>
      </c>
      <c r="S1350" s="391">
        <f t="shared" si="3263"/>
        <v>0.3</v>
      </c>
      <c r="T1350" s="380">
        <f t="shared" si="3263"/>
        <v>2.4909568200000001</v>
      </c>
      <c r="U1350" s="380">
        <f t="shared" si="3263"/>
        <v>42.338999999999999</v>
      </c>
      <c r="V1350" s="380">
        <f t="shared" si="3263"/>
        <v>576.89141756399999</v>
      </c>
      <c r="W1350" s="380">
        <f t="shared" si="3263"/>
        <v>24.438000000000002</v>
      </c>
      <c r="X1350" s="380">
        <f t="shared" si="3263"/>
        <v>249.07363986080009</v>
      </c>
      <c r="Y1350" s="380">
        <f t="shared" si="3263"/>
        <v>67.076999999999998</v>
      </c>
      <c r="Z1350" s="380">
        <f t="shared" si="3263"/>
        <v>828.45601424480003</v>
      </c>
      <c r="AA1350" s="380">
        <f t="shared" si="3263"/>
        <v>134.67599999999999</v>
      </c>
      <c r="AB1350" s="380">
        <f t="shared" si="3263"/>
        <v>2053.7978388468005</v>
      </c>
      <c r="AC1350" s="380">
        <f t="shared" si="3263"/>
        <v>79.529999999999973</v>
      </c>
      <c r="AD1350" s="380">
        <f t="shared" si="3263"/>
        <v>1134.6507922960002</v>
      </c>
      <c r="AE1350" s="380">
        <f t="shared" si="3263"/>
        <v>49.09</v>
      </c>
      <c r="AF1350" s="380">
        <f t="shared" si="3263"/>
        <v>655.26640091500008</v>
      </c>
      <c r="AG1350" s="380">
        <f t="shared" si="3263"/>
        <v>263.29599999999994</v>
      </c>
      <c r="AH1350" s="380">
        <f t="shared" si="3263"/>
        <v>3843.7150320577998</v>
      </c>
      <c r="AI1350" s="380">
        <f t="shared" si="3263"/>
        <v>330.37300000000005</v>
      </c>
      <c r="AJ1350" s="380">
        <f t="shared" si="3263"/>
        <v>4672.1710463026011</v>
      </c>
      <c r="AK1350" s="380">
        <f t="shared" si="3263"/>
        <v>41.15</v>
      </c>
      <c r="AL1350" s="380">
        <f t="shared" si="3263"/>
        <v>559.32930860800013</v>
      </c>
      <c r="AM1350" s="380">
        <f t="shared" si="3263"/>
        <v>33.707999999999998</v>
      </c>
      <c r="AN1350" s="380">
        <f t="shared" si="3263"/>
        <v>471.28023373199983</v>
      </c>
      <c r="AO1350" s="380">
        <f t="shared" si="3263"/>
        <v>44.035000000000004</v>
      </c>
      <c r="AP1350" s="380">
        <f t="shared" si="3263"/>
        <v>623.31923500000016</v>
      </c>
      <c r="AQ1350" s="380">
        <f t="shared" si="3263"/>
        <v>118.89300000000004</v>
      </c>
      <c r="AR1350" s="380">
        <f t="shared" si="3263"/>
        <v>1653.9287773399997</v>
      </c>
      <c r="AS1350" s="380">
        <f t="shared" si="3263"/>
        <v>34.5</v>
      </c>
      <c r="AT1350" s="380">
        <f t="shared" si="3263"/>
        <v>496.3923089928</v>
      </c>
      <c r="AU1350" s="380">
        <f t="shared" si="3263"/>
        <v>53.150000000000006</v>
      </c>
      <c r="AV1350" s="380">
        <f t="shared" si="3263"/>
        <v>818.77961136400017</v>
      </c>
      <c r="AW1350" s="380">
        <f t="shared" si="3263"/>
        <v>37.718000000000004</v>
      </c>
      <c r="AX1350" s="380">
        <f t="shared" si="3263"/>
        <v>477.69951552720005</v>
      </c>
      <c r="AY1350" s="380">
        <f t="shared" si="3263"/>
        <v>125.36800000000002</v>
      </c>
      <c r="AZ1350" s="380">
        <f t="shared" si="3263"/>
        <v>1792.871435884</v>
      </c>
      <c r="BA1350" s="380">
        <f t="shared" si="3263"/>
        <v>244.26099999999997</v>
      </c>
      <c r="BB1350" s="380">
        <f t="shared" si="3263"/>
        <v>3446.8002132239994</v>
      </c>
    </row>
    <row r="1351" spans="4:54" s="381" customFormat="1" ht="13.5" hidden="1" outlineLevel="1">
      <c r="D1351" s="375"/>
      <c r="E1351" s="608" t="s">
        <v>729</v>
      </c>
      <c r="F1351" s="608"/>
      <c r="G1351" s="608"/>
      <c r="H1351" s="609"/>
      <c r="I1351" s="382"/>
      <c r="J1351" s="382"/>
      <c r="K1351" s="382"/>
      <c r="L1351" s="382"/>
      <c r="M1351" s="382"/>
      <c r="N1351" s="382"/>
      <c r="O1351" s="382"/>
      <c r="P1351" s="382"/>
      <c r="Q1351" s="403">
        <f t="shared" ref="Q1351:AE1351" si="3264">SUM(Q1349:Q1350)</f>
        <v>666.83400000000006</v>
      </c>
      <c r="R1351" s="404">
        <f t="shared" si="3264"/>
        <v>8696.520649755299</v>
      </c>
      <c r="S1351" s="394">
        <f t="shared" si="3264"/>
        <v>0.3</v>
      </c>
      <c r="T1351" s="383">
        <f t="shared" si="3264"/>
        <v>2.4909568200000001</v>
      </c>
      <c r="U1351" s="383">
        <f t="shared" si="3264"/>
        <v>54.064</v>
      </c>
      <c r="V1351" s="383">
        <f t="shared" si="3264"/>
        <v>651.67098026400004</v>
      </c>
      <c r="W1351" s="383">
        <f t="shared" si="3264"/>
        <v>28.613000000000003</v>
      </c>
      <c r="X1351" s="383">
        <f t="shared" si="3264"/>
        <v>273.7618498083001</v>
      </c>
      <c r="Y1351" s="383">
        <f t="shared" si="3264"/>
        <v>82.977000000000004</v>
      </c>
      <c r="Z1351" s="383">
        <f t="shared" si="3264"/>
        <v>927.92378689229997</v>
      </c>
      <c r="AA1351" s="383">
        <f t="shared" si="3264"/>
        <v>145.37599999999998</v>
      </c>
      <c r="AB1351" s="383">
        <f t="shared" si="3264"/>
        <v>2117.2782186268005</v>
      </c>
      <c r="AC1351" s="383">
        <f t="shared" si="3264"/>
        <v>88.729999999999976</v>
      </c>
      <c r="AD1351" s="383">
        <f t="shared" si="3264"/>
        <v>1187.2618953360002</v>
      </c>
      <c r="AE1351" s="383">
        <f t="shared" si="3264"/>
        <v>55.623000000000005</v>
      </c>
      <c r="AF1351" s="383">
        <f>SUM(AF1349:AF1350)</f>
        <v>691.68735116350013</v>
      </c>
      <c r="AG1351" s="383">
        <f t="shared" ref="AG1351:BB1351" si="3265">SUM(AG1349:AG1350)</f>
        <v>289.72899999999993</v>
      </c>
      <c r="AH1351" s="383">
        <f t="shared" si="3265"/>
        <v>3996.2274651262996</v>
      </c>
      <c r="AI1351" s="383">
        <f t="shared" si="3265"/>
        <v>372.70600000000002</v>
      </c>
      <c r="AJ1351" s="383">
        <f t="shared" si="3265"/>
        <v>4924.1512520186006</v>
      </c>
      <c r="AK1351" s="383">
        <f t="shared" si="3265"/>
        <v>48.286999999999999</v>
      </c>
      <c r="AL1351" s="383">
        <f t="shared" si="3265"/>
        <v>614.83977668470015</v>
      </c>
      <c r="AM1351" s="383">
        <f t="shared" si="3265"/>
        <v>42.507999999999996</v>
      </c>
      <c r="AN1351" s="383">
        <f t="shared" si="3265"/>
        <v>530.12092333199985</v>
      </c>
      <c r="AO1351" s="383">
        <f t="shared" si="3265"/>
        <v>55.535000000000004</v>
      </c>
      <c r="AP1351" s="383">
        <f t="shared" si="3265"/>
        <v>701.5413030000002</v>
      </c>
      <c r="AQ1351" s="383">
        <f t="shared" si="3265"/>
        <v>146.33000000000004</v>
      </c>
      <c r="AR1351" s="383">
        <f t="shared" si="3265"/>
        <v>1846.5020030166997</v>
      </c>
      <c r="AS1351" s="383">
        <f t="shared" si="3265"/>
        <v>38.700000000000003</v>
      </c>
      <c r="AT1351" s="383">
        <f t="shared" si="3265"/>
        <v>520.76984183280001</v>
      </c>
      <c r="AU1351" s="383">
        <f t="shared" si="3265"/>
        <v>61.850000000000009</v>
      </c>
      <c r="AV1351" s="383">
        <f t="shared" si="3265"/>
        <v>870.73316785400016</v>
      </c>
      <c r="AW1351" s="383">
        <f t="shared" si="3265"/>
        <v>47.248000000000005</v>
      </c>
      <c r="AX1351" s="383">
        <f t="shared" si="3265"/>
        <v>534.36438503320005</v>
      </c>
      <c r="AY1351" s="383">
        <f t="shared" si="3265"/>
        <v>147.79800000000003</v>
      </c>
      <c r="AZ1351" s="383">
        <f t="shared" si="3265"/>
        <v>1925.86739472</v>
      </c>
      <c r="BA1351" s="383">
        <f t="shared" si="3265"/>
        <v>294.12799999999999</v>
      </c>
      <c r="BB1351" s="383">
        <f t="shared" si="3265"/>
        <v>3772.3693977366993</v>
      </c>
    </row>
    <row r="1352" spans="4:54" ht="13.5" hidden="1" outlineLevel="1">
      <c r="D1352" s="373" t="s">
        <v>743</v>
      </c>
      <c r="E1352" s="374" t="s">
        <v>744</v>
      </c>
      <c r="F1352" s="588" t="s">
        <v>745</v>
      </c>
      <c r="G1352" s="589"/>
      <c r="H1352" s="589"/>
      <c r="Q1352" s="397">
        <f>Q611</f>
        <v>60.131</v>
      </c>
      <c r="R1352" s="398">
        <f>R611</f>
        <v>1593.5623371197998</v>
      </c>
      <c r="S1352" s="391">
        <f>S611</f>
        <v>5.6140000000000008</v>
      </c>
      <c r="T1352" s="380">
        <f>T611</f>
        <v>113.48268101279999</v>
      </c>
      <c r="U1352" s="380">
        <f>U611</f>
        <v>5.5719999999999992</v>
      </c>
      <c r="V1352" s="380">
        <f>V611</f>
        <v>166.79022372</v>
      </c>
      <c r="W1352" s="380">
        <f>W611</f>
        <v>10.17</v>
      </c>
      <c r="X1352" s="380">
        <f>X611</f>
        <v>235.38449618999999</v>
      </c>
      <c r="Y1352" s="380">
        <f>Y611</f>
        <v>21.356000000000002</v>
      </c>
      <c r="Z1352" s="380">
        <f>Z611</f>
        <v>515.65740092279998</v>
      </c>
      <c r="AA1352" s="380">
        <f>AA611</f>
        <v>5.4059999999999997</v>
      </c>
      <c r="AB1352" s="380">
        <f>AB611</f>
        <v>149.175769092</v>
      </c>
      <c r="AC1352" s="380">
        <f>AC611</f>
        <v>3.0130000000000003</v>
      </c>
      <c r="AD1352" s="380">
        <f>AD611</f>
        <v>102.35782069</v>
      </c>
      <c r="AE1352" s="380">
        <f>AE611</f>
        <v>8.8140000000000001</v>
      </c>
      <c r="AF1352" s="380">
        <f>AF611</f>
        <v>192.54674278499999</v>
      </c>
      <c r="AG1352" s="380">
        <f>AG611</f>
        <v>17.233000000000001</v>
      </c>
      <c r="AH1352" s="380">
        <f>AH611</f>
        <v>444.08033256700008</v>
      </c>
      <c r="AI1352" s="380">
        <f>AI611</f>
        <v>38.588999999999999</v>
      </c>
      <c r="AJ1352" s="380">
        <f>AJ611</f>
        <v>959.73773348980001</v>
      </c>
      <c r="AK1352" s="380">
        <f>AK611</f>
        <v>4.62</v>
      </c>
      <c r="AL1352" s="380">
        <f>AL611</f>
        <v>102.95353376700001</v>
      </c>
      <c r="AM1352" s="380">
        <f>AM611</f>
        <v>3.5720000000000001</v>
      </c>
      <c r="AN1352" s="380">
        <f>AN611</f>
        <v>107.76757915</v>
      </c>
      <c r="AO1352" s="380">
        <f>AO611</f>
        <v>0.502</v>
      </c>
      <c r="AP1352" s="380">
        <f>AP611</f>
        <v>15.275031999999999</v>
      </c>
      <c r="AQ1352" s="380">
        <f>AQ611</f>
        <v>8.6940000000000008</v>
      </c>
      <c r="AR1352" s="380">
        <f>AR611</f>
        <v>225.99614491699998</v>
      </c>
      <c r="AS1352" s="380">
        <f>AS611</f>
        <v>4.4939999999999998</v>
      </c>
      <c r="AT1352" s="380">
        <f>AT611</f>
        <v>165.04952434199998</v>
      </c>
      <c r="AU1352" s="380">
        <f>AU611</f>
        <v>5.3339999999999996</v>
      </c>
      <c r="AV1352" s="380">
        <f>AV611</f>
        <v>143.736024157</v>
      </c>
      <c r="AW1352" s="380">
        <f>AW611</f>
        <v>3.02</v>
      </c>
      <c r="AX1352" s="380">
        <f>AX611</f>
        <v>99.042910214000003</v>
      </c>
      <c r="AY1352" s="380">
        <f>AY611</f>
        <v>12.847999999999999</v>
      </c>
      <c r="AZ1352" s="380">
        <f>AZ611</f>
        <v>407.82845871299997</v>
      </c>
      <c r="BA1352" s="380">
        <f>BA611</f>
        <v>21.542000000000005</v>
      </c>
      <c r="BB1352" s="380">
        <f>BB611</f>
        <v>633.82460362999996</v>
      </c>
    </row>
    <row r="1353" spans="4:54" ht="13.5" hidden="1" outlineLevel="1">
      <c r="D1353" s="372" t="s">
        <v>746</v>
      </c>
      <c r="E1353" s="373" t="s">
        <v>747</v>
      </c>
      <c r="F1353" s="585" t="s">
        <v>748</v>
      </c>
      <c r="G1353" s="586"/>
      <c r="H1353" s="587"/>
      <c r="Q1353" s="397">
        <f t="shared" ref="Q1353:AE1353" si="3266">Q1297</f>
        <v>0</v>
      </c>
      <c r="R1353" s="398">
        <f t="shared" si="3266"/>
        <v>0</v>
      </c>
      <c r="S1353" s="391">
        <f t="shared" si="3266"/>
        <v>0</v>
      </c>
      <c r="T1353" s="380">
        <f t="shared" si="3266"/>
        <v>0</v>
      </c>
      <c r="U1353" s="380">
        <f t="shared" si="3266"/>
        <v>0</v>
      </c>
      <c r="V1353" s="380">
        <f t="shared" si="3266"/>
        <v>0</v>
      </c>
      <c r="W1353" s="380">
        <f t="shared" si="3266"/>
        <v>0</v>
      </c>
      <c r="X1353" s="380">
        <f t="shared" si="3266"/>
        <v>0</v>
      </c>
      <c r="Y1353" s="380">
        <f t="shared" si="3266"/>
        <v>0</v>
      </c>
      <c r="Z1353" s="380">
        <f t="shared" si="3266"/>
        <v>0</v>
      </c>
      <c r="AA1353" s="380">
        <f t="shared" si="3266"/>
        <v>0</v>
      </c>
      <c r="AB1353" s="380">
        <f t="shared" si="3266"/>
        <v>0</v>
      </c>
      <c r="AC1353" s="380">
        <f t="shared" si="3266"/>
        <v>0</v>
      </c>
      <c r="AD1353" s="380">
        <f t="shared" si="3266"/>
        <v>0</v>
      </c>
      <c r="AE1353" s="380">
        <f t="shared" si="3266"/>
        <v>0</v>
      </c>
      <c r="AF1353" s="380">
        <f>AF1297</f>
        <v>0</v>
      </c>
      <c r="AG1353" s="380">
        <f t="shared" ref="AG1353:BB1353" si="3267">AG1297</f>
        <v>0</v>
      </c>
      <c r="AH1353" s="380">
        <f t="shared" si="3267"/>
        <v>0</v>
      </c>
      <c r="AI1353" s="380">
        <f t="shared" si="3267"/>
        <v>0</v>
      </c>
      <c r="AJ1353" s="380">
        <f t="shared" si="3267"/>
        <v>0</v>
      </c>
      <c r="AK1353" s="380">
        <f t="shared" si="3267"/>
        <v>0</v>
      </c>
      <c r="AL1353" s="380">
        <f t="shared" si="3267"/>
        <v>0</v>
      </c>
      <c r="AM1353" s="380">
        <f t="shared" si="3267"/>
        <v>0</v>
      </c>
      <c r="AN1353" s="380">
        <f t="shared" si="3267"/>
        <v>0</v>
      </c>
      <c r="AO1353" s="380">
        <f t="shared" si="3267"/>
        <v>0</v>
      </c>
      <c r="AP1353" s="380">
        <f t="shared" si="3267"/>
        <v>0</v>
      </c>
      <c r="AQ1353" s="380">
        <f t="shared" si="3267"/>
        <v>0</v>
      </c>
      <c r="AR1353" s="380">
        <f t="shared" si="3267"/>
        <v>0</v>
      </c>
      <c r="AS1353" s="380">
        <f t="shared" si="3267"/>
        <v>0</v>
      </c>
      <c r="AT1353" s="380">
        <f t="shared" si="3267"/>
        <v>0</v>
      </c>
      <c r="AU1353" s="380">
        <f t="shared" si="3267"/>
        <v>0</v>
      </c>
      <c r="AV1353" s="380">
        <f t="shared" si="3267"/>
        <v>0</v>
      </c>
      <c r="AW1353" s="380">
        <f t="shared" si="3267"/>
        <v>0</v>
      </c>
      <c r="AX1353" s="380">
        <f t="shared" si="3267"/>
        <v>0</v>
      </c>
      <c r="AY1353" s="380">
        <f t="shared" si="3267"/>
        <v>0</v>
      </c>
      <c r="AZ1353" s="380">
        <f t="shared" si="3267"/>
        <v>0</v>
      </c>
      <c r="BA1353" s="380">
        <f t="shared" si="3267"/>
        <v>0</v>
      </c>
      <c r="BB1353" s="380">
        <f t="shared" si="3267"/>
        <v>0</v>
      </c>
    </row>
    <row r="1354" spans="4:54" ht="14.25" hidden="1" outlineLevel="1" thickBot="1">
      <c r="D1354" s="605" t="s">
        <v>749</v>
      </c>
      <c r="E1354" s="606"/>
      <c r="F1354" s="606"/>
      <c r="G1354" s="606"/>
      <c r="H1354" s="607"/>
      <c r="Q1354" s="405">
        <f>Q1314+Q288+Q1290+Q1285+Q1280+Q532+Q932+Q283</f>
        <v>687.42800000000011</v>
      </c>
      <c r="R1354" s="405">
        <f>R1314+R288+R1290+R1285+R1280+R532+R932+R283</f>
        <v>4575.0212077792003</v>
      </c>
      <c r="S1354" s="391">
        <f>S1314+S288+S1290+S1285+S1280+S532+S932+S283</f>
        <v>37.872</v>
      </c>
      <c r="T1354" s="391">
        <f>T1314+T288+T1290+T1285+T1280+T532+T932+T283</f>
        <v>176.72986500000002</v>
      </c>
      <c r="U1354" s="380">
        <f>U1314+U288+U1290+U1285+U1280+U532+U932+U283</f>
        <v>46.876000000000005</v>
      </c>
      <c r="V1354" s="380">
        <f>V1314+V288+V1290+V1285+V1280+V532+V932+V283</f>
        <v>221.30184199999997</v>
      </c>
      <c r="W1354" s="380">
        <f>W1314+W288+W1290+W1285+W1280+W532+W932+W283</f>
        <v>67.44</v>
      </c>
      <c r="X1354" s="380">
        <f>X1314+X288+X1290+X1285+X1280+X532+X932+X283</f>
        <v>283.12657300000001</v>
      </c>
      <c r="Y1354" s="380">
        <f>Y1314+Y288+Y1290+Y1285+Y1280+Y532+Y932+Y283</f>
        <v>152.18799999999999</v>
      </c>
      <c r="Z1354" s="380">
        <f>Z1314+Z288+Z1290+Z1285+Z1280+Z532+Z932+Z283</f>
        <v>681.15827999999999</v>
      </c>
      <c r="AA1354" s="380">
        <f>AA1314+AA288+AA1290+AA1285+AA1280+AA532+AA932+AA283</f>
        <v>64.680000000000007</v>
      </c>
      <c r="AB1354" s="380">
        <f>AB1314+AB288+AB1290+AB1285+AB1280+AB532+AB932+AB283</f>
        <v>264.65184899999997</v>
      </c>
      <c r="AC1354" s="380">
        <f>AC1314+AC288+AC1290+AC1285+AC1280+AC532+AC932+AC283</f>
        <v>79.899999999999991</v>
      </c>
      <c r="AD1354" s="380">
        <f>AD1314+AD288+AD1290+AD1285+AD1280+AD532+AD932+AD283</f>
        <v>551.15090099999998</v>
      </c>
      <c r="AE1354" s="380">
        <f>AE1314+AE288+AE1290+AE1285+AE1280+AE532+AE932+AE283</f>
        <v>80.371000000000009</v>
      </c>
      <c r="AF1354" s="380">
        <f>AF1314+AF288+AF1290+AF1285+AF1280+AF532+AF932+AF283</f>
        <v>561.02104159320004</v>
      </c>
      <c r="AG1354" s="380">
        <f>AG1314+AG288+AG1290+AG1285+AG1280+AG532+AG932+AG283</f>
        <v>224.95099999999999</v>
      </c>
      <c r="AH1354" s="380">
        <f>AH1314+AH288+AH1290+AH1285+AH1280+AH532+AH932+AH283</f>
        <v>1376.8237915932</v>
      </c>
      <c r="AI1354" s="380">
        <f>AI1314+AI288+AI1290+AI1285+AI1280+AI532+AI932+AI283</f>
        <v>377.13899999999995</v>
      </c>
      <c r="AJ1354" s="380">
        <f>AJ1314+AJ288+AJ1290+AJ1285+AJ1280+AJ532+AJ932+AJ283</f>
        <v>2057.9820715932001</v>
      </c>
      <c r="AK1354" s="380">
        <f>AK1314+AK288+AK1290+AK1285+AK1280+AK532+AK932+AK283</f>
        <v>66.130999999999986</v>
      </c>
      <c r="AL1354" s="380">
        <f>AL1314+AL288+AL1290+AL1285+AL1280+AL532+AL932+AL283</f>
        <v>485.55858699999999</v>
      </c>
      <c r="AM1354" s="380">
        <f>AM1314+AM288+AM1290+AM1285+AM1280+AM532+AM932+AM283</f>
        <v>68.259999999999991</v>
      </c>
      <c r="AN1354" s="380">
        <f>AN1314+AN288+AN1290+AN1285+AN1280+AN532+AN932+AN283</f>
        <v>356.17625199999998</v>
      </c>
      <c r="AO1354" s="380">
        <f>AO1314+AO288+AO1290+AO1285+AO1280+AO532+AO932+AO283</f>
        <v>76.837999999999994</v>
      </c>
      <c r="AP1354" s="380">
        <f>AP1314+AP288+AP1290+AP1285+AP1280+AP532+AP932+AP283</f>
        <v>588.65447700000004</v>
      </c>
      <c r="AQ1354" s="380">
        <f>AQ1314+AQ288+AQ1290+AQ1285+AQ1280+AQ532+AQ932+AQ283</f>
        <v>211.22900000000001</v>
      </c>
      <c r="AR1354" s="380">
        <f>AR1314+AR288+AR1290+AR1285+AR1280+AR532+AR932+AR283</f>
        <v>1430.389316</v>
      </c>
      <c r="AS1354" s="380">
        <f>AS1314+AS288+AS1290+AS1285+AS1280+AS532+AS932+AS283</f>
        <v>39.555999999999997</v>
      </c>
      <c r="AT1354" s="380">
        <f>AT1314+AT288+AT1290+AT1285+AT1280+AT532+AT932+AT283</f>
        <v>452.09956099999999</v>
      </c>
      <c r="AU1354" s="380">
        <f>AU1314+AU288+AU1290+AU1285+AU1280+AU532+AU932+AU283</f>
        <v>31.820000000000004</v>
      </c>
      <c r="AV1354" s="380">
        <f>AV1314+AV288+AV1290+AV1285+AV1280+AV532+AV932+AV283</f>
        <v>481.92881018599996</v>
      </c>
      <c r="AW1354" s="380">
        <f>AW1314+AW288+AW1290+AW1285+AW1280+AW532+AW932+AW283</f>
        <v>27.684000000000001</v>
      </c>
      <c r="AX1354" s="380">
        <f>AX1314+AX288+AX1290+AX1285+AX1280+AX532+AX932+AX283</f>
        <v>152.62144899999998</v>
      </c>
      <c r="AY1354" s="380">
        <f>AY1314+AY288+AY1290+AY1285+AY1280+AY532+AY932+AY283</f>
        <v>99.06</v>
      </c>
      <c r="AZ1354" s="380">
        <f>AZ1314+AZ288+AZ1290+AZ1285+AZ1280+AZ532+AZ932+AZ283</f>
        <v>1086.6498201859999</v>
      </c>
      <c r="BA1354" s="380">
        <f>BA1314+BA288+BA1290+BA1285+BA1280+BA532+BA932+BA283</f>
        <v>310.28900000000004</v>
      </c>
      <c r="BB1354" s="380">
        <f>BB1314+BB288+BB1290+BB1285+BB1280+BB532+BB932+BB283</f>
        <v>2517.0391361860002</v>
      </c>
    </row>
    <row r="1355" spans="4:54" collapsed="1"/>
    <row r="1356" spans="4:54">
      <c r="E1356" s="7"/>
    </row>
    <row r="1357" spans="4:54">
      <c r="E1357" s="7"/>
    </row>
    <row r="1360" spans="4:54">
      <c r="D1360" s="7"/>
      <c r="E1360" s="7"/>
    </row>
  </sheetData>
  <autoFilter ref="A7:BG1314" xr:uid="{00000000-0009-0000-0000-000000000000}"/>
  <mergeCells count="101">
    <mergeCell ref="BA3:BB3"/>
    <mergeCell ref="AK3:AL3"/>
    <mergeCell ref="AM3:AN3"/>
    <mergeCell ref="AO3:AP3"/>
    <mergeCell ref="AQ3:AR3"/>
    <mergeCell ref="AS3:AT3"/>
    <mergeCell ref="AU3:AV3"/>
    <mergeCell ref="AW3:AX3"/>
    <mergeCell ref="AY3:AZ3"/>
    <mergeCell ref="B3:B5"/>
    <mergeCell ref="C3:C5"/>
    <mergeCell ref="D3:D5"/>
    <mergeCell ref="Q3:R3"/>
    <mergeCell ref="H3:H5"/>
    <mergeCell ref="M4:N4"/>
    <mergeCell ref="O4:P4"/>
    <mergeCell ref="I3:P3"/>
    <mergeCell ref="E3:E5"/>
    <mergeCell ref="F3:F5"/>
    <mergeCell ref="I4:J4"/>
    <mergeCell ref="K4:L4"/>
    <mergeCell ref="G3:G5"/>
    <mergeCell ref="AI3:AJ3"/>
    <mergeCell ref="Y3:Z3"/>
    <mergeCell ref="AA3:AB3"/>
    <mergeCell ref="AC3:AD3"/>
    <mergeCell ref="AE3:AF3"/>
    <mergeCell ref="AG3:AH3"/>
    <mergeCell ref="S3:T3"/>
    <mergeCell ref="U3:V3"/>
    <mergeCell ref="W3:X3"/>
    <mergeCell ref="F1345:H1345"/>
    <mergeCell ref="F1344:H1344"/>
    <mergeCell ref="E1343:H1343"/>
    <mergeCell ref="F1342:H1342"/>
    <mergeCell ref="F1341:H1341"/>
    <mergeCell ref="Q1324:R1324"/>
    <mergeCell ref="F1340:H1340"/>
    <mergeCell ref="E1339:H1339"/>
    <mergeCell ref="F1338:H1338"/>
    <mergeCell ref="D1354:H1354"/>
    <mergeCell ref="F1353:H1353"/>
    <mergeCell ref="F1352:H1352"/>
    <mergeCell ref="E1351:H1351"/>
    <mergeCell ref="F1350:H1350"/>
    <mergeCell ref="F1349:H1349"/>
    <mergeCell ref="E1348:H1348"/>
    <mergeCell ref="E1347:H1347"/>
    <mergeCell ref="F1346:H1346"/>
    <mergeCell ref="B6:F6"/>
    <mergeCell ref="Q1323:R1323"/>
    <mergeCell ref="U1323:V1323"/>
    <mergeCell ref="W1323:X1323"/>
    <mergeCell ref="Y1323:Z1323"/>
    <mergeCell ref="AA1323:AB1323"/>
    <mergeCell ref="AC1323:AD1323"/>
    <mergeCell ref="AE1323:AF1323"/>
    <mergeCell ref="AG1323:AH1323"/>
    <mergeCell ref="S1323:T1323"/>
    <mergeCell ref="AI1323:AJ1323"/>
    <mergeCell ref="AK1323:AL1323"/>
    <mergeCell ref="AM1323:AN1323"/>
    <mergeCell ref="AO1323:AP1323"/>
    <mergeCell ref="AQ1323:AR1323"/>
    <mergeCell ref="AS1323:AT1323"/>
    <mergeCell ref="AU1323:AV1323"/>
    <mergeCell ref="AW1323:AX1323"/>
    <mergeCell ref="AY1323:AZ1323"/>
    <mergeCell ref="BA1323:BB1323"/>
    <mergeCell ref="F1337:H1337"/>
    <mergeCell ref="F1336:H1336"/>
    <mergeCell ref="E1335:H1335"/>
    <mergeCell ref="F1334:H1334"/>
    <mergeCell ref="F1333:H1333"/>
    <mergeCell ref="F1332:H1332"/>
    <mergeCell ref="F1331:H1331"/>
    <mergeCell ref="F1330:H1330"/>
    <mergeCell ref="F1329:H1329"/>
    <mergeCell ref="F1328:H1328"/>
    <mergeCell ref="F1327:H1327"/>
    <mergeCell ref="F1326:H1326"/>
    <mergeCell ref="F1325:H1325"/>
    <mergeCell ref="D1323:H1323"/>
    <mergeCell ref="S1324:T1324"/>
    <mergeCell ref="U1324:V1324"/>
    <mergeCell ref="AY1324:AZ1324"/>
    <mergeCell ref="BA1324:BB1324"/>
    <mergeCell ref="AK1324:AL1324"/>
    <mergeCell ref="AM1324:AN1324"/>
    <mergeCell ref="AO1324:AP1324"/>
    <mergeCell ref="AQ1324:AR1324"/>
    <mergeCell ref="AS1324:AT1324"/>
    <mergeCell ref="W1324:X1324"/>
    <mergeCell ref="Y1324:Z1324"/>
    <mergeCell ref="AA1324:AB1324"/>
    <mergeCell ref="AC1324:AD1324"/>
    <mergeCell ref="AE1324:AF1324"/>
    <mergeCell ref="AG1324:AH1324"/>
    <mergeCell ref="AI1324:AJ1324"/>
    <mergeCell ref="AU1324:AV1324"/>
    <mergeCell ref="AW1324:AX1324"/>
  </mergeCells>
  <phoneticPr fontId="12" type="noConversion"/>
  <pageMargins left="0.7" right="0.7" top="0.75" bottom="0.75" header="0.3" footer="0.3"/>
  <pageSetup paperSize="9" orientation="portrait" r:id="rId1"/>
  <ignoredErrors>
    <ignoredError sqref="AT753 Q522 R522:AJ522 AL522 AN522 AP522:AR522 AP647 AV647 AX647 AT522 AV522 AX522:AY52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2EB-6E79-400A-967A-D5169B1A7B1F}">
  <dimension ref="B1:L4579"/>
  <sheetViews>
    <sheetView workbookViewId="0">
      <pane ySplit="2" topLeftCell="A4548" activePane="bottomLeft" state="frozen"/>
      <selection activeCell="G1" sqref="G1"/>
      <selection pane="bottomLeft" activeCell="E4566" sqref="E4566"/>
    </sheetView>
  </sheetViews>
  <sheetFormatPr defaultRowHeight="16.5"/>
  <cols>
    <col min="1" max="1" width="4.625" customWidth="1"/>
    <col min="2" max="2" width="9" style="547"/>
    <col min="3" max="3" width="13" style="547" bestFit="1" customWidth="1"/>
    <col min="4" max="4" width="21.125" bestFit="1" customWidth="1"/>
    <col min="5" max="6" width="25.625" bestFit="1" customWidth="1"/>
    <col min="7" max="7" width="11.375" customWidth="1"/>
    <col min="8" max="8" width="10.625" bestFit="1" customWidth="1"/>
    <col min="9" max="9" width="13.125" bestFit="1" customWidth="1"/>
  </cols>
  <sheetData>
    <row r="1" spans="2:10">
      <c r="H1">
        <f>SUBTOTAL(9,H3:H10000)</f>
        <v>23800853</v>
      </c>
      <c r="I1">
        <f>SUBTOTAL(9,I3:I10000)</f>
        <v>247106.14158441493</v>
      </c>
    </row>
    <row r="2" spans="2:10">
      <c r="B2" s="547" t="s">
        <v>1996</v>
      </c>
      <c r="C2" s="547" t="s">
        <v>2007</v>
      </c>
      <c r="D2" t="s">
        <v>1776</v>
      </c>
      <c r="E2" t="s">
        <v>2319</v>
      </c>
      <c r="F2" t="s">
        <v>1777</v>
      </c>
      <c r="G2" t="s">
        <v>2321</v>
      </c>
      <c r="H2" t="s">
        <v>1778</v>
      </c>
      <c r="I2" t="s">
        <v>1779</v>
      </c>
      <c r="J2" t="s">
        <v>2597</v>
      </c>
    </row>
    <row r="3" spans="2:10">
      <c r="B3" s="547" t="s">
        <v>1997</v>
      </c>
      <c r="C3" s="547" t="str">
        <f>VLOOKUP(D3,기본!$B$3:$C$90,2,0)</f>
        <v>AV JDM</v>
      </c>
      <c r="D3" t="s">
        <v>1780</v>
      </c>
      <c r="E3" t="s">
        <v>1781</v>
      </c>
      <c r="F3" t="s">
        <v>1625</v>
      </c>
      <c r="G3" t="e">
        <f>VLOOKUP(E3,기본!$F$3:$G$320,2,0)</f>
        <v>#N/A</v>
      </c>
      <c r="H3" s="546">
        <v>14080</v>
      </c>
      <c r="I3">
        <v>136.20169200000001</v>
      </c>
    </row>
    <row r="4" spans="2:10">
      <c r="B4" s="547" t="s">
        <v>1997</v>
      </c>
      <c r="C4" s="547" t="str">
        <f>VLOOKUP(D4,기본!$B$3:$C$90,2,0)</f>
        <v>AV JDM</v>
      </c>
      <c r="D4" t="s">
        <v>1780</v>
      </c>
      <c r="E4" t="s">
        <v>2008</v>
      </c>
      <c r="F4" t="s">
        <v>2009</v>
      </c>
      <c r="G4" t="e">
        <f>VLOOKUP(E4,기본!$F$3:$G$320,2,0)</f>
        <v>#N/A</v>
      </c>
      <c r="H4" s="546">
        <v>600</v>
      </c>
      <c r="I4">
        <v>6.2180999999999997</v>
      </c>
    </row>
    <row r="5" spans="2:10">
      <c r="B5" s="547" t="s">
        <v>1997</v>
      </c>
      <c r="C5" s="547" t="str">
        <f>VLOOKUP(D5,기본!$B$3:$C$90,2,0)</f>
        <v>AV JDM</v>
      </c>
      <c r="D5" t="s">
        <v>1780</v>
      </c>
      <c r="E5" t="s">
        <v>1601</v>
      </c>
      <c r="F5" t="s">
        <v>1601</v>
      </c>
      <c r="G5" t="str">
        <f>VLOOKUP(E5,기본!$F$3:$G$320,2,0)</f>
        <v>MNT</v>
      </c>
      <c r="H5" s="546">
        <v>14560</v>
      </c>
      <c r="I5">
        <v>126.19049799999999</v>
      </c>
    </row>
    <row r="6" spans="2:10">
      <c r="B6" s="547" t="s">
        <v>1997</v>
      </c>
      <c r="C6" s="547" t="str">
        <f>VLOOKUP(D6,기본!$B$3:$C$90,2,0)</f>
        <v>AV JDM</v>
      </c>
      <c r="D6" t="s">
        <v>1780</v>
      </c>
      <c r="E6" t="s">
        <v>1603</v>
      </c>
      <c r="F6" t="s">
        <v>1603</v>
      </c>
      <c r="G6" t="str">
        <f>VLOOKUP(E6,기본!$F$3:$G$320,2,0)</f>
        <v>MNT</v>
      </c>
      <c r="H6" s="546">
        <v>8848</v>
      </c>
      <c r="I6">
        <v>82.591656</v>
      </c>
    </row>
    <row r="7" spans="2:10">
      <c r="B7" s="547" t="s">
        <v>1997</v>
      </c>
      <c r="C7" s="547" t="str">
        <f>VLOOKUP(D7,기본!$B$3:$C$90,2,0)</f>
        <v>AV JDM</v>
      </c>
      <c r="D7" t="s">
        <v>1780</v>
      </c>
      <c r="E7" t="s">
        <v>1604</v>
      </c>
      <c r="F7" t="s">
        <v>1604</v>
      </c>
      <c r="G7" t="e">
        <f>VLOOKUP(E7,기본!$F$3:$G$320,2,0)</f>
        <v>#N/A</v>
      </c>
      <c r="H7" s="546">
        <v>4144</v>
      </c>
      <c r="I7">
        <v>39.900503999999998</v>
      </c>
    </row>
    <row r="8" spans="2:10">
      <c r="B8" s="547" t="s">
        <v>1997</v>
      </c>
      <c r="C8" s="547" t="str">
        <f>VLOOKUP(D8,기본!$B$3:$C$90,2,0)</f>
        <v>AV JDM</v>
      </c>
      <c r="D8" t="s">
        <v>1780</v>
      </c>
      <c r="E8" t="s">
        <v>1605</v>
      </c>
      <c r="F8" t="s">
        <v>1605</v>
      </c>
      <c r="G8" t="str">
        <f>VLOOKUP(E8,기본!$F$3:$G$320,2,0)</f>
        <v>MNT</v>
      </c>
      <c r="H8" s="546">
        <v>4392</v>
      </c>
      <c r="I8">
        <v>43.902431999999997</v>
      </c>
    </row>
    <row r="9" spans="2:10">
      <c r="B9" s="547" t="s">
        <v>1997</v>
      </c>
      <c r="C9" s="547" t="str">
        <f>VLOOKUP(D9,기본!$B$3:$C$90,2,0)</f>
        <v>AV JDM</v>
      </c>
      <c r="D9" t="s">
        <v>1780</v>
      </c>
      <c r="E9" t="s">
        <v>1602</v>
      </c>
      <c r="F9" t="s">
        <v>1602</v>
      </c>
      <c r="G9" t="e">
        <f>VLOOKUP(E9,기본!$F$3:$G$320,2,0)</f>
        <v>#N/A</v>
      </c>
      <c r="H9" s="546">
        <v>3080</v>
      </c>
      <c r="I9">
        <v>27.618359999999999</v>
      </c>
    </row>
    <row r="10" spans="2:10">
      <c r="B10" s="547" t="s">
        <v>1997</v>
      </c>
      <c r="C10" s="547" t="str">
        <f>VLOOKUP(D10,기본!$B$3:$C$90,2,0)</f>
        <v>AV JDM</v>
      </c>
      <c r="D10" t="s">
        <v>1780</v>
      </c>
      <c r="E10" t="s">
        <v>2073</v>
      </c>
      <c r="F10" t="s">
        <v>2073</v>
      </c>
      <c r="G10" t="e">
        <f>VLOOKUP(E10,기본!$F$3:$G$320,2,0)</f>
        <v>#N/A</v>
      </c>
      <c r="H10" s="546">
        <v>840</v>
      </c>
      <c r="I10">
        <v>8.2731600000000007</v>
      </c>
    </row>
    <row r="11" spans="2:10">
      <c r="B11" s="547" t="s">
        <v>1997</v>
      </c>
      <c r="C11" s="547" t="str">
        <f>VLOOKUP(D11,기본!$B$3:$C$90,2,0)</f>
        <v>AV JDM</v>
      </c>
      <c r="D11" t="s">
        <v>1780</v>
      </c>
      <c r="E11" t="s">
        <v>2047</v>
      </c>
      <c r="F11" t="s">
        <v>2047</v>
      </c>
      <c r="G11" t="e">
        <f>VLOOKUP(E11,기본!$F$3:$G$320,2,0)</f>
        <v>#N/A</v>
      </c>
      <c r="H11" s="546">
        <v>2916</v>
      </c>
      <c r="I11">
        <v>29.148336</v>
      </c>
    </row>
    <row r="12" spans="2:10">
      <c r="B12" s="547" t="s">
        <v>1997</v>
      </c>
      <c r="C12" s="547" t="str">
        <f>VLOOKUP(D12,기본!$B$3:$C$90,2,0)</f>
        <v>AV JDM</v>
      </c>
      <c r="D12" t="s">
        <v>1780</v>
      </c>
      <c r="E12" t="s">
        <v>1815</v>
      </c>
      <c r="F12" t="s">
        <v>1183</v>
      </c>
      <c r="G12" t="e">
        <f>VLOOKUP(E12,기본!$F$3:$G$320,2,0)</f>
        <v>#N/A</v>
      </c>
      <c r="H12" s="546">
        <v>23772</v>
      </c>
      <c r="I12">
        <v>203.89867411199998</v>
      </c>
    </row>
    <row r="13" spans="2:10">
      <c r="B13" s="547" t="s">
        <v>1997</v>
      </c>
      <c r="C13" s="547" t="str">
        <f>VLOOKUP(D13,기본!$B$3:$C$90,2,0)</f>
        <v>AV JDM</v>
      </c>
      <c r="D13" t="s">
        <v>1780</v>
      </c>
      <c r="E13" t="s">
        <v>1782</v>
      </c>
      <c r="F13" t="s">
        <v>1289</v>
      </c>
      <c r="G13" t="e">
        <f>VLOOKUP(E13,기본!$F$3:$G$320,2,0)</f>
        <v>#N/A</v>
      </c>
      <c r="H13" s="546">
        <v>21336</v>
      </c>
      <c r="I13">
        <v>237.14203430399999</v>
      </c>
    </row>
    <row r="14" spans="2:10">
      <c r="B14" s="547" t="s">
        <v>1997</v>
      </c>
      <c r="C14" s="547" t="str">
        <f>VLOOKUP(D14,기본!$B$3:$C$90,2,0)</f>
        <v>AV JDM</v>
      </c>
      <c r="D14" t="s">
        <v>1780</v>
      </c>
      <c r="E14" t="s">
        <v>1783</v>
      </c>
      <c r="F14" t="s">
        <v>1290</v>
      </c>
      <c r="G14" t="e">
        <f>VLOOKUP(E14,기본!$F$3:$G$320,2,0)</f>
        <v>#N/A</v>
      </c>
      <c r="H14" s="546">
        <v>42</v>
      </c>
      <c r="I14">
        <v>0.51429420000000003</v>
      </c>
    </row>
    <row r="15" spans="2:10">
      <c r="B15" s="547" t="s">
        <v>1997</v>
      </c>
      <c r="C15" s="547" t="str">
        <f>VLOOKUP(D15,기본!$B$3:$C$90,2,0)</f>
        <v>AV JDM</v>
      </c>
      <c r="D15" t="s">
        <v>1780</v>
      </c>
      <c r="E15" t="s">
        <v>1784</v>
      </c>
      <c r="F15" t="s">
        <v>1285</v>
      </c>
      <c r="G15" t="e">
        <f>VLOOKUP(E15,기본!$F$3:$G$320,2,0)</f>
        <v>#N/A</v>
      </c>
      <c r="H15" s="546">
        <v>14680</v>
      </c>
      <c r="I15">
        <v>144.4023396</v>
      </c>
    </row>
    <row r="16" spans="2:10">
      <c r="B16" s="547" t="s">
        <v>1997</v>
      </c>
      <c r="C16" s="547" t="str">
        <f>VLOOKUP(D16,기본!$B$3:$C$90,2,0)</f>
        <v>AV JDM</v>
      </c>
      <c r="D16" t="s">
        <v>1780</v>
      </c>
      <c r="E16" t="s">
        <v>1819</v>
      </c>
      <c r="F16" t="s">
        <v>1286</v>
      </c>
      <c r="G16" t="e">
        <f>VLOOKUP(E16,기본!$F$3:$G$320,2,0)</f>
        <v>#N/A</v>
      </c>
      <c r="H16" s="546">
        <v>240</v>
      </c>
      <c r="I16">
        <v>2.5930800000000001</v>
      </c>
    </row>
    <row r="17" spans="2:9">
      <c r="B17" s="547" t="s">
        <v>1997</v>
      </c>
      <c r="C17" s="547" t="str">
        <f>VLOOKUP(D17,기본!$B$3:$C$90,2,0)</f>
        <v>AV JDM</v>
      </c>
      <c r="D17" t="s">
        <v>1780</v>
      </c>
      <c r="E17" t="s">
        <v>975</v>
      </c>
      <c r="F17" t="s">
        <v>975</v>
      </c>
      <c r="G17" t="e">
        <f>VLOOKUP(E17,기본!$F$3:$G$320,2,0)</f>
        <v>#N/A</v>
      </c>
      <c r="H17" s="546">
        <v>20800</v>
      </c>
      <c r="I17">
        <v>189.84355583999999</v>
      </c>
    </row>
    <row r="18" spans="2:9">
      <c r="B18" s="547" t="s">
        <v>1997</v>
      </c>
      <c r="C18" s="547" t="str">
        <f>VLOOKUP(D18,기본!$B$3:$C$90,2,0)</f>
        <v>AV JDM</v>
      </c>
      <c r="D18" t="s">
        <v>1780</v>
      </c>
      <c r="E18" t="s">
        <v>2115</v>
      </c>
      <c r="F18" t="s">
        <v>2115</v>
      </c>
      <c r="G18" t="str">
        <f>VLOOKUP(E18,기본!$F$3:$G$320,2,0)</f>
        <v>AV</v>
      </c>
      <c r="H18" s="546">
        <v>100</v>
      </c>
      <c r="I18">
        <v>0.95114500000000002</v>
      </c>
    </row>
    <row r="19" spans="2:9">
      <c r="B19" s="547" t="s">
        <v>1997</v>
      </c>
      <c r="C19" s="547" t="str">
        <f>VLOOKUP(D19,기본!$B$3:$C$90,2,0)</f>
        <v>삼성 VD</v>
      </c>
      <c r="D19" t="s">
        <v>1785</v>
      </c>
      <c r="E19" t="s">
        <v>1121</v>
      </c>
      <c r="F19" t="s">
        <v>1809</v>
      </c>
      <c r="G19" t="str">
        <f>VLOOKUP(E19,기본!$F$3:$G$320,2,0)</f>
        <v>TV</v>
      </c>
      <c r="H19" s="546">
        <v>24840</v>
      </c>
      <c r="I19">
        <v>789.42689747999998</v>
      </c>
    </row>
    <row r="20" spans="2:9">
      <c r="B20" s="547" t="s">
        <v>1997</v>
      </c>
      <c r="C20" s="547" t="str">
        <f>VLOOKUP(D20,기본!$B$3:$C$90,2,0)</f>
        <v>삼성 VD</v>
      </c>
      <c r="D20" t="s">
        <v>1785</v>
      </c>
      <c r="E20" t="s">
        <v>1120</v>
      </c>
      <c r="F20" t="s">
        <v>1786</v>
      </c>
      <c r="G20" t="str">
        <f>VLOOKUP(E20,기본!$F$3:$G$320,2,0)</f>
        <v>TV</v>
      </c>
      <c r="H20" s="546">
        <v>35358</v>
      </c>
      <c r="I20">
        <v>1016.0055344999998</v>
      </c>
    </row>
    <row r="21" spans="2:9">
      <c r="B21" s="547" t="s">
        <v>1997</v>
      </c>
      <c r="C21" s="547" t="str">
        <f>VLOOKUP(D21,기본!$B$3:$C$90,2,0)</f>
        <v>삼성 VD</v>
      </c>
      <c r="D21" t="s">
        <v>1785</v>
      </c>
      <c r="E21" t="s">
        <v>1787</v>
      </c>
      <c r="F21" t="s">
        <v>1788</v>
      </c>
      <c r="G21" t="str">
        <f>VLOOKUP(E21,기본!$F$3:$G$320,2,0)</f>
        <v>MNT</v>
      </c>
      <c r="H21" s="546">
        <v>1520</v>
      </c>
      <c r="I21">
        <v>12.155136000000002</v>
      </c>
    </row>
    <row r="22" spans="2:9">
      <c r="B22" s="547" t="s">
        <v>1997</v>
      </c>
      <c r="C22" s="547" t="str">
        <f>VLOOKUP(D22,기본!$B$3:$C$90,2,0)</f>
        <v>삼성 VD</v>
      </c>
      <c r="D22" t="s">
        <v>1785</v>
      </c>
      <c r="E22" t="s">
        <v>1789</v>
      </c>
      <c r="F22" t="s">
        <v>1790</v>
      </c>
      <c r="G22" t="str">
        <f>VLOOKUP(E22,기본!$F$3:$G$320,2,0)</f>
        <v>TV</v>
      </c>
      <c r="H22" s="546">
        <v>1890</v>
      </c>
      <c r="I22">
        <v>27.281774519999999</v>
      </c>
    </row>
    <row r="23" spans="2:9">
      <c r="B23" s="547" t="s">
        <v>1997</v>
      </c>
      <c r="C23" s="547" t="str">
        <f>VLOOKUP(D23,기본!$B$3:$C$90,2,0)</f>
        <v>삼성 VD</v>
      </c>
      <c r="D23" t="s">
        <v>1785</v>
      </c>
      <c r="E23" t="s">
        <v>1791</v>
      </c>
      <c r="F23" t="s">
        <v>1792</v>
      </c>
      <c r="G23" t="str">
        <f>VLOOKUP(E23,기본!$F$3:$G$320,2,0)</f>
        <v>TV</v>
      </c>
      <c r="H23" s="546">
        <v>8625</v>
      </c>
      <c r="I23">
        <v>129.67114137600001</v>
      </c>
    </row>
    <row r="24" spans="2:9">
      <c r="B24" s="547" t="s">
        <v>1997</v>
      </c>
      <c r="C24" s="547" t="str">
        <f>VLOOKUP(D24,기본!$B$3:$C$90,2,0)</f>
        <v>삼성 VD</v>
      </c>
      <c r="D24" t="s">
        <v>1785</v>
      </c>
      <c r="E24" t="s">
        <v>1801</v>
      </c>
      <c r="F24" t="s">
        <v>1802</v>
      </c>
      <c r="G24" t="str">
        <f>VLOOKUP(E24,기본!$F$3:$G$320,2,0)</f>
        <v>TV</v>
      </c>
      <c r="H24" s="546">
        <v>14490</v>
      </c>
      <c r="I24">
        <v>234.59327721499997</v>
      </c>
    </row>
    <row r="25" spans="2:9">
      <c r="B25" s="547" t="s">
        <v>1997</v>
      </c>
      <c r="C25" s="547" t="str">
        <f>VLOOKUP(D25,기본!$B$3:$C$90,2,0)</f>
        <v>삼성 VD</v>
      </c>
      <c r="D25" t="s">
        <v>1785</v>
      </c>
      <c r="E25" t="s">
        <v>1793</v>
      </c>
      <c r="F25" t="s">
        <v>1794</v>
      </c>
      <c r="G25" t="str">
        <f>VLOOKUP(E25,기본!$F$3:$G$320,2,0)</f>
        <v>MNT</v>
      </c>
      <c r="H25" s="546">
        <v>4848</v>
      </c>
      <c r="I25">
        <v>91.606415039999987</v>
      </c>
    </row>
    <row r="26" spans="2:9">
      <c r="B26" s="547" t="s">
        <v>1997</v>
      </c>
      <c r="C26" s="547" t="str">
        <f>VLOOKUP(D26,기본!$B$3:$C$90,2,0)</f>
        <v>삼성 VD</v>
      </c>
      <c r="D26" t="s">
        <v>1785</v>
      </c>
      <c r="E26" t="s">
        <v>1260</v>
      </c>
      <c r="F26" t="s">
        <v>1259</v>
      </c>
      <c r="G26" t="str">
        <f>VLOOKUP(E26,기본!$F$3:$G$320,2,0)</f>
        <v>MNT</v>
      </c>
      <c r="H26" s="546">
        <v>1032</v>
      </c>
      <c r="I26">
        <v>24.104261663999999</v>
      </c>
    </row>
    <row r="27" spans="2:9">
      <c r="B27" s="547" t="s">
        <v>1997</v>
      </c>
      <c r="C27" s="547" t="str">
        <f>VLOOKUP(D27,기본!$B$3:$C$90,2,0)</f>
        <v>삼성 VD</v>
      </c>
      <c r="D27" t="s">
        <v>1785</v>
      </c>
      <c r="E27" t="s">
        <v>1264</v>
      </c>
      <c r="F27" t="s">
        <v>1263</v>
      </c>
      <c r="G27" t="str">
        <f>VLOOKUP(E27,기본!$F$3:$G$320,2,0)</f>
        <v>MNT</v>
      </c>
      <c r="H27" s="546">
        <v>552</v>
      </c>
      <c r="I27">
        <v>12.763862328</v>
      </c>
    </row>
    <row r="28" spans="2:9">
      <c r="B28" s="547" t="s">
        <v>1997</v>
      </c>
      <c r="C28" s="547" t="str">
        <f>VLOOKUP(D28,기본!$B$3:$C$90,2,0)</f>
        <v>삼성 VD</v>
      </c>
      <c r="D28" t="s">
        <v>1785</v>
      </c>
      <c r="E28" t="s">
        <v>1795</v>
      </c>
      <c r="F28" t="s">
        <v>1796</v>
      </c>
      <c r="G28" t="str">
        <f>VLOOKUP(E28,기본!$F$3:$G$320,2,0)</f>
        <v>MNT</v>
      </c>
      <c r="H28" s="546">
        <v>12360</v>
      </c>
      <c r="I28">
        <v>526.8381048</v>
      </c>
    </row>
    <row r="29" spans="2:9">
      <c r="B29" s="547" t="s">
        <v>1997</v>
      </c>
      <c r="C29" s="547" t="str">
        <f>VLOOKUP(D29,기본!$B$3:$C$90,2,0)</f>
        <v>삼성 VD</v>
      </c>
      <c r="D29" t="s">
        <v>1785</v>
      </c>
      <c r="E29" t="s">
        <v>2145</v>
      </c>
      <c r="F29" t="s">
        <v>2108</v>
      </c>
      <c r="G29" t="str">
        <f>VLOOKUP(E29,기본!$F$3:$G$320,2,0)</f>
        <v>MNT</v>
      </c>
      <c r="H29" s="546">
        <v>11880</v>
      </c>
      <c r="I29">
        <v>65.882828087999997</v>
      </c>
    </row>
    <row r="30" spans="2:9">
      <c r="B30" s="547" t="s">
        <v>1997</v>
      </c>
      <c r="C30" s="547" t="str">
        <f>VLOOKUP(D30,기본!$B$3:$C$90,2,0)</f>
        <v>삼성 VD</v>
      </c>
      <c r="D30" t="s">
        <v>1785</v>
      </c>
      <c r="E30" t="s">
        <v>1847</v>
      </c>
      <c r="F30" t="s">
        <v>1848</v>
      </c>
      <c r="G30" t="str">
        <f>VLOOKUP(E30,기본!$F$3:$G$320,2,0)</f>
        <v>MNT</v>
      </c>
      <c r="H30" s="546">
        <v>19470</v>
      </c>
      <c r="I30">
        <v>94.250721179999999</v>
      </c>
    </row>
    <row r="31" spans="2:9">
      <c r="B31" s="547" t="s">
        <v>1997</v>
      </c>
      <c r="C31" s="547" t="str">
        <f>VLOOKUP(D31,기본!$B$3:$C$90,2,0)</f>
        <v>삼성 VD</v>
      </c>
      <c r="D31" t="s">
        <v>1785</v>
      </c>
      <c r="E31" t="s">
        <v>1797</v>
      </c>
      <c r="F31" t="s">
        <v>1798</v>
      </c>
      <c r="G31" t="str">
        <f>VLOOKUP(E31,기본!$F$3:$G$320,2,0)</f>
        <v>MNT</v>
      </c>
      <c r="H31" s="546">
        <v>7812</v>
      </c>
      <c r="I31">
        <v>69.145767935999999</v>
      </c>
    </row>
    <row r="32" spans="2:9">
      <c r="B32" s="547" t="s">
        <v>1997</v>
      </c>
      <c r="C32" s="547" t="str">
        <f>VLOOKUP(D32,기본!$B$3:$C$90,2,0)</f>
        <v>삼성 VD</v>
      </c>
      <c r="D32" t="s">
        <v>1785</v>
      </c>
      <c r="E32" t="s">
        <v>677</v>
      </c>
      <c r="F32" t="s">
        <v>1799</v>
      </c>
      <c r="G32" t="str">
        <f>VLOOKUP(E32,기본!$F$3:$G$320,2,0)</f>
        <v>MNT</v>
      </c>
      <c r="H32" s="546">
        <v>25124</v>
      </c>
      <c r="I32">
        <v>91.995010800000017</v>
      </c>
    </row>
    <row r="33" spans="2:9">
      <c r="B33" s="547" t="s">
        <v>1997</v>
      </c>
      <c r="C33" s="547" t="str">
        <f>VLOOKUP(D33,기본!$B$3:$C$90,2,0)</f>
        <v>삼성 VD</v>
      </c>
      <c r="D33" t="s">
        <v>1785</v>
      </c>
      <c r="E33" t="s">
        <v>2088</v>
      </c>
      <c r="F33" t="s">
        <v>2089</v>
      </c>
      <c r="G33" t="str">
        <f>VLOOKUP(E33,기본!$F$3:$G$320,2,0)</f>
        <v>MNT</v>
      </c>
      <c r="H33" s="546">
        <v>10340</v>
      </c>
      <c r="I33">
        <v>50.604552767999998</v>
      </c>
    </row>
    <row r="34" spans="2:9">
      <c r="B34" s="547" t="s">
        <v>1997</v>
      </c>
      <c r="C34" s="547" t="str">
        <f>VLOOKUP(D34,기본!$B$3:$C$90,2,0)</f>
        <v>삼성 VD</v>
      </c>
      <c r="D34" t="s">
        <v>1785</v>
      </c>
      <c r="E34" t="s">
        <v>2257</v>
      </c>
      <c r="F34" t="s">
        <v>1754</v>
      </c>
      <c r="G34" t="str">
        <f>VLOOKUP(E34,기본!$F$3:$G$320,2,0)</f>
        <v>MNT</v>
      </c>
      <c r="H34" s="546">
        <v>5961</v>
      </c>
      <c r="I34">
        <v>69.135447464999999</v>
      </c>
    </row>
    <row r="35" spans="2:9">
      <c r="B35" s="547" t="s">
        <v>1997</v>
      </c>
      <c r="C35" s="547" t="str">
        <f>VLOOKUP(D35,기본!$B$3:$C$90,2,0)</f>
        <v>삼성 VD</v>
      </c>
      <c r="D35" t="s">
        <v>1785</v>
      </c>
      <c r="E35" t="s">
        <v>2258</v>
      </c>
      <c r="F35" t="s">
        <v>1754</v>
      </c>
      <c r="G35" t="str">
        <f>VLOOKUP(E35,기본!$F$3:$G$320,2,0)</f>
        <v>MNT</v>
      </c>
      <c r="H35" s="546">
        <v>6</v>
      </c>
      <c r="I35">
        <v>6.8549669999999993E-2</v>
      </c>
    </row>
    <row r="36" spans="2:9">
      <c r="B36" s="547" t="s">
        <v>1997</v>
      </c>
      <c r="C36" s="547" t="str">
        <f>VLOOKUP(D36,기본!$B$3:$C$90,2,0)</f>
        <v>삼성 VD</v>
      </c>
      <c r="D36" t="s">
        <v>1800</v>
      </c>
      <c r="E36" t="s">
        <v>1121</v>
      </c>
      <c r="F36" t="s">
        <v>1809</v>
      </c>
      <c r="G36" t="str">
        <f>VLOOKUP(E36,기본!$F$3:$G$320,2,0)</f>
        <v>TV</v>
      </c>
      <c r="H36" s="546">
        <v>1944</v>
      </c>
      <c r="I36">
        <v>61.983079200000006</v>
      </c>
    </row>
    <row r="37" spans="2:9">
      <c r="B37" s="547" t="s">
        <v>1997</v>
      </c>
      <c r="C37" s="547" t="str">
        <f>VLOOKUP(D37,기본!$B$3:$C$90,2,0)</f>
        <v>삼성 VD</v>
      </c>
      <c r="D37" t="s">
        <v>1800</v>
      </c>
      <c r="E37" t="s">
        <v>1120</v>
      </c>
      <c r="F37" t="s">
        <v>1786</v>
      </c>
      <c r="G37" t="str">
        <f>VLOOKUP(E37,기본!$F$3:$G$320,2,0)</f>
        <v>TV</v>
      </c>
      <c r="H37" s="546">
        <v>15336</v>
      </c>
      <c r="I37">
        <v>439.56215999999995</v>
      </c>
    </row>
    <row r="38" spans="2:9">
      <c r="B38" s="547" t="s">
        <v>1997</v>
      </c>
      <c r="C38" s="547" t="str">
        <f>VLOOKUP(D38,기본!$B$3:$C$90,2,0)</f>
        <v>삼성 VD</v>
      </c>
      <c r="D38" t="s">
        <v>1800</v>
      </c>
      <c r="E38" t="s">
        <v>1789</v>
      </c>
      <c r="F38" t="s">
        <v>1790</v>
      </c>
      <c r="G38" t="str">
        <f>VLOOKUP(E38,기본!$F$3:$G$320,2,0)</f>
        <v>TV</v>
      </c>
      <c r="H38" s="546">
        <v>5447</v>
      </c>
      <c r="I38">
        <v>79.503180756999981</v>
      </c>
    </row>
    <row r="39" spans="2:9">
      <c r="B39" s="547" t="s">
        <v>1997</v>
      </c>
      <c r="C39" s="547" t="str">
        <f>VLOOKUP(D39,기본!$B$3:$C$90,2,0)</f>
        <v>삼성 VD</v>
      </c>
      <c r="D39" t="s">
        <v>1800</v>
      </c>
      <c r="E39" t="s">
        <v>1801</v>
      </c>
      <c r="F39" t="s">
        <v>1802</v>
      </c>
      <c r="G39" t="str">
        <f>VLOOKUP(E39,기본!$F$3:$G$320,2,0)</f>
        <v>TV</v>
      </c>
      <c r="H39" s="546">
        <v>8280</v>
      </c>
      <c r="I39">
        <v>133.71322733999997</v>
      </c>
    </row>
    <row r="40" spans="2:9">
      <c r="B40" s="547" t="s">
        <v>1997</v>
      </c>
      <c r="C40" s="547" t="str">
        <f>VLOOKUP(D40,기본!$B$3:$C$90,2,0)</f>
        <v>삼성 VD</v>
      </c>
      <c r="D40" t="s">
        <v>1800</v>
      </c>
      <c r="E40" t="s">
        <v>1803</v>
      </c>
      <c r="F40" t="s">
        <v>1804</v>
      </c>
      <c r="G40" t="str">
        <f>VLOOKUP(E40,기본!$F$3:$G$320,2,0)</f>
        <v>TV</v>
      </c>
      <c r="H40" s="546">
        <v>5760</v>
      </c>
      <c r="I40">
        <v>41.778515519999999</v>
      </c>
    </row>
    <row r="41" spans="2:9">
      <c r="B41" s="547" t="s">
        <v>1997</v>
      </c>
      <c r="C41" s="547" t="str">
        <f>VLOOKUP(D41,기본!$B$3:$C$90,2,0)</f>
        <v>삼성 VD</v>
      </c>
      <c r="D41" t="s">
        <v>1807</v>
      </c>
      <c r="E41" t="s">
        <v>1791</v>
      </c>
      <c r="F41" t="s">
        <v>1792</v>
      </c>
      <c r="G41" t="str">
        <f>VLOOKUP(E41,기본!$F$3:$G$320,2,0)</f>
        <v>TV</v>
      </c>
      <c r="H41" s="546">
        <v>6009</v>
      </c>
      <c r="I41">
        <v>90.243098624000012</v>
      </c>
    </row>
    <row r="42" spans="2:9">
      <c r="B42" s="547" t="s">
        <v>1997</v>
      </c>
      <c r="C42" s="547" t="str">
        <f>VLOOKUP(D42,기본!$B$3:$C$90,2,0)</f>
        <v>삼성 VD</v>
      </c>
      <c r="D42" t="s">
        <v>1807</v>
      </c>
      <c r="E42" t="s">
        <v>2213</v>
      </c>
      <c r="F42" t="s">
        <v>1754</v>
      </c>
      <c r="G42" t="str">
        <f>VLOOKUP(E42,기본!$F$3:$G$320,2,0)</f>
        <v>MNT</v>
      </c>
      <c r="H42" s="546">
        <v>1118</v>
      </c>
      <c r="I42">
        <v>12.92341665</v>
      </c>
    </row>
    <row r="43" spans="2:9">
      <c r="B43" s="547" t="s">
        <v>1997</v>
      </c>
      <c r="C43" s="547" t="str">
        <f>VLOOKUP(D43,기본!$B$3:$C$90,2,0)</f>
        <v>삼성 VD</v>
      </c>
      <c r="D43" t="s">
        <v>1807</v>
      </c>
      <c r="E43" t="s">
        <v>2221</v>
      </c>
      <c r="F43" t="s">
        <v>1754</v>
      </c>
      <c r="G43" t="str">
        <f>VLOOKUP(E43,기본!$F$3:$G$320,2,0)</f>
        <v>MNT</v>
      </c>
      <c r="H43" s="546">
        <v>49</v>
      </c>
      <c r="I43">
        <v>0.56601615000000005</v>
      </c>
    </row>
    <row r="44" spans="2:9">
      <c r="B44" s="547" t="s">
        <v>1997</v>
      </c>
      <c r="C44" s="547" t="str">
        <f>VLOOKUP(D44,기본!$B$3:$C$90,2,0)</f>
        <v>삼성 VD</v>
      </c>
      <c r="D44" t="s">
        <v>1808</v>
      </c>
      <c r="E44" t="s">
        <v>1121</v>
      </c>
      <c r="F44" t="s">
        <v>1809</v>
      </c>
      <c r="G44" t="str">
        <f>VLOOKUP(E44,기본!$F$3:$G$320,2,0)</f>
        <v>TV</v>
      </c>
      <c r="H44" s="546">
        <v>324</v>
      </c>
      <c r="I44">
        <v>10.3305132</v>
      </c>
    </row>
    <row r="45" spans="2:9">
      <c r="B45" s="547" t="s">
        <v>1997</v>
      </c>
      <c r="C45" s="547" t="str">
        <f>VLOOKUP(D45,기본!$B$3:$C$90,2,0)</f>
        <v>삼성 VD</v>
      </c>
      <c r="D45" t="s">
        <v>1808</v>
      </c>
      <c r="E45" t="s">
        <v>1120</v>
      </c>
      <c r="F45" t="s">
        <v>1786</v>
      </c>
      <c r="G45" t="str">
        <f>VLOOKUP(E45,기본!$F$3:$G$320,2,0)</f>
        <v>TV</v>
      </c>
      <c r="H45" s="546">
        <v>1440</v>
      </c>
      <c r="I45">
        <v>41.700960000000002</v>
      </c>
    </row>
    <row r="46" spans="2:9">
      <c r="B46" s="547" t="s">
        <v>1997</v>
      </c>
      <c r="C46" s="547" t="str">
        <f>VLOOKUP(D46,기본!$B$3:$C$90,2,0)</f>
        <v>삼성 VD</v>
      </c>
      <c r="D46" t="s">
        <v>1808</v>
      </c>
      <c r="E46" t="s">
        <v>1789</v>
      </c>
      <c r="F46" t="s">
        <v>1790</v>
      </c>
      <c r="G46" t="str">
        <f>VLOOKUP(E46,기본!$F$3:$G$320,2,0)</f>
        <v>TV</v>
      </c>
      <c r="H46" s="546">
        <v>90</v>
      </c>
      <c r="I46">
        <v>1.3243229999999999</v>
      </c>
    </row>
    <row r="47" spans="2:9">
      <c r="B47" s="547" t="s">
        <v>1997</v>
      </c>
      <c r="C47" s="547" t="str">
        <f>VLOOKUP(D47,기본!$B$3:$C$90,2,0)</f>
        <v>삼성 VD</v>
      </c>
      <c r="D47" t="s">
        <v>1808</v>
      </c>
      <c r="E47" t="s">
        <v>1791</v>
      </c>
      <c r="F47" t="s">
        <v>1792</v>
      </c>
      <c r="G47" t="str">
        <f>VLOOKUP(E47,기본!$F$3:$G$320,2,0)</f>
        <v>TV</v>
      </c>
      <c r="H47" s="546">
        <v>23</v>
      </c>
      <c r="I47">
        <v>0.34621440000000003</v>
      </c>
    </row>
    <row r="48" spans="2:9">
      <c r="B48" s="547" t="s">
        <v>1997</v>
      </c>
      <c r="C48" s="547" t="str">
        <f>VLOOKUP(D48,기본!$B$3:$C$90,2,0)</f>
        <v>삼성 VD</v>
      </c>
      <c r="D48" t="s">
        <v>1808</v>
      </c>
      <c r="E48" t="s">
        <v>1801</v>
      </c>
      <c r="F48" t="s">
        <v>1802</v>
      </c>
      <c r="G48" t="str">
        <f>VLOOKUP(E48,기본!$F$3:$G$320,2,0)</f>
        <v>TV</v>
      </c>
      <c r="H48" s="546">
        <v>713</v>
      </c>
      <c r="I48">
        <v>11.6445021</v>
      </c>
    </row>
    <row r="49" spans="2:9">
      <c r="B49" s="547" t="s">
        <v>1997</v>
      </c>
      <c r="C49" s="547" t="str">
        <f>VLOOKUP(D49,기본!$B$3:$C$90,2,0)</f>
        <v>기타</v>
      </c>
      <c r="D49" t="s">
        <v>1810</v>
      </c>
      <c r="E49" t="s">
        <v>224</v>
      </c>
      <c r="F49" t="s">
        <v>224</v>
      </c>
      <c r="G49" t="str">
        <f>VLOOKUP(E49,기본!$F$3:$G$320,2,0)</f>
        <v>기타</v>
      </c>
      <c r="H49" s="546">
        <v>0</v>
      </c>
      <c r="I49">
        <v>24.841386</v>
      </c>
    </row>
    <row r="50" spans="2:9">
      <c r="B50" s="547" t="s">
        <v>1997</v>
      </c>
      <c r="C50" s="547" t="str">
        <f>VLOOKUP(D50,기본!$B$3:$C$90,2,0)</f>
        <v>MNT JDM</v>
      </c>
      <c r="D50" t="s">
        <v>2011</v>
      </c>
      <c r="E50" t="s">
        <v>677</v>
      </c>
      <c r="F50" t="s">
        <v>2012</v>
      </c>
      <c r="G50" t="str">
        <f>VLOOKUP(E50,기본!$F$3:$G$320,2,0)</f>
        <v>MNT</v>
      </c>
      <c r="H50" s="546">
        <v>14960</v>
      </c>
      <c r="I50">
        <v>72.570959999999999</v>
      </c>
    </row>
    <row r="51" spans="2:9">
      <c r="B51" s="547" t="s">
        <v>1997</v>
      </c>
      <c r="C51" s="547" t="str">
        <f>VLOOKUP(D51,기본!$B$3:$C$90,2,0)</f>
        <v>MNT JDM</v>
      </c>
      <c r="D51" t="s">
        <v>2011</v>
      </c>
      <c r="E51" t="s">
        <v>1112</v>
      </c>
      <c r="F51" t="s">
        <v>1734</v>
      </c>
      <c r="G51" t="str">
        <f>VLOOKUP(E51,기본!$F$3:$G$320,2,0)</f>
        <v>MNT</v>
      </c>
      <c r="H51" s="546">
        <v>5720</v>
      </c>
      <c r="I51">
        <v>34.138103999999991</v>
      </c>
    </row>
    <row r="52" spans="2:9">
      <c r="B52" s="547" t="s">
        <v>1997</v>
      </c>
      <c r="C52" s="547" t="str">
        <f>VLOOKUP(D52,기본!$B$3:$C$90,2,0)</f>
        <v>MNT JDM</v>
      </c>
      <c r="D52" t="s">
        <v>1811</v>
      </c>
      <c r="E52" t="s">
        <v>677</v>
      </c>
      <c r="F52" t="s">
        <v>2013</v>
      </c>
      <c r="G52" t="str">
        <f>VLOOKUP(E52,기본!$F$3:$G$320,2,0)</f>
        <v>MNT</v>
      </c>
      <c r="H52" s="546">
        <v>24288</v>
      </c>
      <c r="I52">
        <v>120.365874816</v>
      </c>
    </row>
    <row r="53" spans="2:9">
      <c r="B53" s="547" t="s">
        <v>1997</v>
      </c>
      <c r="C53" s="547" t="str">
        <f>VLOOKUP(D53,기본!$B$3:$C$90,2,0)</f>
        <v>MNT JDM</v>
      </c>
      <c r="D53" t="s">
        <v>1811</v>
      </c>
      <c r="E53" t="s">
        <v>678</v>
      </c>
      <c r="F53" t="s">
        <v>2014</v>
      </c>
      <c r="G53" t="str">
        <f>VLOOKUP(E53,기본!$F$3:$G$320,2,0)</f>
        <v>MNT</v>
      </c>
      <c r="H53" s="546">
        <v>3168</v>
      </c>
      <c r="I53">
        <v>18.777762431999999</v>
      </c>
    </row>
    <row r="54" spans="2:9">
      <c r="B54" s="547" t="s">
        <v>1997</v>
      </c>
      <c r="C54" s="547" t="str">
        <f>VLOOKUP(D54,기본!$B$3:$C$90,2,0)</f>
        <v>MNT JDM</v>
      </c>
      <c r="D54" t="s">
        <v>1811</v>
      </c>
      <c r="E54" t="s">
        <v>1112</v>
      </c>
      <c r="F54" t="s">
        <v>2015</v>
      </c>
      <c r="G54" t="str">
        <f>VLOOKUP(E54,기본!$F$3:$G$320,2,0)</f>
        <v>MNT</v>
      </c>
      <c r="H54" s="546">
        <v>25344</v>
      </c>
      <c r="I54">
        <v>153.907826688</v>
      </c>
    </row>
    <row r="55" spans="2:9">
      <c r="B55" s="547" t="s">
        <v>1997</v>
      </c>
      <c r="C55" s="547" t="str">
        <f>VLOOKUP(D55,기본!$B$3:$C$90,2,0)</f>
        <v>MNT JDM</v>
      </c>
      <c r="D55" t="s">
        <v>1811</v>
      </c>
      <c r="E55" t="s">
        <v>1113</v>
      </c>
      <c r="F55" t="s">
        <v>2074</v>
      </c>
      <c r="G55" t="str">
        <f>VLOOKUP(E55,기본!$F$3:$G$320,2,0)</f>
        <v>MNT</v>
      </c>
      <c r="H55" s="546">
        <v>2112</v>
      </c>
      <c r="I55">
        <v>15.407394816</v>
      </c>
    </row>
    <row r="56" spans="2:9">
      <c r="B56" s="547" t="s">
        <v>1997</v>
      </c>
      <c r="C56" s="547" t="str">
        <f>VLOOKUP(D56,기본!$B$3:$C$90,2,0)</f>
        <v>MNT JDM</v>
      </c>
      <c r="D56" t="s">
        <v>154</v>
      </c>
      <c r="E56" t="s">
        <v>677</v>
      </c>
      <c r="F56" t="s">
        <v>1812</v>
      </c>
      <c r="G56" t="str">
        <f>VLOOKUP(E56,기본!$F$3:$G$320,2,0)</f>
        <v>MNT</v>
      </c>
      <c r="H56" s="546">
        <v>15680</v>
      </c>
      <c r="I56">
        <v>74.437271999999993</v>
      </c>
    </row>
    <row r="57" spans="2:9">
      <c r="B57" s="547" t="s">
        <v>1997</v>
      </c>
      <c r="C57" s="547" t="str">
        <f>VLOOKUP(D57,기본!$B$3:$C$90,2,0)</f>
        <v>AV JDM</v>
      </c>
      <c r="D57" t="s">
        <v>1814</v>
      </c>
      <c r="E57" t="s">
        <v>1781</v>
      </c>
      <c r="F57" t="s">
        <v>1625</v>
      </c>
      <c r="G57" t="e">
        <f>VLOOKUP(E57,기본!$F$3:$G$320,2,0)</f>
        <v>#N/A</v>
      </c>
      <c r="H57" s="546">
        <v>40000</v>
      </c>
      <c r="I57">
        <v>387.04578000000004</v>
      </c>
    </row>
    <row r="58" spans="2:9">
      <c r="B58" s="547" t="s">
        <v>1997</v>
      </c>
      <c r="C58" s="547" t="str">
        <f>VLOOKUP(D58,기본!$B$3:$C$90,2,0)</f>
        <v>AV JDM</v>
      </c>
      <c r="D58" t="s">
        <v>1814</v>
      </c>
      <c r="E58" t="s">
        <v>2008</v>
      </c>
      <c r="F58" t="s">
        <v>2009</v>
      </c>
      <c r="G58" t="e">
        <f>VLOOKUP(E58,기본!$F$3:$G$320,2,0)</f>
        <v>#N/A</v>
      </c>
      <c r="H58" s="546">
        <v>964</v>
      </c>
      <c r="I58">
        <v>9.9683051999999996</v>
      </c>
    </row>
    <row r="59" spans="2:9">
      <c r="B59" s="547" t="s">
        <v>1997</v>
      </c>
      <c r="C59" s="547" t="str">
        <f>VLOOKUP(D59,기본!$B$3:$C$90,2,0)</f>
        <v>AV JDM</v>
      </c>
      <c r="D59" t="s">
        <v>1814</v>
      </c>
      <c r="E59" t="s">
        <v>104</v>
      </c>
      <c r="F59" t="s">
        <v>103</v>
      </c>
      <c r="G59" t="e">
        <f>VLOOKUP(E59,기본!$F$3:$G$320,2,0)</f>
        <v>#N/A</v>
      </c>
      <c r="H59" s="546">
        <v>4640</v>
      </c>
      <c r="I59">
        <v>50.209215759999999</v>
      </c>
    </row>
    <row r="60" spans="2:9">
      <c r="B60" s="547" t="s">
        <v>1997</v>
      </c>
      <c r="C60" s="547" t="str">
        <f>VLOOKUP(D60,기본!$B$3:$C$90,2,0)</f>
        <v>AV JDM</v>
      </c>
      <c r="D60" t="s">
        <v>1814</v>
      </c>
      <c r="E60" t="s">
        <v>660</v>
      </c>
      <c r="F60" t="s">
        <v>659</v>
      </c>
      <c r="G60" t="e">
        <f>VLOOKUP(E60,기본!$F$3:$G$320,2,0)</f>
        <v>#N/A</v>
      </c>
      <c r="H60" s="546">
        <v>4737</v>
      </c>
      <c r="I60">
        <v>52.256427459999998</v>
      </c>
    </row>
    <row r="61" spans="2:9">
      <c r="B61" s="547" t="s">
        <v>1997</v>
      </c>
      <c r="C61" s="547" t="str">
        <f>VLOOKUP(D61,기본!$B$3:$C$90,2,0)</f>
        <v>AV JDM</v>
      </c>
      <c r="D61" t="s">
        <v>1814</v>
      </c>
      <c r="E61" t="s">
        <v>1603</v>
      </c>
      <c r="F61" t="s">
        <v>1603</v>
      </c>
      <c r="G61" t="str">
        <f>VLOOKUP(E61,기본!$F$3:$G$320,2,0)</f>
        <v>MNT</v>
      </c>
      <c r="H61" s="546">
        <v>5936</v>
      </c>
      <c r="I61">
        <v>55.293061879999996</v>
      </c>
    </row>
    <row r="62" spans="2:9">
      <c r="B62" s="547" t="s">
        <v>1997</v>
      </c>
      <c r="C62" s="547" t="str">
        <f>VLOOKUP(D62,기본!$B$3:$C$90,2,0)</f>
        <v>AV JDM</v>
      </c>
      <c r="D62" t="s">
        <v>1814</v>
      </c>
      <c r="E62" t="s">
        <v>1605</v>
      </c>
      <c r="F62" t="s">
        <v>1605</v>
      </c>
      <c r="G62" t="str">
        <f>VLOOKUP(E62,기본!$F$3:$G$320,2,0)</f>
        <v>MNT</v>
      </c>
      <c r="H62" s="546">
        <v>1080</v>
      </c>
      <c r="I62">
        <v>10.784198879999998</v>
      </c>
    </row>
    <row r="63" spans="2:9">
      <c r="B63" s="547" t="s">
        <v>1997</v>
      </c>
      <c r="C63" s="547" t="str">
        <f>VLOOKUP(D63,기본!$B$3:$C$90,2,0)</f>
        <v>AV JDM</v>
      </c>
      <c r="D63" t="s">
        <v>1814</v>
      </c>
      <c r="E63" t="s">
        <v>1815</v>
      </c>
      <c r="F63" t="s">
        <v>1816</v>
      </c>
      <c r="G63" t="e">
        <f>VLOOKUP(E63,기본!$F$3:$G$320,2,0)</f>
        <v>#N/A</v>
      </c>
      <c r="H63" s="546">
        <v>21168</v>
      </c>
      <c r="I63">
        <v>177.57728788799997</v>
      </c>
    </row>
    <row r="64" spans="2:9">
      <c r="B64" s="547" t="s">
        <v>1997</v>
      </c>
      <c r="C64" s="547" t="str">
        <f>VLOOKUP(D64,기본!$B$3:$C$90,2,0)</f>
        <v>AV JDM</v>
      </c>
      <c r="D64" t="s">
        <v>1814</v>
      </c>
      <c r="E64" t="s">
        <v>2010</v>
      </c>
      <c r="F64" t="s">
        <v>1210</v>
      </c>
      <c r="G64" t="e">
        <f>VLOOKUP(E64,기본!$F$3:$G$320,2,0)</f>
        <v>#N/A</v>
      </c>
      <c r="H64" s="546">
        <v>4032</v>
      </c>
      <c r="I64">
        <v>41.876376192000002</v>
      </c>
    </row>
    <row r="65" spans="2:9">
      <c r="B65" s="547" t="s">
        <v>1997</v>
      </c>
      <c r="C65" s="547" t="str">
        <f>VLOOKUP(D65,기본!$B$3:$C$90,2,0)</f>
        <v>AV JDM</v>
      </c>
      <c r="D65" t="s">
        <v>1814</v>
      </c>
      <c r="E65" t="s">
        <v>1817</v>
      </c>
      <c r="F65" t="s">
        <v>1818</v>
      </c>
      <c r="G65" t="e">
        <f>VLOOKUP(E65,기본!$F$3:$G$320,2,0)</f>
        <v>#N/A</v>
      </c>
      <c r="H65" s="546">
        <v>1008</v>
      </c>
      <c r="I65">
        <v>45.881454352000006</v>
      </c>
    </row>
    <row r="66" spans="2:9">
      <c r="B66" s="547" t="s">
        <v>1997</v>
      </c>
      <c r="C66" s="547" t="str">
        <f>VLOOKUP(D66,기본!$B$3:$C$90,2,0)</f>
        <v>AV JDM</v>
      </c>
      <c r="D66" t="s">
        <v>1814</v>
      </c>
      <c r="E66" t="s">
        <v>1782</v>
      </c>
      <c r="F66" t="s">
        <v>1289</v>
      </c>
      <c r="G66" t="e">
        <f>VLOOKUP(E66,기본!$F$3:$G$320,2,0)</f>
        <v>#N/A</v>
      </c>
      <c r="H66" s="546">
        <v>27594</v>
      </c>
      <c r="I66">
        <v>302.04129425399998</v>
      </c>
    </row>
    <row r="67" spans="2:9">
      <c r="B67" s="547" t="s">
        <v>1997</v>
      </c>
      <c r="C67" s="547" t="str">
        <f>VLOOKUP(D67,기본!$B$3:$C$90,2,0)</f>
        <v>AV JDM</v>
      </c>
      <c r="D67" t="s">
        <v>1814</v>
      </c>
      <c r="E67" t="s">
        <v>1783</v>
      </c>
      <c r="F67" t="s">
        <v>1290</v>
      </c>
      <c r="G67" t="e">
        <f>VLOOKUP(E67,기본!$F$3:$G$320,2,0)</f>
        <v>#N/A</v>
      </c>
      <c r="H67" s="546">
        <v>1008</v>
      </c>
      <c r="I67">
        <v>12.339702144</v>
      </c>
    </row>
    <row r="68" spans="2:9">
      <c r="B68" s="547" t="s">
        <v>1997</v>
      </c>
      <c r="C68" s="547" t="str">
        <f>VLOOKUP(D68,기본!$B$3:$C$90,2,0)</f>
        <v>AV JDM</v>
      </c>
      <c r="D68" t="s">
        <v>1814</v>
      </c>
      <c r="E68" t="s">
        <v>1784</v>
      </c>
      <c r="F68" t="s">
        <v>1285</v>
      </c>
      <c r="G68" t="e">
        <f>VLOOKUP(E68,기본!$F$3:$G$320,2,0)</f>
        <v>#N/A</v>
      </c>
      <c r="H68" s="546">
        <v>68880</v>
      </c>
      <c r="I68">
        <v>661.58424339999999</v>
      </c>
    </row>
    <row r="69" spans="2:9">
      <c r="B69" s="547" t="s">
        <v>1997</v>
      </c>
      <c r="C69" s="547" t="str">
        <f>VLOOKUP(D69,기본!$B$3:$C$90,2,0)</f>
        <v>AV JDM</v>
      </c>
      <c r="D69" t="s">
        <v>1814</v>
      </c>
      <c r="E69" t="s">
        <v>1819</v>
      </c>
      <c r="F69" t="s">
        <v>1286</v>
      </c>
      <c r="G69" t="e">
        <f>VLOOKUP(E69,기본!$F$3:$G$320,2,0)</f>
        <v>#N/A</v>
      </c>
      <c r="H69" s="546">
        <v>1863</v>
      </c>
      <c r="I69">
        <v>20.100154515</v>
      </c>
    </row>
    <row r="70" spans="2:9">
      <c r="B70" s="547" t="s">
        <v>1997</v>
      </c>
      <c r="C70" s="547" t="str">
        <f>VLOOKUP(D70,기본!$B$3:$C$90,2,0)</f>
        <v>AV JDM</v>
      </c>
      <c r="D70" t="s">
        <v>1814</v>
      </c>
      <c r="E70" t="s">
        <v>974</v>
      </c>
      <c r="F70" t="s">
        <v>974</v>
      </c>
      <c r="G70" t="e">
        <f>VLOOKUP(E70,기본!$F$3:$G$320,2,0)</f>
        <v>#N/A</v>
      </c>
      <c r="H70" s="546">
        <v>49792</v>
      </c>
      <c r="I70">
        <v>364.89030399999996</v>
      </c>
    </row>
    <row r="71" spans="2:9">
      <c r="B71" s="547" t="s">
        <v>1997</v>
      </c>
      <c r="C71" s="547" t="str">
        <f>VLOOKUP(D71,기본!$B$3:$C$90,2,0)</f>
        <v>AV JDM</v>
      </c>
      <c r="D71" t="s">
        <v>1814</v>
      </c>
      <c r="E71" t="s">
        <v>2146</v>
      </c>
      <c r="F71" t="s">
        <v>2146</v>
      </c>
      <c r="G71" t="e">
        <f>VLOOKUP(E71,기본!$F$3:$G$320,2,0)</f>
        <v>#N/A</v>
      </c>
      <c r="H71" s="546">
        <v>180</v>
      </c>
      <c r="I71">
        <v>1.0054799999999999</v>
      </c>
    </row>
    <row r="72" spans="2:9">
      <c r="B72" s="547" t="s">
        <v>1997</v>
      </c>
      <c r="C72" s="547" t="str">
        <f>VLOOKUP(D72,기본!$B$3:$C$90,2,0)</f>
        <v>AV JDM</v>
      </c>
      <c r="D72" t="s">
        <v>1814</v>
      </c>
      <c r="E72" t="s">
        <v>975</v>
      </c>
      <c r="F72" t="s">
        <v>975</v>
      </c>
      <c r="G72" t="e">
        <f>VLOOKUP(E72,기본!$F$3:$G$320,2,0)</f>
        <v>#N/A</v>
      </c>
      <c r="H72" s="546">
        <v>49088</v>
      </c>
      <c r="I72">
        <v>426.49611270399998</v>
      </c>
    </row>
    <row r="73" spans="2:9">
      <c r="B73" s="547" t="s">
        <v>1997</v>
      </c>
      <c r="C73" s="547" t="str">
        <f>VLOOKUP(D73,기본!$B$3:$C$90,2,0)</f>
        <v>AV JDM</v>
      </c>
      <c r="D73" t="s">
        <v>1814</v>
      </c>
      <c r="E73" t="s">
        <v>1006</v>
      </c>
      <c r="F73" t="s">
        <v>1006</v>
      </c>
      <c r="G73" t="e">
        <f>VLOOKUP(E73,기본!$F$3:$G$320,2,0)</f>
        <v>#N/A</v>
      </c>
      <c r="H73" s="546">
        <v>1920</v>
      </c>
      <c r="I73">
        <v>18.515668608000002</v>
      </c>
    </row>
    <row r="74" spans="2:9">
      <c r="B74" s="547" t="s">
        <v>1997</v>
      </c>
      <c r="C74" s="547" t="str">
        <f>VLOOKUP(D74,기본!$B$3:$C$90,2,0)</f>
        <v>AV JDM</v>
      </c>
      <c r="D74" t="s">
        <v>1814</v>
      </c>
      <c r="E74" t="s">
        <v>2147</v>
      </c>
      <c r="F74" t="s">
        <v>2147</v>
      </c>
      <c r="G74" t="e">
        <f>VLOOKUP(E74,기본!$F$3:$G$320,2,0)</f>
        <v>#N/A</v>
      </c>
      <c r="H74" s="546">
        <v>180</v>
      </c>
      <c r="I74">
        <v>1.0451699999999999</v>
      </c>
    </row>
    <row r="75" spans="2:9">
      <c r="B75" s="547" t="s">
        <v>1997</v>
      </c>
      <c r="C75" s="547" t="str">
        <f>VLOOKUP(D75,기본!$B$3:$C$90,2,0)</f>
        <v>AV JDM</v>
      </c>
      <c r="D75" t="s">
        <v>1814</v>
      </c>
      <c r="E75" t="s">
        <v>1820</v>
      </c>
      <c r="F75" t="s">
        <v>1820</v>
      </c>
      <c r="G75" t="e">
        <f>VLOOKUP(E75,기본!$F$3:$G$320,2,0)</f>
        <v>#N/A</v>
      </c>
      <c r="H75" s="546">
        <v>5040</v>
      </c>
      <c r="I75">
        <v>40.193575600000003</v>
      </c>
    </row>
    <row r="76" spans="2:9">
      <c r="B76" s="547" t="s">
        <v>1997</v>
      </c>
      <c r="C76" s="547" t="str">
        <f>VLOOKUP(D76,기본!$B$3:$C$90,2,0)</f>
        <v>AV JDM</v>
      </c>
      <c r="D76" t="s">
        <v>1814</v>
      </c>
      <c r="E76" t="s">
        <v>2048</v>
      </c>
      <c r="F76" t="s">
        <v>2048</v>
      </c>
      <c r="G76" t="e">
        <f>VLOOKUP(E76,기본!$F$3:$G$320,2,0)</f>
        <v>#N/A</v>
      </c>
      <c r="H76" s="546">
        <v>800</v>
      </c>
      <c r="I76">
        <v>7.9092767999999998</v>
      </c>
    </row>
    <row r="77" spans="2:9">
      <c r="B77" s="547" t="s">
        <v>1997</v>
      </c>
      <c r="C77" s="547" t="str">
        <f>VLOOKUP(D77,기본!$B$3:$C$90,2,0)</f>
        <v>AV JDM</v>
      </c>
      <c r="D77" t="s">
        <v>1814</v>
      </c>
      <c r="E77" t="s">
        <v>2116</v>
      </c>
      <c r="F77" t="s">
        <v>2116</v>
      </c>
      <c r="G77" t="str">
        <f>VLOOKUP(E77,기본!$F$3:$G$320,2,0)</f>
        <v>AV</v>
      </c>
      <c r="H77" s="546">
        <v>6467</v>
      </c>
      <c r="I77">
        <v>80.565980100000004</v>
      </c>
    </row>
    <row r="78" spans="2:9">
      <c r="B78" s="547" t="s">
        <v>1997</v>
      </c>
      <c r="C78" s="547" t="str">
        <f>VLOOKUP(D78,기본!$B$3:$C$90,2,0)</f>
        <v>AV JDM</v>
      </c>
      <c r="D78" t="s">
        <v>1814</v>
      </c>
      <c r="E78" t="s">
        <v>224</v>
      </c>
      <c r="F78" t="s">
        <v>224</v>
      </c>
      <c r="G78" t="str">
        <f>VLOOKUP(E78,기본!$F$3:$G$320,2,0)</f>
        <v>기타</v>
      </c>
      <c r="H78" s="546">
        <v>0</v>
      </c>
      <c r="I78">
        <v>-6.9902179999999996</v>
      </c>
    </row>
    <row r="79" spans="2:9">
      <c r="B79" s="547" t="s">
        <v>1997</v>
      </c>
      <c r="C79" s="547" t="str">
        <f>VLOOKUP(D79,기본!$B$3:$C$90,2,0)</f>
        <v>JDM</v>
      </c>
      <c r="D79" t="s">
        <v>1821</v>
      </c>
      <c r="E79" t="s">
        <v>2119</v>
      </c>
      <c r="F79" t="s">
        <v>1822</v>
      </c>
      <c r="G79" t="str">
        <f>VLOOKUP(E79,기본!$F$3:$G$320,2,0)</f>
        <v>기타</v>
      </c>
      <c r="H79" s="546">
        <v>360</v>
      </c>
      <c r="I79">
        <v>14.936508</v>
      </c>
    </row>
    <row r="80" spans="2:9">
      <c r="B80" s="547" t="s">
        <v>1997</v>
      </c>
      <c r="C80" s="547" t="str">
        <f>VLOOKUP(D80,기본!$B$3:$C$90,2,0)</f>
        <v>JDM</v>
      </c>
      <c r="D80" t="s">
        <v>1821</v>
      </c>
      <c r="E80" t="s">
        <v>2120</v>
      </c>
      <c r="F80" t="s">
        <v>1822</v>
      </c>
      <c r="G80" t="str">
        <f>VLOOKUP(E80,기본!$F$3:$G$320,2,0)</f>
        <v>기타</v>
      </c>
      <c r="H80" s="546">
        <v>20</v>
      </c>
      <c r="I80">
        <v>0.83693099999999998</v>
      </c>
    </row>
    <row r="81" spans="2:9">
      <c r="B81" s="547" t="s">
        <v>1997</v>
      </c>
      <c r="C81" s="547" t="str">
        <f>VLOOKUP(D81,기본!$B$3:$C$90,2,0)</f>
        <v>JDM</v>
      </c>
      <c r="D81" t="s">
        <v>1821</v>
      </c>
      <c r="E81" t="s">
        <v>2121</v>
      </c>
      <c r="F81" t="s">
        <v>1822</v>
      </c>
      <c r="G81" t="str">
        <f>VLOOKUP(E81,기본!$F$3:$G$320,2,0)</f>
        <v>기타</v>
      </c>
      <c r="H81" s="546">
        <v>60</v>
      </c>
      <c r="I81">
        <v>2.4894180000000001</v>
      </c>
    </row>
    <row r="82" spans="2:9">
      <c r="B82" s="547" t="s">
        <v>1997</v>
      </c>
      <c r="C82" s="547" t="str">
        <f>VLOOKUP(D82,기본!$B$3:$C$90,2,0)</f>
        <v>JDM</v>
      </c>
      <c r="D82" t="s">
        <v>1821</v>
      </c>
      <c r="E82" t="s">
        <v>2122</v>
      </c>
      <c r="F82" t="s">
        <v>1822</v>
      </c>
      <c r="G82" t="str">
        <f>VLOOKUP(E82,기본!$F$3:$G$320,2,0)</f>
        <v>기타</v>
      </c>
      <c r="H82" s="546">
        <v>30</v>
      </c>
      <c r="I82">
        <v>1.2447090000000001</v>
      </c>
    </row>
    <row r="83" spans="2:9">
      <c r="B83" s="547" t="s">
        <v>1997</v>
      </c>
      <c r="C83" s="547" t="str">
        <f>VLOOKUP(D83,기본!$B$3:$C$90,2,0)</f>
        <v>AV JDM</v>
      </c>
      <c r="D83" t="s">
        <v>1824</v>
      </c>
      <c r="E83" t="s">
        <v>424</v>
      </c>
      <c r="F83" t="s">
        <v>2076</v>
      </c>
      <c r="G83" t="e">
        <f>VLOOKUP(E83,기본!$F$3:$G$320,2,0)</f>
        <v>#N/A</v>
      </c>
      <c r="H83" s="546">
        <v>3024</v>
      </c>
      <c r="I83">
        <v>28.017278351999998</v>
      </c>
    </row>
    <row r="84" spans="2:9">
      <c r="B84" s="547" t="s">
        <v>1997</v>
      </c>
      <c r="C84" s="547" t="str">
        <f>VLOOKUP(D84,기본!$B$3:$C$90,2,0)</f>
        <v>MNT JDM</v>
      </c>
      <c r="D84" t="s">
        <v>1825</v>
      </c>
      <c r="E84" t="s">
        <v>677</v>
      </c>
      <c r="F84" t="s">
        <v>2016</v>
      </c>
      <c r="G84" t="str">
        <f>VLOOKUP(E84,기본!$F$3:$G$320,2,0)</f>
        <v>MNT</v>
      </c>
      <c r="H84" s="546">
        <v>35816</v>
      </c>
      <c r="I84">
        <v>172.1639304</v>
      </c>
    </row>
    <row r="85" spans="2:9">
      <c r="B85" s="547" t="s">
        <v>1997</v>
      </c>
      <c r="C85" s="547" t="str">
        <f>VLOOKUP(D85,기본!$B$3:$C$90,2,0)</f>
        <v>MNT JDM</v>
      </c>
      <c r="D85" t="s">
        <v>1825</v>
      </c>
      <c r="E85" t="s">
        <v>1112</v>
      </c>
      <c r="F85" t="s">
        <v>2017</v>
      </c>
      <c r="G85" t="str">
        <f>VLOOKUP(E85,기본!$F$3:$G$320,2,0)</f>
        <v>MNT</v>
      </c>
      <c r="H85" s="546">
        <v>16896</v>
      </c>
      <c r="I85">
        <v>97.64325119999998</v>
      </c>
    </row>
    <row r="86" spans="2:9">
      <c r="B86" s="547" t="s">
        <v>1997</v>
      </c>
      <c r="C86" s="547" t="str">
        <f>VLOOKUP(D86,기본!$B$3:$C$90,2,0)</f>
        <v>MNT JDM</v>
      </c>
      <c r="D86" t="s">
        <v>1825</v>
      </c>
      <c r="E86" t="s">
        <v>1113</v>
      </c>
      <c r="F86" t="s">
        <v>2086</v>
      </c>
      <c r="G86" t="str">
        <f>VLOOKUP(E86,기본!$F$3:$G$320,2,0)</f>
        <v>MNT</v>
      </c>
      <c r="H86" s="546">
        <v>1056</v>
      </c>
      <c r="I86">
        <v>7.3890431999999988</v>
      </c>
    </row>
    <row r="87" spans="2:9">
      <c r="B87" s="547" t="s">
        <v>1997</v>
      </c>
      <c r="C87" s="547" t="str">
        <f>VLOOKUP(D87,기본!$B$3:$C$90,2,0)</f>
        <v>한화비전</v>
      </c>
      <c r="D87" t="s">
        <v>1826</v>
      </c>
      <c r="E87" t="s">
        <v>2018</v>
      </c>
      <c r="F87" t="s">
        <v>2019</v>
      </c>
      <c r="G87" t="e">
        <f>VLOOKUP(E87,기본!$F$3:$G$320,2,0)</f>
        <v>#N/A</v>
      </c>
      <c r="H87" s="546">
        <v>2068</v>
      </c>
      <c r="I87">
        <v>8.0862936000000012</v>
      </c>
    </row>
    <row r="88" spans="2:9">
      <c r="B88" s="547" t="s">
        <v>1997</v>
      </c>
      <c r="C88" s="547" t="str">
        <f>VLOOKUP(D88,기본!$B$3:$C$90,2,0)</f>
        <v>한화비전</v>
      </c>
      <c r="D88" t="s">
        <v>1826</v>
      </c>
      <c r="E88" t="s">
        <v>1827</v>
      </c>
      <c r="F88" t="s">
        <v>1828</v>
      </c>
      <c r="G88" t="e">
        <f>VLOOKUP(E88,기본!$F$3:$G$320,2,0)</f>
        <v>#N/A</v>
      </c>
      <c r="H88" s="546">
        <v>648</v>
      </c>
      <c r="I88">
        <v>24.671303999999999</v>
      </c>
    </row>
    <row r="89" spans="2:9">
      <c r="B89" s="547" t="s">
        <v>1997</v>
      </c>
      <c r="C89" s="547" t="str">
        <f>VLOOKUP(D89,기본!$B$3:$C$90,2,0)</f>
        <v>한화비전</v>
      </c>
      <c r="D89" t="s">
        <v>1826</v>
      </c>
      <c r="E89" t="s">
        <v>2102</v>
      </c>
      <c r="F89" t="s">
        <v>2103</v>
      </c>
      <c r="G89" t="e">
        <f>VLOOKUP(E89,기본!$F$3:$G$320,2,0)</f>
        <v>#N/A</v>
      </c>
      <c r="H89" s="546">
        <v>1584</v>
      </c>
      <c r="I89">
        <v>32.337043199999997</v>
      </c>
    </row>
    <row r="90" spans="2:9">
      <c r="B90" s="547" t="s">
        <v>1997</v>
      </c>
      <c r="C90" s="547" t="str">
        <f>VLOOKUP(D90,기본!$B$3:$C$90,2,0)</f>
        <v>MNT JDM</v>
      </c>
      <c r="D90" t="s">
        <v>2104</v>
      </c>
      <c r="E90" t="s">
        <v>677</v>
      </c>
      <c r="F90" t="s">
        <v>1799</v>
      </c>
      <c r="G90" t="str">
        <f>VLOOKUP(E90,기본!$F$3:$G$320,2,0)</f>
        <v>MNT</v>
      </c>
      <c r="H90" s="546">
        <v>43296</v>
      </c>
      <c r="I90">
        <v>213.959499072</v>
      </c>
    </row>
    <row r="91" spans="2:9">
      <c r="B91" s="547" t="s">
        <v>1997</v>
      </c>
      <c r="C91" s="547" t="str">
        <f>VLOOKUP(D91,기본!$B$3:$C$90,2,0)</f>
        <v>MNT JDM</v>
      </c>
      <c r="D91" t="s">
        <v>2104</v>
      </c>
      <c r="E91" t="s">
        <v>678</v>
      </c>
      <c r="F91" t="s">
        <v>1869</v>
      </c>
      <c r="G91" t="str">
        <f>VLOOKUP(E91,기본!$F$3:$G$320,2,0)</f>
        <v>MNT</v>
      </c>
      <c r="H91" s="546">
        <v>5280</v>
      </c>
      <c r="I91">
        <v>31.250734944000001</v>
      </c>
    </row>
    <row r="92" spans="2:9">
      <c r="B92" s="547" t="s">
        <v>1997</v>
      </c>
      <c r="C92" s="547" t="str">
        <f>VLOOKUP(D92,기본!$B$3:$C$90,2,0)</f>
        <v>삼성 VD</v>
      </c>
      <c r="D92" t="s">
        <v>2129</v>
      </c>
      <c r="E92" t="s">
        <v>2130</v>
      </c>
      <c r="F92" t="s">
        <v>1774</v>
      </c>
      <c r="G92" t="str">
        <f>VLOOKUP(E92,기본!$F$3:$G$320,2,0)</f>
        <v>기타</v>
      </c>
      <c r="H92" s="546">
        <v>49520</v>
      </c>
      <c r="I92">
        <v>178.30079599999999</v>
      </c>
    </row>
    <row r="93" spans="2:9">
      <c r="B93" s="547" t="s">
        <v>1997</v>
      </c>
      <c r="C93" s="547" t="str">
        <f>VLOOKUP(D93,기본!$B$3:$C$90,2,0)</f>
        <v>코웨이</v>
      </c>
      <c r="D93" t="s">
        <v>1830</v>
      </c>
      <c r="E93" t="s">
        <v>2259</v>
      </c>
      <c r="F93" t="s">
        <v>2259</v>
      </c>
      <c r="G93" t="e">
        <f>VLOOKUP(E93,기본!$F$3:$G$320,2,0)</f>
        <v>#N/A</v>
      </c>
      <c r="H93" s="546">
        <v>3461</v>
      </c>
      <c r="I93">
        <v>24.217309199999999</v>
      </c>
    </row>
    <row r="94" spans="2:9">
      <c r="B94" s="547" t="s">
        <v>1997</v>
      </c>
      <c r="C94" s="547" t="str">
        <f>VLOOKUP(D94,기본!$B$3:$C$90,2,0)</f>
        <v>코웨이</v>
      </c>
      <c r="D94" t="s">
        <v>1830</v>
      </c>
      <c r="E94" t="s">
        <v>1022</v>
      </c>
      <c r="F94" t="s">
        <v>1022</v>
      </c>
      <c r="G94" t="e">
        <f>VLOOKUP(E94,기본!$F$3:$G$320,2,0)</f>
        <v>#N/A</v>
      </c>
      <c r="H94" s="546">
        <v>5760</v>
      </c>
      <c r="I94">
        <v>49.257936000000001</v>
      </c>
    </row>
    <row r="95" spans="2:9">
      <c r="B95" s="547" t="s">
        <v>1997</v>
      </c>
      <c r="C95" s="547" t="str">
        <f>VLOOKUP(D95,기본!$B$3:$C$90,2,0)</f>
        <v>코웨이</v>
      </c>
      <c r="D95" t="s">
        <v>1830</v>
      </c>
      <c r="E95" t="s">
        <v>1831</v>
      </c>
      <c r="F95" t="s">
        <v>1831</v>
      </c>
      <c r="G95" t="e">
        <f>VLOOKUP(E95,기본!$F$3:$G$320,2,0)</f>
        <v>#N/A</v>
      </c>
      <c r="H95" s="546">
        <v>11520</v>
      </c>
      <c r="I95">
        <v>81.623807999999997</v>
      </c>
    </row>
    <row r="96" spans="2:9">
      <c r="B96" s="547" t="s">
        <v>1997</v>
      </c>
      <c r="C96" s="547" t="str">
        <f>VLOOKUP(D96,기본!$B$3:$C$90,2,0)</f>
        <v>코웨이</v>
      </c>
      <c r="D96" t="s">
        <v>1830</v>
      </c>
      <c r="E96" t="s">
        <v>1832</v>
      </c>
      <c r="F96" t="s">
        <v>1832</v>
      </c>
      <c r="G96" t="e">
        <f>VLOOKUP(E96,기본!$F$3:$G$320,2,0)</f>
        <v>#N/A</v>
      </c>
      <c r="H96" s="546">
        <v>575</v>
      </c>
      <c r="I96">
        <v>4.6404224999999997</v>
      </c>
    </row>
    <row r="97" spans="2:9">
      <c r="B97" s="547" t="s">
        <v>1997</v>
      </c>
      <c r="C97" s="547" t="str">
        <f>VLOOKUP(D97,기본!$B$3:$C$90,2,0)</f>
        <v>코웨이</v>
      </c>
      <c r="D97" t="s">
        <v>1830</v>
      </c>
      <c r="E97" t="s">
        <v>1833</v>
      </c>
      <c r="F97" t="s">
        <v>1833</v>
      </c>
      <c r="G97" t="e">
        <f>VLOOKUP(E97,기본!$F$3:$G$320,2,0)</f>
        <v>#N/A</v>
      </c>
      <c r="H97" s="546">
        <v>2880</v>
      </c>
      <c r="I97">
        <v>21.040991999999996</v>
      </c>
    </row>
    <row r="98" spans="2:9">
      <c r="B98" s="547" t="s">
        <v>1997</v>
      </c>
      <c r="C98" s="547" t="str">
        <f>VLOOKUP(D98,기본!$B$3:$C$90,2,0)</f>
        <v>코웨이</v>
      </c>
      <c r="D98" t="s">
        <v>1830</v>
      </c>
      <c r="E98" t="s">
        <v>1834</v>
      </c>
      <c r="F98" t="s">
        <v>1834</v>
      </c>
      <c r="G98" t="e">
        <f>VLOOKUP(E98,기본!$F$3:$G$320,2,0)</f>
        <v>#N/A</v>
      </c>
      <c r="H98" s="546">
        <v>1440</v>
      </c>
      <c r="I98">
        <v>8.7847200000000019</v>
      </c>
    </row>
    <row r="99" spans="2:9">
      <c r="B99" s="547" t="s">
        <v>1997</v>
      </c>
      <c r="C99" s="547" t="str">
        <f>VLOOKUP(D99,기본!$B$3:$C$90,2,0)</f>
        <v>코웨이</v>
      </c>
      <c r="D99" t="s">
        <v>1830</v>
      </c>
      <c r="E99" t="s">
        <v>1835</v>
      </c>
      <c r="F99" t="s">
        <v>1835</v>
      </c>
      <c r="G99" t="e">
        <f>VLOOKUP(E99,기본!$F$3:$G$320,2,0)</f>
        <v>#N/A</v>
      </c>
      <c r="H99" s="546">
        <v>14400</v>
      </c>
      <c r="I99">
        <v>93.562560000000005</v>
      </c>
    </row>
    <row r="100" spans="2:9">
      <c r="B100" s="547" t="s">
        <v>1997</v>
      </c>
      <c r="C100" s="547" t="str">
        <f>VLOOKUP(D100,기본!$B$3:$C$90,2,0)</f>
        <v>삼성 VD</v>
      </c>
      <c r="D100" t="s">
        <v>1836</v>
      </c>
      <c r="E100" t="s">
        <v>1120</v>
      </c>
      <c r="F100" t="s">
        <v>1786</v>
      </c>
      <c r="G100" t="str">
        <f>VLOOKUP(E100,기본!$F$3:$G$320,2,0)</f>
        <v>TV</v>
      </c>
      <c r="H100" s="546">
        <v>768</v>
      </c>
      <c r="I100">
        <v>22.240511999999995</v>
      </c>
    </row>
    <row r="101" spans="2:9">
      <c r="B101" s="547" t="s">
        <v>1997</v>
      </c>
      <c r="C101" s="547" t="str">
        <f>VLOOKUP(D101,기본!$B$3:$C$90,2,0)</f>
        <v>삼성 VD</v>
      </c>
      <c r="D101" t="s">
        <v>1836</v>
      </c>
      <c r="E101" t="s">
        <v>1727</v>
      </c>
      <c r="F101" t="s">
        <v>1616</v>
      </c>
      <c r="G101" t="str">
        <f>VLOOKUP(E101,기본!$F$3:$G$320,2,0)</f>
        <v>TV</v>
      </c>
      <c r="H101" s="546">
        <v>15521</v>
      </c>
      <c r="I101">
        <v>174.85551949800004</v>
      </c>
    </row>
    <row r="102" spans="2:9">
      <c r="B102" s="547" t="s">
        <v>1997</v>
      </c>
      <c r="C102" s="547" t="str">
        <f>VLOOKUP(D102,기본!$B$3:$C$90,2,0)</f>
        <v>삼성 VD</v>
      </c>
      <c r="D102" t="s">
        <v>1836</v>
      </c>
      <c r="E102" t="s">
        <v>1729</v>
      </c>
      <c r="F102" t="s">
        <v>1837</v>
      </c>
      <c r="G102" t="str">
        <f>VLOOKUP(E102,기본!$F$3:$G$320,2,0)</f>
        <v>TV</v>
      </c>
      <c r="H102" s="546">
        <v>57888</v>
      </c>
      <c r="I102">
        <v>711.41952023999988</v>
      </c>
    </row>
    <row r="103" spans="2:9">
      <c r="B103" s="547" t="s">
        <v>1997</v>
      </c>
      <c r="C103" s="547" t="str">
        <f>VLOOKUP(D103,기본!$B$3:$C$90,2,0)</f>
        <v>삼성 VD</v>
      </c>
      <c r="D103" t="s">
        <v>1836</v>
      </c>
      <c r="E103" t="s">
        <v>1731</v>
      </c>
      <c r="F103" t="s">
        <v>1838</v>
      </c>
      <c r="G103" t="str">
        <f>VLOOKUP(E103,기본!$F$3:$G$320,2,0)</f>
        <v>TV</v>
      </c>
      <c r="H103" s="546">
        <v>22690</v>
      </c>
      <c r="I103">
        <v>310.44324129600005</v>
      </c>
    </row>
    <row r="104" spans="2:9">
      <c r="B104" s="547" t="s">
        <v>1997</v>
      </c>
      <c r="C104" s="547" t="str">
        <f>VLOOKUP(D104,기본!$B$3:$C$90,2,0)</f>
        <v>삼성 VD</v>
      </c>
      <c r="D104" t="s">
        <v>1836</v>
      </c>
      <c r="E104" t="s">
        <v>1733</v>
      </c>
      <c r="F104" t="s">
        <v>1839</v>
      </c>
      <c r="G104" t="str">
        <f>VLOOKUP(E104,기본!$F$3:$G$320,2,0)</f>
        <v>TV</v>
      </c>
      <c r="H104" s="546">
        <v>20607</v>
      </c>
      <c r="I104">
        <v>370.02285079199999</v>
      </c>
    </row>
    <row r="105" spans="2:9">
      <c r="B105" s="547" t="s">
        <v>1997</v>
      </c>
      <c r="C105" s="547" t="str">
        <f>VLOOKUP(D105,기본!$B$3:$C$90,2,0)</f>
        <v>삼성 VD</v>
      </c>
      <c r="D105" t="s">
        <v>1836</v>
      </c>
      <c r="E105" t="s">
        <v>1845</v>
      </c>
      <c r="F105" t="s">
        <v>1846</v>
      </c>
      <c r="G105" t="str">
        <f>VLOOKUP(E105,기본!$F$3:$G$320,2,0)</f>
        <v>TV</v>
      </c>
      <c r="H105" s="546">
        <v>1476</v>
      </c>
      <c r="I105">
        <v>35.409830399999997</v>
      </c>
    </row>
    <row r="106" spans="2:9">
      <c r="B106" s="547" t="s">
        <v>1997</v>
      </c>
      <c r="C106" s="547" t="str">
        <f>VLOOKUP(D106,기본!$B$3:$C$90,2,0)</f>
        <v>삼성 VD</v>
      </c>
      <c r="D106" t="s">
        <v>1836</v>
      </c>
      <c r="E106" t="s">
        <v>1847</v>
      </c>
      <c r="F106" t="s">
        <v>1848</v>
      </c>
      <c r="G106" t="str">
        <f>VLOOKUP(E106,기본!$F$3:$G$320,2,0)</f>
        <v>MNT</v>
      </c>
      <c r="H106" s="546">
        <v>22</v>
      </c>
      <c r="I106">
        <v>0.10672199999999998</v>
      </c>
    </row>
    <row r="107" spans="2:9">
      <c r="B107" s="547" t="s">
        <v>1997</v>
      </c>
      <c r="C107" s="547" t="str">
        <f>VLOOKUP(D107,기본!$B$3:$C$90,2,0)</f>
        <v>삼성 VD</v>
      </c>
      <c r="D107" t="s">
        <v>1836</v>
      </c>
      <c r="E107" t="s">
        <v>1849</v>
      </c>
      <c r="F107" t="s">
        <v>1850</v>
      </c>
      <c r="G107" t="str">
        <f>VLOOKUP(E107,기본!$F$3:$G$320,2,0)</f>
        <v>MNT</v>
      </c>
      <c r="H107" s="546">
        <v>1974</v>
      </c>
      <c r="I107">
        <v>17.584786799999996</v>
      </c>
    </row>
    <row r="108" spans="2:9">
      <c r="B108" s="547" t="s">
        <v>1997</v>
      </c>
      <c r="C108" s="547" t="str">
        <f>VLOOKUP(D108,기본!$B$3:$C$90,2,0)</f>
        <v>삼성 VD</v>
      </c>
      <c r="D108" t="s">
        <v>1840</v>
      </c>
      <c r="E108" t="s">
        <v>1121</v>
      </c>
      <c r="F108" t="s">
        <v>1809</v>
      </c>
      <c r="G108" t="str">
        <f>VLOOKUP(E108,기본!$F$3:$G$320,2,0)</f>
        <v>TV</v>
      </c>
      <c r="H108" s="546">
        <v>210</v>
      </c>
      <c r="I108">
        <v>6.6957030000000008</v>
      </c>
    </row>
    <row r="109" spans="2:9">
      <c r="B109" s="547" t="s">
        <v>1997</v>
      </c>
      <c r="C109" s="547" t="str">
        <f>VLOOKUP(D109,기본!$B$3:$C$90,2,0)</f>
        <v>삼성 VD</v>
      </c>
      <c r="D109" t="s">
        <v>1840</v>
      </c>
      <c r="E109" t="s">
        <v>1120</v>
      </c>
      <c r="F109" t="s">
        <v>1786</v>
      </c>
      <c r="G109" t="str">
        <f>VLOOKUP(E109,기본!$F$3:$G$320,2,0)</f>
        <v>TV</v>
      </c>
      <c r="H109" s="546">
        <v>306</v>
      </c>
      <c r="I109">
        <v>8.8614540000000002</v>
      </c>
    </row>
    <row r="110" spans="2:9">
      <c r="B110" s="547" t="s">
        <v>1997</v>
      </c>
      <c r="C110" s="547" t="str">
        <f>VLOOKUP(D110,기본!$B$3:$C$90,2,0)</f>
        <v>삼성 VD</v>
      </c>
      <c r="D110" t="s">
        <v>1840</v>
      </c>
      <c r="E110" t="s">
        <v>1787</v>
      </c>
      <c r="F110" t="s">
        <v>1788</v>
      </c>
      <c r="G110" t="str">
        <f>VLOOKUP(E110,기본!$F$3:$G$320,2,0)</f>
        <v>MNT</v>
      </c>
      <c r="H110" s="546">
        <v>352</v>
      </c>
      <c r="I110">
        <v>2.8148736000000003</v>
      </c>
    </row>
    <row r="111" spans="2:9">
      <c r="B111" s="547" t="s">
        <v>1997</v>
      </c>
      <c r="C111" s="547" t="str">
        <f>VLOOKUP(D111,기본!$B$3:$C$90,2,0)</f>
        <v>삼성 VD</v>
      </c>
      <c r="D111" t="s">
        <v>1840</v>
      </c>
      <c r="E111" t="s">
        <v>1789</v>
      </c>
      <c r="F111" t="s">
        <v>1790</v>
      </c>
      <c r="G111" t="str">
        <f>VLOOKUP(E111,기본!$F$3:$G$320,2,0)</f>
        <v>TV</v>
      </c>
      <c r="H111" s="546">
        <v>300</v>
      </c>
      <c r="I111">
        <v>4.4144100000000002</v>
      </c>
    </row>
    <row r="112" spans="2:9">
      <c r="B112" s="547" t="s">
        <v>1997</v>
      </c>
      <c r="C112" s="547" t="str">
        <f>VLOOKUP(D112,기본!$B$3:$C$90,2,0)</f>
        <v>삼성 VD</v>
      </c>
      <c r="D112" t="s">
        <v>1840</v>
      </c>
      <c r="E112" t="s">
        <v>1791</v>
      </c>
      <c r="F112" t="s">
        <v>1792</v>
      </c>
      <c r="G112" t="str">
        <f>VLOOKUP(E112,기본!$F$3:$G$320,2,0)</f>
        <v>TV</v>
      </c>
      <c r="H112" s="546">
        <v>230</v>
      </c>
      <c r="I112">
        <v>3.4621440000000003</v>
      </c>
    </row>
    <row r="113" spans="2:9">
      <c r="B113" s="547" t="s">
        <v>1997</v>
      </c>
      <c r="C113" s="547" t="str">
        <f>VLOOKUP(D113,기본!$B$3:$C$90,2,0)</f>
        <v>삼성 VD</v>
      </c>
      <c r="D113" t="s">
        <v>1840</v>
      </c>
      <c r="E113" t="s">
        <v>1801</v>
      </c>
      <c r="F113" t="s">
        <v>1802</v>
      </c>
      <c r="G113" t="str">
        <f>VLOOKUP(E113,기본!$F$3:$G$320,2,0)</f>
        <v>TV</v>
      </c>
      <c r="H113" s="546">
        <v>92</v>
      </c>
      <c r="I113">
        <v>1.5025164</v>
      </c>
    </row>
    <row r="114" spans="2:9">
      <c r="B114" s="547" t="s">
        <v>1997</v>
      </c>
      <c r="C114" s="547" t="str">
        <f>VLOOKUP(D114,기본!$B$3:$C$90,2,0)</f>
        <v>삼성 VD</v>
      </c>
      <c r="D114" t="s">
        <v>1840</v>
      </c>
      <c r="E114" t="s">
        <v>1727</v>
      </c>
      <c r="F114" t="s">
        <v>1616</v>
      </c>
      <c r="G114" t="str">
        <f>VLOOKUP(E114,기본!$F$3:$G$320,2,0)</f>
        <v>TV</v>
      </c>
      <c r="H114" s="546">
        <v>612</v>
      </c>
      <c r="I114">
        <v>7.0711704000000015</v>
      </c>
    </row>
    <row r="115" spans="2:9">
      <c r="B115" s="547" t="s">
        <v>1997</v>
      </c>
      <c r="C115" s="547" t="str">
        <f>VLOOKUP(D115,기본!$B$3:$C$90,2,0)</f>
        <v>삼성 VD</v>
      </c>
      <c r="D115" t="s">
        <v>1840</v>
      </c>
      <c r="E115" t="s">
        <v>2105</v>
      </c>
      <c r="F115" t="s">
        <v>1715</v>
      </c>
      <c r="G115" t="str">
        <f>VLOOKUP(E115,기본!$F$3:$G$320,2,0)</f>
        <v>TV</v>
      </c>
      <c r="H115" s="546">
        <v>1065</v>
      </c>
      <c r="I115">
        <v>12.252061455</v>
      </c>
    </row>
    <row r="116" spans="2:9">
      <c r="B116" s="547" t="s">
        <v>1997</v>
      </c>
      <c r="C116" s="547" t="str">
        <f>VLOOKUP(D116,기본!$B$3:$C$90,2,0)</f>
        <v>삼성 VD</v>
      </c>
      <c r="D116" t="s">
        <v>1840</v>
      </c>
      <c r="E116" t="s">
        <v>1729</v>
      </c>
      <c r="F116" t="s">
        <v>1837</v>
      </c>
      <c r="G116" t="str">
        <f>VLOOKUP(E116,기본!$F$3:$G$320,2,0)</f>
        <v>TV</v>
      </c>
      <c r="H116" s="546">
        <v>8208</v>
      </c>
      <c r="I116">
        <v>101.95567199999998</v>
      </c>
    </row>
    <row r="117" spans="2:9">
      <c r="B117" s="547" t="s">
        <v>1997</v>
      </c>
      <c r="C117" s="547" t="str">
        <f>VLOOKUP(D117,기본!$B$3:$C$90,2,0)</f>
        <v>삼성 VD</v>
      </c>
      <c r="D117" t="s">
        <v>1840</v>
      </c>
      <c r="E117" t="s">
        <v>1719</v>
      </c>
      <c r="F117" t="s">
        <v>1843</v>
      </c>
      <c r="G117" t="str">
        <f>VLOOKUP(E117,기본!$F$3:$G$320,2,0)</f>
        <v>TV</v>
      </c>
      <c r="H117" s="546">
        <v>25308</v>
      </c>
      <c r="I117">
        <v>349.70594399999999</v>
      </c>
    </row>
    <row r="118" spans="2:9">
      <c r="B118" s="547" t="s">
        <v>1997</v>
      </c>
      <c r="C118" s="547" t="str">
        <f>VLOOKUP(D118,기본!$B$3:$C$90,2,0)</f>
        <v>삼성 VD</v>
      </c>
      <c r="D118" t="s">
        <v>1840</v>
      </c>
      <c r="E118" t="s">
        <v>1731</v>
      </c>
      <c r="F118" t="s">
        <v>1838</v>
      </c>
      <c r="G118" t="str">
        <f>VLOOKUP(E118,기본!$F$3:$G$320,2,0)</f>
        <v>TV</v>
      </c>
      <c r="H118" s="546">
        <v>2739</v>
      </c>
      <c r="I118">
        <v>37.605922199999995</v>
      </c>
    </row>
    <row r="119" spans="2:9">
      <c r="B119" s="547" t="s">
        <v>1997</v>
      </c>
      <c r="C119" s="547" t="str">
        <f>VLOOKUP(D119,기본!$B$3:$C$90,2,0)</f>
        <v>삼성 VD</v>
      </c>
      <c r="D119" t="s">
        <v>1840</v>
      </c>
      <c r="E119" t="s">
        <v>1720</v>
      </c>
      <c r="F119" t="s">
        <v>1844</v>
      </c>
      <c r="G119" t="str">
        <f>VLOOKUP(E119,기본!$F$3:$G$320,2,0)</f>
        <v>TV</v>
      </c>
      <c r="H119" s="546">
        <v>21813</v>
      </c>
      <c r="I119">
        <v>336.0423528</v>
      </c>
    </row>
    <row r="120" spans="2:9">
      <c r="B120" s="547" t="s">
        <v>1997</v>
      </c>
      <c r="C120" s="547" t="str">
        <f>VLOOKUP(D120,기본!$B$3:$C$90,2,0)</f>
        <v>삼성 VD</v>
      </c>
      <c r="D120" t="s">
        <v>1840</v>
      </c>
      <c r="E120" t="s">
        <v>1733</v>
      </c>
      <c r="F120" t="s">
        <v>1839</v>
      </c>
      <c r="G120" t="str">
        <f>VLOOKUP(E120,기본!$F$3:$G$320,2,0)</f>
        <v>TV</v>
      </c>
      <c r="H120" s="546">
        <v>5814</v>
      </c>
      <c r="I120">
        <v>104.78107079999999</v>
      </c>
    </row>
    <row r="121" spans="2:9">
      <c r="B121" s="547" t="s">
        <v>1997</v>
      </c>
      <c r="C121" s="547" t="str">
        <f>VLOOKUP(D121,기본!$B$3:$C$90,2,0)</f>
        <v>삼성 VD</v>
      </c>
      <c r="D121" t="s">
        <v>1840</v>
      </c>
      <c r="E121" t="s">
        <v>1845</v>
      </c>
      <c r="F121" t="s">
        <v>1846</v>
      </c>
      <c r="G121" t="str">
        <f>VLOOKUP(E121,기본!$F$3:$G$320,2,0)</f>
        <v>TV</v>
      </c>
      <c r="H121" s="546">
        <v>774</v>
      </c>
      <c r="I121">
        <v>18.5685696</v>
      </c>
    </row>
    <row r="122" spans="2:9">
      <c r="B122" s="547" t="s">
        <v>1997</v>
      </c>
      <c r="C122" s="547" t="str">
        <f>VLOOKUP(D122,기본!$B$3:$C$90,2,0)</f>
        <v>삼성 VD</v>
      </c>
      <c r="D122" t="s">
        <v>1851</v>
      </c>
      <c r="E122" t="s">
        <v>2020</v>
      </c>
      <c r="F122" t="s">
        <v>2021</v>
      </c>
      <c r="G122" t="str">
        <f>VLOOKUP(E122,기본!$F$3:$G$320,2,0)</f>
        <v>MNT</v>
      </c>
      <c r="H122" s="546">
        <v>15120</v>
      </c>
      <c r="I122">
        <v>309.69686361599997</v>
      </c>
    </row>
    <row r="123" spans="2:9">
      <c r="B123" s="547" t="s">
        <v>1997</v>
      </c>
      <c r="C123" s="547" t="str">
        <f>VLOOKUP(D123,기본!$B$3:$C$90,2,0)</f>
        <v>삼성 VD</v>
      </c>
      <c r="D123" t="s">
        <v>1851</v>
      </c>
      <c r="E123" t="s">
        <v>2022</v>
      </c>
      <c r="F123" t="s">
        <v>837</v>
      </c>
      <c r="G123" t="str">
        <f>VLOOKUP(E123,기본!$F$3:$G$320,2,0)</f>
        <v>MNT</v>
      </c>
      <c r="H123" s="546">
        <v>1412</v>
      </c>
      <c r="I123">
        <v>29.661977399999998</v>
      </c>
    </row>
    <row r="124" spans="2:9">
      <c r="B124" s="547" t="s">
        <v>1997</v>
      </c>
      <c r="C124" s="547" t="str">
        <f>VLOOKUP(D124,기본!$B$3:$C$90,2,0)</f>
        <v>삼성 VD</v>
      </c>
      <c r="D124" t="s">
        <v>1851</v>
      </c>
      <c r="E124" t="s">
        <v>1121</v>
      </c>
      <c r="F124" t="s">
        <v>1809</v>
      </c>
      <c r="G124" t="str">
        <f>VLOOKUP(E124,기본!$F$3:$G$320,2,0)</f>
        <v>TV</v>
      </c>
      <c r="H124" s="546">
        <v>1440</v>
      </c>
      <c r="I124">
        <v>45.819222695999997</v>
      </c>
    </row>
    <row r="125" spans="2:9">
      <c r="B125" s="547" t="s">
        <v>1997</v>
      </c>
      <c r="C125" s="547" t="str">
        <f>VLOOKUP(D125,기본!$B$3:$C$90,2,0)</f>
        <v>삼성 VD</v>
      </c>
      <c r="D125" t="s">
        <v>1851</v>
      </c>
      <c r="E125" t="s">
        <v>1120</v>
      </c>
      <c r="F125" t="s">
        <v>1786</v>
      </c>
      <c r="G125" t="str">
        <f>VLOOKUP(E125,기본!$F$3:$G$320,2,0)</f>
        <v>TV</v>
      </c>
      <c r="H125" s="546">
        <v>7020</v>
      </c>
      <c r="I125">
        <v>202.46794775999999</v>
      </c>
    </row>
    <row r="126" spans="2:9">
      <c r="B126" s="547" t="s">
        <v>1997</v>
      </c>
      <c r="C126" s="547" t="str">
        <f>VLOOKUP(D126,기본!$B$3:$C$90,2,0)</f>
        <v>삼성 VD</v>
      </c>
      <c r="D126" t="s">
        <v>1851</v>
      </c>
      <c r="E126" t="s">
        <v>1787</v>
      </c>
      <c r="F126" t="s">
        <v>1788</v>
      </c>
      <c r="G126" t="str">
        <f>VLOOKUP(E126,기본!$F$3:$G$320,2,0)</f>
        <v>MNT</v>
      </c>
      <c r="H126" s="546">
        <v>3072</v>
      </c>
      <c r="I126">
        <v>24.245514239999999</v>
      </c>
    </row>
    <row r="127" spans="2:9">
      <c r="B127" s="547" t="s">
        <v>1997</v>
      </c>
      <c r="C127" s="547" t="str">
        <f>VLOOKUP(D127,기본!$B$3:$C$90,2,0)</f>
        <v>삼성 VD</v>
      </c>
      <c r="D127" t="s">
        <v>1851</v>
      </c>
      <c r="E127" t="s">
        <v>1841</v>
      </c>
      <c r="F127" t="s">
        <v>1842</v>
      </c>
      <c r="G127" t="str">
        <f>VLOOKUP(E127,기본!$F$3:$G$320,2,0)</f>
        <v>MNT</v>
      </c>
      <c r="H127" s="546">
        <v>1712</v>
      </c>
      <c r="I127">
        <v>15.807720479999997</v>
      </c>
    </row>
    <row r="128" spans="2:9">
      <c r="B128" s="547" t="s">
        <v>1997</v>
      </c>
      <c r="C128" s="547" t="str">
        <f>VLOOKUP(D128,기본!$B$3:$C$90,2,0)</f>
        <v>삼성 VD</v>
      </c>
      <c r="D128" t="s">
        <v>1851</v>
      </c>
      <c r="E128" t="s">
        <v>1789</v>
      </c>
      <c r="F128" t="s">
        <v>1790</v>
      </c>
      <c r="G128" t="str">
        <f>VLOOKUP(E128,기본!$F$3:$G$320,2,0)</f>
        <v>TV</v>
      </c>
      <c r="H128" s="546">
        <v>1920</v>
      </c>
      <c r="I128">
        <v>28.096368299999998</v>
      </c>
    </row>
    <row r="129" spans="2:9">
      <c r="B129" s="547" t="s">
        <v>1997</v>
      </c>
      <c r="C129" s="547" t="str">
        <f>VLOOKUP(D129,기본!$B$3:$C$90,2,0)</f>
        <v>삼성 VD</v>
      </c>
      <c r="D129" t="s">
        <v>1851</v>
      </c>
      <c r="E129" t="s">
        <v>1791</v>
      </c>
      <c r="F129" t="s">
        <v>1792</v>
      </c>
      <c r="G129" t="str">
        <f>VLOOKUP(E129,기본!$F$3:$G$320,2,0)</f>
        <v>TV</v>
      </c>
      <c r="H129" s="546">
        <v>460</v>
      </c>
      <c r="I129">
        <v>6.8777963520000007</v>
      </c>
    </row>
    <row r="130" spans="2:9">
      <c r="B130" s="547" t="s">
        <v>1997</v>
      </c>
      <c r="C130" s="547" t="str">
        <f>VLOOKUP(D130,기본!$B$3:$C$90,2,0)</f>
        <v>삼성 VD</v>
      </c>
      <c r="D130" t="s">
        <v>1851</v>
      </c>
      <c r="E130" t="s">
        <v>1801</v>
      </c>
      <c r="F130" t="s">
        <v>1802</v>
      </c>
      <c r="G130" t="str">
        <f>VLOOKUP(E130,기본!$F$3:$G$320,2,0)</f>
        <v>TV</v>
      </c>
      <c r="H130" s="546">
        <v>3312</v>
      </c>
      <c r="I130">
        <v>53.728146647999999</v>
      </c>
    </row>
    <row r="131" spans="2:9">
      <c r="B131" s="547" t="s">
        <v>1997</v>
      </c>
      <c r="C131" s="547" t="str">
        <f>VLOOKUP(D131,기본!$B$3:$C$90,2,0)</f>
        <v>삼성 VD</v>
      </c>
      <c r="D131" t="s">
        <v>1851</v>
      </c>
      <c r="E131" t="s">
        <v>1852</v>
      </c>
      <c r="F131" t="s">
        <v>1853</v>
      </c>
      <c r="G131" t="str">
        <f>VLOOKUP(E131,기본!$F$3:$G$320,2,0)</f>
        <v>MNT</v>
      </c>
      <c r="H131" s="546">
        <v>1080</v>
      </c>
      <c r="I131">
        <v>11.57287608</v>
      </c>
    </row>
    <row r="132" spans="2:9">
      <c r="B132" s="547" t="s">
        <v>1997</v>
      </c>
      <c r="C132" s="547" t="str">
        <f>VLOOKUP(D132,기본!$B$3:$C$90,2,0)</f>
        <v>삼성 VD</v>
      </c>
      <c r="D132" t="s">
        <v>1851</v>
      </c>
      <c r="E132" t="s">
        <v>995</v>
      </c>
      <c r="F132" t="s">
        <v>994</v>
      </c>
      <c r="G132" t="str">
        <f>VLOOKUP(E132,기본!$F$3:$G$320,2,0)</f>
        <v>MNT</v>
      </c>
      <c r="H132" s="546">
        <v>449</v>
      </c>
      <c r="I132">
        <v>5.2047095999999993</v>
      </c>
    </row>
    <row r="133" spans="2:9">
      <c r="B133" s="547" t="s">
        <v>1997</v>
      </c>
      <c r="C133" s="547" t="str">
        <f>VLOOKUP(D133,기본!$B$3:$C$90,2,0)</f>
        <v>삼성 VD</v>
      </c>
      <c r="D133" t="s">
        <v>1851</v>
      </c>
      <c r="E133" t="s">
        <v>1793</v>
      </c>
      <c r="F133" t="s">
        <v>1794</v>
      </c>
      <c r="G133" t="str">
        <f>VLOOKUP(E133,기본!$F$3:$G$320,2,0)</f>
        <v>MNT</v>
      </c>
      <c r="H133" s="546">
        <v>2880</v>
      </c>
      <c r="I133">
        <v>53.795352960000002</v>
      </c>
    </row>
    <row r="134" spans="2:9">
      <c r="B134" s="547" t="s">
        <v>1997</v>
      </c>
      <c r="C134" s="547" t="str">
        <f>VLOOKUP(D134,기본!$B$3:$C$90,2,0)</f>
        <v>삼성 VD</v>
      </c>
      <c r="D134" t="s">
        <v>1851</v>
      </c>
      <c r="E134" t="s">
        <v>1854</v>
      </c>
      <c r="F134" t="s">
        <v>1855</v>
      </c>
      <c r="G134" t="str">
        <f>VLOOKUP(E134,기본!$F$3:$G$320,2,0)</f>
        <v>MNT</v>
      </c>
      <c r="H134" s="546">
        <v>494</v>
      </c>
      <c r="I134">
        <v>3.4335726879999999</v>
      </c>
    </row>
    <row r="135" spans="2:9">
      <c r="B135" s="547" t="s">
        <v>1997</v>
      </c>
      <c r="C135" s="547" t="str">
        <f>VLOOKUP(D135,기본!$B$3:$C$90,2,0)</f>
        <v>삼성 VD</v>
      </c>
      <c r="D135" t="s">
        <v>1851</v>
      </c>
      <c r="E135" t="s">
        <v>1260</v>
      </c>
      <c r="F135" t="s">
        <v>1259</v>
      </c>
      <c r="G135" t="str">
        <f>VLOOKUP(E135,기본!$F$3:$G$320,2,0)</f>
        <v>MNT</v>
      </c>
      <c r="H135" s="546">
        <v>1128</v>
      </c>
      <c r="I135">
        <v>26.013707015999998</v>
      </c>
    </row>
    <row r="136" spans="2:9">
      <c r="B136" s="547" t="s">
        <v>1997</v>
      </c>
      <c r="C136" s="547" t="str">
        <f>VLOOKUP(D136,기본!$B$3:$C$90,2,0)</f>
        <v>삼성 VD</v>
      </c>
      <c r="D136" t="s">
        <v>1851</v>
      </c>
      <c r="E136" t="s">
        <v>1262</v>
      </c>
      <c r="F136" t="s">
        <v>1261</v>
      </c>
      <c r="G136" t="str">
        <f>VLOOKUP(E136,기본!$F$3:$G$320,2,0)</f>
        <v>MNT</v>
      </c>
      <c r="H136" s="546">
        <v>576</v>
      </c>
      <c r="I136">
        <v>14.6567232</v>
      </c>
    </row>
    <row r="137" spans="2:9">
      <c r="B137" s="547" t="s">
        <v>1997</v>
      </c>
      <c r="C137" s="547" t="str">
        <f>VLOOKUP(D137,기본!$B$3:$C$90,2,0)</f>
        <v>삼성 VD</v>
      </c>
      <c r="D137" t="s">
        <v>1851</v>
      </c>
      <c r="E137" t="s">
        <v>1264</v>
      </c>
      <c r="F137" t="s">
        <v>1263</v>
      </c>
      <c r="G137" t="str">
        <f>VLOOKUP(E137,기본!$F$3:$G$320,2,0)</f>
        <v>MNT</v>
      </c>
      <c r="H137" s="546">
        <v>1440</v>
      </c>
      <c r="I137">
        <v>33.889247136000002</v>
      </c>
    </row>
    <row r="138" spans="2:9">
      <c r="B138" s="547" t="s">
        <v>1997</v>
      </c>
      <c r="C138" s="547" t="str">
        <f>VLOOKUP(D138,기본!$B$3:$C$90,2,0)</f>
        <v>삼성 VD</v>
      </c>
      <c r="D138" t="s">
        <v>1851</v>
      </c>
      <c r="E138" t="s">
        <v>1795</v>
      </c>
      <c r="F138" t="s">
        <v>1796</v>
      </c>
      <c r="G138" t="str">
        <f>VLOOKUP(E138,기본!$F$3:$G$320,2,0)</f>
        <v>MNT</v>
      </c>
      <c r="H138" s="546">
        <v>6936</v>
      </c>
      <c r="I138">
        <v>293.28131519999999</v>
      </c>
    </row>
    <row r="139" spans="2:9">
      <c r="B139" s="547" t="s">
        <v>1997</v>
      </c>
      <c r="C139" s="547" t="str">
        <f>VLOOKUP(D139,기본!$B$3:$C$90,2,0)</f>
        <v>삼성 VD</v>
      </c>
      <c r="D139" t="s">
        <v>1851</v>
      </c>
      <c r="E139" t="s">
        <v>1856</v>
      </c>
      <c r="F139" t="s">
        <v>1857</v>
      </c>
      <c r="G139" t="str">
        <f>VLOOKUP(E139,기본!$F$3:$G$320,2,0)</f>
        <v>MNT</v>
      </c>
      <c r="H139" s="546">
        <v>9936</v>
      </c>
      <c r="I139">
        <v>172.73812010399999</v>
      </c>
    </row>
    <row r="140" spans="2:9">
      <c r="B140" s="547" t="s">
        <v>1997</v>
      </c>
      <c r="C140" s="547" t="str">
        <f>VLOOKUP(D140,기본!$B$3:$C$90,2,0)</f>
        <v>삼성 VD</v>
      </c>
      <c r="D140" t="s">
        <v>1851</v>
      </c>
      <c r="E140" t="s">
        <v>2110</v>
      </c>
      <c r="F140" t="s">
        <v>1726</v>
      </c>
      <c r="G140" t="str">
        <f>VLOOKUP(E140,기본!$F$3:$G$320,2,0)</f>
        <v>TV</v>
      </c>
      <c r="H140" s="546">
        <v>31143</v>
      </c>
      <c r="I140">
        <v>361.47728787500006</v>
      </c>
    </row>
    <row r="141" spans="2:9">
      <c r="B141" s="547" t="s">
        <v>1997</v>
      </c>
      <c r="C141" s="547" t="str">
        <f>VLOOKUP(D141,기본!$B$3:$C$90,2,0)</f>
        <v>삼성 VD</v>
      </c>
      <c r="D141" t="s">
        <v>1851</v>
      </c>
      <c r="E141" t="s">
        <v>2145</v>
      </c>
      <c r="F141" t="s">
        <v>2108</v>
      </c>
      <c r="G141" t="str">
        <f>VLOOKUP(E141,기본!$F$3:$G$320,2,0)</f>
        <v>MNT</v>
      </c>
      <c r="H141" s="546">
        <v>51760</v>
      </c>
      <c r="I141">
        <v>286.72945055999998</v>
      </c>
    </row>
    <row r="142" spans="2:9">
      <c r="B142" s="547" t="s">
        <v>1997</v>
      </c>
      <c r="C142" s="547" t="str">
        <f>VLOOKUP(D142,기본!$B$3:$C$90,2,0)</f>
        <v>삼성 VD</v>
      </c>
      <c r="D142" t="s">
        <v>1851</v>
      </c>
      <c r="E142" t="s">
        <v>2148</v>
      </c>
      <c r="F142" t="s">
        <v>1756</v>
      </c>
      <c r="G142" t="str">
        <f>VLOOKUP(E142,기본!$F$3:$G$320,2,0)</f>
        <v>MNT</v>
      </c>
      <c r="H142" s="546">
        <v>1485</v>
      </c>
      <c r="I142">
        <v>10.707506964</v>
      </c>
    </row>
    <row r="143" spans="2:9">
      <c r="B143" s="547" t="s">
        <v>1997</v>
      </c>
      <c r="C143" s="547" t="str">
        <f>VLOOKUP(D143,기본!$B$3:$C$90,2,0)</f>
        <v>삼성 VD</v>
      </c>
      <c r="D143" t="s">
        <v>1851</v>
      </c>
      <c r="E143" t="s">
        <v>1858</v>
      </c>
      <c r="F143" t="s">
        <v>1859</v>
      </c>
      <c r="G143" t="str">
        <f>VLOOKUP(E143,기본!$F$3:$G$320,2,0)</f>
        <v>MNT</v>
      </c>
      <c r="H143" s="546">
        <v>45</v>
      </c>
      <c r="I143">
        <v>0.26320486500000001</v>
      </c>
    </row>
    <row r="144" spans="2:9">
      <c r="B144" s="547" t="s">
        <v>1997</v>
      </c>
      <c r="C144" s="547" t="str">
        <f>VLOOKUP(D144,기본!$B$3:$C$90,2,0)</f>
        <v>삼성 VD</v>
      </c>
      <c r="D144" t="s">
        <v>1851</v>
      </c>
      <c r="E144" t="s">
        <v>1847</v>
      </c>
      <c r="F144" t="s">
        <v>1848</v>
      </c>
      <c r="G144" t="str">
        <f>VLOOKUP(E144,기본!$F$3:$G$320,2,0)</f>
        <v>MNT</v>
      </c>
      <c r="H144" s="546">
        <v>2904</v>
      </c>
      <c r="I144">
        <v>14.023357919999999</v>
      </c>
    </row>
    <row r="145" spans="2:9">
      <c r="B145" s="547" t="s">
        <v>1997</v>
      </c>
      <c r="C145" s="547" t="str">
        <f>VLOOKUP(D145,기본!$B$3:$C$90,2,0)</f>
        <v>삼성 VD</v>
      </c>
      <c r="D145" t="s">
        <v>1851</v>
      </c>
      <c r="E145" t="s">
        <v>1860</v>
      </c>
      <c r="F145" t="s">
        <v>1861</v>
      </c>
      <c r="G145" t="str">
        <f>VLOOKUP(E145,기본!$F$3:$G$320,2,0)</f>
        <v>MNT</v>
      </c>
      <c r="H145" s="546">
        <v>15818</v>
      </c>
      <c r="I145">
        <v>92.698005707999982</v>
      </c>
    </row>
    <row r="146" spans="2:9">
      <c r="B146" s="547" t="s">
        <v>1997</v>
      </c>
      <c r="C146" s="547" t="str">
        <f>VLOOKUP(D146,기본!$B$3:$C$90,2,0)</f>
        <v>삼성 VD</v>
      </c>
      <c r="D146" t="s">
        <v>1851</v>
      </c>
      <c r="E146" t="s">
        <v>1862</v>
      </c>
      <c r="F146" t="s">
        <v>1863</v>
      </c>
      <c r="G146" t="str">
        <f>VLOOKUP(E146,기본!$F$3:$G$320,2,0)</f>
        <v>MNT</v>
      </c>
      <c r="H146" s="546">
        <v>432</v>
      </c>
      <c r="I146">
        <v>6.0796436490000012</v>
      </c>
    </row>
    <row r="147" spans="2:9">
      <c r="B147" s="547" t="s">
        <v>1997</v>
      </c>
      <c r="C147" s="547" t="str">
        <f>VLOOKUP(D147,기본!$B$3:$C$90,2,0)</f>
        <v>삼성 VD</v>
      </c>
      <c r="D147" t="s">
        <v>1851</v>
      </c>
      <c r="E147" t="s">
        <v>1849</v>
      </c>
      <c r="F147" t="s">
        <v>1850</v>
      </c>
      <c r="G147" t="str">
        <f>VLOOKUP(E147,기본!$F$3:$G$320,2,0)</f>
        <v>MNT</v>
      </c>
      <c r="H147" s="546">
        <v>2268</v>
      </c>
      <c r="I147">
        <v>20.162870783999999</v>
      </c>
    </row>
    <row r="148" spans="2:9">
      <c r="B148" s="547" t="s">
        <v>1997</v>
      </c>
      <c r="C148" s="547" t="str">
        <f>VLOOKUP(D148,기본!$B$3:$C$90,2,0)</f>
        <v>삼성 VD</v>
      </c>
      <c r="D148" t="s">
        <v>1851</v>
      </c>
      <c r="E148" t="s">
        <v>677</v>
      </c>
      <c r="F148" t="s">
        <v>1799</v>
      </c>
      <c r="G148" t="str">
        <f>VLOOKUP(E148,기본!$F$3:$G$320,2,0)</f>
        <v>MNT</v>
      </c>
      <c r="H148" s="546">
        <v>130196</v>
      </c>
      <c r="I148">
        <v>471.11825481600005</v>
      </c>
    </row>
    <row r="149" spans="2:9">
      <c r="B149" s="547" t="s">
        <v>1997</v>
      </c>
      <c r="C149" s="547" t="str">
        <f>VLOOKUP(D149,기본!$B$3:$C$90,2,0)</f>
        <v>삼성 VD</v>
      </c>
      <c r="D149" t="s">
        <v>1851</v>
      </c>
      <c r="E149" t="s">
        <v>678</v>
      </c>
      <c r="F149" t="s">
        <v>1869</v>
      </c>
      <c r="G149" t="str">
        <f>VLOOKUP(E149,기본!$F$3:$G$320,2,0)</f>
        <v>MNT</v>
      </c>
      <c r="H149" s="546">
        <v>17688</v>
      </c>
      <c r="I149">
        <v>85.328793791999999</v>
      </c>
    </row>
    <row r="150" spans="2:9">
      <c r="B150" s="547" t="s">
        <v>1997</v>
      </c>
      <c r="C150" s="547" t="str">
        <f>VLOOKUP(D150,기본!$B$3:$C$90,2,0)</f>
        <v>삼성 VD</v>
      </c>
      <c r="D150" t="s">
        <v>1851</v>
      </c>
      <c r="E150" t="s">
        <v>1113</v>
      </c>
      <c r="F150" t="s">
        <v>1813</v>
      </c>
      <c r="G150" t="str">
        <f>VLOOKUP(E150,기본!$F$3:$G$320,2,0)</f>
        <v>MNT</v>
      </c>
      <c r="H150" s="546">
        <v>1496</v>
      </c>
      <c r="I150">
        <v>7.6044840960000002</v>
      </c>
    </row>
    <row r="151" spans="2:9">
      <c r="B151" s="547" t="s">
        <v>1997</v>
      </c>
      <c r="C151" s="547" t="str">
        <f>VLOOKUP(D151,기본!$B$3:$C$90,2,0)</f>
        <v>삼성 VD</v>
      </c>
      <c r="D151" t="s">
        <v>1851</v>
      </c>
      <c r="E151" t="s">
        <v>2088</v>
      </c>
      <c r="F151" t="s">
        <v>2089</v>
      </c>
      <c r="G151" t="str">
        <f>VLOOKUP(E151,기본!$F$3:$G$320,2,0)</f>
        <v>MNT</v>
      </c>
      <c r="H151" s="546">
        <v>9504</v>
      </c>
      <c r="I151">
        <v>46.294262783999997</v>
      </c>
    </row>
    <row r="152" spans="2:9">
      <c r="B152" s="547" t="s">
        <v>1997</v>
      </c>
      <c r="C152" s="547" t="str">
        <f>VLOOKUP(D152,기본!$B$3:$C$90,2,0)</f>
        <v>삼성 VD</v>
      </c>
      <c r="D152" t="s">
        <v>1851</v>
      </c>
      <c r="E152" t="s">
        <v>2260</v>
      </c>
      <c r="F152" t="s">
        <v>1754</v>
      </c>
      <c r="G152" t="str">
        <f>VLOOKUP(E152,기본!$F$3:$G$320,2,0)</f>
        <v>MNT</v>
      </c>
      <c r="H152" s="546">
        <v>80</v>
      </c>
      <c r="I152">
        <v>0.92997510000000005</v>
      </c>
    </row>
    <row r="153" spans="2:9">
      <c r="B153" s="547" t="s">
        <v>1997</v>
      </c>
      <c r="C153" s="547" t="str">
        <f>VLOOKUP(D153,기본!$B$3:$C$90,2,0)</f>
        <v>삼성 VD</v>
      </c>
      <c r="D153" t="s">
        <v>1851</v>
      </c>
      <c r="E153" t="s">
        <v>2261</v>
      </c>
      <c r="F153" t="s">
        <v>1754</v>
      </c>
      <c r="G153" t="str">
        <f>VLOOKUP(E153,기본!$F$3:$G$320,2,0)</f>
        <v>MNT</v>
      </c>
      <c r="H153" s="546">
        <v>238</v>
      </c>
      <c r="I153">
        <v>2.7641323200000003</v>
      </c>
    </row>
    <row r="154" spans="2:9">
      <c r="B154" s="547" t="s">
        <v>1997</v>
      </c>
      <c r="C154" s="547" t="str">
        <f>VLOOKUP(D154,기본!$B$3:$C$90,2,0)</f>
        <v>삼성 VD</v>
      </c>
      <c r="D154" t="s">
        <v>1851</v>
      </c>
      <c r="E154" t="s">
        <v>2262</v>
      </c>
      <c r="F154" t="s">
        <v>1754</v>
      </c>
      <c r="G154" t="str">
        <f>VLOOKUP(E154,기본!$F$3:$G$320,2,0)</f>
        <v>MNT</v>
      </c>
      <c r="H154" s="546">
        <v>4</v>
      </c>
      <c r="I154">
        <v>4.6434360000000001E-2</v>
      </c>
    </row>
    <row r="155" spans="2:9">
      <c r="B155" s="547" t="s">
        <v>1997</v>
      </c>
      <c r="C155" s="547" t="str">
        <f>VLOOKUP(D155,기본!$B$3:$C$90,2,0)</f>
        <v>삼성 VD</v>
      </c>
      <c r="D155" t="s">
        <v>1851</v>
      </c>
      <c r="E155" t="s">
        <v>2263</v>
      </c>
      <c r="F155" t="s">
        <v>1754</v>
      </c>
      <c r="G155" t="str">
        <f>VLOOKUP(E155,기본!$F$3:$G$320,2,0)</f>
        <v>MNT</v>
      </c>
      <c r="H155" s="546">
        <v>81</v>
      </c>
      <c r="I155">
        <v>0.94029579000000019</v>
      </c>
    </row>
    <row r="156" spans="2:9">
      <c r="B156" s="547" t="s">
        <v>1997</v>
      </c>
      <c r="C156" s="547" t="str">
        <f>VLOOKUP(D156,기본!$B$3:$C$90,2,0)</f>
        <v>삼성 생활가전</v>
      </c>
      <c r="D156" t="s">
        <v>1864</v>
      </c>
      <c r="E156" t="s">
        <v>1865</v>
      </c>
      <c r="F156" t="s">
        <v>1865</v>
      </c>
      <c r="G156" t="e">
        <f>VLOOKUP(E156,기본!$F$3:$G$320,2,0)</f>
        <v>#N/A</v>
      </c>
      <c r="H156" s="546">
        <v>25344</v>
      </c>
      <c r="I156">
        <v>203.04345600000002</v>
      </c>
    </row>
    <row r="157" spans="2:9">
      <c r="B157" s="547" t="s">
        <v>1997</v>
      </c>
      <c r="C157" s="547" t="str">
        <f>VLOOKUP(D157,기본!$B$3:$C$90,2,0)</f>
        <v>삼성 생활가전</v>
      </c>
      <c r="D157" t="s">
        <v>1864</v>
      </c>
      <c r="E157" t="s">
        <v>2111</v>
      </c>
      <c r="F157" t="s">
        <v>2111</v>
      </c>
      <c r="G157" t="e">
        <f>VLOOKUP(E157,기본!$F$3:$G$320,2,0)</f>
        <v>#N/A</v>
      </c>
      <c r="H157" s="546">
        <v>3600</v>
      </c>
      <c r="I157">
        <v>29.3706</v>
      </c>
    </row>
    <row r="158" spans="2:9">
      <c r="B158" s="547" t="s">
        <v>1997</v>
      </c>
      <c r="C158" s="547" t="str">
        <f>VLOOKUP(D158,기본!$B$3:$C$90,2,0)</f>
        <v>삼성 생활가전</v>
      </c>
      <c r="D158" t="s">
        <v>1864</v>
      </c>
      <c r="E158" t="s">
        <v>1866</v>
      </c>
      <c r="F158" t="s">
        <v>1866</v>
      </c>
      <c r="G158" t="e">
        <f>VLOOKUP(E158,기본!$F$3:$G$320,2,0)</f>
        <v>#N/A</v>
      </c>
      <c r="H158" s="546">
        <v>96</v>
      </c>
      <c r="I158">
        <v>0.79027199999999986</v>
      </c>
    </row>
    <row r="159" spans="2:9">
      <c r="B159" s="547" t="s">
        <v>1997</v>
      </c>
      <c r="C159" s="547" t="str">
        <f>VLOOKUP(D159,기본!$B$3:$C$90,2,0)</f>
        <v>삼성 생활가전</v>
      </c>
      <c r="D159" t="s">
        <v>1864</v>
      </c>
      <c r="E159" t="s">
        <v>2112</v>
      </c>
      <c r="F159" t="s">
        <v>2112</v>
      </c>
      <c r="G159" t="e">
        <f>VLOOKUP(E159,기본!$F$3:$G$320,2,0)</f>
        <v>#N/A</v>
      </c>
      <c r="H159" s="546">
        <v>864</v>
      </c>
      <c r="I159">
        <v>7.2394559999999997</v>
      </c>
    </row>
    <row r="160" spans="2:9">
      <c r="B160" s="547" t="s">
        <v>1997</v>
      </c>
      <c r="C160" s="547" t="str">
        <f>VLOOKUP(D160,기본!$B$3:$C$90,2,0)</f>
        <v>삼성 생활가전</v>
      </c>
      <c r="D160" t="s">
        <v>1864</v>
      </c>
      <c r="E160" t="s">
        <v>2149</v>
      </c>
      <c r="F160" t="s">
        <v>2149</v>
      </c>
      <c r="G160" t="e">
        <f>VLOOKUP(E160,기본!$F$3:$G$320,2,0)</f>
        <v>#N/A</v>
      </c>
      <c r="H160" s="546">
        <v>1368</v>
      </c>
      <c r="I160">
        <v>11.965211999999999</v>
      </c>
    </row>
    <row r="161" spans="2:9">
      <c r="B161" s="547" t="s">
        <v>1997</v>
      </c>
      <c r="C161" s="547" t="str">
        <f>VLOOKUP(D161,기본!$B$3:$C$90,2,0)</f>
        <v>삼성 생활가전</v>
      </c>
      <c r="D161" t="s">
        <v>1864</v>
      </c>
      <c r="E161" t="s">
        <v>1867</v>
      </c>
      <c r="F161" t="s">
        <v>1867</v>
      </c>
      <c r="G161" t="e">
        <f>VLOOKUP(E161,기본!$F$3:$G$320,2,0)</f>
        <v>#N/A</v>
      </c>
      <c r="H161" s="546">
        <v>20736</v>
      </c>
      <c r="I161">
        <v>181.367424</v>
      </c>
    </row>
    <row r="162" spans="2:9">
      <c r="B162" s="547" t="s">
        <v>1997</v>
      </c>
      <c r="C162" s="547" t="str">
        <f>VLOOKUP(D162,기본!$B$3:$C$90,2,0)</f>
        <v>삼성 생활가전</v>
      </c>
      <c r="D162" t="s">
        <v>1864</v>
      </c>
      <c r="E162" t="s">
        <v>1890</v>
      </c>
      <c r="F162" t="s">
        <v>1890</v>
      </c>
      <c r="G162" t="e">
        <f>VLOOKUP(E162,기본!$F$3:$G$320,2,0)</f>
        <v>#N/A</v>
      </c>
      <c r="H162" s="546">
        <v>1536</v>
      </c>
      <c r="I162">
        <v>14.360371200000001</v>
      </c>
    </row>
    <row r="163" spans="2:9">
      <c r="B163" s="547" t="s">
        <v>1997</v>
      </c>
      <c r="C163" s="547" t="str">
        <f>VLOOKUP(D163,기본!$B$3:$C$90,2,0)</f>
        <v>삼성 생활가전</v>
      </c>
      <c r="D163" t="s">
        <v>1864</v>
      </c>
      <c r="E163" t="s">
        <v>2107</v>
      </c>
      <c r="F163" t="s">
        <v>2107</v>
      </c>
      <c r="G163" t="e">
        <f>VLOOKUP(E163,기본!$F$3:$G$320,2,0)</f>
        <v>#N/A</v>
      </c>
      <c r="H163" s="546">
        <v>360</v>
      </c>
      <c r="I163">
        <v>3.28104</v>
      </c>
    </row>
    <row r="164" spans="2:9">
      <c r="B164" s="547" t="s">
        <v>1997</v>
      </c>
      <c r="C164" s="547" t="str">
        <f>VLOOKUP(D164,기본!$B$3:$C$90,2,0)</f>
        <v>삼성 VD</v>
      </c>
      <c r="D164" t="s">
        <v>1868</v>
      </c>
      <c r="E164" t="s">
        <v>1121</v>
      </c>
      <c r="F164" t="s">
        <v>1809</v>
      </c>
      <c r="G164" t="str">
        <f>VLOOKUP(E164,기본!$F$3:$G$320,2,0)</f>
        <v>TV</v>
      </c>
      <c r="H164" s="546">
        <v>90</v>
      </c>
      <c r="I164">
        <v>2.868337656</v>
      </c>
    </row>
    <row r="165" spans="2:9">
      <c r="B165" s="547" t="s">
        <v>1997</v>
      </c>
      <c r="C165" s="547" t="str">
        <f>VLOOKUP(D165,기본!$B$3:$C$90,2,0)</f>
        <v>삼성 VD</v>
      </c>
      <c r="D165" t="s">
        <v>1868</v>
      </c>
      <c r="E165" t="s">
        <v>1120</v>
      </c>
      <c r="F165" t="s">
        <v>1786</v>
      </c>
      <c r="G165" t="str">
        <f>VLOOKUP(E165,기본!$F$3:$G$320,2,0)</f>
        <v>TV</v>
      </c>
      <c r="H165" s="546">
        <v>54</v>
      </c>
      <c r="I165">
        <v>1.5637859999999999</v>
      </c>
    </row>
    <row r="166" spans="2:9">
      <c r="B166" s="547" t="s">
        <v>1997</v>
      </c>
      <c r="C166" s="547" t="str">
        <f>VLOOKUP(D166,기본!$B$3:$C$90,2,0)</f>
        <v>삼성 VD</v>
      </c>
      <c r="D166" t="s">
        <v>1868</v>
      </c>
      <c r="E166" t="s">
        <v>1718</v>
      </c>
      <c r="F166" t="s">
        <v>1617</v>
      </c>
      <c r="G166" t="str">
        <f>VLOOKUP(E166,기본!$F$3:$G$320,2,0)</f>
        <v>TV</v>
      </c>
      <c r="H166" s="546">
        <v>1800</v>
      </c>
      <c r="I166">
        <v>21.925789919999996</v>
      </c>
    </row>
    <row r="167" spans="2:9">
      <c r="B167" s="547" t="s">
        <v>1997</v>
      </c>
      <c r="C167" s="547" t="str">
        <f>VLOOKUP(D167,기본!$B$3:$C$90,2,0)</f>
        <v>삼성 VD</v>
      </c>
      <c r="D167" t="s">
        <v>1868</v>
      </c>
      <c r="E167" t="s">
        <v>1719</v>
      </c>
      <c r="F167" t="s">
        <v>1843</v>
      </c>
      <c r="G167" t="str">
        <f>VLOOKUP(E167,기본!$F$3:$G$320,2,0)</f>
        <v>TV</v>
      </c>
      <c r="H167" s="546">
        <v>1548</v>
      </c>
      <c r="I167">
        <v>21.390263999999998</v>
      </c>
    </row>
    <row r="168" spans="2:9">
      <c r="B168" s="547" t="s">
        <v>1997</v>
      </c>
      <c r="C168" s="547" t="str">
        <f>VLOOKUP(D168,기본!$B$3:$C$90,2,0)</f>
        <v>삼성 VD</v>
      </c>
      <c r="D168" t="s">
        <v>1868</v>
      </c>
      <c r="E168" t="s">
        <v>1720</v>
      </c>
      <c r="F168" t="s">
        <v>1844</v>
      </c>
      <c r="G168" t="str">
        <f>VLOOKUP(E168,기본!$F$3:$G$320,2,0)</f>
        <v>TV</v>
      </c>
      <c r="H168" s="546">
        <v>3465</v>
      </c>
      <c r="I168">
        <v>53.380404000000006</v>
      </c>
    </row>
    <row r="169" spans="2:9">
      <c r="B169" s="547" t="s">
        <v>1997</v>
      </c>
      <c r="C169" s="547" t="str">
        <f>VLOOKUP(D169,기본!$B$3:$C$90,2,0)</f>
        <v>삼성 VD</v>
      </c>
      <c r="D169" t="s">
        <v>1868</v>
      </c>
      <c r="E169" t="s">
        <v>1733</v>
      </c>
      <c r="F169" t="s">
        <v>1839</v>
      </c>
      <c r="G169" t="str">
        <f>VLOOKUP(E169,기본!$F$3:$G$320,2,0)</f>
        <v>TV</v>
      </c>
      <c r="H169" s="546">
        <v>936</v>
      </c>
      <c r="I169">
        <v>16.868779199999999</v>
      </c>
    </row>
    <row r="170" spans="2:9">
      <c r="B170" s="547" t="s">
        <v>1997</v>
      </c>
      <c r="C170" s="547" t="str">
        <f>VLOOKUP(D170,기본!$B$3:$C$90,2,0)</f>
        <v>삼성 VD</v>
      </c>
      <c r="D170" t="s">
        <v>1868</v>
      </c>
      <c r="E170" t="s">
        <v>678</v>
      </c>
      <c r="F170" t="s">
        <v>1869</v>
      </c>
      <c r="G170" t="str">
        <f>VLOOKUP(E170,기본!$F$3:$G$320,2,0)</f>
        <v>MNT</v>
      </c>
      <c r="H170" s="546">
        <v>3300</v>
      </c>
      <c r="I170">
        <v>16.147734767999999</v>
      </c>
    </row>
    <row r="171" spans="2:9">
      <c r="B171" s="547" t="s">
        <v>1997</v>
      </c>
      <c r="C171" s="547" t="str">
        <f>VLOOKUP(D171,기본!$B$3:$C$90,2,0)</f>
        <v>삼성 생활가전</v>
      </c>
      <c r="D171" t="s">
        <v>1870</v>
      </c>
      <c r="E171" t="s">
        <v>1871</v>
      </c>
      <c r="F171" t="s">
        <v>1871</v>
      </c>
      <c r="G171" t="e">
        <f>VLOOKUP(E171,기본!$F$3:$G$320,2,0)</f>
        <v>#N/A</v>
      </c>
      <c r="H171" s="546">
        <v>2600</v>
      </c>
      <c r="I171">
        <v>30.270240000000001</v>
      </c>
    </row>
    <row r="172" spans="2:9">
      <c r="B172" s="547" t="s">
        <v>1997</v>
      </c>
      <c r="C172" s="547" t="str">
        <f>VLOOKUP(D172,기본!$B$3:$C$90,2,0)</f>
        <v>AV JDM</v>
      </c>
      <c r="D172" t="s">
        <v>1872</v>
      </c>
      <c r="E172" t="s">
        <v>424</v>
      </c>
      <c r="F172" t="s">
        <v>2052</v>
      </c>
      <c r="G172" t="e">
        <f>VLOOKUP(E172,기본!$F$3:$G$320,2,0)</f>
        <v>#N/A</v>
      </c>
      <c r="H172" s="546">
        <v>30522</v>
      </c>
      <c r="I172">
        <v>281.62596011400001</v>
      </c>
    </row>
    <row r="173" spans="2:9">
      <c r="B173" s="547" t="s">
        <v>1997</v>
      </c>
      <c r="C173" s="547" t="str">
        <f>VLOOKUP(D173,기본!$B$3:$C$90,2,0)</f>
        <v>MNT JDM</v>
      </c>
      <c r="D173" t="s">
        <v>1873</v>
      </c>
      <c r="E173" t="s">
        <v>677</v>
      </c>
      <c r="F173" t="s">
        <v>2023</v>
      </c>
      <c r="G173" t="str">
        <f>VLOOKUP(E173,기본!$F$3:$G$320,2,0)</f>
        <v>MNT</v>
      </c>
      <c r="H173" s="546">
        <v>21120</v>
      </c>
      <c r="I173">
        <v>104.62636800000001</v>
      </c>
    </row>
    <row r="174" spans="2:9">
      <c r="B174" s="547" t="s">
        <v>1997</v>
      </c>
      <c r="C174" s="547" t="str">
        <f>VLOOKUP(D174,기본!$B$3:$C$90,2,0)</f>
        <v>MNT JDM</v>
      </c>
      <c r="D174" t="s">
        <v>1873</v>
      </c>
      <c r="E174" t="s">
        <v>678</v>
      </c>
      <c r="F174" t="s">
        <v>2053</v>
      </c>
      <c r="G174" t="str">
        <f>VLOOKUP(E174,기본!$F$3:$G$320,2,0)</f>
        <v>MNT</v>
      </c>
      <c r="H174" s="546">
        <v>5280</v>
      </c>
      <c r="I174">
        <v>31.279248000000003</v>
      </c>
    </row>
    <row r="175" spans="2:9">
      <c r="B175" s="547" t="s">
        <v>1997</v>
      </c>
      <c r="C175" s="547" t="str">
        <f>VLOOKUP(D175,기본!$B$3:$C$90,2,0)</f>
        <v>MNT JDM</v>
      </c>
      <c r="D175" t="s">
        <v>1873</v>
      </c>
      <c r="E175" t="s">
        <v>1112</v>
      </c>
      <c r="F175" t="s">
        <v>2091</v>
      </c>
      <c r="G175" t="str">
        <f>VLOOKUP(E175,기본!$F$3:$G$320,2,0)</f>
        <v>MNT</v>
      </c>
      <c r="H175" s="546">
        <v>77088</v>
      </c>
      <c r="I175">
        <v>466.154104416</v>
      </c>
    </row>
    <row r="176" spans="2:9">
      <c r="B176" s="547" t="s">
        <v>1997</v>
      </c>
      <c r="C176" s="547" t="str">
        <f>VLOOKUP(D176,기본!$B$3:$C$90,2,0)</f>
        <v>MNT JDM</v>
      </c>
      <c r="D176" t="s">
        <v>1873</v>
      </c>
      <c r="E176" t="s">
        <v>1113</v>
      </c>
      <c r="F176" t="s">
        <v>2092</v>
      </c>
      <c r="G176" t="str">
        <f>VLOOKUP(E176,기본!$F$3:$G$320,2,0)</f>
        <v>MNT</v>
      </c>
      <c r="H176" s="546">
        <v>10560</v>
      </c>
      <c r="I176">
        <v>76.892935680000008</v>
      </c>
    </row>
    <row r="177" spans="2:9">
      <c r="B177" s="547" t="s">
        <v>1997</v>
      </c>
      <c r="C177" s="547" t="str">
        <f>VLOOKUP(D177,기본!$B$3:$C$90,2,0)</f>
        <v>HP</v>
      </c>
      <c r="D177" t="s">
        <v>1874</v>
      </c>
      <c r="E177" t="s">
        <v>1249</v>
      </c>
      <c r="F177" t="s">
        <v>1245</v>
      </c>
      <c r="G177" t="e">
        <f>VLOOKUP(E177,기본!$F$3:$G$320,2,0)</f>
        <v>#N/A</v>
      </c>
      <c r="H177" s="546">
        <v>1536</v>
      </c>
      <c r="I177">
        <v>44.767182336000012</v>
      </c>
    </row>
    <row r="178" spans="2:9">
      <c r="B178" s="547" t="s">
        <v>1997</v>
      </c>
      <c r="C178" s="547" t="str">
        <f>VLOOKUP(D178,기본!$B$3:$C$90,2,0)</f>
        <v>HP</v>
      </c>
      <c r="D178" t="s">
        <v>1874</v>
      </c>
      <c r="E178" t="s">
        <v>1250</v>
      </c>
      <c r="F178" t="s">
        <v>1246</v>
      </c>
      <c r="G178" t="e">
        <f>VLOOKUP(E178,기본!$F$3:$G$320,2,0)</f>
        <v>#N/A</v>
      </c>
      <c r="H178" s="546">
        <v>480</v>
      </c>
      <c r="I178">
        <v>17.144358335999996</v>
      </c>
    </row>
    <row r="179" spans="2:9">
      <c r="B179" s="547" t="s">
        <v>1997</v>
      </c>
      <c r="C179" s="547" t="str">
        <f>VLOOKUP(D179,기본!$B$3:$C$90,2,0)</f>
        <v>HP</v>
      </c>
      <c r="D179" t="s">
        <v>1874</v>
      </c>
      <c r="E179" t="s">
        <v>1251</v>
      </c>
      <c r="F179" t="s">
        <v>1247</v>
      </c>
      <c r="G179" t="e">
        <f>VLOOKUP(E179,기본!$F$3:$G$320,2,0)</f>
        <v>#N/A</v>
      </c>
      <c r="H179" s="546">
        <v>768</v>
      </c>
      <c r="I179">
        <v>24.251203584000002</v>
      </c>
    </row>
    <row r="180" spans="2:9">
      <c r="B180" s="547" t="s">
        <v>1997</v>
      </c>
      <c r="C180" s="547" t="str">
        <f>VLOOKUP(D180,기본!$B$3:$C$90,2,0)</f>
        <v>HP</v>
      </c>
      <c r="D180" t="s">
        <v>1874</v>
      </c>
      <c r="E180" t="s">
        <v>2093</v>
      </c>
      <c r="F180" t="s">
        <v>2094</v>
      </c>
      <c r="G180" t="e">
        <f>VLOOKUP(E180,기본!$F$3:$G$320,2,0)</f>
        <v>#N/A</v>
      </c>
      <c r="H180" s="546">
        <v>150</v>
      </c>
      <c r="I180">
        <v>1.2944673</v>
      </c>
    </row>
    <row r="181" spans="2:9">
      <c r="B181" s="547" t="s">
        <v>1997</v>
      </c>
      <c r="C181" s="547" t="str">
        <f>VLOOKUP(D181,기본!$B$3:$C$90,2,0)</f>
        <v>HP</v>
      </c>
      <c r="D181" t="s">
        <v>1874</v>
      </c>
      <c r="E181" t="s">
        <v>1875</v>
      </c>
      <c r="F181" t="s">
        <v>1876</v>
      </c>
      <c r="G181" t="e">
        <f>VLOOKUP(E181,기본!$F$3:$G$320,2,0)</f>
        <v>#N/A</v>
      </c>
      <c r="H181" s="546">
        <v>2800</v>
      </c>
      <c r="I181">
        <v>37.84866624</v>
      </c>
    </row>
    <row r="182" spans="2:9">
      <c r="B182" s="547" t="s">
        <v>1997</v>
      </c>
      <c r="C182" s="547" t="str">
        <f>VLOOKUP(D182,기본!$B$3:$C$90,2,0)</f>
        <v>HP</v>
      </c>
      <c r="D182" t="s">
        <v>1874</v>
      </c>
      <c r="E182" t="s">
        <v>2024</v>
      </c>
      <c r="F182" t="s">
        <v>187</v>
      </c>
      <c r="G182" t="e">
        <f>VLOOKUP(E182,기본!$F$3:$G$320,2,0)</f>
        <v>#N/A</v>
      </c>
      <c r="H182" s="546">
        <v>2160</v>
      </c>
      <c r="I182">
        <v>11.329325280000001</v>
      </c>
    </row>
    <row r="183" spans="2:9">
      <c r="B183" s="547" t="s">
        <v>1997</v>
      </c>
      <c r="C183" s="547" t="str">
        <f>VLOOKUP(D183,기본!$B$3:$C$90,2,0)</f>
        <v>HP</v>
      </c>
      <c r="D183" t="s">
        <v>1874</v>
      </c>
      <c r="E183" t="s">
        <v>1877</v>
      </c>
      <c r="F183" t="s">
        <v>643</v>
      </c>
      <c r="G183" t="e">
        <f>VLOOKUP(E183,기본!$F$3:$G$320,2,0)</f>
        <v>#N/A</v>
      </c>
      <c r="H183" s="546">
        <v>2130</v>
      </c>
      <c r="I183">
        <v>18.41498082</v>
      </c>
    </row>
    <row r="184" spans="2:9">
      <c r="B184" s="547" t="s">
        <v>1997</v>
      </c>
      <c r="C184" s="547" t="str">
        <f>VLOOKUP(D184,기본!$B$3:$C$90,2,0)</f>
        <v>HP</v>
      </c>
      <c r="D184" t="s">
        <v>1874</v>
      </c>
      <c r="E184" t="s">
        <v>1878</v>
      </c>
      <c r="F184" t="s">
        <v>1879</v>
      </c>
      <c r="G184" t="e">
        <f>VLOOKUP(E184,기본!$F$3:$G$320,2,0)</f>
        <v>#N/A</v>
      </c>
      <c r="H184" s="546">
        <v>864</v>
      </c>
      <c r="I184">
        <v>32.143828032000002</v>
      </c>
    </row>
    <row r="185" spans="2:9">
      <c r="B185" s="547" t="s">
        <v>1997</v>
      </c>
      <c r="C185" s="547" t="str">
        <f>VLOOKUP(D185,기본!$B$3:$C$90,2,0)</f>
        <v>HP</v>
      </c>
      <c r="D185" t="s">
        <v>1874</v>
      </c>
      <c r="E185" t="s">
        <v>1880</v>
      </c>
      <c r="F185" t="s">
        <v>1881</v>
      </c>
      <c r="G185" t="e">
        <f>VLOOKUP(E185,기본!$F$3:$G$320,2,0)</f>
        <v>#N/A</v>
      </c>
      <c r="H185" s="546">
        <v>8640</v>
      </c>
      <c r="I185">
        <v>76.672787400000004</v>
      </c>
    </row>
    <row r="186" spans="2:9">
      <c r="B186" s="547" t="s">
        <v>1997</v>
      </c>
      <c r="C186" s="547" t="str">
        <f>VLOOKUP(D186,기본!$B$3:$C$90,2,0)</f>
        <v>HP</v>
      </c>
      <c r="D186" t="s">
        <v>1874</v>
      </c>
      <c r="E186" t="s">
        <v>1882</v>
      </c>
      <c r="F186" t="s">
        <v>1883</v>
      </c>
      <c r="G186" t="e">
        <f>VLOOKUP(E186,기본!$F$3:$G$320,2,0)</f>
        <v>#N/A</v>
      </c>
      <c r="H186" s="546">
        <v>240</v>
      </c>
      <c r="I186">
        <v>4.0501440000000004</v>
      </c>
    </row>
    <row r="187" spans="2:9">
      <c r="B187" s="547" t="s">
        <v>1997</v>
      </c>
      <c r="C187" s="547" t="str">
        <f>VLOOKUP(D187,기본!$B$3:$C$90,2,0)</f>
        <v>HP</v>
      </c>
      <c r="D187" t="s">
        <v>1874</v>
      </c>
      <c r="E187" t="s">
        <v>2025</v>
      </c>
      <c r="F187" t="s">
        <v>2026</v>
      </c>
      <c r="G187" t="e">
        <f>VLOOKUP(E187,기본!$F$3:$G$320,2,0)</f>
        <v>#N/A</v>
      </c>
      <c r="H187" s="546">
        <v>2160</v>
      </c>
      <c r="I187">
        <v>27.571155839999999</v>
      </c>
    </row>
    <row r="188" spans="2:9">
      <c r="B188" s="547" t="s">
        <v>1997</v>
      </c>
      <c r="C188" s="547" t="str">
        <f>VLOOKUP(D188,기본!$B$3:$C$90,2,0)</f>
        <v>HP</v>
      </c>
      <c r="D188" t="s">
        <v>1874</v>
      </c>
      <c r="E188" t="s">
        <v>2056</v>
      </c>
      <c r="F188" t="s">
        <v>2057</v>
      </c>
      <c r="G188" t="e">
        <f>VLOOKUP(E188,기본!$F$3:$G$320,2,0)</f>
        <v>#N/A</v>
      </c>
      <c r="H188" s="546">
        <v>576</v>
      </c>
      <c r="I188">
        <v>22.273228799999998</v>
      </c>
    </row>
    <row r="189" spans="2:9">
      <c r="B189" s="547" t="s">
        <v>1997</v>
      </c>
      <c r="C189" s="547" t="str">
        <f>VLOOKUP(D189,기본!$B$3:$C$90,2,0)</f>
        <v>HP</v>
      </c>
      <c r="D189" t="s">
        <v>1874</v>
      </c>
      <c r="E189" t="s">
        <v>1884</v>
      </c>
      <c r="F189" t="s">
        <v>1885</v>
      </c>
      <c r="G189" t="e">
        <f>VLOOKUP(E189,기본!$F$3:$G$320,2,0)</f>
        <v>#N/A</v>
      </c>
      <c r="H189" s="546">
        <v>120</v>
      </c>
      <c r="I189">
        <v>1.5629039999999998</v>
      </c>
    </row>
    <row r="190" spans="2:9">
      <c r="B190" s="547" t="s">
        <v>1997</v>
      </c>
      <c r="C190" s="547" t="str">
        <f>VLOOKUP(D190,기본!$B$3:$C$90,2,0)</f>
        <v>HP</v>
      </c>
      <c r="D190" t="s">
        <v>1874</v>
      </c>
      <c r="E190" t="s">
        <v>2027</v>
      </c>
      <c r="F190" t="s">
        <v>2028</v>
      </c>
      <c r="G190" t="e">
        <f>VLOOKUP(E190,기본!$F$3:$G$320,2,0)</f>
        <v>#N/A</v>
      </c>
      <c r="H190" s="546">
        <v>240</v>
      </c>
      <c r="I190">
        <v>1.9051199999999999</v>
      </c>
    </row>
    <row r="191" spans="2:9">
      <c r="B191" s="547" t="s">
        <v>1997</v>
      </c>
      <c r="C191" s="547" t="str">
        <f>VLOOKUP(D191,기본!$B$3:$C$90,2,0)</f>
        <v>코웨이</v>
      </c>
      <c r="D191" t="s">
        <v>2029</v>
      </c>
      <c r="E191" t="s">
        <v>823</v>
      </c>
      <c r="F191" t="s">
        <v>823</v>
      </c>
      <c r="G191" t="e">
        <f>VLOOKUP(E191,기본!$F$3:$G$320,2,0)</f>
        <v>#N/A</v>
      </c>
      <c r="H191" s="546">
        <v>1008</v>
      </c>
      <c r="I191">
        <v>3.3155176320000002</v>
      </c>
    </row>
    <row r="192" spans="2:9">
      <c r="B192" s="547" t="s">
        <v>1997</v>
      </c>
      <c r="C192" s="547" t="str">
        <f>VLOOKUP(D192,기본!$B$3:$C$90,2,0)</f>
        <v>코웨이</v>
      </c>
      <c r="D192" t="s">
        <v>2029</v>
      </c>
      <c r="E192" t="s">
        <v>822</v>
      </c>
      <c r="F192" t="s">
        <v>822</v>
      </c>
      <c r="G192" t="e">
        <f>VLOOKUP(E192,기본!$F$3:$G$320,2,0)</f>
        <v>#N/A</v>
      </c>
      <c r="H192" s="546">
        <v>800</v>
      </c>
      <c r="I192">
        <v>5.4257312000000004</v>
      </c>
    </row>
    <row r="193" spans="2:9">
      <c r="B193" s="547" t="s">
        <v>1997</v>
      </c>
      <c r="C193" s="547" t="str">
        <f>VLOOKUP(D193,기본!$B$3:$C$90,2,0)</f>
        <v>코웨이</v>
      </c>
      <c r="D193" t="s">
        <v>2029</v>
      </c>
      <c r="E193" t="s">
        <v>2030</v>
      </c>
      <c r="F193" t="s">
        <v>2030</v>
      </c>
      <c r="G193" t="e">
        <f>VLOOKUP(E193,기본!$F$3:$G$320,2,0)</f>
        <v>#N/A</v>
      </c>
      <c r="H193" s="546">
        <v>932</v>
      </c>
      <c r="I193">
        <v>6.456620128</v>
      </c>
    </row>
    <row r="194" spans="2:9">
      <c r="B194" s="547" t="s">
        <v>1997</v>
      </c>
      <c r="C194" s="547" t="str">
        <f>VLOOKUP(D194,기본!$B$3:$C$90,2,0)</f>
        <v>코웨이</v>
      </c>
      <c r="D194" t="s">
        <v>2029</v>
      </c>
      <c r="E194" t="s">
        <v>1834</v>
      </c>
      <c r="F194" t="s">
        <v>1834</v>
      </c>
      <c r="G194" t="e">
        <f>VLOOKUP(E194,기본!$F$3:$G$320,2,0)</f>
        <v>#N/A</v>
      </c>
      <c r="H194" s="546">
        <v>1000</v>
      </c>
      <c r="I194">
        <v>6.3309899999999999</v>
      </c>
    </row>
    <row r="195" spans="2:9">
      <c r="B195" s="547" t="s">
        <v>1997</v>
      </c>
      <c r="C195" s="547" t="str">
        <f>VLOOKUP(D195,기본!$B$3:$C$90,2,0)</f>
        <v>AV JDM</v>
      </c>
      <c r="D195" t="s">
        <v>1886</v>
      </c>
      <c r="E195" t="s">
        <v>1815</v>
      </c>
      <c r="F195" t="s">
        <v>1468</v>
      </c>
      <c r="G195" t="e">
        <f>VLOOKUP(E195,기본!$F$3:$G$320,2,0)</f>
        <v>#N/A</v>
      </c>
      <c r="H195" s="546">
        <v>504</v>
      </c>
      <c r="I195">
        <v>4.8052367999999994</v>
      </c>
    </row>
    <row r="196" spans="2:9">
      <c r="B196" s="547" t="s">
        <v>1997</v>
      </c>
      <c r="C196" s="547" t="str">
        <f>VLOOKUP(D196,기본!$B$3:$C$90,2,0)</f>
        <v>경동나비엔</v>
      </c>
      <c r="D196" t="s">
        <v>1887</v>
      </c>
      <c r="E196" t="s">
        <v>2095</v>
      </c>
      <c r="F196" t="s">
        <v>2095</v>
      </c>
      <c r="G196" t="e">
        <f>VLOOKUP(E196,기본!$F$3:$G$320,2,0)</f>
        <v>#N/A</v>
      </c>
      <c r="H196" s="546">
        <v>312</v>
      </c>
      <c r="I196">
        <v>9.8279999999999994</v>
      </c>
    </row>
    <row r="197" spans="2:9">
      <c r="B197" s="547" t="s">
        <v>1997</v>
      </c>
      <c r="C197" s="547" t="str">
        <f>VLOOKUP(D197,기본!$B$3:$C$90,2,0)</f>
        <v>삼성 생활가전</v>
      </c>
      <c r="D197" t="s">
        <v>1889</v>
      </c>
      <c r="E197" t="s">
        <v>1865</v>
      </c>
      <c r="F197" t="s">
        <v>1865</v>
      </c>
      <c r="G197" t="e">
        <f>VLOOKUP(E197,기본!$F$3:$G$320,2,0)</f>
        <v>#N/A</v>
      </c>
      <c r="H197" s="546">
        <v>1440</v>
      </c>
      <c r="I197">
        <v>10.8432</v>
      </c>
    </row>
    <row r="198" spans="2:9">
      <c r="B198" s="547" t="s">
        <v>1997</v>
      </c>
      <c r="C198" s="547" t="str">
        <f>VLOOKUP(D198,기본!$B$3:$C$90,2,0)</f>
        <v>대덕</v>
      </c>
      <c r="D198" t="s">
        <v>1891</v>
      </c>
      <c r="E198" t="s">
        <v>2157</v>
      </c>
      <c r="F198" t="s">
        <v>2157</v>
      </c>
      <c r="G198" t="e">
        <f>VLOOKUP(E198,기본!$F$3:$G$320,2,0)</f>
        <v>#N/A</v>
      </c>
      <c r="H198" s="546">
        <v>300</v>
      </c>
      <c r="I198">
        <v>2.4057054</v>
      </c>
    </row>
    <row r="199" spans="2:9">
      <c r="B199" s="547" t="s">
        <v>1997</v>
      </c>
      <c r="C199" s="547" t="str">
        <f>VLOOKUP(D199,기본!$B$3:$C$90,2,0)</f>
        <v>삼성 생활가전</v>
      </c>
      <c r="D199" t="s">
        <v>1899</v>
      </c>
      <c r="E199" t="s">
        <v>1912</v>
      </c>
      <c r="F199" t="s">
        <v>1912</v>
      </c>
      <c r="G199" t="e">
        <f>VLOOKUP(E199,기본!$F$3:$G$320,2,0)</f>
        <v>#N/A</v>
      </c>
      <c r="H199" s="546">
        <v>2880</v>
      </c>
      <c r="I199">
        <v>19.526399999999999</v>
      </c>
    </row>
    <row r="200" spans="2:9">
      <c r="B200" s="547" t="s">
        <v>1997</v>
      </c>
      <c r="C200" s="547" t="str">
        <f>VLOOKUP(D200,기본!$B$3:$C$90,2,0)</f>
        <v>머큐리</v>
      </c>
      <c r="D200" t="s">
        <v>1900</v>
      </c>
      <c r="E200" t="s">
        <v>2264</v>
      </c>
      <c r="F200" t="s">
        <v>2264</v>
      </c>
      <c r="G200" t="e">
        <f>VLOOKUP(E200,기본!$F$3:$G$320,2,0)</f>
        <v>#N/A</v>
      </c>
      <c r="H200" s="546">
        <v>5400</v>
      </c>
      <c r="I200">
        <v>20.525400000000001</v>
      </c>
    </row>
    <row r="201" spans="2:9">
      <c r="B201" s="547" t="s">
        <v>1997</v>
      </c>
      <c r="C201" s="547" t="str">
        <f>VLOOKUP(D201,기본!$B$3:$C$90,2,0)</f>
        <v>머큐리</v>
      </c>
      <c r="D201" t="s">
        <v>1900</v>
      </c>
      <c r="E201" t="s">
        <v>1901</v>
      </c>
      <c r="F201" t="s">
        <v>1901</v>
      </c>
      <c r="G201" t="e">
        <f>VLOOKUP(E201,기본!$F$3:$G$320,2,0)</f>
        <v>#N/A</v>
      </c>
      <c r="H201" s="546">
        <v>12960</v>
      </c>
      <c r="I201">
        <v>35.886240000000001</v>
      </c>
    </row>
    <row r="202" spans="2:9">
      <c r="B202" s="547" t="s">
        <v>1997</v>
      </c>
      <c r="C202" s="547" t="str">
        <f>VLOOKUP(D202,기본!$B$3:$C$90,2,0)</f>
        <v>머큐리</v>
      </c>
      <c r="D202" t="s">
        <v>1900</v>
      </c>
      <c r="E202" t="s">
        <v>1381</v>
      </c>
      <c r="F202" t="s">
        <v>1381</v>
      </c>
      <c r="G202" t="e">
        <f>VLOOKUP(E202,기본!$F$3:$G$320,2,0)</f>
        <v>#N/A</v>
      </c>
      <c r="H202" s="546">
        <v>11520</v>
      </c>
      <c r="I202">
        <v>33.143039999999999</v>
      </c>
    </row>
    <row r="203" spans="2:9">
      <c r="B203" s="547" t="s">
        <v>1997</v>
      </c>
      <c r="C203" s="547" t="str">
        <f>VLOOKUP(D203,기본!$B$3:$C$90,2,0)</f>
        <v>머큐리</v>
      </c>
      <c r="D203" t="s">
        <v>1900</v>
      </c>
      <c r="E203" t="s">
        <v>2034</v>
      </c>
      <c r="F203" t="s">
        <v>2034</v>
      </c>
      <c r="G203" t="e">
        <f>VLOOKUP(E203,기본!$F$3:$G$320,2,0)</f>
        <v>#N/A</v>
      </c>
      <c r="H203" s="546">
        <v>7680</v>
      </c>
      <c r="I203">
        <v>20.505600000000001</v>
      </c>
    </row>
    <row r="204" spans="2:9">
      <c r="B204" s="547" t="s">
        <v>1997</v>
      </c>
      <c r="C204" s="547" t="str">
        <f>VLOOKUP(D204,기본!$B$3:$C$90,2,0)</f>
        <v>삼성 생활가전</v>
      </c>
      <c r="D204" t="s">
        <v>2059</v>
      </c>
      <c r="E204" t="s">
        <v>2060</v>
      </c>
      <c r="F204" t="s">
        <v>2060</v>
      </c>
      <c r="G204" t="e">
        <f>VLOOKUP(E204,기본!$F$3:$G$320,2,0)</f>
        <v>#N/A</v>
      </c>
      <c r="H204" s="546">
        <v>864</v>
      </c>
      <c r="I204">
        <v>6.4713599999999998</v>
      </c>
    </row>
    <row r="205" spans="2:9">
      <c r="B205" s="547" t="s">
        <v>1997</v>
      </c>
      <c r="C205" s="547" t="str">
        <f>VLOOKUP(D205,기본!$B$3:$C$90,2,0)</f>
        <v>삼성 VD</v>
      </c>
      <c r="D205" t="s">
        <v>1902</v>
      </c>
      <c r="E205" t="s">
        <v>2020</v>
      </c>
      <c r="F205" t="s">
        <v>2021</v>
      </c>
      <c r="G205" t="str">
        <f>VLOOKUP(E205,기본!$F$3:$G$320,2,0)</f>
        <v>MNT</v>
      </c>
      <c r="H205" s="546">
        <v>500</v>
      </c>
      <c r="I205">
        <v>10.1099985</v>
      </c>
    </row>
    <row r="206" spans="2:9">
      <c r="B206" s="547" t="s">
        <v>1997</v>
      </c>
      <c r="C206" s="547" t="str">
        <f>VLOOKUP(D206,기본!$B$3:$C$90,2,0)</f>
        <v>삼성 VD</v>
      </c>
      <c r="D206" t="s">
        <v>1902</v>
      </c>
      <c r="E206" t="s">
        <v>2257</v>
      </c>
      <c r="F206" t="s">
        <v>1754</v>
      </c>
      <c r="G206" t="str">
        <f>VLOOKUP(E206,기본!$F$3:$G$320,2,0)</f>
        <v>MNT</v>
      </c>
      <c r="H206" s="546">
        <v>6</v>
      </c>
      <c r="I206">
        <v>7.6284467999999994E-2</v>
      </c>
    </row>
    <row r="207" spans="2:9">
      <c r="B207" s="547" t="s">
        <v>1997</v>
      </c>
      <c r="C207" s="547" t="str">
        <f>VLOOKUP(D207,기본!$B$3:$C$90,2,0)</f>
        <v>삼성 VD</v>
      </c>
      <c r="D207" t="s">
        <v>1902</v>
      </c>
      <c r="E207" t="s">
        <v>2260</v>
      </c>
      <c r="F207" t="s">
        <v>1754</v>
      </c>
      <c r="G207" t="str">
        <f>VLOOKUP(E207,기본!$F$3:$G$320,2,0)</f>
        <v>MNT</v>
      </c>
      <c r="H207" s="546">
        <v>20</v>
      </c>
      <c r="I207">
        <v>0.25428156000000002</v>
      </c>
    </row>
    <row r="208" spans="2:9">
      <c r="B208" s="547" t="s">
        <v>1997</v>
      </c>
      <c r="C208" s="547" t="str">
        <f>VLOOKUP(D208,기본!$B$3:$C$90,2,0)</f>
        <v>삼성 VD</v>
      </c>
      <c r="D208" t="s">
        <v>1902</v>
      </c>
      <c r="E208" t="s">
        <v>2261</v>
      </c>
      <c r="F208" t="s">
        <v>1754</v>
      </c>
      <c r="G208" t="str">
        <f>VLOOKUP(E208,기본!$F$3:$G$320,2,0)</f>
        <v>MNT</v>
      </c>
      <c r="H208" s="546">
        <v>986</v>
      </c>
      <c r="I208">
        <v>12.552256026000002</v>
      </c>
    </row>
    <row r="209" spans="2:9">
      <c r="B209" s="547" t="s">
        <v>1997</v>
      </c>
      <c r="C209" s="547" t="str">
        <f>VLOOKUP(D209,기본!$B$3:$C$90,2,0)</f>
        <v>삼성 VD</v>
      </c>
      <c r="D209" t="s">
        <v>1902</v>
      </c>
      <c r="E209" t="s">
        <v>2263</v>
      </c>
      <c r="F209" t="s">
        <v>1754</v>
      </c>
      <c r="G209" t="str">
        <f>VLOOKUP(E209,기본!$F$3:$G$320,2,0)</f>
        <v>MNT</v>
      </c>
      <c r="H209" s="546">
        <v>20</v>
      </c>
      <c r="I209">
        <v>0.25428156000000002</v>
      </c>
    </row>
    <row r="210" spans="2:9">
      <c r="B210" s="547" t="s">
        <v>1997</v>
      </c>
      <c r="C210" s="547" t="str">
        <f>VLOOKUP(D210,기본!$B$3:$C$90,2,0)</f>
        <v>삼성 VD</v>
      </c>
      <c r="D210" t="s">
        <v>1902</v>
      </c>
      <c r="E210" t="s">
        <v>224</v>
      </c>
      <c r="F210" t="s">
        <v>224</v>
      </c>
      <c r="G210" t="str">
        <f>VLOOKUP(E210,기본!$F$3:$G$320,2,0)</f>
        <v>기타</v>
      </c>
      <c r="H210" s="546">
        <v>0</v>
      </c>
      <c r="I210">
        <v>18.474254000000002</v>
      </c>
    </row>
    <row r="211" spans="2:9">
      <c r="B211" s="547" t="s">
        <v>1997</v>
      </c>
      <c r="C211" s="547" t="str">
        <f>VLOOKUP(D211,기본!$B$3:$C$90,2,0)</f>
        <v>삼성 생활가전</v>
      </c>
      <c r="D211" t="s">
        <v>1903</v>
      </c>
      <c r="E211" t="s">
        <v>1904</v>
      </c>
      <c r="F211" t="s">
        <v>1904</v>
      </c>
      <c r="G211" t="e">
        <f>VLOOKUP(E211,기본!$F$3:$G$320,2,0)</f>
        <v>#N/A</v>
      </c>
      <c r="H211" s="546">
        <v>2304</v>
      </c>
      <c r="I211">
        <v>17.679755520000001</v>
      </c>
    </row>
    <row r="212" spans="2:9">
      <c r="B212" s="547" t="s">
        <v>1997</v>
      </c>
      <c r="C212" s="547" t="str">
        <f>VLOOKUP(D212,기본!$B$3:$C$90,2,0)</f>
        <v>삼성 생활가전</v>
      </c>
      <c r="D212" t="s">
        <v>1903</v>
      </c>
      <c r="E212" t="s">
        <v>681</v>
      </c>
      <c r="F212" t="s">
        <v>681</v>
      </c>
      <c r="G212" t="e">
        <f>VLOOKUP(E212,기본!$F$3:$G$320,2,0)</f>
        <v>#N/A</v>
      </c>
      <c r="H212" s="546">
        <v>1848</v>
      </c>
      <c r="I212">
        <v>14.765519999999999</v>
      </c>
    </row>
    <row r="213" spans="2:9">
      <c r="B213" s="547" t="s">
        <v>1997</v>
      </c>
      <c r="C213" s="547" t="str">
        <f>VLOOKUP(D213,기본!$B$3:$C$90,2,0)</f>
        <v>삼성 생활가전</v>
      </c>
      <c r="D213" t="s">
        <v>1903</v>
      </c>
      <c r="E213" t="s">
        <v>1905</v>
      </c>
      <c r="F213" t="s">
        <v>1905</v>
      </c>
      <c r="G213" t="e">
        <f>VLOOKUP(E213,기본!$F$3:$G$320,2,0)</f>
        <v>#N/A</v>
      </c>
      <c r="H213" s="546">
        <v>720</v>
      </c>
      <c r="I213">
        <v>4.2839999999999998</v>
      </c>
    </row>
    <row r="214" spans="2:9">
      <c r="B214" s="547" t="s">
        <v>1997</v>
      </c>
      <c r="C214" s="547" t="str">
        <f>VLOOKUP(D214,기본!$B$3:$C$90,2,0)</f>
        <v>삼성 생활가전</v>
      </c>
      <c r="D214" t="s">
        <v>1903</v>
      </c>
      <c r="E214" t="s">
        <v>1906</v>
      </c>
      <c r="F214" t="s">
        <v>1906</v>
      </c>
      <c r="G214" t="e">
        <f>VLOOKUP(E214,기본!$F$3:$G$320,2,0)</f>
        <v>#N/A</v>
      </c>
      <c r="H214" s="546">
        <v>720</v>
      </c>
      <c r="I214">
        <v>4.2767999999999997</v>
      </c>
    </row>
    <row r="215" spans="2:9">
      <c r="B215" s="547" t="s">
        <v>1997</v>
      </c>
      <c r="C215" s="547" t="str">
        <f>VLOOKUP(D215,기본!$B$3:$C$90,2,0)</f>
        <v>삼성 생활가전</v>
      </c>
      <c r="D215" t="s">
        <v>1903</v>
      </c>
      <c r="E215" t="s">
        <v>1907</v>
      </c>
      <c r="F215" t="s">
        <v>1907</v>
      </c>
      <c r="G215" t="e">
        <f>VLOOKUP(E215,기본!$F$3:$G$320,2,0)</f>
        <v>#N/A</v>
      </c>
      <c r="H215" s="546">
        <v>1000</v>
      </c>
      <c r="I215">
        <v>5.9</v>
      </c>
    </row>
    <row r="216" spans="2:9">
      <c r="B216" s="547" t="s">
        <v>1997</v>
      </c>
      <c r="C216" s="547" t="str">
        <f>VLOOKUP(D216,기본!$B$3:$C$90,2,0)</f>
        <v>삼성 생활가전</v>
      </c>
      <c r="D216" t="s">
        <v>1903</v>
      </c>
      <c r="E216" t="s">
        <v>1909</v>
      </c>
      <c r="F216" t="s">
        <v>1909</v>
      </c>
      <c r="G216" t="e">
        <f>VLOOKUP(E216,기본!$F$3:$G$320,2,0)</f>
        <v>#N/A</v>
      </c>
      <c r="H216" s="546">
        <v>240</v>
      </c>
      <c r="I216">
        <v>1.4159999999999999</v>
      </c>
    </row>
    <row r="217" spans="2:9">
      <c r="B217" s="547" t="s">
        <v>1997</v>
      </c>
      <c r="C217" s="547" t="str">
        <f>VLOOKUP(D217,기본!$B$3:$C$90,2,0)</f>
        <v>삼성 생활가전</v>
      </c>
      <c r="D217" t="s">
        <v>1903</v>
      </c>
      <c r="E217" t="s">
        <v>1910</v>
      </c>
      <c r="F217" t="s">
        <v>1910</v>
      </c>
      <c r="G217" t="e">
        <f>VLOOKUP(E217,기본!$F$3:$G$320,2,0)</f>
        <v>#N/A</v>
      </c>
      <c r="H217" s="546">
        <v>10080</v>
      </c>
      <c r="I217">
        <v>55.137599999999999</v>
      </c>
    </row>
    <row r="218" spans="2:9">
      <c r="B218" s="547" t="s">
        <v>1997</v>
      </c>
      <c r="C218" s="547" t="str">
        <f>VLOOKUP(D218,기본!$B$3:$C$90,2,0)</f>
        <v>삼성 생활가전</v>
      </c>
      <c r="D218" t="s">
        <v>1903</v>
      </c>
      <c r="E218" t="s">
        <v>1911</v>
      </c>
      <c r="F218" t="s">
        <v>1911</v>
      </c>
      <c r="G218" t="e">
        <f>VLOOKUP(E218,기본!$F$3:$G$320,2,0)</f>
        <v>#N/A</v>
      </c>
      <c r="H218" s="546">
        <v>4896</v>
      </c>
      <c r="I218">
        <v>48.367583999999994</v>
      </c>
    </row>
    <row r="219" spans="2:9">
      <c r="B219" s="547" t="s">
        <v>1997</v>
      </c>
      <c r="C219" s="547" t="str">
        <f>VLOOKUP(D219,기본!$B$3:$C$90,2,0)</f>
        <v>삼성 생활가전</v>
      </c>
      <c r="D219" t="s">
        <v>1903</v>
      </c>
      <c r="E219" t="s">
        <v>1196</v>
      </c>
      <c r="F219" t="s">
        <v>1196</v>
      </c>
      <c r="G219" t="e">
        <f>VLOOKUP(E219,기본!$F$3:$G$320,2,0)</f>
        <v>#N/A</v>
      </c>
      <c r="H219" s="546">
        <v>5626</v>
      </c>
      <c r="I219">
        <v>28.86138</v>
      </c>
    </row>
    <row r="220" spans="2:9">
      <c r="B220" s="547" t="s">
        <v>1997</v>
      </c>
      <c r="C220" s="547" t="str">
        <f>VLOOKUP(D220,기본!$B$3:$C$90,2,0)</f>
        <v>삼성 생활가전</v>
      </c>
      <c r="D220" t="s">
        <v>1903</v>
      </c>
      <c r="E220" t="s">
        <v>1343</v>
      </c>
      <c r="F220" t="s">
        <v>1343</v>
      </c>
      <c r="G220" t="e">
        <f>VLOOKUP(E220,기본!$F$3:$G$320,2,0)</f>
        <v>#N/A</v>
      </c>
      <c r="H220" s="546">
        <v>4296</v>
      </c>
      <c r="I220">
        <v>23.447568</v>
      </c>
    </row>
    <row r="221" spans="2:9">
      <c r="B221" s="547" t="s">
        <v>1997</v>
      </c>
      <c r="C221" s="547" t="str">
        <f>VLOOKUP(D221,기본!$B$3:$C$90,2,0)</f>
        <v>삼성 생활가전</v>
      </c>
      <c r="D221" t="s">
        <v>1903</v>
      </c>
      <c r="E221" t="s">
        <v>2125</v>
      </c>
      <c r="F221" t="s">
        <v>2125</v>
      </c>
      <c r="G221" t="e">
        <f>VLOOKUP(E221,기본!$F$3:$G$320,2,0)</f>
        <v>#N/A</v>
      </c>
      <c r="H221" s="546">
        <v>4712</v>
      </c>
      <c r="I221">
        <v>60.563341567999998</v>
      </c>
    </row>
    <row r="222" spans="2:9">
      <c r="B222" s="547" t="s">
        <v>1997</v>
      </c>
      <c r="C222" s="547" t="str">
        <f>VLOOKUP(D222,기본!$B$3:$C$90,2,0)</f>
        <v>삼성 생활가전</v>
      </c>
      <c r="D222" t="s">
        <v>1903</v>
      </c>
      <c r="E222" t="s">
        <v>1991</v>
      </c>
      <c r="F222" t="s">
        <v>1991</v>
      </c>
      <c r="G222" t="e">
        <f>VLOOKUP(E222,기본!$F$3:$G$320,2,0)</f>
        <v>#N/A</v>
      </c>
      <c r="H222" s="546">
        <v>714</v>
      </c>
      <c r="I222">
        <v>7.7318810099999995</v>
      </c>
    </row>
    <row r="223" spans="2:9">
      <c r="B223" s="547" t="s">
        <v>1997</v>
      </c>
      <c r="C223" s="547" t="str">
        <f>VLOOKUP(D223,기본!$B$3:$C$90,2,0)</f>
        <v>삼성 생활가전</v>
      </c>
      <c r="D223" t="s">
        <v>1903</v>
      </c>
      <c r="E223" t="s">
        <v>2082</v>
      </c>
      <c r="F223" t="s">
        <v>2082</v>
      </c>
      <c r="G223" t="e">
        <f>VLOOKUP(E223,기본!$F$3:$G$320,2,0)</f>
        <v>#N/A</v>
      </c>
      <c r="H223" s="546">
        <v>140</v>
      </c>
      <c r="I223">
        <v>0.8030567999999999</v>
      </c>
    </row>
    <row r="224" spans="2:9">
      <c r="B224" s="547" t="s">
        <v>1997</v>
      </c>
      <c r="C224" s="547" t="str">
        <f>VLOOKUP(D224,기본!$B$3:$C$90,2,0)</f>
        <v>삼성 생활가전</v>
      </c>
      <c r="D224" t="s">
        <v>1903</v>
      </c>
      <c r="E224" t="s">
        <v>1413</v>
      </c>
      <c r="F224" t="s">
        <v>1413</v>
      </c>
      <c r="G224" t="e">
        <f>VLOOKUP(E224,기본!$F$3:$G$320,2,0)</f>
        <v>#N/A</v>
      </c>
      <c r="H224" s="546">
        <v>12336</v>
      </c>
      <c r="I224">
        <v>176.45266319999999</v>
      </c>
    </row>
    <row r="225" spans="2:9">
      <c r="B225" s="547" t="s">
        <v>1997</v>
      </c>
      <c r="C225" s="547" t="str">
        <f>VLOOKUP(D225,기본!$B$3:$C$90,2,0)</f>
        <v>삼성 생활가전</v>
      </c>
      <c r="D225" t="s">
        <v>1903</v>
      </c>
      <c r="E225" t="s">
        <v>1913</v>
      </c>
      <c r="F225" t="s">
        <v>1913</v>
      </c>
      <c r="G225" t="e">
        <f>VLOOKUP(E225,기본!$F$3:$G$320,2,0)</f>
        <v>#N/A</v>
      </c>
      <c r="H225" s="546">
        <v>0</v>
      </c>
      <c r="I225">
        <v>3.2183139999999999</v>
      </c>
    </row>
    <row r="226" spans="2:9">
      <c r="B226" s="547" t="s">
        <v>1997</v>
      </c>
      <c r="C226" s="547" t="str">
        <f>VLOOKUP(D226,기본!$B$3:$C$90,2,0)</f>
        <v>삼성 생활가전</v>
      </c>
      <c r="D226" t="s">
        <v>1903</v>
      </c>
      <c r="E226" t="s">
        <v>224</v>
      </c>
      <c r="F226" t="s">
        <v>224</v>
      </c>
      <c r="G226" t="str">
        <f>VLOOKUP(E226,기본!$F$3:$G$320,2,0)</f>
        <v>기타</v>
      </c>
      <c r="H226" s="546">
        <v>0</v>
      </c>
      <c r="I226">
        <v>1.2</v>
      </c>
    </row>
    <row r="227" spans="2:9">
      <c r="B227" s="547" t="s">
        <v>1997</v>
      </c>
      <c r="C227" s="547" t="str">
        <f>VLOOKUP(D227,기본!$B$3:$C$90,2,0)</f>
        <v>삼성 생활가전</v>
      </c>
      <c r="D227" t="s">
        <v>1914</v>
      </c>
      <c r="E227" t="s">
        <v>1413</v>
      </c>
      <c r="F227" t="s">
        <v>1413</v>
      </c>
      <c r="G227" t="e">
        <f>VLOOKUP(E227,기본!$F$3:$G$320,2,0)</f>
        <v>#N/A</v>
      </c>
      <c r="H227" s="546">
        <v>784</v>
      </c>
      <c r="I227">
        <v>10.14104</v>
      </c>
    </row>
    <row r="228" spans="2:9">
      <c r="B228" s="547" t="s">
        <v>1997</v>
      </c>
      <c r="C228" s="547" t="str">
        <f>VLOOKUP(D228,기본!$B$3:$C$90,2,0)</f>
        <v>코웨이</v>
      </c>
      <c r="D228" t="s">
        <v>2061</v>
      </c>
      <c r="E228" t="s">
        <v>2109</v>
      </c>
      <c r="F228" t="s">
        <v>2109</v>
      </c>
      <c r="G228" t="e">
        <f>VLOOKUP(E228,기본!$F$3:$G$320,2,0)</f>
        <v>#N/A</v>
      </c>
      <c r="H228" s="546">
        <v>5</v>
      </c>
      <c r="I228">
        <v>5.8165000000000001E-2</v>
      </c>
    </row>
    <row r="229" spans="2:9">
      <c r="B229" s="547" t="s">
        <v>1997</v>
      </c>
      <c r="C229" s="547" t="str">
        <f>VLOOKUP(D229,기본!$B$3:$C$90,2,0)</f>
        <v>베터리</v>
      </c>
      <c r="D229" t="s">
        <v>2134</v>
      </c>
      <c r="E229" t="s">
        <v>1768</v>
      </c>
      <c r="F229" t="s">
        <v>1768</v>
      </c>
      <c r="G229" t="e">
        <f>VLOOKUP(E229,기본!$F$3:$G$320,2,0)</f>
        <v>#N/A</v>
      </c>
      <c r="H229" s="546">
        <v>112000</v>
      </c>
      <c r="I229">
        <v>196</v>
      </c>
    </row>
    <row r="230" spans="2:9">
      <c r="B230" s="547" t="s">
        <v>1997</v>
      </c>
      <c r="C230" s="547" t="str">
        <f>VLOOKUP(D230,기본!$B$3:$C$90,2,0)</f>
        <v>코웨이</v>
      </c>
      <c r="D230" t="s">
        <v>2117</v>
      </c>
      <c r="E230" t="s">
        <v>1491</v>
      </c>
      <c r="F230" t="s">
        <v>1491</v>
      </c>
      <c r="G230" t="e">
        <f>VLOOKUP(E230,기본!$F$3:$G$320,2,0)</f>
        <v>#N/A</v>
      </c>
      <c r="H230" s="546">
        <v>4798</v>
      </c>
      <c r="I230">
        <v>31.407708</v>
      </c>
    </row>
    <row r="231" spans="2:9">
      <c r="B231" s="547" t="s">
        <v>1997</v>
      </c>
      <c r="C231" s="547" t="str">
        <f>VLOOKUP(D231,기본!$B$3:$C$90,2,0)</f>
        <v>코웨이</v>
      </c>
      <c r="D231" t="s">
        <v>2117</v>
      </c>
      <c r="E231" t="s">
        <v>1492</v>
      </c>
      <c r="F231" t="s">
        <v>1492</v>
      </c>
      <c r="G231" t="e">
        <f>VLOOKUP(E231,기본!$F$3:$G$320,2,0)</f>
        <v>#N/A</v>
      </c>
      <c r="H231" s="546">
        <v>640</v>
      </c>
      <c r="I231">
        <v>3.8092799999999998</v>
      </c>
    </row>
    <row r="232" spans="2:9">
      <c r="B232" s="547" t="s">
        <v>1997</v>
      </c>
      <c r="C232" s="547" t="str">
        <f>VLOOKUP(D232,기본!$B$3:$C$90,2,0)</f>
        <v>코웨이</v>
      </c>
      <c r="D232" t="s">
        <v>1915</v>
      </c>
      <c r="E232" t="s">
        <v>1028</v>
      </c>
      <c r="F232" t="s">
        <v>1028</v>
      </c>
      <c r="G232" t="e">
        <f>VLOOKUP(E232,기본!$F$3:$G$320,2,0)</f>
        <v>#N/A</v>
      </c>
      <c r="H232" s="546">
        <v>3600</v>
      </c>
      <c r="I232">
        <v>19.447199999999999</v>
      </c>
    </row>
    <row r="233" spans="2:9">
      <c r="B233" s="547" t="s">
        <v>1997</v>
      </c>
      <c r="C233" s="547" t="str">
        <f>VLOOKUP(D233,기본!$B$3:$C$90,2,0)</f>
        <v>코웨이</v>
      </c>
      <c r="D233" t="s">
        <v>1915</v>
      </c>
      <c r="E233" t="s">
        <v>1031</v>
      </c>
      <c r="F233" t="s">
        <v>1031</v>
      </c>
      <c r="G233" t="e">
        <f>VLOOKUP(E233,기본!$F$3:$G$320,2,0)</f>
        <v>#N/A</v>
      </c>
      <c r="H233" s="546">
        <v>960</v>
      </c>
      <c r="I233">
        <v>1.3391999999999999</v>
      </c>
    </row>
    <row r="234" spans="2:9">
      <c r="B234" s="547" t="s">
        <v>1997</v>
      </c>
      <c r="C234" s="547" t="str">
        <f>VLOOKUP(D234,기본!$B$3:$C$90,2,0)</f>
        <v>삼성 생활가전</v>
      </c>
      <c r="D234" t="s">
        <v>2265</v>
      </c>
      <c r="E234" t="s">
        <v>2266</v>
      </c>
      <c r="F234" t="s">
        <v>2266</v>
      </c>
      <c r="G234" t="e">
        <f>VLOOKUP(E234,기본!$F$3:$G$320,2,0)</f>
        <v>#N/A</v>
      </c>
      <c r="H234" s="546">
        <v>300</v>
      </c>
      <c r="I234">
        <v>2.097</v>
      </c>
    </row>
    <row r="235" spans="2:9">
      <c r="B235" s="547" t="s">
        <v>1997</v>
      </c>
      <c r="C235" s="547" t="str">
        <f>VLOOKUP(D235,기본!$B$3:$C$90,2,0)</f>
        <v>코웨이</v>
      </c>
      <c r="D235" t="s">
        <v>1916</v>
      </c>
      <c r="E235" t="s">
        <v>1917</v>
      </c>
      <c r="F235" t="s">
        <v>1917</v>
      </c>
      <c r="G235" t="e">
        <f>VLOOKUP(E235,기본!$F$3:$G$320,2,0)</f>
        <v>#N/A</v>
      </c>
      <c r="H235" s="546">
        <v>8060</v>
      </c>
      <c r="I235">
        <v>22.027979999999999</v>
      </c>
    </row>
    <row r="236" spans="2:9">
      <c r="B236" s="547" t="s">
        <v>1997</v>
      </c>
      <c r="C236" s="547" t="str">
        <f>VLOOKUP(D236,기본!$B$3:$C$90,2,0)</f>
        <v>코웨이</v>
      </c>
      <c r="D236" t="s">
        <v>2063</v>
      </c>
      <c r="E236" t="s">
        <v>1761</v>
      </c>
      <c r="F236" t="s">
        <v>1761</v>
      </c>
      <c r="G236" t="e">
        <f>VLOOKUP(E236,기본!$F$3:$G$320,2,0)</f>
        <v>#N/A</v>
      </c>
      <c r="H236" s="546">
        <v>430</v>
      </c>
      <c r="I236">
        <v>49.423880939999997</v>
      </c>
    </row>
    <row r="237" spans="2:9">
      <c r="B237" s="547" t="s">
        <v>1997</v>
      </c>
      <c r="C237" s="547" t="str">
        <f>VLOOKUP(D237,기본!$B$3:$C$90,2,0)</f>
        <v>코웨이</v>
      </c>
      <c r="D237" t="s">
        <v>2063</v>
      </c>
      <c r="E237" t="s">
        <v>1760</v>
      </c>
      <c r="F237" t="s">
        <v>1760</v>
      </c>
      <c r="G237" t="e">
        <f>VLOOKUP(E237,기본!$F$3:$G$320,2,0)</f>
        <v>#N/A</v>
      </c>
      <c r="H237" s="546">
        <v>470</v>
      </c>
      <c r="I237">
        <v>54.021451259999999</v>
      </c>
    </row>
    <row r="238" spans="2:9">
      <c r="B238" s="547" t="s">
        <v>1997</v>
      </c>
      <c r="C238" s="547" t="str">
        <f>VLOOKUP(D238,기본!$B$3:$C$90,2,0)</f>
        <v>코웨이</v>
      </c>
      <c r="D238" t="s">
        <v>2063</v>
      </c>
      <c r="E238" t="s">
        <v>2164</v>
      </c>
      <c r="F238" t="s">
        <v>2164</v>
      </c>
      <c r="G238" t="e">
        <f>VLOOKUP(E238,기본!$F$3:$G$320,2,0)</f>
        <v>#N/A</v>
      </c>
      <c r="H238" s="546">
        <v>204</v>
      </c>
      <c r="I238">
        <v>34.177572071999997</v>
      </c>
    </row>
    <row r="239" spans="2:9">
      <c r="B239" s="547" t="s">
        <v>1997</v>
      </c>
      <c r="C239" s="547" t="str">
        <f>VLOOKUP(D239,기본!$B$3:$C$90,2,0)</f>
        <v>코웨이</v>
      </c>
      <c r="D239" t="s">
        <v>2063</v>
      </c>
      <c r="E239" t="s">
        <v>2165</v>
      </c>
      <c r="F239" t="s">
        <v>2165</v>
      </c>
      <c r="G239" t="e">
        <f>VLOOKUP(E239,기본!$F$3:$G$320,2,0)</f>
        <v>#N/A</v>
      </c>
      <c r="H239" s="546">
        <v>324</v>
      </c>
      <c r="I239">
        <v>54.282026231999993</v>
      </c>
    </row>
    <row r="240" spans="2:9">
      <c r="B240" s="547" t="s">
        <v>1997</v>
      </c>
      <c r="C240" s="547" t="str">
        <f>VLOOKUP(D240,기본!$B$3:$C$90,2,0)</f>
        <v>코웨이</v>
      </c>
      <c r="D240" t="s">
        <v>2063</v>
      </c>
      <c r="E240" t="s">
        <v>2065</v>
      </c>
      <c r="F240" t="s">
        <v>2065</v>
      </c>
      <c r="G240" t="e">
        <f>VLOOKUP(E240,기본!$F$3:$G$320,2,0)</f>
        <v>#N/A</v>
      </c>
      <c r="H240" s="546">
        <v>28000</v>
      </c>
      <c r="I240">
        <v>2325.4002519999999</v>
      </c>
    </row>
    <row r="241" spans="2:9">
      <c r="B241" s="547" t="s">
        <v>1997</v>
      </c>
      <c r="C241" s="547" t="str">
        <f>VLOOKUP(D241,기본!$B$3:$C$90,2,0)</f>
        <v>코웨이</v>
      </c>
      <c r="D241" t="s">
        <v>1918</v>
      </c>
      <c r="E241" t="s">
        <v>1921</v>
      </c>
      <c r="F241" t="s">
        <v>1921</v>
      </c>
      <c r="G241" t="e">
        <f>VLOOKUP(E241,기본!$F$3:$G$320,2,0)</f>
        <v>#N/A</v>
      </c>
      <c r="H241" s="546">
        <v>23</v>
      </c>
      <c r="I241">
        <v>0.21355499999999999</v>
      </c>
    </row>
    <row r="242" spans="2:9">
      <c r="B242" s="547" t="s">
        <v>1997</v>
      </c>
      <c r="C242" s="547" t="str">
        <f>VLOOKUP(D242,기본!$B$3:$C$90,2,0)</f>
        <v>코웨이</v>
      </c>
      <c r="D242" t="s">
        <v>1918</v>
      </c>
      <c r="E242" t="s">
        <v>1922</v>
      </c>
      <c r="F242" t="s">
        <v>1922</v>
      </c>
      <c r="G242" t="e">
        <f>VLOOKUP(E242,기본!$F$3:$G$320,2,0)</f>
        <v>#N/A</v>
      </c>
      <c r="H242" s="546">
        <v>8500</v>
      </c>
      <c r="I242">
        <v>78.599500000000006</v>
      </c>
    </row>
    <row r="243" spans="2:9">
      <c r="B243" s="547" t="s">
        <v>1997</v>
      </c>
      <c r="C243" s="547" t="str">
        <f>VLOOKUP(D243,기본!$B$3:$C$90,2,0)</f>
        <v>코웨이</v>
      </c>
      <c r="D243" t="s">
        <v>1918</v>
      </c>
      <c r="E243" t="s">
        <v>1049</v>
      </c>
      <c r="F243" t="s">
        <v>1049</v>
      </c>
      <c r="G243" t="e">
        <f>VLOOKUP(E243,기본!$F$3:$G$320,2,0)</f>
        <v>#N/A</v>
      </c>
      <c r="H243" s="546">
        <v>273</v>
      </c>
      <c r="I243">
        <v>1.5756910000000002</v>
      </c>
    </row>
    <row r="244" spans="2:9">
      <c r="B244" s="547" t="s">
        <v>1997</v>
      </c>
      <c r="C244" s="547" t="str">
        <f>VLOOKUP(D244,기본!$B$3:$C$90,2,0)</f>
        <v>코웨이</v>
      </c>
      <c r="D244" t="s">
        <v>1918</v>
      </c>
      <c r="E244" t="s">
        <v>1050</v>
      </c>
      <c r="F244" t="s">
        <v>1050</v>
      </c>
      <c r="G244" t="e">
        <f>VLOOKUP(E244,기본!$F$3:$G$320,2,0)</f>
        <v>#N/A</v>
      </c>
      <c r="H244" s="546">
        <v>693</v>
      </c>
      <c r="I244">
        <v>2.2921450000000001</v>
      </c>
    </row>
    <row r="245" spans="2:9">
      <c r="B245" s="547" t="s">
        <v>1997</v>
      </c>
      <c r="C245" s="547" t="str">
        <f>VLOOKUP(D245,기본!$B$3:$C$90,2,0)</f>
        <v>코웨이</v>
      </c>
      <c r="D245" t="s">
        <v>1918</v>
      </c>
      <c r="E245" t="s">
        <v>1051</v>
      </c>
      <c r="F245" t="s">
        <v>1051</v>
      </c>
      <c r="G245" t="e">
        <f>VLOOKUP(E245,기본!$F$3:$G$320,2,0)</f>
        <v>#N/A</v>
      </c>
      <c r="H245" s="546">
        <v>36</v>
      </c>
      <c r="I245">
        <v>0.24868799999999999</v>
      </c>
    </row>
    <row r="246" spans="2:9">
      <c r="B246" s="547" t="s">
        <v>1997</v>
      </c>
      <c r="C246" s="547" t="str">
        <f>VLOOKUP(D246,기본!$B$3:$C$90,2,0)</f>
        <v>코웨이</v>
      </c>
      <c r="D246" t="s">
        <v>1918</v>
      </c>
      <c r="E246" t="s">
        <v>1923</v>
      </c>
      <c r="F246" t="s">
        <v>1923</v>
      </c>
      <c r="G246" t="e">
        <f>VLOOKUP(E246,기본!$F$3:$G$320,2,0)</f>
        <v>#N/A</v>
      </c>
      <c r="H246" s="546">
        <v>3</v>
      </c>
      <c r="I246">
        <v>4.0967999999999997E-2</v>
      </c>
    </row>
    <row r="247" spans="2:9">
      <c r="B247" s="547" t="s">
        <v>1997</v>
      </c>
      <c r="C247" s="547" t="str">
        <f>VLOOKUP(D247,기본!$B$3:$C$90,2,0)</f>
        <v>코웨이</v>
      </c>
      <c r="D247" t="s">
        <v>1918</v>
      </c>
      <c r="E247" t="s">
        <v>1924</v>
      </c>
      <c r="F247" t="s">
        <v>1924</v>
      </c>
      <c r="G247" t="e">
        <f>VLOOKUP(E247,기본!$F$3:$G$320,2,0)</f>
        <v>#N/A</v>
      </c>
      <c r="H247" s="546">
        <v>83</v>
      </c>
      <c r="I247">
        <v>0.71214</v>
      </c>
    </row>
    <row r="248" spans="2:9">
      <c r="B248" s="547" t="s">
        <v>1997</v>
      </c>
      <c r="C248" s="547" t="str">
        <f>VLOOKUP(D248,기본!$B$3:$C$90,2,0)</f>
        <v>코웨이</v>
      </c>
      <c r="D248" t="s">
        <v>1918</v>
      </c>
      <c r="E248" t="s">
        <v>2084</v>
      </c>
      <c r="F248" t="s">
        <v>2084</v>
      </c>
      <c r="G248" t="e">
        <f>VLOOKUP(E248,기본!$F$3:$G$320,2,0)</f>
        <v>#N/A</v>
      </c>
      <c r="H248" s="546">
        <v>1200</v>
      </c>
      <c r="I248">
        <v>19.524000000000001</v>
      </c>
    </row>
    <row r="249" spans="2:9">
      <c r="B249" s="547" t="s">
        <v>1997</v>
      </c>
      <c r="C249" s="547" t="str">
        <f>VLOOKUP(D249,기본!$B$3:$C$90,2,0)</f>
        <v>코웨이</v>
      </c>
      <c r="D249" t="s">
        <v>1918</v>
      </c>
      <c r="E249" t="s">
        <v>1925</v>
      </c>
      <c r="F249" t="s">
        <v>1925</v>
      </c>
      <c r="G249" t="e">
        <f>VLOOKUP(E249,기본!$F$3:$G$320,2,0)</f>
        <v>#N/A</v>
      </c>
      <c r="H249" s="546">
        <v>6</v>
      </c>
      <c r="I249">
        <v>7.8126000000000001E-2</v>
      </c>
    </row>
    <row r="250" spans="2:9">
      <c r="B250" s="547" t="s">
        <v>1997</v>
      </c>
      <c r="C250" s="547" t="str">
        <f>VLOOKUP(D250,기본!$B$3:$C$90,2,0)</f>
        <v>코웨이</v>
      </c>
      <c r="D250" t="s">
        <v>1918</v>
      </c>
      <c r="E250" t="s">
        <v>1927</v>
      </c>
      <c r="F250" t="s">
        <v>1927</v>
      </c>
      <c r="G250" t="e">
        <f>VLOOKUP(E250,기본!$F$3:$G$320,2,0)</f>
        <v>#N/A</v>
      </c>
      <c r="H250" s="546">
        <v>303</v>
      </c>
      <c r="I250">
        <v>5.3095829999999999</v>
      </c>
    </row>
    <row r="251" spans="2:9">
      <c r="B251" s="547" t="s">
        <v>1997</v>
      </c>
      <c r="C251" s="547" t="str">
        <f>VLOOKUP(D251,기본!$B$3:$C$90,2,0)</f>
        <v>코웨이</v>
      </c>
      <c r="D251" t="s">
        <v>1918</v>
      </c>
      <c r="E251" t="s">
        <v>1928</v>
      </c>
      <c r="F251" t="s">
        <v>1928</v>
      </c>
      <c r="G251" t="e">
        <f>VLOOKUP(E251,기본!$F$3:$G$320,2,0)</f>
        <v>#N/A</v>
      </c>
      <c r="H251" s="546">
        <v>48</v>
      </c>
      <c r="I251">
        <v>0.78403199999999995</v>
      </c>
    </row>
    <row r="252" spans="2:9">
      <c r="B252" s="547" t="s">
        <v>1997</v>
      </c>
      <c r="C252" s="547" t="str">
        <f>VLOOKUP(D252,기본!$B$3:$C$90,2,0)</f>
        <v>코웨이</v>
      </c>
      <c r="D252" t="s">
        <v>1918</v>
      </c>
      <c r="E252" t="s">
        <v>1929</v>
      </c>
      <c r="F252" t="s">
        <v>1929</v>
      </c>
      <c r="G252" t="e">
        <f>VLOOKUP(E252,기본!$F$3:$G$320,2,0)</f>
        <v>#N/A</v>
      </c>
      <c r="H252" s="546">
        <v>13312</v>
      </c>
      <c r="I252">
        <v>181.4426</v>
      </c>
    </row>
    <row r="253" spans="2:9">
      <c r="B253" s="547" t="s">
        <v>1997</v>
      </c>
      <c r="C253" s="547" t="str">
        <f>VLOOKUP(D253,기본!$B$3:$C$90,2,0)</f>
        <v>코웨이</v>
      </c>
      <c r="D253" t="s">
        <v>1918</v>
      </c>
      <c r="E253" t="s">
        <v>1489</v>
      </c>
      <c r="F253" t="s">
        <v>1489</v>
      </c>
      <c r="G253" t="e">
        <f>VLOOKUP(E253,기본!$F$3:$G$320,2,0)</f>
        <v>#N/A</v>
      </c>
      <c r="H253" s="546">
        <v>1703</v>
      </c>
      <c r="I253">
        <v>14.085512999999999</v>
      </c>
    </row>
    <row r="254" spans="2:9">
      <c r="B254" s="547" t="s">
        <v>1997</v>
      </c>
      <c r="C254" s="547" t="str">
        <f>VLOOKUP(D254,기본!$B$3:$C$90,2,0)</f>
        <v>코웨이</v>
      </c>
      <c r="D254" t="s">
        <v>1918</v>
      </c>
      <c r="E254" t="s">
        <v>1930</v>
      </c>
      <c r="F254" t="s">
        <v>1930</v>
      </c>
      <c r="G254" t="e">
        <f>VLOOKUP(E254,기본!$F$3:$G$320,2,0)</f>
        <v>#N/A</v>
      </c>
      <c r="H254" s="546">
        <v>183</v>
      </c>
      <c r="I254">
        <v>1.5106649999999999</v>
      </c>
    </row>
    <row r="255" spans="2:9">
      <c r="B255" s="547" t="s">
        <v>1997</v>
      </c>
      <c r="C255" s="547" t="str">
        <f>VLOOKUP(D255,기본!$B$3:$C$90,2,0)</f>
        <v>코웨이</v>
      </c>
      <c r="D255" t="s">
        <v>1918</v>
      </c>
      <c r="E255" t="s">
        <v>1931</v>
      </c>
      <c r="F255" t="s">
        <v>1931</v>
      </c>
      <c r="G255" t="e">
        <f>VLOOKUP(E255,기본!$F$3:$G$320,2,0)</f>
        <v>#N/A</v>
      </c>
      <c r="H255" s="546">
        <v>2516</v>
      </c>
      <c r="I255">
        <v>19.409832999999999</v>
      </c>
    </row>
    <row r="256" spans="2:9">
      <c r="B256" s="547" t="s">
        <v>1997</v>
      </c>
      <c r="C256" s="547" t="str">
        <f>VLOOKUP(D256,기본!$B$3:$C$90,2,0)</f>
        <v>코웨이</v>
      </c>
      <c r="D256" t="s">
        <v>1918</v>
      </c>
      <c r="E256" t="s">
        <v>1932</v>
      </c>
      <c r="F256" t="s">
        <v>1932</v>
      </c>
      <c r="G256" t="e">
        <f>VLOOKUP(E256,기본!$F$3:$G$320,2,0)</f>
        <v>#N/A</v>
      </c>
      <c r="H256" s="546">
        <v>13</v>
      </c>
      <c r="I256">
        <v>0.13916500000000001</v>
      </c>
    </row>
    <row r="257" spans="2:9">
      <c r="B257" s="547" t="s">
        <v>1997</v>
      </c>
      <c r="C257" s="547" t="str">
        <f>VLOOKUP(D257,기본!$B$3:$C$90,2,0)</f>
        <v>코웨이</v>
      </c>
      <c r="D257" t="s">
        <v>1918</v>
      </c>
      <c r="E257" t="s">
        <v>1933</v>
      </c>
      <c r="F257" t="s">
        <v>1933</v>
      </c>
      <c r="G257" t="e">
        <f>VLOOKUP(E257,기본!$F$3:$G$320,2,0)</f>
        <v>#N/A</v>
      </c>
      <c r="H257" s="546">
        <v>456</v>
      </c>
      <c r="I257">
        <v>4.3481640000000006</v>
      </c>
    </row>
    <row r="258" spans="2:9">
      <c r="B258" s="547" t="s">
        <v>1997</v>
      </c>
      <c r="C258" s="547" t="str">
        <f>VLOOKUP(D258,기본!$B$3:$C$90,2,0)</f>
        <v>코웨이</v>
      </c>
      <c r="D258" t="s">
        <v>1918</v>
      </c>
      <c r="E258" t="s">
        <v>1985</v>
      </c>
      <c r="F258" t="s">
        <v>1985</v>
      </c>
      <c r="G258" t="e">
        <f>VLOOKUP(E258,기본!$F$3:$G$320,2,0)</f>
        <v>#N/A</v>
      </c>
      <c r="H258" s="546">
        <v>15</v>
      </c>
      <c r="I258">
        <v>0.15202499999999999</v>
      </c>
    </row>
    <row r="259" spans="2:9">
      <c r="B259" s="547" t="s">
        <v>1997</v>
      </c>
      <c r="C259" s="547" t="str">
        <f>VLOOKUP(D259,기본!$B$3:$C$90,2,0)</f>
        <v>코웨이</v>
      </c>
      <c r="D259" t="s">
        <v>1918</v>
      </c>
      <c r="E259" t="s">
        <v>1934</v>
      </c>
      <c r="F259" t="s">
        <v>1934</v>
      </c>
      <c r="G259" t="e">
        <f>VLOOKUP(E259,기본!$F$3:$G$320,2,0)</f>
        <v>#N/A</v>
      </c>
      <c r="H259" s="546">
        <v>138</v>
      </c>
      <c r="I259">
        <v>2.4293580000000001</v>
      </c>
    </row>
    <row r="260" spans="2:9">
      <c r="B260" s="547" t="s">
        <v>1997</v>
      </c>
      <c r="C260" s="547" t="str">
        <f>VLOOKUP(D260,기본!$B$3:$C$90,2,0)</f>
        <v>코웨이</v>
      </c>
      <c r="D260" t="s">
        <v>1918</v>
      </c>
      <c r="E260" t="s">
        <v>1935</v>
      </c>
      <c r="F260" t="s">
        <v>1935</v>
      </c>
      <c r="G260" t="e">
        <f>VLOOKUP(E260,기본!$F$3:$G$320,2,0)</f>
        <v>#N/A</v>
      </c>
      <c r="H260" s="546">
        <v>57</v>
      </c>
      <c r="I260">
        <v>1.1719200000000001</v>
      </c>
    </row>
    <row r="261" spans="2:9">
      <c r="B261" s="547" t="s">
        <v>1997</v>
      </c>
      <c r="C261" s="547" t="str">
        <f>VLOOKUP(D261,기본!$B$3:$C$90,2,0)</f>
        <v>코웨이</v>
      </c>
      <c r="D261" t="s">
        <v>1918</v>
      </c>
      <c r="E261" t="s">
        <v>1936</v>
      </c>
      <c r="F261" t="s">
        <v>1936</v>
      </c>
      <c r="G261" t="e">
        <f>VLOOKUP(E261,기본!$F$3:$G$320,2,0)</f>
        <v>#N/A</v>
      </c>
      <c r="H261" s="546">
        <v>18</v>
      </c>
      <c r="I261">
        <v>0.36055799999999999</v>
      </c>
    </row>
    <row r="262" spans="2:9">
      <c r="B262" s="547" t="s">
        <v>1997</v>
      </c>
      <c r="C262" s="547" t="str">
        <f>VLOOKUP(D262,기본!$B$3:$C$90,2,0)</f>
        <v>코웨이</v>
      </c>
      <c r="D262" t="s">
        <v>1918</v>
      </c>
      <c r="E262" t="s">
        <v>1937</v>
      </c>
      <c r="F262" t="s">
        <v>1937</v>
      </c>
      <c r="G262" t="e">
        <f>VLOOKUP(E262,기본!$F$3:$G$320,2,0)</f>
        <v>#N/A</v>
      </c>
      <c r="H262" s="546">
        <v>619</v>
      </c>
      <c r="I262">
        <v>13.505342000000001</v>
      </c>
    </row>
    <row r="263" spans="2:9">
      <c r="B263" s="547" t="s">
        <v>1997</v>
      </c>
      <c r="C263" s="547" t="str">
        <f>VLOOKUP(D263,기본!$B$3:$C$90,2,0)</f>
        <v>코웨이</v>
      </c>
      <c r="D263" t="s">
        <v>1918</v>
      </c>
      <c r="E263" t="s">
        <v>1938</v>
      </c>
      <c r="F263" t="s">
        <v>1938</v>
      </c>
      <c r="G263" t="e">
        <f>VLOOKUP(E263,기본!$F$3:$G$320,2,0)</f>
        <v>#N/A</v>
      </c>
      <c r="H263" s="546">
        <v>840</v>
      </c>
      <c r="I263">
        <v>18.244769999999999</v>
      </c>
    </row>
    <row r="264" spans="2:9">
      <c r="B264" s="547" t="s">
        <v>1997</v>
      </c>
      <c r="C264" s="547" t="str">
        <f>VLOOKUP(D264,기본!$B$3:$C$90,2,0)</f>
        <v>코웨이</v>
      </c>
      <c r="D264" t="s">
        <v>1918</v>
      </c>
      <c r="E264" t="s">
        <v>2039</v>
      </c>
      <c r="F264" t="s">
        <v>2039</v>
      </c>
      <c r="G264" t="e">
        <f>VLOOKUP(E264,기본!$F$3:$G$320,2,0)</f>
        <v>#N/A</v>
      </c>
      <c r="H264" s="546">
        <v>73</v>
      </c>
      <c r="I264">
        <v>0.58219900000000002</v>
      </c>
    </row>
    <row r="265" spans="2:9">
      <c r="B265" s="547" t="s">
        <v>1997</v>
      </c>
      <c r="C265" s="547" t="str">
        <f>VLOOKUP(D265,기본!$B$3:$C$90,2,0)</f>
        <v>코웨이</v>
      </c>
      <c r="D265" t="s">
        <v>1918</v>
      </c>
      <c r="E265" t="s">
        <v>1940</v>
      </c>
      <c r="F265" t="s">
        <v>1940</v>
      </c>
      <c r="G265" t="e">
        <f>VLOOKUP(E265,기본!$F$3:$G$320,2,0)</f>
        <v>#N/A</v>
      </c>
      <c r="H265" s="546">
        <v>106</v>
      </c>
      <c r="I265">
        <v>0.25961800000000002</v>
      </c>
    </row>
    <row r="266" spans="2:9">
      <c r="B266" s="547" t="s">
        <v>1997</v>
      </c>
      <c r="C266" s="547" t="str">
        <f>VLOOKUP(D266,기본!$B$3:$C$90,2,0)</f>
        <v>코웨이</v>
      </c>
      <c r="D266" t="s">
        <v>1918</v>
      </c>
      <c r="E266" t="s">
        <v>1941</v>
      </c>
      <c r="F266" t="s">
        <v>1941</v>
      </c>
      <c r="G266" t="e">
        <f>VLOOKUP(E266,기본!$F$3:$G$320,2,0)</f>
        <v>#N/A</v>
      </c>
      <c r="H266" s="546">
        <v>2884</v>
      </c>
      <c r="I266">
        <v>19.732464</v>
      </c>
    </row>
    <row r="267" spans="2:9">
      <c r="B267" s="547" t="s">
        <v>1997</v>
      </c>
      <c r="C267" s="547" t="str">
        <f>VLOOKUP(D267,기본!$B$3:$C$90,2,0)</f>
        <v>코웨이</v>
      </c>
      <c r="D267" t="s">
        <v>1918</v>
      </c>
      <c r="E267" t="s">
        <v>1942</v>
      </c>
      <c r="F267" t="s">
        <v>1942</v>
      </c>
      <c r="G267" t="e">
        <f>VLOOKUP(E267,기본!$F$3:$G$320,2,0)</f>
        <v>#N/A</v>
      </c>
      <c r="H267" s="546">
        <v>8075</v>
      </c>
      <c r="I267">
        <v>133.15330099999997</v>
      </c>
    </row>
    <row r="268" spans="2:9">
      <c r="B268" s="547" t="s">
        <v>1997</v>
      </c>
      <c r="C268" s="547" t="str">
        <f>VLOOKUP(D268,기본!$B$3:$C$90,2,0)</f>
        <v>코웨이</v>
      </c>
      <c r="D268" t="s">
        <v>1918</v>
      </c>
      <c r="E268" t="s">
        <v>2127</v>
      </c>
      <c r="F268" t="s">
        <v>2127</v>
      </c>
      <c r="G268" t="e">
        <f>VLOOKUP(E268,기본!$F$3:$G$320,2,0)</f>
        <v>#N/A</v>
      </c>
      <c r="H268" s="546">
        <v>2740</v>
      </c>
      <c r="I268">
        <v>26.415399999999998</v>
      </c>
    </row>
    <row r="269" spans="2:9">
      <c r="B269" s="547" t="s">
        <v>1997</v>
      </c>
      <c r="C269" s="547" t="str">
        <f>VLOOKUP(D269,기본!$B$3:$C$90,2,0)</f>
        <v>코웨이</v>
      </c>
      <c r="D269" t="s">
        <v>1918</v>
      </c>
      <c r="E269" t="s">
        <v>1943</v>
      </c>
      <c r="F269" t="s">
        <v>1943</v>
      </c>
      <c r="G269" t="e">
        <f>VLOOKUP(E269,기본!$F$3:$G$320,2,0)</f>
        <v>#N/A</v>
      </c>
      <c r="H269" s="546">
        <v>456</v>
      </c>
      <c r="I269">
        <v>8.1095039999999994</v>
      </c>
    </row>
    <row r="270" spans="2:9">
      <c r="B270" s="547" t="s">
        <v>1997</v>
      </c>
      <c r="C270" s="547" t="str">
        <f>VLOOKUP(D270,기본!$B$3:$C$90,2,0)</f>
        <v>코웨이</v>
      </c>
      <c r="D270" t="s">
        <v>1918</v>
      </c>
      <c r="E270" t="s">
        <v>2100</v>
      </c>
      <c r="F270" t="s">
        <v>2100</v>
      </c>
      <c r="G270" t="e">
        <f>VLOOKUP(E270,기본!$F$3:$G$320,2,0)</f>
        <v>#N/A</v>
      </c>
      <c r="H270" s="546">
        <v>450</v>
      </c>
      <c r="I270">
        <v>9.6795000000000009</v>
      </c>
    </row>
    <row r="271" spans="2:9">
      <c r="B271" s="547" t="s">
        <v>1997</v>
      </c>
      <c r="C271" s="547" t="str">
        <f>VLOOKUP(D271,기본!$B$3:$C$90,2,0)</f>
        <v>코웨이</v>
      </c>
      <c r="D271" t="s">
        <v>1918</v>
      </c>
      <c r="E271" t="s">
        <v>1944</v>
      </c>
      <c r="F271" t="s">
        <v>1944</v>
      </c>
      <c r="G271" t="e">
        <f>VLOOKUP(E271,기본!$F$3:$G$320,2,0)</f>
        <v>#N/A</v>
      </c>
      <c r="H271" s="546">
        <v>3010</v>
      </c>
      <c r="I271">
        <v>53.588619999999999</v>
      </c>
    </row>
    <row r="272" spans="2:9">
      <c r="B272" s="547" t="s">
        <v>1997</v>
      </c>
      <c r="C272" s="547" t="str">
        <f>VLOOKUP(D272,기본!$B$3:$C$90,2,0)</f>
        <v>코웨이</v>
      </c>
      <c r="D272" t="s">
        <v>1918</v>
      </c>
      <c r="E272" t="s">
        <v>1945</v>
      </c>
      <c r="F272" t="s">
        <v>1945</v>
      </c>
      <c r="G272" t="e">
        <f>VLOOKUP(E272,기본!$F$3:$G$320,2,0)</f>
        <v>#N/A</v>
      </c>
      <c r="H272" s="546">
        <v>160</v>
      </c>
      <c r="I272">
        <v>2.6926399999999999</v>
      </c>
    </row>
    <row r="273" spans="2:9">
      <c r="B273" s="547" t="s">
        <v>1997</v>
      </c>
      <c r="C273" s="547" t="str">
        <f>VLOOKUP(D273,기본!$B$3:$C$90,2,0)</f>
        <v>코웨이</v>
      </c>
      <c r="D273" t="s">
        <v>1918</v>
      </c>
      <c r="E273" t="s">
        <v>1946</v>
      </c>
      <c r="F273" t="s">
        <v>1946</v>
      </c>
      <c r="G273" t="e">
        <f>VLOOKUP(E273,기본!$F$3:$G$320,2,0)</f>
        <v>#N/A</v>
      </c>
      <c r="H273" s="546">
        <v>60</v>
      </c>
      <c r="I273">
        <v>1.0097400000000001</v>
      </c>
    </row>
    <row r="274" spans="2:9">
      <c r="B274" s="547" t="s">
        <v>1997</v>
      </c>
      <c r="C274" s="547" t="str">
        <f>VLOOKUP(D274,기본!$B$3:$C$90,2,0)</f>
        <v>코웨이</v>
      </c>
      <c r="D274" t="s">
        <v>1918</v>
      </c>
      <c r="E274" t="s">
        <v>1948</v>
      </c>
      <c r="F274" t="s">
        <v>1948</v>
      </c>
      <c r="G274" t="e">
        <f>VLOOKUP(E274,기본!$F$3:$G$320,2,0)</f>
        <v>#N/A</v>
      </c>
      <c r="H274" s="546">
        <v>1792</v>
      </c>
      <c r="I274">
        <v>31.073279999999997</v>
      </c>
    </row>
    <row r="275" spans="2:9">
      <c r="B275" s="547" t="s">
        <v>1997</v>
      </c>
      <c r="C275" s="547" t="str">
        <f>VLOOKUP(D275,기본!$B$3:$C$90,2,0)</f>
        <v>코웨이</v>
      </c>
      <c r="D275" t="s">
        <v>1918</v>
      </c>
      <c r="E275" t="s">
        <v>1045</v>
      </c>
      <c r="F275" t="s">
        <v>1045</v>
      </c>
      <c r="G275" t="e">
        <f>VLOOKUP(E275,기본!$F$3:$G$320,2,0)</f>
        <v>#N/A</v>
      </c>
      <c r="H275" s="546">
        <v>231</v>
      </c>
      <c r="I275">
        <v>2.7848730000000002</v>
      </c>
    </row>
    <row r="276" spans="2:9">
      <c r="B276" s="547" t="s">
        <v>1997</v>
      </c>
      <c r="C276" s="547" t="str">
        <f>VLOOKUP(D276,기본!$B$3:$C$90,2,0)</f>
        <v>코웨이</v>
      </c>
      <c r="D276" t="s">
        <v>1918</v>
      </c>
      <c r="E276" t="s">
        <v>2160</v>
      </c>
      <c r="F276" t="s">
        <v>2160</v>
      </c>
      <c r="G276" t="e">
        <f>VLOOKUP(E276,기본!$F$3:$G$320,2,0)</f>
        <v>#N/A</v>
      </c>
      <c r="H276" s="546">
        <v>934</v>
      </c>
      <c r="I276">
        <v>16.246929999999999</v>
      </c>
    </row>
    <row r="277" spans="2:9">
      <c r="B277" s="547" t="s">
        <v>1997</v>
      </c>
      <c r="C277" s="547" t="str">
        <f>VLOOKUP(D277,기본!$B$3:$C$90,2,0)</f>
        <v>코웨이</v>
      </c>
      <c r="D277" t="s">
        <v>1918</v>
      </c>
      <c r="E277" t="s">
        <v>1949</v>
      </c>
      <c r="F277" t="s">
        <v>1949</v>
      </c>
      <c r="G277" t="e">
        <f>VLOOKUP(E277,기본!$F$3:$G$320,2,0)</f>
        <v>#N/A</v>
      </c>
      <c r="H277" s="546">
        <v>9</v>
      </c>
      <c r="I277">
        <v>7.0425000000000001E-2</v>
      </c>
    </row>
    <row r="278" spans="2:9">
      <c r="B278" s="547" t="s">
        <v>1997</v>
      </c>
      <c r="C278" s="547" t="str">
        <f>VLOOKUP(D278,기본!$B$3:$C$90,2,0)</f>
        <v>코웨이</v>
      </c>
      <c r="D278" t="s">
        <v>1918</v>
      </c>
      <c r="E278" t="s">
        <v>1950</v>
      </c>
      <c r="F278" t="s">
        <v>1950</v>
      </c>
      <c r="G278" t="e">
        <f>VLOOKUP(E278,기본!$F$3:$G$320,2,0)</f>
        <v>#N/A</v>
      </c>
      <c r="H278" s="546">
        <v>1593</v>
      </c>
      <c r="I278">
        <v>14.115572999999999</v>
      </c>
    </row>
    <row r="279" spans="2:9">
      <c r="B279" s="547" t="s">
        <v>1997</v>
      </c>
      <c r="C279" s="547" t="str">
        <f>VLOOKUP(D279,기본!$B$3:$C$90,2,0)</f>
        <v>코웨이</v>
      </c>
      <c r="D279" t="s">
        <v>1918</v>
      </c>
      <c r="E279" t="s">
        <v>1951</v>
      </c>
      <c r="F279" t="s">
        <v>1951</v>
      </c>
      <c r="G279" t="e">
        <f>VLOOKUP(E279,기본!$F$3:$G$320,2,0)</f>
        <v>#N/A</v>
      </c>
      <c r="H279" s="546">
        <v>21</v>
      </c>
      <c r="I279">
        <v>0.39349800000000001</v>
      </c>
    </row>
    <row r="280" spans="2:9">
      <c r="B280" s="547" t="s">
        <v>1997</v>
      </c>
      <c r="C280" s="547" t="str">
        <f>VLOOKUP(D280,기본!$B$3:$C$90,2,0)</f>
        <v>코웨이</v>
      </c>
      <c r="D280" t="s">
        <v>1918</v>
      </c>
      <c r="E280" t="s">
        <v>2040</v>
      </c>
      <c r="F280" t="s">
        <v>2040</v>
      </c>
      <c r="G280" t="e">
        <f>VLOOKUP(E280,기본!$F$3:$G$320,2,0)</f>
        <v>#N/A</v>
      </c>
      <c r="H280" s="546">
        <v>15</v>
      </c>
      <c r="I280">
        <v>6.0104999999999999E-2</v>
      </c>
    </row>
    <row r="281" spans="2:9">
      <c r="B281" s="547" t="s">
        <v>1997</v>
      </c>
      <c r="C281" s="547" t="str">
        <f>VLOOKUP(D281,기본!$B$3:$C$90,2,0)</f>
        <v>코웨이</v>
      </c>
      <c r="D281" t="s">
        <v>1918</v>
      </c>
      <c r="E281" t="s">
        <v>1952</v>
      </c>
      <c r="F281" t="s">
        <v>1952</v>
      </c>
      <c r="G281" t="e">
        <f>VLOOKUP(E281,기본!$F$3:$G$320,2,0)</f>
        <v>#N/A</v>
      </c>
      <c r="H281" s="546">
        <v>47</v>
      </c>
      <c r="I281">
        <v>0.84299199999999996</v>
      </c>
    </row>
    <row r="282" spans="2:9">
      <c r="B282" s="547" t="s">
        <v>1997</v>
      </c>
      <c r="C282" s="547" t="str">
        <f>VLOOKUP(D282,기본!$B$3:$C$90,2,0)</f>
        <v>코웨이</v>
      </c>
      <c r="D282" t="s">
        <v>1918</v>
      </c>
      <c r="E282" t="s">
        <v>1953</v>
      </c>
      <c r="F282" t="s">
        <v>1953</v>
      </c>
      <c r="G282" t="e">
        <f>VLOOKUP(E282,기본!$F$3:$G$320,2,0)</f>
        <v>#N/A</v>
      </c>
      <c r="H282" s="546">
        <v>961</v>
      </c>
      <c r="I282">
        <v>15.966294000000001</v>
      </c>
    </row>
    <row r="283" spans="2:9">
      <c r="B283" s="547" t="s">
        <v>1997</v>
      </c>
      <c r="C283" s="547" t="str">
        <f>VLOOKUP(D283,기본!$B$3:$C$90,2,0)</f>
        <v>코웨이</v>
      </c>
      <c r="D283" t="s">
        <v>1918</v>
      </c>
      <c r="E283" t="s">
        <v>1955</v>
      </c>
      <c r="F283" t="s">
        <v>1955</v>
      </c>
      <c r="G283" t="e">
        <f>VLOOKUP(E283,기본!$F$3:$G$320,2,0)</f>
        <v>#N/A</v>
      </c>
      <c r="H283" s="546">
        <v>18</v>
      </c>
      <c r="I283">
        <v>0.45808199999999999</v>
      </c>
    </row>
    <row r="284" spans="2:9">
      <c r="B284" s="547" t="s">
        <v>1997</v>
      </c>
      <c r="C284" s="547" t="str">
        <f>VLOOKUP(D284,기본!$B$3:$C$90,2,0)</f>
        <v>코웨이</v>
      </c>
      <c r="D284" t="s">
        <v>1918</v>
      </c>
      <c r="E284" t="s">
        <v>1169</v>
      </c>
      <c r="F284" t="s">
        <v>1169</v>
      </c>
      <c r="G284" t="e">
        <f>VLOOKUP(E284,기본!$F$3:$G$320,2,0)</f>
        <v>#N/A</v>
      </c>
      <c r="H284" s="546">
        <v>10</v>
      </c>
      <c r="I284">
        <v>0.33584999999999998</v>
      </c>
    </row>
    <row r="285" spans="2:9">
      <c r="B285" s="547" t="s">
        <v>1997</v>
      </c>
      <c r="C285" s="547" t="str">
        <f>VLOOKUP(D285,기본!$B$3:$C$90,2,0)</f>
        <v>코웨이</v>
      </c>
      <c r="D285" t="s">
        <v>1918</v>
      </c>
      <c r="E285" t="s">
        <v>1170</v>
      </c>
      <c r="F285" t="s">
        <v>1170</v>
      </c>
      <c r="G285" t="e">
        <f>VLOOKUP(E285,기본!$F$3:$G$320,2,0)</f>
        <v>#N/A</v>
      </c>
      <c r="H285" s="546">
        <v>3</v>
      </c>
      <c r="I285">
        <v>8.5623000000000005E-2</v>
      </c>
    </row>
    <row r="286" spans="2:9">
      <c r="B286" s="547" t="s">
        <v>1997</v>
      </c>
      <c r="C286" s="547" t="str">
        <f>VLOOKUP(D286,기본!$B$3:$C$90,2,0)</f>
        <v>코웨이</v>
      </c>
      <c r="D286" t="s">
        <v>1918</v>
      </c>
      <c r="E286" t="s">
        <v>2045</v>
      </c>
      <c r="F286" t="s">
        <v>2045</v>
      </c>
      <c r="G286" t="e">
        <f>VLOOKUP(E286,기본!$F$3:$G$320,2,0)</f>
        <v>#N/A</v>
      </c>
      <c r="H286" s="546">
        <v>20</v>
      </c>
      <c r="I286">
        <v>0.46760000000000002</v>
      </c>
    </row>
    <row r="287" spans="2:9">
      <c r="B287" s="547" t="s">
        <v>1997</v>
      </c>
      <c r="C287" s="547" t="str">
        <f>VLOOKUP(D287,기본!$B$3:$C$90,2,0)</f>
        <v>코웨이</v>
      </c>
      <c r="D287" t="s">
        <v>1918</v>
      </c>
      <c r="E287" t="s">
        <v>1956</v>
      </c>
      <c r="F287" t="s">
        <v>1956</v>
      </c>
      <c r="G287" t="e">
        <f>VLOOKUP(E287,기본!$F$3:$G$320,2,0)</f>
        <v>#N/A</v>
      </c>
      <c r="H287" s="546">
        <v>68</v>
      </c>
      <c r="I287">
        <v>1.7853700000000001</v>
      </c>
    </row>
    <row r="288" spans="2:9">
      <c r="B288" s="547" t="s">
        <v>1997</v>
      </c>
      <c r="C288" s="547" t="str">
        <f>VLOOKUP(D288,기본!$B$3:$C$90,2,0)</f>
        <v>코웨이</v>
      </c>
      <c r="D288" t="s">
        <v>1918</v>
      </c>
      <c r="E288" t="s">
        <v>1957</v>
      </c>
      <c r="F288" t="s">
        <v>1957</v>
      </c>
      <c r="G288" t="e">
        <f>VLOOKUP(E288,기본!$F$3:$G$320,2,0)</f>
        <v>#N/A</v>
      </c>
      <c r="H288" s="546">
        <v>245</v>
      </c>
      <c r="I288">
        <v>6.288824</v>
      </c>
    </row>
    <row r="289" spans="2:9">
      <c r="B289" s="547" t="s">
        <v>1997</v>
      </c>
      <c r="C289" s="547" t="str">
        <f>VLOOKUP(D289,기본!$B$3:$C$90,2,0)</f>
        <v>코웨이</v>
      </c>
      <c r="D289" t="s">
        <v>1918</v>
      </c>
      <c r="E289" t="s">
        <v>1958</v>
      </c>
      <c r="F289" t="s">
        <v>1958</v>
      </c>
      <c r="G289" t="e">
        <f>VLOOKUP(E289,기본!$F$3:$G$320,2,0)</f>
        <v>#N/A</v>
      </c>
      <c r="H289" s="546">
        <v>370</v>
      </c>
      <c r="I289">
        <v>9.0276299999999985</v>
      </c>
    </row>
    <row r="290" spans="2:9">
      <c r="B290" s="547" t="s">
        <v>1997</v>
      </c>
      <c r="C290" s="547" t="str">
        <f>VLOOKUP(D290,기본!$B$3:$C$90,2,0)</f>
        <v>코웨이</v>
      </c>
      <c r="D290" t="s">
        <v>1918</v>
      </c>
      <c r="E290" t="s">
        <v>1959</v>
      </c>
      <c r="F290" t="s">
        <v>1959</v>
      </c>
      <c r="G290" t="e">
        <f>VLOOKUP(E290,기본!$F$3:$G$320,2,0)</f>
        <v>#N/A</v>
      </c>
      <c r="H290" s="546">
        <v>488</v>
      </c>
      <c r="I290">
        <v>13.524252000000001</v>
      </c>
    </row>
    <row r="291" spans="2:9">
      <c r="B291" s="547" t="s">
        <v>1997</v>
      </c>
      <c r="C291" s="547" t="str">
        <f>VLOOKUP(D291,기본!$B$3:$C$90,2,0)</f>
        <v>코웨이</v>
      </c>
      <c r="D291" t="s">
        <v>1918</v>
      </c>
      <c r="E291" t="s">
        <v>1171</v>
      </c>
      <c r="F291" t="s">
        <v>1171</v>
      </c>
      <c r="G291" t="e">
        <f>VLOOKUP(E291,기본!$F$3:$G$320,2,0)</f>
        <v>#N/A</v>
      </c>
      <c r="H291" s="546">
        <v>15</v>
      </c>
      <c r="I291">
        <v>0.50336999999999998</v>
      </c>
    </row>
    <row r="292" spans="2:9">
      <c r="B292" s="547" t="s">
        <v>1997</v>
      </c>
      <c r="C292" s="547" t="str">
        <f>VLOOKUP(D292,기본!$B$3:$C$90,2,0)</f>
        <v>코웨이</v>
      </c>
      <c r="D292" t="s">
        <v>1918</v>
      </c>
      <c r="E292" t="s">
        <v>1960</v>
      </c>
      <c r="F292" t="s">
        <v>1960</v>
      </c>
      <c r="G292" t="e">
        <f>VLOOKUP(E292,기본!$F$3:$G$320,2,0)</f>
        <v>#N/A</v>
      </c>
      <c r="H292" s="546">
        <v>13</v>
      </c>
      <c r="I292">
        <v>0.43474599999999997</v>
      </c>
    </row>
    <row r="293" spans="2:9">
      <c r="B293" s="547" t="s">
        <v>1997</v>
      </c>
      <c r="C293" s="547" t="str">
        <f>VLOOKUP(D293,기본!$B$3:$C$90,2,0)</f>
        <v>코웨이</v>
      </c>
      <c r="D293" t="s">
        <v>1918</v>
      </c>
      <c r="E293" t="s">
        <v>1961</v>
      </c>
      <c r="F293" t="s">
        <v>1961</v>
      </c>
      <c r="G293" t="e">
        <f>VLOOKUP(E293,기본!$F$3:$G$320,2,0)</f>
        <v>#N/A</v>
      </c>
      <c r="H293" s="546">
        <v>30</v>
      </c>
      <c r="I293">
        <v>0.88031999999999999</v>
      </c>
    </row>
    <row r="294" spans="2:9">
      <c r="B294" s="547" t="s">
        <v>1997</v>
      </c>
      <c r="C294" s="547" t="str">
        <f>VLOOKUP(D294,기본!$B$3:$C$90,2,0)</f>
        <v>코웨이</v>
      </c>
      <c r="D294" t="s">
        <v>1918</v>
      </c>
      <c r="E294" t="s">
        <v>1962</v>
      </c>
      <c r="F294" t="s">
        <v>1962</v>
      </c>
      <c r="G294" t="e">
        <f>VLOOKUP(E294,기본!$F$3:$G$320,2,0)</f>
        <v>#N/A</v>
      </c>
      <c r="H294" s="546">
        <v>200</v>
      </c>
      <c r="I294">
        <v>4.0734000000000004</v>
      </c>
    </row>
    <row r="295" spans="2:9">
      <c r="B295" s="547" t="s">
        <v>1997</v>
      </c>
      <c r="C295" s="547" t="str">
        <f>VLOOKUP(D295,기본!$B$3:$C$90,2,0)</f>
        <v>코웨이</v>
      </c>
      <c r="D295" t="s">
        <v>1918</v>
      </c>
      <c r="E295" t="s">
        <v>2042</v>
      </c>
      <c r="F295" t="s">
        <v>2042</v>
      </c>
      <c r="G295" t="e">
        <f>VLOOKUP(E295,기본!$F$3:$G$320,2,0)</f>
        <v>#N/A</v>
      </c>
      <c r="H295" s="546">
        <v>150</v>
      </c>
      <c r="I295">
        <v>3.1133999999999999</v>
      </c>
    </row>
    <row r="296" spans="2:9">
      <c r="B296" s="547" t="s">
        <v>1997</v>
      </c>
      <c r="C296" s="547" t="str">
        <f>VLOOKUP(D296,기본!$B$3:$C$90,2,0)</f>
        <v>코웨이</v>
      </c>
      <c r="D296" t="s">
        <v>1918</v>
      </c>
      <c r="E296" t="s">
        <v>1963</v>
      </c>
      <c r="F296" t="s">
        <v>1963</v>
      </c>
      <c r="G296" t="e">
        <f>VLOOKUP(E296,기본!$F$3:$G$320,2,0)</f>
        <v>#N/A</v>
      </c>
      <c r="H296" s="546">
        <v>92</v>
      </c>
      <c r="I296">
        <v>2.9265800000000004</v>
      </c>
    </row>
    <row r="297" spans="2:9">
      <c r="B297" s="547" t="s">
        <v>1997</v>
      </c>
      <c r="C297" s="547" t="str">
        <f>VLOOKUP(D297,기본!$B$3:$C$90,2,0)</f>
        <v>코웨이</v>
      </c>
      <c r="D297" t="s">
        <v>1918</v>
      </c>
      <c r="E297" t="s">
        <v>1279</v>
      </c>
      <c r="F297" t="s">
        <v>1279</v>
      </c>
      <c r="G297" t="e">
        <f>VLOOKUP(E297,기본!$F$3:$G$320,2,0)</f>
        <v>#N/A</v>
      </c>
      <c r="H297" s="546">
        <v>3</v>
      </c>
      <c r="I297">
        <v>1.1799E-2</v>
      </c>
    </row>
    <row r="298" spans="2:9">
      <c r="B298" s="547" t="s">
        <v>1997</v>
      </c>
      <c r="C298" s="547" t="str">
        <f>VLOOKUP(D298,기본!$B$3:$C$90,2,0)</f>
        <v>코웨이</v>
      </c>
      <c r="D298" t="s">
        <v>1918</v>
      </c>
      <c r="E298" t="s">
        <v>1278</v>
      </c>
      <c r="F298" t="s">
        <v>1278</v>
      </c>
      <c r="G298" t="e">
        <f>VLOOKUP(E298,기본!$F$3:$G$320,2,0)</f>
        <v>#N/A</v>
      </c>
      <c r="H298" s="546">
        <v>5</v>
      </c>
      <c r="I298">
        <v>5.8424999999999998E-2</v>
      </c>
    </row>
    <row r="299" spans="2:9">
      <c r="B299" s="547" t="s">
        <v>1997</v>
      </c>
      <c r="C299" s="547" t="str">
        <f>VLOOKUP(D299,기본!$B$3:$C$90,2,0)</f>
        <v>코웨이</v>
      </c>
      <c r="D299" t="s">
        <v>1918</v>
      </c>
      <c r="E299" t="s">
        <v>1276</v>
      </c>
      <c r="F299" t="s">
        <v>1276</v>
      </c>
      <c r="G299" t="e">
        <f>VLOOKUP(E299,기본!$F$3:$G$320,2,0)</f>
        <v>#N/A</v>
      </c>
      <c r="H299" s="546">
        <v>4</v>
      </c>
      <c r="I299">
        <v>0.145148</v>
      </c>
    </row>
    <row r="300" spans="2:9">
      <c r="B300" s="547" t="s">
        <v>1997</v>
      </c>
      <c r="C300" s="547" t="str">
        <f>VLOOKUP(D300,기본!$B$3:$C$90,2,0)</f>
        <v>코웨이</v>
      </c>
      <c r="D300" t="s">
        <v>1918</v>
      </c>
      <c r="E300" t="s">
        <v>1277</v>
      </c>
      <c r="F300" t="s">
        <v>1277</v>
      </c>
      <c r="G300" t="e">
        <f>VLOOKUP(E300,기본!$F$3:$G$320,2,0)</f>
        <v>#N/A</v>
      </c>
      <c r="H300" s="546">
        <v>13</v>
      </c>
      <c r="I300">
        <v>0.46246199999999998</v>
      </c>
    </row>
    <row r="301" spans="2:9">
      <c r="B301" s="547" t="s">
        <v>1997</v>
      </c>
      <c r="C301" s="547" t="str">
        <f>VLOOKUP(D301,기본!$B$3:$C$90,2,0)</f>
        <v>코웨이</v>
      </c>
      <c r="D301" t="s">
        <v>1918</v>
      </c>
      <c r="E301" t="s">
        <v>1982</v>
      </c>
      <c r="F301" t="s">
        <v>1982</v>
      </c>
      <c r="G301" t="e">
        <f>VLOOKUP(E301,기본!$F$3:$G$320,2,0)</f>
        <v>#N/A</v>
      </c>
      <c r="H301" s="546">
        <v>320</v>
      </c>
      <c r="I301">
        <v>12.67712</v>
      </c>
    </row>
    <row r="302" spans="2:9">
      <c r="B302" s="547" t="s">
        <v>1997</v>
      </c>
      <c r="C302" s="547" t="str">
        <f>VLOOKUP(D302,기본!$B$3:$C$90,2,0)</f>
        <v>코웨이</v>
      </c>
      <c r="D302" t="s">
        <v>1918</v>
      </c>
      <c r="E302" t="s">
        <v>2067</v>
      </c>
      <c r="F302" t="s">
        <v>2067</v>
      </c>
      <c r="G302" t="e">
        <f>VLOOKUP(E302,기본!$F$3:$G$320,2,0)</f>
        <v>#N/A</v>
      </c>
      <c r="H302" s="546">
        <v>40</v>
      </c>
      <c r="I302">
        <v>0.24024000000000001</v>
      </c>
    </row>
    <row r="303" spans="2:9">
      <c r="B303" s="547" t="s">
        <v>1997</v>
      </c>
      <c r="C303" s="547" t="str">
        <f>VLOOKUP(D303,기본!$B$3:$C$90,2,0)</f>
        <v>코웨이</v>
      </c>
      <c r="D303" t="s">
        <v>1918</v>
      </c>
      <c r="E303" t="s">
        <v>2043</v>
      </c>
      <c r="F303" t="s">
        <v>2043</v>
      </c>
      <c r="G303" t="e">
        <f>VLOOKUP(E303,기본!$F$3:$G$320,2,0)</f>
        <v>#N/A</v>
      </c>
      <c r="H303" s="546">
        <v>331</v>
      </c>
      <c r="I303">
        <v>1.997916</v>
      </c>
    </row>
    <row r="304" spans="2:9">
      <c r="B304" s="547" t="s">
        <v>1997</v>
      </c>
      <c r="C304" s="547" t="str">
        <f>VLOOKUP(D304,기본!$B$3:$C$90,2,0)</f>
        <v>코웨이</v>
      </c>
      <c r="D304" t="s">
        <v>1918</v>
      </c>
      <c r="E304" t="s">
        <v>1966</v>
      </c>
      <c r="F304" t="s">
        <v>1966</v>
      </c>
      <c r="G304" t="e">
        <f>VLOOKUP(E304,기본!$F$3:$G$320,2,0)</f>
        <v>#N/A</v>
      </c>
      <c r="H304" s="546">
        <v>35</v>
      </c>
      <c r="I304">
        <v>0.23058000000000001</v>
      </c>
    </row>
    <row r="305" spans="2:9">
      <c r="B305" s="547" t="s">
        <v>1997</v>
      </c>
      <c r="C305" s="547" t="str">
        <f>VLOOKUP(D305,기본!$B$3:$C$90,2,0)</f>
        <v>코웨이</v>
      </c>
      <c r="D305" t="s">
        <v>1918</v>
      </c>
      <c r="E305" t="s">
        <v>225</v>
      </c>
      <c r="F305" t="s">
        <v>225</v>
      </c>
      <c r="G305" t="e">
        <f>VLOOKUP(E305,기본!$F$3:$G$320,2,0)</f>
        <v>#N/A</v>
      </c>
      <c r="H305" s="546">
        <v>10</v>
      </c>
      <c r="I305">
        <v>7.077E-2</v>
      </c>
    </row>
    <row r="306" spans="2:9">
      <c r="B306" s="547" t="s">
        <v>1997</v>
      </c>
      <c r="C306" s="547" t="str">
        <f>VLOOKUP(D306,기본!$B$3:$C$90,2,0)</f>
        <v>코웨이</v>
      </c>
      <c r="D306" t="s">
        <v>1918</v>
      </c>
      <c r="E306" t="s">
        <v>1967</v>
      </c>
      <c r="F306" t="s">
        <v>1967</v>
      </c>
      <c r="G306" t="e">
        <f>VLOOKUP(E306,기본!$F$3:$G$320,2,0)</f>
        <v>#N/A</v>
      </c>
      <c r="H306" s="546">
        <v>25</v>
      </c>
      <c r="I306">
        <v>0.17765</v>
      </c>
    </row>
    <row r="307" spans="2:9">
      <c r="B307" s="547" t="s">
        <v>1997</v>
      </c>
      <c r="C307" s="547" t="str">
        <f>VLOOKUP(D307,기본!$B$3:$C$90,2,0)</f>
        <v>코웨이</v>
      </c>
      <c r="D307" t="s">
        <v>1918</v>
      </c>
      <c r="E307" t="s">
        <v>1968</v>
      </c>
      <c r="F307" t="s">
        <v>1968</v>
      </c>
      <c r="G307" t="e">
        <f>VLOOKUP(E307,기본!$F$3:$G$320,2,0)</f>
        <v>#N/A</v>
      </c>
      <c r="H307" s="546">
        <v>131</v>
      </c>
      <c r="I307">
        <v>5.439756</v>
      </c>
    </row>
    <row r="308" spans="2:9">
      <c r="B308" s="547" t="s">
        <v>1997</v>
      </c>
      <c r="C308" s="547" t="str">
        <f>VLOOKUP(D308,기본!$B$3:$C$90,2,0)</f>
        <v>코웨이</v>
      </c>
      <c r="D308" t="s">
        <v>1918</v>
      </c>
      <c r="E308" t="s">
        <v>1969</v>
      </c>
      <c r="F308" t="s">
        <v>1969</v>
      </c>
      <c r="G308" t="e">
        <f>VLOOKUP(E308,기본!$F$3:$G$320,2,0)</f>
        <v>#N/A</v>
      </c>
      <c r="H308" s="546">
        <v>3</v>
      </c>
      <c r="I308">
        <v>3.4292999999999997E-2</v>
      </c>
    </row>
    <row r="309" spans="2:9">
      <c r="B309" s="547" t="s">
        <v>1997</v>
      </c>
      <c r="C309" s="547" t="str">
        <f>VLOOKUP(D309,기본!$B$3:$C$90,2,0)</f>
        <v>코웨이</v>
      </c>
      <c r="D309" t="s">
        <v>1918</v>
      </c>
      <c r="E309" t="s">
        <v>1227</v>
      </c>
      <c r="F309" t="s">
        <v>1227</v>
      </c>
      <c r="G309" t="e">
        <f>VLOOKUP(E309,기본!$F$3:$G$320,2,0)</f>
        <v>#N/A</v>
      </c>
      <c r="H309" s="546">
        <v>864</v>
      </c>
      <c r="I309">
        <v>6.6994559999999996</v>
      </c>
    </row>
    <row r="310" spans="2:9">
      <c r="B310" s="547" t="s">
        <v>1997</v>
      </c>
      <c r="C310" s="547" t="str">
        <f>VLOOKUP(D310,기본!$B$3:$C$90,2,0)</f>
        <v>코웨이</v>
      </c>
      <c r="D310" t="s">
        <v>1918</v>
      </c>
      <c r="E310" t="s">
        <v>1242</v>
      </c>
      <c r="F310" t="s">
        <v>1242</v>
      </c>
      <c r="G310" t="e">
        <f>VLOOKUP(E310,기본!$F$3:$G$320,2,0)</f>
        <v>#N/A</v>
      </c>
      <c r="H310" s="546">
        <v>177</v>
      </c>
      <c r="I310">
        <v>1.5685739999999999</v>
      </c>
    </row>
    <row r="311" spans="2:9">
      <c r="B311" s="547" t="s">
        <v>1997</v>
      </c>
      <c r="C311" s="547" t="str">
        <f>VLOOKUP(D311,기본!$B$3:$C$90,2,0)</f>
        <v>코웨이</v>
      </c>
      <c r="D311" t="s">
        <v>1918</v>
      </c>
      <c r="E311" t="s">
        <v>1228</v>
      </c>
      <c r="F311" t="s">
        <v>1228</v>
      </c>
      <c r="G311" t="e">
        <f>VLOOKUP(E311,기본!$F$3:$G$320,2,0)</f>
        <v>#N/A</v>
      </c>
      <c r="H311" s="546">
        <v>126</v>
      </c>
      <c r="I311">
        <v>1.0287959999999998</v>
      </c>
    </row>
    <row r="312" spans="2:9">
      <c r="B312" s="547" t="s">
        <v>1997</v>
      </c>
      <c r="C312" s="547" t="str">
        <f>VLOOKUP(D312,기본!$B$3:$C$90,2,0)</f>
        <v>코웨이</v>
      </c>
      <c r="D312" t="s">
        <v>1918</v>
      </c>
      <c r="E312" t="s">
        <v>1970</v>
      </c>
      <c r="F312" t="s">
        <v>1970</v>
      </c>
      <c r="G312" t="e">
        <f>VLOOKUP(E312,기본!$F$3:$G$320,2,0)</f>
        <v>#N/A</v>
      </c>
      <c r="H312" s="546">
        <v>238</v>
      </c>
      <c r="I312">
        <v>2.007285</v>
      </c>
    </row>
    <row r="313" spans="2:9">
      <c r="B313" s="547" t="s">
        <v>1997</v>
      </c>
      <c r="C313" s="547" t="str">
        <f>VLOOKUP(D313,기본!$B$3:$C$90,2,0)</f>
        <v>코웨이</v>
      </c>
      <c r="D313" t="s">
        <v>1971</v>
      </c>
      <c r="E313" t="s">
        <v>1923</v>
      </c>
      <c r="F313" t="s">
        <v>1923</v>
      </c>
      <c r="G313" t="e">
        <f>VLOOKUP(E313,기본!$F$3:$G$320,2,0)</f>
        <v>#N/A</v>
      </c>
      <c r="H313" s="546">
        <v>550</v>
      </c>
      <c r="I313">
        <v>6.7782</v>
      </c>
    </row>
    <row r="314" spans="2:9">
      <c r="B314" s="547" t="s">
        <v>1997</v>
      </c>
      <c r="C314" s="547" t="str">
        <f>VLOOKUP(D314,기본!$B$3:$C$90,2,0)</f>
        <v>코웨이</v>
      </c>
      <c r="D314" t="s">
        <v>1971</v>
      </c>
      <c r="E314" t="s">
        <v>1924</v>
      </c>
      <c r="F314" t="s">
        <v>1924</v>
      </c>
      <c r="G314" t="e">
        <f>VLOOKUP(E314,기본!$F$3:$G$320,2,0)</f>
        <v>#N/A</v>
      </c>
      <c r="H314" s="546">
        <v>7242</v>
      </c>
      <c r="I314">
        <v>58.066356000000006</v>
      </c>
    </row>
    <row r="315" spans="2:9">
      <c r="B315" s="547" t="s">
        <v>1997</v>
      </c>
      <c r="C315" s="547" t="str">
        <f>VLOOKUP(D315,기본!$B$3:$C$90,2,0)</f>
        <v>코웨이</v>
      </c>
      <c r="D315" t="s">
        <v>1971</v>
      </c>
      <c r="E315" t="s">
        <v>2044</v>
      </c>
      <c r="F315" t="s">
        <v>2044</v>
      </c>
      <c r="G315" t="e">
        <f>VLOOKUP(E315,기본!$F$3:$G$320,2,0)</f>
        <v>#N/A</v>
      </c>
      <c r="H315" s="546">
        <v>340</v>
      </c>
      <c r="I315">
        <v>6.2494599999999991</v>
      </c>
    </row>
    <row r="316" spans="2:9">
      <c r="B316" s="547" t="s">
        <v>1997</v>
      </c>
      <c r="C316" s="547" t="str">
        <f>VLOOKUP(D316,기본!$B$3:$C$90,2,0)</f>
        <v>코웨이</v>
      </c>
      <c r="D316" t="s">
        <v>1971</v>
      </c>
      <c r="E316" t="s">
        <v>1972</v>
      </c>
      <c r="F316" t="s">
        <v>1972</v>
      </c>
      <c r="G316" t="e">
        <f>VLOOKUP(E316,기본!$F$3:$G$320,2,0)</f>
        <v>#N/A</v>
      </c>
      <c r="H316" s="546">
        <v>1448</v>
      </c>
      <c r="I316">
        <v>26.442967999999997</v>
      </c>
    </row>
    <row r="317" spans="2:9">
      <c r="B317" s="547" t="s">
        <v>1997</v>
      </c>
      <c r="C317" s="547" t="str">
        <f>VLOOKUP(D317,기본!$B$3:$C$90,2,0)</f>
        <v>코웨이</v>
      </c>
      <c r="D317" t="s">
        <v>1971</v>
      </c>
      <c r="E317" t="s">
        <v>1973</v>
      </c>
      <c r="F317" t="s">
        <v>1973</v>
      </c>
      <c r="G317" t="e">
        <f>VLOOKUP(E317,기본!$F$3:$G$320,2,0)</f>
        <v>#N/A</v>
      </c>
      <c r="H317" s="546">
        <v>325</v>
      </c>
      <c r="I317">
        <v>6.0321750000000005</v>
      </c>
    </row>
    <row r="318" spans="2:9">
      <c r="B318" s="547" t="s">
        <v>1997</v>
      </c>
      <c r="C318" s="547" t="str">
        <f>VLOOKUP(D318,기본!$B$3:$C$90,2,0)</f>
        <v>코웨이</v>
      </c>
      <c r="D318" t="s">
        <v>1971</v>
      </c>
      <c r="E318" t="s">
        <v>1928</v>
      </c>
      <c r="F318" t="s">
        <v>1928</v>
      </c>
      <c r="G318" t="e">
        <f>VLOOKUP(E318,기본!$F$3:$G$320,2,0)</f>
        <v>#N/A</v>
      </c>
      <c r="H318" s="546">
        <v>666</v>
      </c>
      <c r="I318">
        <v>9.3752820000000003</v>
      </c>
    </row>
    <row r="319" spans="2:9">
      <c r="B319" s="547" t="s">
        <v>1997</v>
      </c>
      <c r="C319" s="547" t="str">
        <f>VLOOKUP(D319,기본!$B$3:$C$90,2,0)</f>
        <v>코웨이</v>
      </c>
      <c r="D319" t="s">
        <v>1971</v>
      </c>
      <c r="E319" t="s">
        <v>2068</v>
      </c>
      <c r="F319" t="s">
        <v>2068</v>
      </c>
      <c r="G319" t="e">
        <f>VLOOKUP(E319,기본!$F$3:$G$320,2,0)</f>
        <v>#N/A</v>
      </c>
      <c r="H319" s="546">
        <v>580</v>
      </c>
      <c r="I319">
        <v>21.421139999999998</v>
      </c>
    </row>
    <row r="320" spans="2:9">
      <c r="B320" s="547" t="s">
        <v>1997</v>
      </c>
      <c r="C320" s="547" t="str">
        <f>VLOOKUP(D320,기본!$B$3:$C$90,2,0)</f>
        <v>코웨이</v>
      </c>
      <c r="D320" t="s">
        <v>1971</v>
      </c>
      <c r="E320" t="s">
        <v>2069</v>
      </c>
      <c r="F320" t="s">
        <v>2069</v>
      </c>
      <c r="G320" t="e">
        <f>VLOOKUP(E320,기본!$F$3:$G$320,2,0)</f>
        <v>#N/A</v>
      </c>
      <c r="H320" s="546">
        <v>580</v>
      </c>
      <c r="I320">
        <v>6.230360000000001</v>
      </c>
    </row>
    <row r="321" spans="2:9">
      <c r="B321" s="547" t="s">
        <v>1997</v>
      </c>
      <c r="C321" s="547" t="str">
        <f>VLOOKUP(D321,기본!$B$3:$C$90,2,0)</f>
        <v>코웨이</v>
      </c>
      <c r="D321" t="s">
        <v>1971</v>
      </c>
      <c r="E321" t="s">
        <v>1491</v>
      </c>
      <c r="F321" t="s">
        <v>1491</v>
      </c>
      <c r="G321" t="e">
        <f>VLOOKUP(E321,기본!$F$3:$G$320,2,0)</f>
        <v>#N/A</v>
      </c>
      <c r="H321" s="546">
        <v>19</v>
      </c>
      <c r="I321">
        <v>0.14326</v>
      </c>
    </row>
    <row r="322" spans="2:9">
      <c r="B322" s="547" t="s">
        <v>62</v>
      </c>
      <c r="C322" s="547" t="str">
        <f>VLOOKUP(D322,기본!$B$3:$C$90,2,0)</f>
        <v>코웨이</v>
      </c>
      <c r="D322" t="s">
        <v>1971</v>
      </c>
      <c r="E322" t="s">
        <v>2109</v>
      </c>
      <c r="F322" t="s">
        <v>2109</v>
      </c>
      <c r="G322" t="e">
        <f>VLOOKUP(E322,기본!$F$3:$G$320,2,0)</f>
        <v>#N/A</v>
      </c>
      <c r="H322" s="546">
        <v>12290</v>
      </c>
      <c r="I322">
        <v>108.13970999999999</v>
      </c>
    </row>
    <row r="323" spans="2:9">
      <c r="B323" s="547" t="s">
        <v>62</v>
      </c>
      <c r="C323" s="547" t="str">
        <f>VLOOKUP(D323,기본!$B$3:$C$90,2,0)</f>
        <v>코웨이</v>
      </c>
      <c r="D323" t="s">
        <v>1971</v>
      </c>
      <c r="E323" t="s">
        <v>875</v>
      </c>
      <c r="F323" t="s">
        <v>875</v>
      </c>
      <c r="G323" t="e">
        <f>VLOOKUP(E323,기본!$F$3:$G$320,2,0)</f>
        <v>#N/A</v>
      </c>
      <c r="H323" s="546">
        <v>12636</v>
      </c>
      <c r="I323">
        <v>86.480738000000017</v>
      </c>
    </row>
    <row r="324" spans="2:9">
      <c r="B324" s="547" t="s">
        <v>62</v>
      </c>
      <c r="C324" s="547" t="str">
        <f>VLOOKUP(D324,기본!$B$3:$C$90,2,0)</f>
        <v>코웨이</v>
      </c>
      <c r="D324" t="s">
        <v>1971</v>
      </c>
      <c r="E324" t="s">
        <v>876</v>
      </c>
      <c r="F324" t="s">
        <v>876</v>
      </c>
      <c r="G324" t="e">
        <f>VLOOKUP(E324,기본!$F$3:$G$320,2,0)</f>
        <v>#N/A</v>
      </c>
      <c r="H324" s="546">
        <v>1200</v>
      </c>
      <c r="I324">
        <v>23.5488</v>
      </c>
    </row>
    <row r="325" spans="2:9">
      <c r="B325" s="547" t="s">
        <v>62</v>
      </c>
      <c r="C325" s="547" t="str">
        <f>VLOOKUP(D325,기본!$B$3:$C$90,2,0)</f>
        <v>코웨이</v>
      </c>
      <c r="D325" t="s">
        <v>1971</v>
      </c>
      <c r="E325" t="s">
        <v>1974</v>
      </c>
      <c r="F325" t="s">
        <v>1974</v>
      </c>
      <c r="G325" t="e">
        <f>VLOOKUP(E325,기본!$F$3:$G$320,2,0)</f>
        <v>#N/A</v>
      </c>
      <c r="H325" s="546">
        <v>11097</v>
      </c>
      <c r="I325">
        <v>215.08272600000001</v>
      </c>
    </row>
    <row r="326" spans="2:9">
      <c r="B326" s="547" t="s">
        <v>62</v>
      </c>
      <c r="C326" s="547" t="str">
        <f>VLOOKUP(D326,기본!$B$3:$C$90,2,0)</f>
        <v>코웨이</v>
      </c>
      <c r="D326" t="s">
        <v>1971</v>
      </c>
      <c r="E326" t="s">
        <v>1932</v>
      </c>
      <c r="F326" t="s">
        <v>1932</v>
      </c>
      <c r="G326" t="e">
        <f>VLOOKUP(E326,기본!$F$3:$G$320,2,0)</f>
        <v>#N/A</v>
      </c>
      <c r="H326" s="546">
        <v>1050</v>
      </c>
      <c r="I326">
        <v>10.713150000000001</v>
      </c>
    </row>
    <row r="327" spans="2:9">
      <c r="B327" s="547" t="s">
        <v>62</v>
      </c>
      <c r="C327" s="547" t="str">
        <f>VLOOKUP(D327,기본!$B$3:$C$90,2,0)</f>
        <v>코웨이</v>
      </c>
      <c r="D327" t="s">
        <v>1971</v>
      </c>
      <c r="E327" t="s">
        <v>1975</v>
      </c>
      <c r="F327" t="s">
        <v>1975</v>
      </c>
      <c r="G327" t="e">
        <f>VLOOKUP(E327,기본!$F$3:$G$320,2,0)</f>
        <v>#N/A</v>
      </c>
      <c r="H327" s="546">
        <v>1720</v>
      </c>
      <c r="I327">
        <v>28.665039999999998</v>
      </c>
    </row>
    <row r="328" spans="2:9">
      <c r="B328" s="547" t="s">
        <v>62</v>
      </c>
      <c r="C328" s="547" t="str">
        <f>VLOOKUP(D328,기본!$B$3:$C$90,2,0)</f>
        <v>코웨이</v>
      </c>
      <c r="D328" t="s">
        <v>1971</v>
      </c>
      <c r="E328" t="s">
        <v>1976</v>
      </c>
      <c r="F328" t="s">
        <v>1976</v>
      </c>
      <c r="G328" t="e">
        <f>VLOOKUP(E328,기본!$F$3:$G$320,2,0)</f>
        <v>#N/A</v>
      </c>
      <c r="H328" s="546">
        <v>576</v>
      </c>
      <c r="I328">
        <v>8.0472959999999993</v>
      </c>
    </row>
    <row r="329" spans="2:9">
      <c r="B329" s="547" t="s">
        <v>62</v>
      </c>
      <c r="C329" s="547" t="str">
        <f>VLOOKUP(D329,기본!$B$3:$C$90,2,0)</f>
        <v>코웨이</v>
      </c>
      <c r="D329" t="s">
        <v>1971</v>
      </c>
      <c r="E329" t="s">
        <v>1942</v>
      </c>
      <c r="F329" t="s">
        <v>1942</v>
      </c>
      <c r="G329" t="e">
        <f>VLOOKUP(E329,기본!$F$3:$G$320,2,0)</f>
        <v>#N/A</v>
      </c>
      <c r="H329" s="546">
        <v>4370</v>
      </c>
      <c r="I329">
        <v>72.056929999999994</v>
      </c>
    </row>
    <row r="330" spans="2:9">
      <c r="B330" s="547" t="s">
        <v>62</v>
      </c>
      <c r="C330" s="547" t="str">
        <f>VLOOKUP(D330,기본!$B$3:$C$90,2,0)</f>
        <v>코웨이</v>
      </c>
      <c r="D330" t="s">
        <v>1971</v>
      </c>
      <c r="E330" t="s">
        <v>1977</v>
      </c>
      <c r="F330" t="s">
        <v>1977</v>
      </c>
      <c r="G330" t="e">
        <f>VLOOKUP(E330,기본!$F$3:$G$320,2,0)</f>
        <v>#N/A</v>
      </c>
      <c r="H330" s="546">
        <v>18952</v>
      </c>
      <c r="I330">
        <v>276.86816499999998</v>
      </c>
    </row>
    <row r="331" spans="2:9">
      <c r="B331" s="547" t="s">
        <v>62</v>
      </c>
      <c r="C331" s="547" t="str">
        <f>VLOOKUP(D331,기본!$B$3:$C$90,2,0)</f>
        <v>코웨이</v>
      </c>
      <c r="D331" t="s">
        <v>1971</v>
      </c>
      <c r="E331" t="s">
        <v>2267</v>
      </c>
      <c r="F331" t="s">
        <v>2267</v>
      </c>
      <c r="G331" t="e">
        <f>VLOOKUP(E331,기본!$F$3:$G$320,2,0)</f>
        <v>#N/A</v>
      </c>
      <c r="H331" s="546">
        <v>131</v>
      </c>
      <c r="I331">
        <v>1.9126000000000001</v>
      </c>
    </row>
    <row r="332" spans="2:9">
      <c r="B332" s="547" t="s">
        <v>62</v>
      </c>
      <c r="C332" s="547" t="str">
        <f>VLOOKUP(D332,기본!$B$3:$C$90,2,0)</f>
        <v>코웨이</v>
      </c>
      <c r="D332" t="s">
        <v>1971</v>
      </c>
      <c r="E332" t="s">
        <v>1978</v>
      </c>
      <c r="F332" t="s">
        <v>1978</v>
      </c>
      <c r="G332" t="e">
        <f>VLOOKUP(E332,기본!$F$3:$G$320,2,0)</f>
        <v>#N/A</v>
      </c>
      <c r="H332" s="546">
        <v>324</v>
      </c>
      <c r="I332">
        <v>7.4882880000000007</v>
      </c>
    </row>
    <row r="333" spans="2:9">
      <c r="B333" s="547" t="s">
        <v>62</v>
      </c>
      <c r="C333" s="547" t="str">
        <f>VLOOKUP(D333,기본!$B$3:$C$90,2,0)</f>
        <v>코웨이</v>
      </c>
      <c r="D333" t="s">
        <v>1971</v>
      </c>
      <c r="E333" t="s">
        <v>1979</v>
      </c>
      <c r="F333" t="s">
        <v>1979</v>
      </c>
      <c r="G333" t="e">
        <f>VLOOKUP(E333,기본!$F$3:$G$320,2,0)</f>
        <v>#N/A</v>
      </c>
      <c r="H333" s="546">
        <v>655</v>
      </c>
      <c r="I333">
        <v>15.246975000000001</v>
      </c>
    </row>
    <row r="334" spans="2:9">
      <c r="B334" s="547" t="s">
        <v>62</v>
      </c>
      <c r="C334" s="547" t="str">
        <f>VLOOKUP(D334,기본!$B$3:$C$90,2,0)</f>
        <v>코웨이</v>
      </c>
      <c r="D334" t="s">
        <v>1971</v>
      </c>
      <c r="E334" t="s">
        <v>1980</v>
      </c>
      <c r="F334" t="s">
        <v>1980</v>
      </c>
      <c r="G334" t="e">
        <f>VLOOKUP(E334,기본!$F$3:$G$320,2,0)</f>
        <v>#N/A</v>
      </c>
      <c r="H334" s="546">
        <v>6497</v>
      </c>
      <c r="I334">
        <v>127.13382899999999</v>
      </c>
    </row>
    <row r="335" spans="2:9">
      <c r="B335" s="547" t="s">
        <v>62</v>
      </c>
      <c r="C335" s="547" t="str">
        <f>VLOOKUP(D335,기본!$B$3:$C$90,2,0)</f>
        <v>코웨이</v>
      </c>
      <c r="D335" t="s">
        <v>1971</v>
      </c>
      <c r="E335" t="s">
        <v>1964</v>
      </c>
      <c r="F335" t="s">
        <v>1964</v>
      </c>
      <c r="G335" t="e">
        <f>VLOOKUP(E335,기본!$F$3:$G$320,2,0)</f>
        <v>#N/A</v>
      </c>
      <c r="H335" s="546">
        <v>1000</v>
      </c>
      <c r="I335">
        <v>37.585000000000001</v>
      </c>
    </row>
    <row r="336" spans="2:9">
      <c r="B336" s="547" t="s">
        <v>62</v>
      </c>
      <c r="C336" s="547" t="str">
        <f>VLOOKUP(D336,기본!$B$3:$C$90,2,0)</f>
        <v>코웨이</v>
      </c>
      <c r="D336" t="s">
        <v>1971</v>
      </c>
      <c r="E336" t="s">
        <v>1981</v>
      </c>
      <c r="F336" t="s">
        <v>1981</v>
      </c>
      <c r="G336" t="e">
        <f>VLOOKUP(E336,기본!$F$3:$G$320,2,0)</f>
        <v>#N/A</v>
      </c>
      <c r="H336" s="546">
        <v>450</v>
      </c>
      <c r="I336">
        <v>16.404299999999999</v>
      </c>
    </row>
    <row r="337" spans="2:9">
      <c r="B337" s="547" t="s">
        <v>62</v>
      </c>
      <c r="C337" s="547" t="str">
        <f>VLOOKUP(D337,기본!$B$3:$C$90,2,0)</f>
        <v>코웨이</v>
      </c>
      <c r="D337" t="s">
        <v>1971</v>
      </c>
      <c r="E337" t="s">
        <v>1982</v>
      </c>
      <c r="F337" t="s">
        <v>1982</v>
      </c>
      <c r="G337" t="e">
        <f>VLOOKUP(E337,기본!$F$3:$G$320,2,0)</f>
        <v>#N/A</v>
      </c>
      <c r="H337" s="546">
        <v>936</v>
      </c>
      <c r="I337">
        <v>34.368983999999998</v>
      </c>
    </row>
    <row r="338" spans="2:9">
      <c r="B338" s="547" t="s">
        <v>62</v>
      </c>
      <c r="C338" s="547" t="str">
        <f>VLOOKUP(D338,기본!$B$3:$C$90,2,0)</f>
        <v>코웨이</v>
      </c>
      <c r="D338" t="s">
        <v>1971</v>
      </c>
      <c r="E338" t="s">
        <v>2135</v>
      </c>
      <c r="F338" t="s">
        <v>2135</v>
      </c>
      <c r="G338" t="e">
        <f>VLOOKUP(E338,기본!$F$3:$G$320,2,0)</f>
        <v>#N/A</v>
      </c>
      <c r="H338" s="546">
        <v>250</v>
      </c>
      <c r="I338">
        <v>10.57225</v>
      </c>
    </row>
    <row r="339" spans="2:9">
      <c r="B339" s="547" t="s">
        <v>62</v>
      </c>
      <c r="C339" s="547" t="str">
        <f>VLOOKUP(D339,기본!$B$3:$C$90,2,0)</f>
        <v>코웨이</v>
      </c>
      <c r="D339" t="s">
        <v>1971</v>
      </c>
      <c r="E339" t="s">
        <v>2070</v>
      </c>
      <c r="F339" t="s">
        <v>2070</v>
      </c>
      <c r="G339" t="e">
        <f>VLOOKUP(E339,기본!$F$3:$G$320,2,0)</f>
        <v>#N/A</v>
      </c>
      <c r="H339" s="546">
        <v>1251</v>
      </c>
      <c r="I339">
        <v>48.551310000000001</v>
      </c>
    </row>
    <row r="340" spans="2:9">
      <c r="B340" s="547" t="s">
        <v>62</v>
      </c>
      <c r="C340" s="547" t="str">
        <f>VLOOKUP(D340,기본!$B$3:$C$90,2,0)</f>
        <v>코웨이</v>
      </c>
      <c r="D340" t="s">
        <v>1983</v>
      </c>
      <c r="E340" t="s">
        <v>1925</v>
      </c>
      <c r="F340" t="s">
        <v>1925</v>
      </c>
      <c r="G340" t="e">
        <f>VLOOKUP(E340,기본!$F$3:$G$320,2,0)</f>
        <v>#N/A</v>
      </c>
      <c r="H340" s="546">
        <v>1230</v>
      </c>
      <c r="I340">
        <v>15.482009999999999</v>
      </c>
    </row>
    <row r="341" spans="2:9">
      <c r="B341" s="547" t="s">
        <v>62</v>
      </c>
      <c r="C341" s="547" t="str">
        <f>VLOOKUP(D341,기본!$B$3:$C$90,2,0)</f>
        <v>코웨이</v>
      </c>
      <c r="D341" t="s">
        <v>1983</v>
      </c>
      <c r="E341" t="s">
        <v>1985</v>
      </c>
      <c r="F341" t="s">
        <v>1985</v>
      </c>
      <c r="G341" t="e">
        <f>VLOOKUP(E341,기본!$F$3:$G$320,2,0)</f>
        <v>#N/A</v>
      </c>
      <c r="H341" s="546">
        <v>800</v>
      </c>
      <c r="I341">
        <v>7.6128</v>
      </c>
    </row>
    <row r="342" spans="2:9">
      <c r="B342" s="547" t="s">
        <v>62</v>
      </c>
      <c r="C342" s="547" t="str">
        <f>VLOOKUP(D342,기본!$B$3:$C$90,2,0)</f>
        <v>코웨이</v>
      </c>
      <c r="D342" t="s">
        <v>1983</v>
      </c>
      <c r="E342" t="s">
        <v>1045</v>
      </c>
      <c r="F342" t="s">
        <v>1045</v>
      </c>
      <c r="G342" t="e">
        <f>VLOOKUP(E342,기본!$F$3:$G$320,2,0)</f>
        <v>#N/A</v>
      </c>
      <c r="H342" s="546">
        <v>5123</v>
      </c>
      <c r="I342">
        <v>60.820255999999993</v>
      </c>
    </row>
    <row r="343" spans="2:9">
      <c r="B343" s="547" t="s">
        <v>62</v>
      </c>
      <c r="C343" s="547" t="str">
        <f>VLOOKUP(D343,기본!$B$3:$C$90,2,0)</f>
        <v>코웨이</v>
      </c>
      <c r="D343" t="s">
        <v>1983</v>
      </c>
      <c r="E343" t="s">
        <v>1074</v>
      </c>
      <c r="F343" t="s">
        <v>1074</v>
      </c>
      <c r="G343" t="e">
        <f>VLOOKUP(E343,기본!$F$3:$G$320,2,0)</f>
        <v>#N/A</v>
      </c>
      <c r="H343" s="546">
        <v>1074</v>
      </c>
      <c r="I343">
        <v>20.597172</v>
      </c>
    </row>
    <row r="344" spans="2:9">
      <c r="B344" s="547" t="s">
        <v>62</v>
      </c>
      <c r="C344" s="547" t="str">
        <f>VLOOKUP(D344,기본!$B$3:$C$90,2,0)</f>
        <v>코웨이</v>
      </c>
      <c r="D344" t="s">
        <v>1986</v>
      </c>
      <c r="E344" t="s">
        <v>1964</v>
      </c>
      <c r="F344" t="s">
        <v>1964</v>
      </c>
      <c r="G344" t="e">
        <f>VLOOKUP(E344,기본!$F$3:$G$320,2,0)</f>
        <v>#N/A</v>
      </c>
      <c r="H344" s="546">
        <v>9072</v>
      </c>
      <c r="I344">
        <v>314.42644800000005</v>
      </c>
    </row>
    <row r="345" spans="2:9">
      <c r="B345" s="547" t="s">
        <v>62</v>
      </c>
      <c r="C345" s="547" t="str">
        <f>VLOOKUP(D345,기본!$B$3:$C$90,2,0)</f>
        <v>코웨이</v>
      </c>
      <c r="D345" t="s">
        <v>1986</v>
      </c>
      <c r="E345" t="s">
        <v>1981</v>
      </c>
      <c r="F345" t="s">
        <v>1981</v>
      </c>
      <c r="G345" t="e">
        <f>VLOOKUP(E345,기본!$F$3:$G$320,2,0)</f>
        <v>#N/A</v>
      </c>
      <c r="H345" s="546">
        <v>3024</v>
      </c>
      <c r="I345">
        <v>101.56103999999999</v>
      </c>
    </row>
    <row r="346" spans="2:9">
      <c r="B346" s="547" t="s">
        <v>62</v>
      </c>
      <c r="C346" s="547" t="str">
        <f>VLOOKUP(D346,기본!$B$3:$C$90,2,0)</f>
        <v>삼성 생활가전</v>
      </c>
      <c r="D346" t="s">
        <v>1988</v>
      </c>
      <c r="E346" t="s">
        <v>1990</v>
      </c>
      <c r="F346" t="s">
        <v>1990</v>
      </c>
      <c r="G346" t="e">
        <f>VLOOKUP(E346,기본!$F$3:$G$320,2,0)</f>
        <v>#N/A</v>
      </c>
      <c r="H346" s="546">
        <v>29</v>
      </c>
      <c r="I346">
        <v>0.30304999999999999</v>
      </c>
    </row>
    <row r="347" spans="2:9">
      <c r="B347" s="547" t="s">
        <v>62</v>
      </c>
      <c r="C347" s="547" t="str">
        <f>VLOOKUP(D347,기본!$B$3:$C$90,2,0)</f>
        <v>삼성 생활가전</v>
      </c>
      <c r="D347" t="s">
        <v>1992</v>
      </c>
      <c r="E347" t="s">
        <v>2266</v>
      </c>
      <c r="F347" t="s">
        <v>2266</v>
      </c>
      <c r="G347" t="e">
        <f>VLOOKUP(E347,기본!$F$3:$G$320,2,0)</f>
        <v>#N/A</v>
      </c>
      <c r="H347" s="546">
        <v>40</v>
      </c>
      <c r="I347">
        <v>0.27960000000000002</v>
      </c>
    </row>
    <row r="348" spans="2:9">
      <c r="B348" s="547" t="s">
        <v>62</v>
      </c>
      <c r="C348" s="547" t="str">
        <f>VLOOKUP(D348,기본!$B$3:$C$90,2,0)</f>
        <v>코웨이</v>
      </c>
      <c r="D348" t="s">
        <v>2072</v>
      </c>
      <c r="E348" t="s">
        <v>1029</v>
      </c>
      <c r="F348" t="s">
        <v>1029</v>
      </c>
      <c r="G348" t="e">
        <f>VLOOKUP(E348,기본!$F$3:$G$320,2,0)</f>
        <v>#N/A</v>
      </c>
      <c r="H348" s="546">
        <v>3240</v>
      </c>
      <c r="I348">
        <v>17.502479999999998</v>
      </c>
    </row>
    <row r="349" spans="2:9">
      <c r="B349" s="547" t="s">
        <v>62</v>
      </c>
      <c r="C349" s="547" t="str">
        <f>VLOOKUP(D349,기본!$B$3:$C$90,2,0)</f>
        <v>코웨이</v>
      </c>
      <c r="D349" t="s">
        <v>2072</v>
      </c>
      <c r="E349" t="s">
        <v>1031</v>
      </c>
      <c r="F349" t="s">
        <v>1031</v>
      </c>
      <c r="G349" t="e">
        <f>VLOOKUP(E349,기본!$F$3:$G$320,2,0)</f>
        <v>#N/A</v>
      </c>
      <c r="H349" s="546">
        <v>3456</v>
      </c>
      <c r="I349">
        <v>4.3338239999999999</v>
      </c>
    </row>
    <row r="350" spans="2:9">
      <c r="B350" s="547" t="s">
        <v>62</v>
      </c>
      <c r="C350" s="547" t="str">
        <f>VLOOKUP(D350,기본!$B$3:$C$90,2,0)</f>
        <v>한화비전</v>
      </c>
      <c r="D350" t="s">
        <v>1993</v>
      </c>
      <c r="E350" t="s">
        <v>1827</v>
      </c>
      <c r="F350" t="s">
        <v>1828</v>
      </c>
      <c r="G350" t="e">
        <f>VLOOKUP(E350,기본!$F$3:$G$320,2,0)</f>
        <v>#N/A</v>
      </c>
      <c r="H350" s="546">
        <v>198</v>
      </c>
      <c r="I350">
        <v>7.5384539999999998</v>
      </c>
    </row>
    <row r="351" spans="2:9">
      <c r="B351" s="547" t="s">
        <v>62</v>
      </c>
      <c r="C351" s="547" t="str">
        <f>VLOOKUP(D351,기본!$B$3:$C$90,2,0)</f>
        <v>한화비전</v>
      </c>
      <c r="D351" t="s">
        <v>1993</v>
      </c>
      <c r="E351" t="s">
        <v>1994</v>
      </c>
      <c r="F351" t="s">
        <v>1995</v>
      </c>
      <c r="G351" t="e">
        <f>VLOOKUP(E351,기본!$F$3:$G$320,2,0)</f>
        <v>#N/A</v>
      </c>
      <c r="H351" s="546">
        <v>1116</v>
      </c>
      <c r="I351">
        <v>41.42313</v>
      </c>
    </row>
    <row r="352" spans="2:9">
      <c r="B352" s="547" t="s">
        <v>2046</v>
      </c>
      <c r="C352" s="547" t="str">
        <f>VLOOKUP(D352,기본!$B$3:$C$90,2,0)</f>
        <v>AV JDM</v>
      </c>
      <c r="D352" t="s">
        <v>1780</v>
      </c>
      <c r="E352" t="s">
        <v>1781</v>
      </c>
      <c r="F352" t="s">
        <v>1625</v>
      </c>
      <c r="G352" t="e">
        <f>VLOOKUP(E352,기본!$F$3:$G$320,2,0)</f>
        <v>#N/A</v>
      </c>
      <c r="H352" s="546">
        <v>16680</v>
      </c>
      <c r="I352">
        <v>157.8700728</v>
      </c>
    </row>
    <row r="353" spans="2:9">
      <c r="B353" s="547" t="s">
        <v>2046</v>
      </c>
      <c r="C353" s="547" t="str">
        <f>VLOOKUP(D353,기본!$B$3:$C$90,2,0)</f>
        <v>AV JDM</v>
      </c>
      <c r="D353" t="s">
        <v>1780</v>
      </c>
      <c r="E353" t="s">
        <v>2008</v>
      </c>
      <c r="F353" t="s">
        <v>2009</v>
      </c>
      <c r="G353" t="e">
        <f>VLOOKUP(E353,기본!$F$3:$G$320,2,0)</f>
        <v>#N/A</v>
      </c>
      <c r="H353" s="546">
        <v>120</v>
      </c>
      <c r="I353">
        <v>1.2125718000000001</v>
      </c>
    </row>
    <row r="354" spans="2:9">
      <c r="B354" s="547" t="s">
        <v>2046</v>
      </c>
      <c r="C354" s="547" t="str">
        <f>VLOOKUP(D354,기본!$B$3:$C$90,2,0)</f>
        <v>AV JDM</v>
      </c>
      <c r="D354" t="s">
        <v>1780</v>
      </c>
      <c r="E354" t="s">
        <v>1601</v>
      </c>
      <c r="F354" t="s">
        <v>1601</v>
      </c>
      <c r="G354" t="str">
        <f>VLOOKUP(E354,기본!$F$3:$G$320,2,0)</f>
        <v>MNT</v>
      </c>
      <c r="H354" s="546">
        <v>13944</v>
      </c>
      <c r="I354">
        <v>118.3045108</v>
      </c>
    </row>
    <row r="355" spans="2:9">
      <c r="B355" s="547" t="s">
        <v>2046</v>
      </c>
      <c r="C355" s="547" t="str">
        <f>VLOOKUP(D355,기본!$B$3:$C$90,2,0)</f>
        <v>AV JDM</v>
      </c>
      <c r="D355" t="s">
        <v>1780</v>
      </c>
      <c r="E355" t="s">
        <v>1603</v>
      </c>
      <c r="F355" t="s">
        <v>1603</v>
      </c>
      <c r="G355" t="str">
        <f>VLOOKUP(E355,기본!$F$3:$G$320,2,0)</f>
        <v>MNT</v>
      </c>
      <c r="H355" s="546">
        <v>4256</v>
      </c>
      <c r="I355">
        <v>39.079764359999999</v>
      </c>
    </row>
    <row r="356" spans="2:9">
      <c r="B356" s="547" t="s">
        <v>2046</v>
      </c>
      <c r="C356" s="547" t="str">
        <f>VLOOKUP(D356,기본!$B$3:$C$90,2,0)</f>
        <v>AV JDM</v>
      </c>
      <c r="D356" t="s">
        <v>1780</v>
      </c>
      <c r="E356" t="s">
        <v>1604</v>
      </c>
      <c r="F356" t="s">
        <v>1604</v>
      </c>
      <c r="G356" t="e">
        <f>VLOOKUP(E356,기본!$F$3:$G$320,2,0)</f>
        <v>#N/A</v>
      </c>
      <c r="H356" s="546">
        <v>1120</v>
      </c>
      <c r="I356">
        <v>10.604261359999999</v>
      </c>
    </row>
    <row r="357" spans="2:9">
      <c r="B357" s="547" t="s">
        <v>2046</v>
      </c>
      <c r="C357" s="547" t="str">
        <f>VLOOKUP(D357,기본!$B$3:$C$90,2,0)</f>
        <v>AV JDM</v>
      </c>
      <c r="D357" t="s">
        <v>1780</v>
      </c>
      <c r="E357" t="s">
        <v>1605</v>
      </c>
      <c r="F357" t="s">
        <v>1605</v>
      </c>
      <c r="G357" t="str">
        <f>VLOOKUP(E357,기본!$F$3:$G$320,2,0)</f>
        <v>MNT</v>
      </c>
      <c r="H357" s="546">
        <v>8136</v>
      </c>
      <c r="I357">
        <v>79.416498239999996</v>
      </c>
    </row>
    <row r="358" spans="2:9">
      <c r="B358" s="547" t="s">
        <v>2046</v>
      </c>
      <c r="C358" s="547" t="str">
        <f>VLOOKUP(D358,기본!$B$3:$C$90,2,0)</f>
        <v>AV JDM</v>
      </c>
      <c r="D358" t="s">
        <v>1780</v>
      </c>
      <c r="E358" t="s">
        <v>1602</v>
      </c>
      <c r="F358" t="s">
        <v>1602</v>
      </c>
      <c r="G358" t="e">
        <f>VLOOKUP(E358,기본!$F$3:$G$320,2,0)</f>
        <v>#N/A</v>
      </c>
      <c r="H358" s="546">
        <v>560</v>
      </c>
      <c r="I358">
        <v>4.9210895999999993</v>
      </c>
    </row>
    <row r="359" spans="2:9">
      <c r="B359" s="547" t="s">
        <v>2046</v>
      </c>
      <c r="C359" s="547" t="str">
        <f>VLOOKUP(D359,기본!$B$3:$C$90,2,0)</f>
        <v>AV JDM</v>
      </c>
      <c r="D359" t="s">
        <v>1780</v>
      </c>
      <c r="E359" t="s">
        <v>1815</v>
      </c>
      <c r="F359" t="s">
        <v>1183</v>
      </c>
      <c r="G359" t="e">
        <f>VLOOKUP(E359,기본!$F$3:$G$320,2,0)</f>
        <v>#N/A</v>
      </c>
      <c r="H359" s="546">
        <v>15120</v>
      </c>
      <c r="I359">
        <v>131.50867968</v>
      </c>
    </row>
    <row r="360" spans="2:9">
      <c r="B360" s="547" t="s">
        <v>2046</v>
      </c>
      <c r="C360" s="547" t="str">
        <f>VLOOKUP(D360,기본!$B$3:$C$90,2,0)</f>
        <v>AV JDM</v>
      </c>
      <c r="D360" t="s">
        <v>1780</v>
      </c>
      <c r="E360" t="s">
        <v>1782</v>
      </c>
      <c r="F360" t="s">
        <v>1289</v>
      </c>
      <c r="G360" t="e">
        <f>VLOOKUP(E360,기본!$F$3:$G$320,2,0)</f>
        <v>#N/A</v>
      </c>
      <c r="H360" s="546">
        <v>10080</v>
      </c>
      <c r="I360">
        <v>109.72188259200001</v>
      </c>
    </row>
    <row r="361" spans="2:9">
      <c r="B361" s="547" t="s">
        <v>2046</v>
      </c>
      <c r="C361" s="547" t="str">
        <f>VLOOKUP(D361,기본!$B$3:$C$90,2,0)</f>
        <v>AV JDM</v>
      </c>
      <c r="D361" t="s">
        <v>1780</v>
      </c>
      <c r="E361" t="s">
        <v>1784</v>
      </c>
      <c r="F361" t="s">
        <v>1285</v>
      </c>
      <c r="G361" t="e">
        <f>VLOOKUP(E361,기본!$F$3:$G$320,2,0)</f>
        <v>#N/A</v>
      </c>
      <c r="H361" s="546">
        <v>6600</v>
      </c>
      <c r="I361">
        <v>63.733079999999994</v>
      </c>
    </row>
    <row r="362" spans="2:9">
      <c r="B362" s="547" t="s">
        <v>2046</v>
      </c>
      <c r="C362" s="547" t="str">
        <f>VLOOKUP(D362,기본!$B$3:$C$90,2,0)</f>
        <v>AV JDM</v>
      </c>
      <c r="D362" t="s">
        <v>1780</v>
      </c>
      <c r="E362" t="s">
        <v>975</v>
      </c>
      <c r="F362" t="s">
        <v>975</v>
      </c>
      <c r="G362" t="e">
        <f>VLOOKUP(E362,기본!$F$3:$G$320,2,0)</f>
        <v>#N/A</v>
      </c>
      <c r="H362" s="546">
        <v>13120</v>
      </c>
      <c r="I362">
        <v>117.60668518399999</v>
      </c>
    </row>
    <row r="363" spans="2:9">
      <c r="B363" s="547" t="s">
        <v>2046</v>
      </c>
      <c r="C363" s="547" t="str">
        <f>VLOOKUP(D363,기본!$B$3:$C$90,2,0)</f>
        <v>AV JDM</v>
      </c>
      <c r="D363" t="s">
        <v>1780</v>
      </c>
      <c r="E363" t="s">
        <v>2115</v>
      </c>
      <c r="F363" t="s">
        <v>2115</v>
      </c>
      <c r="G363" t="str">
        <f>VLOOKUP(E363,기본!$F$3:$G$320,2,0)</f>
        <v>AV</v>
      </c>
      <c r="H363" s="546">
        <v>14068</v>
      </c>
      <c r="I363">
        <v>131.85448510000001</v>
      </c>
    </row>
    <row r="364" spans="2:9">
      <c r="B364" s="547" t="s">
        <v>2046</v>
      </c>
      <c r="C364" s="547" t="str">
        <f>VLOOKUP(D364,기본!$B$3:$C$90,2,0)</f>
        <v>삼성 VD</v>
      </c>
      <c r="D364" t="s">
        <v>1785</v>
      </c>
      <c r="E364" t="s">
        <v>1121</v>
      </c>
      <c r="F364" t="s">
        <v>1809</v>
      </c>
      <c r="G364" t="str">
        <f>VLOOKUP(E364,기본!$F$3:$G$320,2,0)</f>
        <v>TV</v>
      </c>
      <c r="H364" s="546">
        <v>7308</v>
      </c>
      <c r="I364">
        <v>229.36558136400001</v>
      </c>
    </row>
    <row r="365" spans="2:9">
      <c r="B365" s="547" t="s">
        <v>2046</v>
      </c>
      <c r="C365" s="547" t="str">
        <f>VLOOKUP(D365,기본!$B$3:$C$90,2,0)</f>
        <v>삼성 VD</v>
      </c>
      <c r="D365" t="s">
        <v>1785</v>
      </c>
      <c r="E365" t="s">
        <v>1120</v>
      </c>
      <c r="F365" t="s">
        <v>1786</v>
      </c>
      <c r="G365" t="str">
        <f>VLOOKUP(E365,기본!$F$3:$G$320,2,0)</f>
        <v>TV</v>
      </c>
      <c r="H365" s="546">
        <v>22134</v>
      </c>
      <c r="I365">
        <v>630.94929510000009</v>
      </c>
    </row>
    <row r="366" spans="2:9">
      <c r="B366" s="547" t="s">
        <v>2046</v>
      </c>
      <c r="C366" s="547" t="str">
        <f>VLOOKUP(D366,기본!$B$3:$C$90,2,0)</f>
        <v>삼성 VD</v>
      </c>
      <c r="D366" t="s">
        <v>1785</v>
      </c>
      <c r="E366" t="s">
        <v>1787</v>
      </c>
      <c r="F366" t="s">
        <v>1788</v>
      </c>
      <c r="G366" t="str">
        <f>VLOOKUP(E366,기본!$F$3:$G$320,2,0)</f>
        <v>MNT</v>
      </c>
      <c r="H366" s="546">
        <v>736</v>
      </c>
      <c r="I366">
        <v>5.8629099519999999</v>
      </c>
    </row>
    <row r="367" spans="2:9">
      <c r="B367" s="547" t="s">
        <v>2046</v>
      </c>
      <c r="C367" s="547" t="str">
        <f>VLOOKUP(D367,기본!$B$3:$C$90,2,0)</f>
        <v>삼성 VD</v>
      </c>
      <c r="D367" t="s">
        <v>1785</v>
      </c>
      <c r="E367" t="s">
        <v>1789</v>
      </c>
      <c r="F367" t="s">
        <v>1790</v>
      </c>
      <c r="G367" t="str">
        <f>VLOOKUP(E367,기본!$F$3:$G$320,2,0)</f>
        <v>TV</v>
      </c>
      <c r="H367" s="546">
        <v>4320</v>
      </c>
      <c r="I367">
        <v>62.62191936</v>
      </c>
    </row>
    <row r="368" spans="2:9">
      <c r="B368" s="547" t="s">
        <v>2046</v>
      </c>
      <c r="C368" s="547" t="str">
        <f>VLOOKUP(D368,기본!$B$3:$C$90,2,0)</f>
        <v>삼성 VD</v>
      </c>
      <c r="D368" t="s">
        <v>1785</v>
      </c>
      <c r="E368" t="s">
        <v>1791</v>
      </c>
      <c r="F368" t="s">
        <v>1792</v>
      </c>
      <c r="G368" t="str">
        <f>VLOOKUP(E368,기본!$F$3:$G$320,2,0)</f>
        <v>TV</v>
      </c>
      <c r="H368" s="546">
        <v>2369</v>
      </c>
      <c r="I368">
        <v>34.842711039999998</v>
      </c>
    </row>
    <row r="369" spans="2:9">
      <c r="B369" s="547" t="s">
        <v>2046</v>
      </c>
      <c r="C369" s="547" t="str">
        <f>VLOOKUP(D369,기본!$B$3:$C$90,2,0)</f>
        <v>삼성 VD</v>
      </c>
      <c r="D369" t="s">
        <v>1785</v>
      </c>
      <c r="E369" t="s">
        <v>1801</v>
      </c>
      <c r="F369" t="s">
        <v>1802</v>
      </c>
      <c r="G369" t="str">
        <f>VLOOKUP(E369,기본!$F$3:$G$320,2,0)</f>
        <v>TV</v>
      </c>
      <c r="H369" s="546">
        <v>12512</v>
      </c>
      <c r="I369">
        <v>202.07854123599998</v>
      </c>
    </row>
    <row r="370" spans="2:9">
      <c r="B370" s="547" t="s">
        <v>2046</v>
      </c>
      <c r="C370" s="547" t="str">
        <f>VLOOKUP(D370,기본!$B$3:$C$90,2,0)</f>
        <v>삼성 VD</v>
      </c>
      <c r="D370" t="s">
        <v>1785</v>
      </c>
      <c r="E370" t="s">
        <v>1793</v>
      </c>
      <c r="F370" t="s">
        <v>1794</v>
      </c>
      <c r="G370" t="str">
        <f>VLOOKUP(E370,기본!$F$3:$G$320,2,0)</f>
        <v>MNT</v>
      </c>
      <c r="H370" s="546">
        <v>2880</v>
      </c>
      <c r="I370">
        <v>54.039070080000002</v>
      </c>
    </row>
    <row r="371" spans="2:9">
      <c r="B371" s="547" t="s">
        <v>2046</v>
      </c>
      <c r="C371" s="547" t="str">
        <f>VLOOKUP(D371,기본!$B$3:$C$90,2,0)</f>
        <v>삼성 VD</v>
      </c>
      <c r="D371" t="s">
        <v>1785</v>
      </c>
      <c r="E371" t="s">
        <v>1260</v>
      </c>
      <c r="F371" t="s">
        <v>1259</v>
      </c>
      <c r="G371" t="str">
        <f>VLOOKUP(E371,기본!$F$3:$G$320,2,0)</f>
        <v>MNT</v>
      </c>
      <c r="H371" s="546">
        <v>816</v>
      </c>
      <c r="I371">
        <v>19.11646464</v>
      </c>
    </row>
    <row r="372" spans="2:9">
      <c r="B372" s="547" t="s">
        <v>2046</v>
      </c>
      <c r="C372" s="547" t="str">
        <f>VLOOKUP(D372,기본!$B$3:$C$90,2,0)</f>
        <v>삼성 VD</v>
      </c>
      <c r="D372" t="s">
        <v>1785</v>
      </c>
      <c r="E372" t="s">
        <v>1795</v>
      </c>
      <c r="F372" t="s">
        <v>1796</v>
      </c>
      <c r="G372" t="str">
        <f>VLOOKUP(E372,기본!$F$3:$G$320,2,0)</f>
        <v>MNT</v>
      </c>
      <c r="H372" s="546">
        <v>6636</v>
      </c>
      <c r="I372">
        <v>279.36121079999998</v>
      </c>
    </row>
    <row r="373" spans="2:9">
      <c r="B373" s="547" t="s">
        <v>2046</v>
      </c>
      <c r="C373" s="547" t="str">
        <f>VLOOKUP(D373,기본!$B$3:$C$90,2,0)</f>
        <v>삼성 VD</v>
      </c>
      <c r="D373" t="s">
        <v>1785</v>
      </c>
      <c r="E373" t="s">
        <v>2145</v>
      </c>
      <c r="F373" t="s">
        <v>2108</v>
      </c>
      <c r="G373" t="str">
        <f>VLOOKUP(E373,기본!$F$3:$G$320,2,0)</f>
        <v>MNT</v>
      </c>
      <c r="H373" s="546">
        <v>32835</v>
      </c>
      <c r="I373">
        <v>178.22279890799999</v>
      </c>
    </row>
    <row r="374" spans="2:9">
      <c r="B374" s="547" t="s">
        <v>2046</v>
      </c>
      <c r="C374" s="547" t="str">
        <f>VLOOKUP(D374,기본!$B$3:$C$90,2,0)</f>
        <v>삼성 VD</v>
      </c>
      <c r="D374" t="s">
        <v>1785</v>
      </c>
      <c r="E374" t="s">
        <v>1847</v>
      </c>
      <c r="F374" t="s">
        <v>1848</v>
      </c>
      <c r="G374" t="str">
        <f>VLOOKUP(E374,기본!$F$3:$G$320,2,0)</f>
        <v>MNT</v>
      </c>
      <c r="H374" s="546">
        <v>4224</v>
      </c>
      <c r="I374">
        <v>19.97905536</v>
      </c>
    </row>
    <row r="375" spans="2:9">
      <c r="B375" s="547" t="s">
        <v>2046</v>
      </c>
      <c r="C375" s="547" t="str">
        <f>VLOOKUP(D375,기본!$B$3:$C$90,2,0)</f>
        <v>삼성 VD</v>
      </c>
      <c r="D375" t="s">
        <v>1785</v>
      </c>
      <c r="E375" t="s">
        <v>1797</v>
      </c>
      <c r="F375" t="s">
        <v>1798</v>
      </c>
      <c r="G375" t="str">
        <f>VLOOKUP(E375,기본!$F$3:$G$320,2,0)</f>
        <v>MNT</v>
      </c>
      <c r="H375" s="546">
        <v>4242</v>
      </c>
      <c r="I375">
        <v>37.443436800000001</v>
      </c>
    </row>
    <row r="376" spans="2:9">
      <c r="B376" s="547" t="s">
        <v>2046</v>
      </c>
      <c r="C376" s="547" t="str">
        <f>VLOOKUP(D376,기본!$B$3:$C$90,2,0)</f>
        <v>삼성 VD</v>
      </c>
      <c r="D376" t="s">
        <v>1785</v>
      </c>
      <c r="E376" t="s">
        <v>677</v>
      </c>
      <c r="F376" t="s">
        <v>1799</v>
      </c>
      <c r="G376" t="str">
        <f>VLOOKUP(E376,기본!$F$3:$G$320,2,0)</f>
        <v>MNT</v>
      </c>
      <c r="H376" s="546">
        <v>27016</v>
      </c>
      <c r="I376">
        <v>97.591906632000018</v>
      </c>
    </row>
    <row r="377" spans="2:9">
      <c r="B377" s="547" t="s">
        <v>2046</v>
      </c>
      <c r="C377" s="547" t="str">
        <f>VLOOKUP(D377,기본!$B$3:$C$90,2,0)</f>
        <v>삼성 VD</v>
      </c>
      <c r="D377" t="s">
        <v>1785</v>
      </c>
      <c r="E377" t="s">
        <v>2088</v>
      </c>
      <c r="F377" t="s">
        <v>2089</v>
      </c>
      <c r="G377" t="str">
        <f>VLOOKUP(E377,기본!$F$3:$G$320,2,0)</f>
        <v>MNT</v>
      </c>
      <c r="H377" s="546">
        <v>11352</v>
      </c>
      <c r="I377">
        <v>55.362561408000005</v>
      </c>
    </row>
    <row r="378" spans="2:9">
      <c r="B378" s="547" t="s">
        <v>2046</v>
      </c>
      <c r="C378" s="547" t="str">
        <f>VLOOKUP(D378,기본!$B$3:$C$90,2,0)</f>
        <v>삼성 VD</v>
      </c>
      <c r="D378" t="s">
        <v>1785</v>
      </c>
      <c r="E378" t="s">
        <v>2257</v>
      </c>
      <c r="F378" t="s">
        <v>1754</v>
      </c>
      <c r="G378" t="str">
        <f>VLOOKUP(E378,기본!$F$3:$G$320,2,0)</f>
        <v>MNT</v>
      </c>
      <c r="H378" s="546">
        <v>15388</v>
      </c>
      <c r="I378">
        <v>177.31384975500001</v>
      </c>
    </row>
    <row r="379" spans="2:9">
      <c r="B379" s="547" t="s">
        <v>2046</v>
      </c>
      <c r="C379" s="547" t="str">
        <f>VLOOKUP(D379,기본!$B$3:$C$90,2,0)</f>
        <v>삼성 VD</v>
      </c>
      <c r="D379" t="s">
        <v>1785</v>
      </c>
      <c r="E379" t="s">
        <v>2258</v>
      </c>
      <c r="F379" t="s">
        <v>1754</v>
      </c>
      <c r="G379" t="str">
        <f>VLOOKUP(E379,기본!$F$3:$G$320,2,0)</f>
        <v>MNT</v>
      </c>
      <c r="H379" s="546">
        <v>1630</v>
      </c>
      <c r="I379">
        <v>18.74908125</v>
      </c>
    </row>
    <row r="380" spans="2:9">
      <c r="B380" s="547" t="s">
        <v>2046</v>
      </c>
      <c r="C380" s="547" t="str">
        <f>VLOOKUP(D380,기본!$B$3:$C$90,2,0)</f>
        <v>삼성 VD</v>
      </c>
      <c r="D380" t="s">
        <v>1800</v>
      </c>
      <c r="E380" t="s">
        <v>1121</v>
      </c>
      <c r="F380" t="s">
        <v>1809</v>
      </c>
      <c r="G380" t="str">
        <f>VLOOKUP(E380,기본!$F$3:$G$320,2,0)</f>
        <v>TV</v>
      </c>
      <c r="H380" s="546">
        <v>12960</v>
      </c>
      <c r="I380">
        <v>406.72003500000005</v>
      </c>
    </row>
    <row r="381" spans="2:9">
      <c r="B381" s="547" t="s">
        <v>2046</v>
      </c>
      <c r="C381" s="547" t="str">
        <f>VLOOKUP(D381,기본!$B$3:$C$90,2,0)</f>
        <v>삼성 VD</v>
      </c>
      <c r="D381" t="s">
        <v>1800</v>
      </c>
      <c r="E381" t="s">
        <v>1120</v>
      </c>
      <c r="F381" t="s">
        <v>1786</v>
      </c>
      <c r="G381" t="str">
        <f>VLOOKUP(E381,기본!$F$3:$G$320,2,0)</f>
        <v>TV</v>
      </c>
      <c r="H381" s="546">
        <v>13392</v>
      </c>
      <c r="I381">
        <v>382.42375991999995</v>
      </c>
    </row>
    <row r="382" spans="2:9">
      <c r="B382" s="547" t="s">
        <v>2046</v>
      </c>
      <c r="C382" s="547" t="str">
        <f>VLOOKUP(D382,기본!$B$3:$C$90,2,0)</f>
        <v>삼성 VD</v>
      </c>
      <c r="D382" t="s">
        <v>1800</v>
      </c>
      <c r="E382" t="s">
        <v>1789</v>
      </c>
      <c r="F382" t="s">
        <v>1790</v>
      </c>
      <c r="G382" t="str">
        <f>VLOOKUP(E382,기본!$F$3:$G$320,2,0)</f>
        <v>TV</v>
      </c>
      <c r="H382" s="546">
        <v>4560</v>
      </c>
      <c r="I382">
        <v>65.423838480000001</v>
      </c>
    </row>
    <row r="383" spans="2:9">
      <c r="B383" s="547" t="s">
        <v>2046</v>
      </c>
      <c r="C383" s="547" t="str">
        <f>VLOOKUP(D383,기본!$B$3:$C$90,2,0)</f>
        <v>삼성 VD</v>
      </c>
      <c r="D383" t="s">
        <v>1800</v>
      </c>
      <c r="E383" t="s">
        <v>1801</v>
      </c>
      <c r="F383" t="s">
        <v>1802</v>
      </c>
      <c r="G383" t="str">
        <f>VLOOKUP(E383,기본!$F$3:$G$320,2,0)</f>
        <v>TV</v>
      </c>
      <c r="H383" s="546">
        <v>7222</v>
      </c>
      <c r="I383">
        <v>115.69823457499999</v>
      </c>
    </row>
    <row r="384" spans="2:9">
      <c r="B384" s="547" t="s">
        <v>2046</v>
      </c>
      <c r="C384" s="547" t="str">
        <f>VLOOKUP(D384,기본!$B$3:$C$90,2,0)</f>
        <v>삼성 VD</v>
      </c>
      <c r="D384" t="s">
        <v>1800</v>
      </c>
      <c r="E384" t="s">
        <v>1803</v>
      </c>
      <c r="F384" t="s">
        <v>1804</v>
      </c>
      <c r="G384" t="str">
        <f>VLOOKUP(E384,기본!$F$3:$G$320,2,0)</f>
        <v>TV</v>
      </c>
      <c r="H384" s="546">
        <v>5976</v>
      </c>
      <c r="I384">
        <v>43.018714152000001</v>
      </c>
    </row>
    <row r="385" spans="2:9">
      <c r="B385" s="547" t="s">
        <v>2046</v>
      </c>
      <c r="C385" s="547" t="str">
        <f>VLOOKUP(D385,기본!$B$3:$C$90,2,0)</f>
        <v>삼성 VD</v>
      </c>
      <c r="D385" t="s">
        <v>1800</v>
      </c>
      <c r="E385" t="s">
        <v>1805</v>
      </c>
      <c r="F385" t="s">
        <v>1806</v>
      </c>
      <c r="G385" t="str">
        <f>VLOOKUP(E385,기본!$F$3:$G$320,2,0)</f>
        <v>TV</v>
      </c>
      <c r="H385" s="546">
        <v>384</v>
      </c>
      <c r="I385">
        <v>2.794076472</v>
      </c>
    </row>
    <row r="386" spans="2:9">
      <c r="B386" s="547" t="s">
        <v>2046</v>
      </c>
      <c r="C386" s="547" t="str">
        <f>VLOOKUP(D386,기본!$B$3:$C$90,2,0)</f>
        <v>삼성 VD</v>
      </c>
      <c r="D386" t="s">
        <v>1800</v>
      </c>
      <c r="E386" t="s">
        <v>2258</v>
      </c>
      <c r="F386" t="s">
        <v>1754</v>
      </c>
      <c r="G386" t="str">
        <f>VLOOKUP(E386,기본!$F$3:$G$320,2,0)</f>
        <v>MNT</v>
      </c>
      <c r="H386" s="546">
        <v>2232</v>
      </c>
      <c r="I386">
        <v>25.709231519999999</v>
      </c>
    </row>
    <row r="387" spans="2:9">
      <c r="B387" s="547" t="s">
        <v>2046</v>
      </c>
      <c r="C387" s="547" t="str">
        <f>VLOOKUP(D387,기본!$B$3:$C$90,2,0)</f>
        <v>삼성 VD</v>
      </c>
      <c r="D387" t="s">
        <v>1800</v>
      </c>
      <c r="E387" t="s">
        <v>2263</v>
      </c>
      <c r="F387" t="s">
        <v>1754</v>
      </c>
      <c r="G387" t="str">
        <f>VLOOKUP(E387,기본!$F$3:$G$320,2,0)</f>
        <v>MNT</v>
      </c>
      <c r="H387" s="546">
        <v>207</v>
      </c>
      <c r="I387">
        <v>2.3893971449999998</v>
      </c>
    </row>
    <row r="388" spans="2:9">
      <c r="B388" s="547" t="s">
        <v>2046</v>
      </c>
      <c r="C388" s="547" t="str">
        <f>VLOOKUP(D388,기본!$B$3:$C$90,2,0)</f>
        <v>삼성 VD</v>
      </c>
      <c r="D388" t="s">
        <v>1807</v>
      </c>
      <c r="E388" t="s">
        <v>1791</v>
      </c>
      <c r="F388" t="s">
        <v>1792</v>
      </c>
      <c r="G388" t="str">
        <f>VLOOKUP(E388,기본!$F$3:$G$320,2,0)</f>
        <v>TV</v>
      </c>
      <c r="H388" s="546">
        <v>1426</v>
      </c>
      <c r="I388">
        <v>21.137637375999997</v>
      </c>
    </row>
    <row r="389" spans="2:9">
      <c r="B389" s="547" t="s">
        <v>2046</v>
      </c>
      <c r="C389" s="547" t="str">
        <f>VLOOKUP(D389,기본!$B$3:$C$90,2,0)</f>
        <v>삼성 VD</v>
      </c>
      <c r="D389" t="s">
        <v>1807</v>
      </c>
      <c r="E389" t="s">
        <v>2258</v>
      </c>
      <c r="F389" t="s">
        <v>1754</v>
      </c>
      <c r="G389" t="str">
        <f>VLOOKUP(E389,기본!$F$3:$G$320,2,0)</f>
        <v>MNT</v>
      </c>
      <c r="H389" s="546">
        <v>8136</v>
      </c>
      <c r="I389">
        <v>93.677495759999999</v>
      </c>
    </row>
    <row r="390" spans="2:9">
      <c r="B390" s="547" t="s">
        <v>2046</v>
      </c>
      <c r="C390" s="547" t="str">
        <f>VLOOKUP(D390,기본!$B$3:$C$90,2,0)</f>
        <v>삼성 VD</v>
      </c>
      <c r="D390" t="s">
        <v>1807</v>
      </c>
      <c r="E390" t="s">
        <v>2263</v>
      </c>
      <c r="F390" t="s">
        <v>1754</v>
      </c>
      <c r="G390" t="str">
        <f>VLOOKUP(E390,기본!$F$3:$G$320,2,0)</f>
        <v>MNT</v>
      </c>
      <c r="H390" s="546">
        <v>1200</v>
      </c>
      <c r="I390">
        <v>13.8125844</v>
      </c>
    </row>
    <row r="391" spans="2:9">
      <c r="B391" s="547" t="s">
        <v>2046</v>
      </c>
      <c r="C391" s="547" t="str">
        <f>VLOOKUP(D391,기본!$B$3:$C$90,2,0)</f>
        <v>삼성 VD</v>
      </c>
      <c r="D391" t="s">
        <v>1808</v>
      </c>
      <c r="E391" t="s">
        <v>1121</v>
      </c>
      <c r="F391" t="s">
        <v>1809</v>
      </c>
      <c r="G391" t="str">
        <f>VLOOKUP(E391,기본!$F$3:$G$320,2,0)</f>
        <v>TV</v>
      </c>
      <c r="H391" s="546">
        <v>450</v>
      </c>
      <c r="I391">
        <v>14.077619442000001</v>
      </c>
    </row>
    <row r="392" spans="2:9">
      <c r="B392" s="547" t="s">
        <v>2046</v>
      </c>
      <c r="C392" s="547" t="str">
        <f>VLOOKUP(D392,기본!$B$3:$C$90,2,0)</f>
        <v>삼성 VD</v>
      </c>
      <c r="D392" t="s">
        <v>1808</v>
      </c>
      <c r="E392" t="s">
        <v>1120</v>
      </c>
      <c r="F392" t="s">
        <v>1786</v>
      </c>
      <c r="G392" t="str">
        <f>VLOOKUP(E392,기본!$F$3:$G$320,2,0)</f>
        <v>TV</v>
      </c>
      <c r="H392" s="546">
        <v>1140</v>
      </c>
      <c r="I392">
        <v>32.45415036</v>
      </c>
    </row>
    <row r="393" spans="2:9">
      <c r="B393" s="547" t="s">
        <v>2046</v>
      </c>
      <c r="C393" s="547" t="str">
        <f>VLOOKUP(D393,기본!$B$3:$C$90,2,0)</f>
        <v>삼성 VD</v>
      </c>
      <c r="D393" t="s">
        <v>1808</v>
      </c>
      <c r="E393" t="s">
        <v>1789</v>
      </c>
      <c r="F393" t="s">
        <v>1790</v>
      </c>
      <c r="G393" t="str">
        <f>VLOOKUP(E393,기본!$F$3:$G$320,2,0)</f>
        <v>TV</v>
      </c>
      <c r="H393" s="546">
        <v>270</v>
      </c>
      <c r="I393">
        <v>3.8917979100000002</v>
      </c>
    </row>
    <row r="394" spans="2:9">
      <c r="B394" s="547" t="s">
        <v>2046</v>
      </c>
      <c r="C394" s="547" t="str">
        <f>VLOOKUP(D394,기본!$B$3:$C$90,2,0)</f>
        <v>삼성 VD</v>
      </c>
      <c r="D394" t="s">
        <v>1808</v>
      </c>
      <c r="E394" t="s">
        <v>1791</v>
      </c>
      <c r="F394" t="s">
        <v>1792</v>
      </c>
      <c r="G394" t="str">
        <f>VLOOKUP(E394,기본!$F$3:$G$320,2,0)</f>
        <v>TV</v>
      </c>
      <c r="H394" s="546">
        <v>207</v>
      </c>
      <c r="I394">
        <v>3.0492494259999998</v>
      </c>
    </row>
    <row r="395" spans="2:9">
      <c r="B395" s="547" t="s">
        <v>2046</v>
      </c>
      <c r="C395" s="547" t="str">
        <f>VLOOKUP(D395,기본!$B$3:$C$90,2,0)</f>
        <v>삼성 VD</v>
      </c>
      <c r="D395" t="s">
        <v>1808</v>
      </c>
      <c r="E395" t="s">
        <v>1801</v>
      </c>
      <c r="F395" t="s">
        <v>1802</v>
      </c>
      <c r="G395" t="str">
        <f>VLOOKUP(E395,기본!$F$3:$G$320,2,0)</f>
        <v>TV</v>
      </c>
      <c r="H395" s="546">
        <v>1058</v>
      </c>
      <c r="I395">
        <v>16.989193133000001</v>
      </c>
    </row>
    <row r="396" spans="2:9">
      <c r="B396" s="547" t="s">
        <v>2046</v>
      </c>
      <c r="C396" s="547" t="str">
        <f>VLOOKUP(D396,기본!$B$3:$C$90,2,0)</f>
        <v>기타</v>
      </c>
      <c r="D396" t="s">
        <v>1810</v>
      </c>
      <c r="E396" t="s">
        <v>224</v>
      </c>
      <c r="F396" t="s">
        <v>224</v>
      </c>
      <c r="G396" t="str">
        <f>VLOOKUP(E396,기본!$F$3:$G$320,2,0)</f>
        <v>기타</v>
      </c>
      <c r="H396" s="546">
        <v>0</v>
      </c>
      <c r="I396">
        <v>0.414854</v>
      </c>
    </row>
    <row r="397" spans="2:9">
      <c r="B397" s="547" t="s">
        <v>2046</v>
      </c>
      <c r="C397" s="547" t="str">
        <f>VLOOKUP(D397,기본!$B$3:$C$90,2,0)</f>
        <v>MNT JDM</v>
      </c>
      <c r="D397" t="s">
        <v>2011</v>
      </c>
      <c r="E397" t="s">
        <v>677</v>
      </c>
      <c r="F397" t="s">
        <v>2012</v>
      </c>
      <c r="G397" t="str">
        <f>VLOOKUP(E397,기본!$F$3:$G$320,2,0)</f>
        <v>MNT</v>
      </c>
      <c r="H397" s="546">
        <v>10560</v>
      </c>
      <c r="I397">
        <v>50.4285408</v>
      </c>
    </row>
    <row r="398" spans="2:9">
      <c r="B398" s="547" t="s">
        <v>2046</v>
      </c>
      <c r="C398" s="547" t="str">
        <f>VLOOKUP(D398,기본!$B$3:$C$90,2,0)</f>
        <v>MNT JDM</v>
      </c>
      <c r="D398" t="s">
        <v>2011</v>
      </c>
      <c r="E398" t="s">
        <v>1112</v>
      </c>
      <c r="F398" t="s">
        <v>1734</v>
      </c>
      <c r="G398" t="str">
        <f>VLOOKUP(E398,기본!$F$3:$G$320,2,0)</f>
        <v>MNT</v>
      </c>
      <c r="H398" s="546">
        <v>9504</v>
      </c>
      <c r="I398">
        <v>55.838147903999989</v>
      </c>
    </row>
    <row r="399" spans="2:9">
      <c r="B399" s="547" t="s">
        <v>2046</v>
      </c>
      <c r="C399" s="547" t="str">
        <f>VLOOKUP(D399,기본!$B$3:$C$90,2,0)</f>
        <v>MNT JDM</v>
      </c>
      <c r="D399" t="s">
        <v>2011</v>
      </c>
      <c r="E399" t="s">
        <v>1113</v>
      </c>
      <c r="F399" t="s">
        <v>1735</v>
      </c>
      <c r="G399" t="str">
        <f>VLOOKUP(E399,기본!$F$3:$G$320,2,0)</f>
        <v>MNT</v>
      </c>
      <c r="H399" s="546">
        <v>1056</v>
      </c>
      <c r="I399">
        <v>7.2892163519999986</v>
      </c>
    </row>
    <row r="400" spans="2:9">
      <c r="B400" s="547" t="s">
        <v>2046</v>
      </c>
      <c r="C400" s="547" t="str">
        <f>VLOOKUP(D400,기본!$B$3:$C$90,2,0)</f>
        <v>MNT JDM</v>
      </c>
      <c r="D400" t="s">
        <v>1811</v>
      </c>
      <c r="E400" t="s">
        <v>677</v>
      </c>
      <c r="F400" t="s">
        <v>2013</v>
      </c>
      <c r="G400" t="str">
        <f>VLOOKUP(E400,기본!$F$3:$G$320,2,0)</f>
        <v>MNT</v>
      </c>
      <c r="H400" s="546">
        <v>16896</v>
      </c>
      <c r="I400">
        <v>81.819243263999994</v>
      </c>
    </row>
    <row r="401" spans="2:9">
      <c r="B401" s="547" t="s">
        <v>2046</v>
      </c>
      <c r="C401" s="547" t="str">
        <f>VLOOKUP(D401,기본!$B$3:$C$90,2,0)</f>
        <v>MNT JDM</v>
      </c>
      <c r="D401" t="s">
        <v>1811</v>
      </c>
      <c r="E401" t="s">
        <v>678</v>
      </c>
      <c r="F401" t="s">
        <v>2014</v>
      </c>
      <c r="G401" t="str">
        <f>VLOOKUP(E401,기본!$F$3:$G$320,2,0)</f>
        <v>MNT</v>
      </c>
      <c r="H401" s="546">
        <v>1056</v>
      </c>
      <c r="I401">
        <v>6.1583945279999996</v>
      </c>
    </row>
    <row r="402" spans="2:9">
      <c r="B402" s="547" t="s">
        <v>2046</v>
      </c>
      <c r="C402" s="547" t="str">
        <f>VLOOKUP(D402,기본!$B$3:$C$90,2,0)</f>
        <v>MNT JDM</v>
      </c>
      <c r="D402" t="s">
        <v>1811</v>
      </c>
      <c r="E402" t="s">
        <v>1112</v>
      </c>
      <c r="F402" t="s">
        <v>2015</v>
      </c>
      <c r="G402" t="str">
        <f>VLOOKUP(E402,기본!$F$3:$G$320,2,0)</f>
        <v>MNT</v>
      </c>
      <c r="H402" s="546">
        <v>16896</v>
      </c>
      <c r="I402">
        <v>100.55803295999999</v>
      </c>
    </row>
    <row r="403" spans="2:9">
      <c r="B403" s="547" t="s">
        <v>2046</v>
      </c>
      <c r="C403" s="547" t="str">
        <f>VLOOKUP(D403,기본!$B$3:$C$90,2,0)</f>
        <v>MNT JDM</v>
      </c>
      <c r="D403" t="s">
        <v>1811</v>
      </c>
      <c r="E403" t="s">
        <v>1113</v>
      </c>
      <c r="F403" t="s">
        <v>2074</v>
      </c>
      <c r="G403" t="str">
        <f>VLOOKUP(E403,기본!$F$3:$G$320,2,0)</f>
        <v>MNT</v>
      </c>
      <c r="H403" s="546">
        <v>1056</v>
      </c>
      <c r="I403">
        <v>7.5795624960000003</v>
      </c>
    </row>
    <row r="404" spans="2:9">
      <c r="B404" s="547" t="s">
        <v>2046</v>
      </c>
      <c r="C404" s="547" t="str">
        <f>VLOOKUP(D404,기본!$B$3:$C$90,2,0)</f>
        <v>MNT JDM</v>
      </c>
      <c r="D404" t="s">
        <v>154</v>
      </c>
      <c r="E404" t="s">
        <v>1112</v>
      </c>
      <c r="F404" t="s">
        <v>1736</v>
      </c>
      <c r="G404" t="str">
        <f>VLOOKUP(E404,기본!$F$3:$G$320,2,0)</f>
        <v>MNT</v>
      </c>
      <c r="H404" s="546">
        <v>4224</v>
      </c>
      <c r="I404">
        <v>24.340377599999997</v>
      </c>
    </row>
    <row r="405" spans="2:9">
      <c r="B405" s="547" t="s">
        <v>2046</v>
      </c>
      <c r="C405" s="547" t="str">
        <f>VLOOKUP(D405,기본!$B$3:$C$90,2,0)</f>
        <v>AV JDM</v>
      </c>
      <c r="D405" t="s">
        <v>1814</v>
      </c>
      <c r="E405" t="s">
        <v>1781</v>
      </c>
      <c r="F405" t="s">
        <v>1625</v>
      </c>
      <c r="G405" t="e">
        <f>VLOOKUP(E405,기본!$F$3:$G$320,2,0)</f>
        <v>#N/A</v>
      </c>
      <c r="H405" s="546">
        <v>9000</v>
      </c>
      <c r="I405">
        <v>85.574939999999998</v>
      </c>
    </row>
    <row r="406" spans="2:9">
      <c r="B406" s="547" t="s">
        <v>2046</v>
      </c>
      <c r="C406" s="547" t="str">
        <f>VLOOKUP(D406,기본!$B$3:$C$90,2,0)</f>
        <v>AV JDM</v>
      </c>
      <c r="D406" t="s">
        <v>1814</v>
      </c>
      <c r="E406" t="s">
        <v>2008</v>
      </c>
      <c r="F406" t="s">
        <v>2009</v>
      </c>
      <c r="G406" t="e">
        <f>VLOOKUP(E406,기본!$F$3:$G$320,2,0)</f>
        <v>#N/A</v>
      </c>
      <c r="H406" s="546">
        <v>600</v>
      </c>
      <c r="I406">
        <v>6.0851369999999996</v>
      </c>
    </row>
    <row r="407" spans="2:9">
      <c r="B407" s="547" t="s">
        <v>2046</v>
      </c>
      <c r="C407" s="547" t="str">
        <f>VLOOKUP(D407,기본!$B$3:$C$90,2,0)</f>
        <v>AV JDM</v>
      </c>
      <c r="D407" t="s">
        <v>1814</v>
      </c>
      <c r="E407" t="s">
        <v>104</v>
      </c>
      <c r="F407" t="s">
        <v>103</v>
      </c>
      <c r="G407" t="e">
        <f>VLOOKUP(E407,기본!$F$3:$G$320,2,0)</f>
        <v>#N/A</v>
      </c>
      <c r="H407" s="546">
        <v>2240</v>
      </c>
      <c r="I407">
        <v>23.830777080000001</v>
      </c>
    </row>
    <row r="408" spans="2:9">
      <c r="B408" s="547" t="s">
        <v>2046</v>
      </c>
      <c r="C408" s="547" t="str">
        <f>VLOOKUP(D408,기본!$B$3:$C$90,2,0)</f>
        <v>AV JDM</v>
      </c>
      <c r="D408" t="s">
        <v>1814</v>
      </c>
      <c r="E408" t="s">
        <v>660</v>
      </c>
      <c r="F408" t="s">
        <v>659</v>
      </c>
      <c r="G408" t="e">
        <f>VLOOKUP(E408,기본!$F$3:$G$320,2,0)</f>
        <v>#N/A</v>
      </c>
      <c r="H408" s="546">
        <v>2080</v>
      </c>
      <c r="I408">
        <v>22.389292639999997</v>
      </c>
    </row>
    <row r="409" spans="2:9">
      <c r="B409" s="547" t="s">
        <v>2046</v>
      </c>
      <c r="C409" s="547" t="str">
        <f>VLOOKUP(D409,기본!$B$3:$C$90,2,0)</f>
        <v>AV JDM</v>
      </c>
      <c r="D409" t="s">
        <v>1814</v>
      </c>
      <c r="E409" t="s">
        <v>1603</v>
      </c>
      <c r="F409" t="s">
        <v>1603</v>
      </c>
      <c r="G409" t="str">
        <f>VLOOKUP(E409,기본!$F$3:$G$320,2,0)</f>
        <v>MNT</v>
      </c>
      <c r="H409" s="546">
        <v>2968</v>
      </c>
      <c r="I409">
        <v>27.129933039999997</v>
      </c>
    </row>
    <row r="410" spans="2:9">
      <c r="B410" s="547" t="s">
        <v>2046</v>
      </c>
      <c r="C410" s="547" t="str">
        <f>VLOOKUP(D410,기본!$B$3:$C$90,2,0)</f>
        <v>AV JDM</v>
      </c>
      <c r="D410" t="s">
        <v>1814</v>
      </c>
      <c r="E410" t="s">
        <v>1605</v>
      </c>
      <c r="F410" t="s">
        <v>1605</v>
      </c>
      <c r="G410" t="str">
        <f>VLOOKUP(E410,기본!$F$3:$G$320,2,0)</f>
        <v>MNT</v>
      </c>
      <c r="H410" s="546">
        <v>684</v>
      </c>
      <c r="I410">
        <v>6.7516574399999998</v>
      </c>
    </row>
    <row r="411" spans="2:9">
      <c r="B411" s="547" t="s">
        <v>2046</v>
      </c>
      <c r="C411" s="547" t="str">
        <f>VLOOKUP(D411,기본!$B$3:$C$90,2,0)</f>
        <v>AV JDM</v>
      </c>
      <c r="D411" t="s">
        <v>1814</v>
      </c>
      <c r="E411" t="s">
        <v>1815</v>
      </c>
      <c r="F411" t="s">
        <v>1816</v>
      </c>
      <c r="G411" t="e">
        <f>VLOOKUP(E411,기본!$F$3:$G$320,2,0)</f>
        <v>#N/A</v>
      </c>
      <c r="H411" s="546">
        <v>48384</v>
      </c>
      <c r="I411">
        <v>402.88478630399999</v>
      </c>
    </row>
    <row r="412" spans="2:9">
      <c r="B412" s="547" t="s">
        <v>2046</v>
      </c>
      <c r="C412" s="547" t="str">
        <f>VLOOKUP(D412,기본!$B$3:$C$90,2,0)</f>
        <v>AV JDM</v>
      </c>
      <c r="D412" t="s">
        <v>1814</v>
      </c>
      <c r="E412" t="s">
        <v>2010</v>
      </c>
      <c r="F412" t="s">
        <v>1210</v>
      </c>
      <c r="G412" t="e">
        <f>VLOOKUP(E412,기본!$F$3:$G$320,2,0)</f>
        <v>#N/A</v>
      </c>
      <c r="H412" s="546">
        <v>7980</v>
      </c>
      <c r="I412">
        <v>81.398434319999993</v>
      </c>
    </row>
    <row r="413" spans="2:9">
      <c r="B413" s="547" t="s">
        <v>2046</v>
      </c>
      <c r="C413" s="547" t="str">
        <f>VLOOKUP(D413,기본!$B$3:$C$90,2,0)</f>
        <v>AV JDM</v>
      </c>
      <c r="D413" t="s">
        <v>1814</v>
      </c>
      <c r="E413" t="s">
        <v>2075</v>
      </c>
      <c r="F413" t="s">
        <v>1214</v>
      </c>
      <c r="G413" t="e">
        <f>VLOOKUP(E413,기본!$F$3:$G$320,2,0)</f>
        <v>#N/A</v>
      </c>
      <c r="H413" s="546">
        <v>2016</v>
      </c>
      <c r="I413">
        <v>15.298246656</v>
      </c>
    </row>
    <row r="414" spans="2:9">
      <c r="B414" s="547" t="s">
        <v>2046</v>
      </c>
      <c r="C414" s="547" t="str">
        <f>VLOOKUP(D414,기본!$B$3:$C$90,2,0)</f>
        <v>AV JDM</v>
      </c>
      <c r="D414" t="s">
        <v>1814</v>
      </c>
      <c r="E414" t="s">
        <v>1782</v>
      </c>
      <c r="F414" t="s">
        <v>1289</v>
      </c>
      <c r="G414" t="e">
        <f>VLOOKUP(E414,기본!$F$3:$G$320,2,0)</f>
        <v>#N/A</v>
      </c>
      <c r="H414" s="546">
        <v>28224</v>
      </c>
      <c r="I414">
        <v>303.81558807599998</v>
      </c>
    </row>
    <row r="415" spans="2:9">
      <c r="B415" s="547" t="s">
        <v>2046</v>
      </c>
      <c r="C415" s="547" t="str">
        <f>VLOOKUP(D415,기본!$B$3:$C$90,2,0)</f>
        <v>AV JDM</v>
      </c>
      <c r="D415" t="s">
        <v>1814</v>
      </c>
      <c r="E415" t="s">
        <v>1783</v>
      </c>
      <c r="F415" t="s">
        <v>1290</v>
      </c>
      <c r="G415" t="e">
        <f>VLOOKUP(E415,기본!$F$3:$G$320,2,0)</f>
        <v>#N/A</v>
      </c>
      <c r="H415" s="546">
        <v>546</v>
      </c>
      <c r="I415">
        <v>6.5294021940000002</v>
      </c>
    </row>
    <row r="416" spans="2:9">
      <c r="B416" s="547" t="s">
        <v>2046</v>
      </c>
      <c r="C416" s="547" t="str">
        <f>VLOOKUP(D416,기본!$B$3:$C$90,2,0)</f>
        <v>AV JDM</v>
      </c>
      <c r="D416" t="s">
        <v>1814</v>
      </c>
      <c r="E416" t="s">
        <v>1784</v>
      </c>
      <c r="F416" t="s">
        <v>1285</v>
      </c>
      <c r="G416" t="e">
        <f>VLOOKUP(E416,기본!$F$3:$G$320,2,0)</f>
        <v>#N/A</v>
      </c>
      <c r="H416" s="546">
        <v>53320</v>
      </c>
      <c r="I416">
        <v>503.94717500000002</v>
      </c>
    </row>
    <row r="417" spans="2:9">
      <c r="B417" s="547" t="s">
        <v>2046</v>
      </c>
      <c r="C417" s="547" t="str">
        <f>VLOOKUP(D417,기본!$B$3:$C$90,2,0)</f>
        <v>AV JDM</v>
      </c>
      <c r="D417" t="s">
        <v>1814</v>
      </c>
      <c r="E417" t="s">
        <v>1819</v>
      </c>
      <c r="F417" t="s">
        <v>1286</v>
      </c>
      <c r="G417" t="e">
        <f>VLOOKUP(E417,기본!$F$3:$G$320,2,0)</f>
        <v>#N/A</v>
      </c>
      <c r="H417" s="546">
        <v>1240</v>
      </c>
      <c r="I417">
        <v>13.063096199999999</v>
      </c>
    </row>
    <row r="418" spans="2:9">
      <c r="B418" s="547" t="s">
        <v>2046</v>
      </c>
      <c r="C418" s="547" t="str">
        <f>VLOOKUP(D418,기본!$B$3:$C$90,2,0)</f>
        <v>AV JDM</v>
      </c>
      <c r="D418" t="s">
        <v>1814</v>
      </c>
      <c r="E418" t="s">
        <v>974</v>
      </c>
      <c r="F418" t="s">
        <v>974</v>
      </c>
      <c r="G418" t="e">
        <f>VLOOKUP(E418,기본!$F$3:$G$320,2,0)</f>
        <v>#N/A</v>
      </c>
      <c r="H418" s="546">
        <v>31936</v>
      </c>
      <c r="I418">
        <v>229.86636800000002</v>
      </c>
    </row>
    <row r="419" spans="2:9">
      <c r="B419" s="547" t="s">
        <v>2046</v>
      </c>
      <c r="C419" s="547" t="str">
        <f>VLOOKUP(D419,기본!$B$3:$C$90,2,0)</f>
        <v>AV JDM</v>
      </c>
      <c r="D419" t="s">
        <v>1814</v>
      </c>
      <c r="E419" t="s">
        <v>2146</v>
      </c>
      <c r="F419" t="s">
        <v>2146</v>
      </c>
      <c r="G419" t="e">
        <f>VLOOKUP(E419,기본!$F$3:$G$320,2,0)</f>
        <v>#N/A</v>
      </c>
      <c r="H419" s="546">
        <v>139</v>
      </c>
      <c r="I419">
        <v>0.76726331999999986</v>
      </c>
    </row>
    <row r="420" spans="2:9">
      <c r="B420" s="547" t="s">
        <v>2046</v>
      </c>
      <c r="C420" s="547" t="str">
        <f>VLOOKUP(D420,기본!$B$3:$C$90,2,0)</f>
        <v>AV JDM</v>
      </c>
      <c r="D420" t="s">
        <v>1814</v>
      </c>
      <c r="E420" t="s">
        <v>975</v>
      </c>
      <c r="F420" t="s">
        <v>975</v>
      </c>
      <c r="G420" t="e">
        <f>VLOOKUP(E420,기본!$F$3:$G$320,2,0)</f>
        <v>#N/A</v>
      </c>
      <c r="H420" s="546">
        <v>43456</v>
      </c>
      <c r="I420">
        <v>370.39341689600002</v>
      </c>
    </row>
    <row r="421" spans="2:9">
      <c r="B421" s="547" t="s">
        <v>2046</v>
      </c>
      <c r="C421" s="547" t="str">
        <f>VLOOKUP(D421,기본!$B$3:$C$90,2,0)</f>
        <v>AV JDM</v>
      </c>
      <c r="D421" t="s">
        <v>1814</v>
      </c>
      <c r="E421" t="s">
        <v>1006</v>
      </c>
      <c r="F421" t="s">
        <v>1006</v>
      </c>
      <c r="G421" t="e">
        <f>VLOOKUP(E421,기본!$F$3:$G$320,2,0)</f>
        <v>#N/A</v>
      </c>
      <c r="H421" s="546">
        <v>1600</v>
      </c>
      <c r="I421">
        <v>15.124833791999999</v>
      </c>
    </row>
    <row r="422" spans="2:9">
      <c r="B422" s="547" t="s">
        <v>2046</v>
      </c>
      <c r="C422" s="547" t="str">
        <f>VLOOKUP(D422,기본!$B$3:$C$90,2,0)</f>
        <v>AV JDM</v>
      </c>
      <c r="D422" t="s">
        <v>1814</v>
      </c>
      <c r="E422" t="s">
        <v>2147</v>
      </c>
      <c r="F422" t="s">
        <v>2147</v>
      </c>
      <c r="G422" t="e">
        <f>VLOOKUP(E422,기본!$F$3:$G$320,2,0)</f>
        <v>#N/A</v>
      </c>
      <c r="H422" s="546">
        <v>135</v>
      </c>
      <c r="I422">
        <v>0.77459895000000001</v>
      </c>
    </row>
    <row r="423" spans="2:9">
      <c r="B423" s="547" t="s">
        <v>2046</v>
      </c>
      <c r="C423" s="547" t="str">
        <f>VLOOKUP(D423,기본!$B$3:$C$90,2,0)</f>
        <v>AV JDM</v>
      </c>
      <c r="D423" t="s">
        <v>1814</v>
      </c>
      <c r="E423" t="s">
        <v>1820</v>
      </c>
      <c r="F423" t="s">
        <v>1820</v>
      </c>
      <c r="G423" t="e">
        <f>VLOOKUP(E423,기본!$F$3:$G$320,2,0)</f>
        <v>#N/A</v>
      </c>
      <c r="H423" s="546">
        <v>8200</v>
      </c>
      <c r="I423">
        <v>64.111947000000001</v>
      </c>
    </row>
    <row r="424" spans="2:9">
      <c r="B424" s="547" t="s">
        <v>2046</v>
      </c>
      <c r="C424" s="547" t="str">
        <f>VLOOKUP(D424,기본!$B$3:$C$90,2,0)</f>
        <v>AV JDM</v>
      </c>
      <c r="D424" t="s">
        <v>1814</v>
      </c>
      <c r="E424" t="s">
        <v>2048</v>
      </c>
      <c r="F424" t="s">
        <v>2048</v>
      </c>
      <c r="G424" t="e">
        <f>VLOOKUP(E424,기본!$F$3:$G$320,2,0)</f>
        <v>#N/A</v>
      </c>
      <c r="H424" s="546">
        <v>3200</v>
      </c>
      <c r="I424">
        <v>31.227188399999999</v>
      </c>
    </row>
    <row r="425" spans="2:9">
      <c r="B425" s="547" t="s">
        <v>2046</v>
      </c>
      <c r="C425" s="547" t="str">
        <f>VLOOKUP(D425,기본!$B$3:$C$90,2,0)</f>
        <v>AV JDM</v>
      </c>
      <c r="D425" t="s">
        <v>1814</v>
      </c>
      <c r="E425" t="s">
        <v>2116</v>
      </c>
      <c r="F425" t="s">
        <v>2116</v>
      </c>
      <c r="G425" t="str">
        <f>VLOOKUP(E425,기본!$F$3:$G$320,2,0)</f>
        <v>AV</v>
      </c>
      <c r="H425" s="546">
        <v>13201</v>
      </c>
      <c r="I425">
        <v>162.11743064999999</v>
      </c>
    </row>
    <row r="426" spans="2:9">
      <c r="B426" s="547" t="s">
        <v>2046</v>
      </c>
      <c r="C426" s="547" t="str">
        <f>VLOOKUP(D426,기본!$B$3:$C$90,2,0)</f>
        <v>AV JDM</v>
      </c>
      <c r="D426" t="s">
        <v>1824</v>
      </c>
      <c r="E426" t="s">
        <v>424</v>
      </c>
      <c r="F426" t="s">
        <v>2076</v>
      </c>
      <c r="G426" t="e">
        <f>VLOOKUP(E426,기본!$F$3:$G$320,2,0)</f>
        <v>#N/A</v>
      </c>
      <c r="H426" s="546">
        <v>16380</v>
      </c>
      <c r="I426">
        <v>149.11056127799998</v>
      </c>
    </row>
    <row r="427" spans="2:9">
      <c r="B427" s="547" t="s">
        <v>2046</v>
      </c>
      <c r="C427" s="547" t="str">
        <f>VLOOKUP(D427,기본!$B$3:$C$90,2,0)</f>
        <v>MNT JDM</v>
      </c>
      <c r="D427" t="s">
        <v>1825</v>
      </c>
      <c r="E427" t="s">
        <v>677</v>
      </c>
      <c r="F427" t="s">
        <v>2016</v>
      </c>
      <c r="G427" t="str">
        <f>VLOOKUP(E427,기본!$F$3:$G$320,2,0)</f>
        <v>MNT</v>
      </c>
      <c r="H427" s="546">
        <v>44</v>
      </c>
      <c r="I427">
        <v>0.20774833200000001</v>
      </c>
    </row>
    <row r="428" spans="2:9">
      <c r="B428" s="547" t="s">
        <v>2046</v>
      </c>
      <c r="C428" s="547" t="str">
        <f>VLOOKUP(D428,기본!$B$3:$C$90,2,0)</f>
        <v>MNT JDM</v>
      </c>
      <c r="D428" t="s">
        <v>1825</v>
      </c>
      <c r="E428" t="s">
        <v>1112</v>
      </c>
      <c r="F428" t="s">
        <v>2017</v>
      </c>
      <c r="G428" t="str">
        <f>VLOOKUP(E428,기본!$F$3:$G$320,2,0)</f>
        <v>MNT</v>
      </c>
      <c r="H428" s="546">
        <v>6336</v>
      </c>
      <c r="I428">
        <v>36.325555199999997</v>
      </c>
    </row>
    <row r="429" spans="2:9">
      <c r="B429" s="547" t="s">
        <v>2046</v>
      </c>
      <c r="C429" s="547" t="str">
        <f>VLOOKUP(D429,기본!$B$3:$C$90,2,0)</f>
        <v>한화비전</v>
      </c>
      <c r="D429" t="s">
        <v>1826</v>
      </c>
      <c r="E429" t="s">
        <v>2049</v>
      </c>
      <c r="F429" t="s">
        <v>2050</v>
      </c>
      <c r="G429" t="e">
        <f>VLOOKUP(E429,기본!$F$3:$G$320,2,0)</f>
        <v>#N/A</v>
      </c>
      <c r="H429" s="546">
        <v>947</v>
      </c>
      <c r="I429">
        <v>23.223385169999997</v>
      </c>
    </row>
    <row r="430" spans="2:9">
      <c r="B430" s="547" t="s">
        <v>2046</v>
      </c>
      <c r="C430" s="547" t="str">
        <f>VLOOKUP(D430,기본!$B$3:$C$90,2,0)</f>
        <v>한화비전</v>
      </c>
      <c r="D430" t="s">
        <v>1826</v>
      </c>
      <c r="E430" t="s">
        <v>1827</v>
      </c>
      <c r="F430" t="s">
        <v>1828</v>
      </c>
      <c r="G430" t="e">
        <f>VLOOKUP(E430,기본!$F$3:$G$320,2,0)</f>
        <v>#N/A</v>
      </c>
      <c r="H430" s="546">
        <v>1296</v>
      </c>
      <c r="I430">
        <v>48.124147679999993</v>
      </c>
    </row>
    <row r="431" spans="2:9">
      <c r="B431" s="547" t="s">
        <v>2046</v>
      </c>
      <c r="C431" s="547" t="str">
        <f>VLOOKUP(D431,기본!$B$3:$C$90,2,0)</f>
        <v>한화비전</v>
      </c>
      <c r="D431" t="s">
        <v>1826</v>
      </c>
      <c r="E431" t="s">
        <v>2102</v>
      </c>
      <c r="F431" t="s">
        <v>2103</v>
      </c>
      <c r="G431" t="e">
        <f>VLOOKUP(E431,기본!$F$3:$G$320,2,0)</f>
        <v>#N/A</v>
      </c>
      <c r="H431" s="546">
        <v>1584</v>
      </c>
      <c r="I431">
        <v>31.7937312</v>
      </c>
    </row>
    <row r="432" spans="2:9">
      <c r="B432" s="547" t="s">
        <v>2046</v>
      </c>
      <c r="C432" s="547" t="str">
        <f>VLOOKUP(D432,기본!$B$3:$C$90,2,0)</f>
        <v>삼성 VD</v>
      </c>
      <c r="D432" t="s">
        <v>2129</v>
      </c>
      <c r="E432" t="s">
        <v>2130</v>
      </c>
      <c r="F432" t="s">
        <v>1774</v>
      </c>
      <c r="G432" t="str">
        <f>VLOOKUP(E432,기본!$F$3:$G$320,2,0)</f>
        <v>기타</v>
      </c>
      <c r="H432" s="546">
        <v>51755</v>
      </c>
      <c r="I432">
        <v>186.40464125000003</v>
      </c>
    </row>
    <row r="433" spans="2:9">
      <c r="B433" s="547" t="s">
        <v>2046</v>
      </c>
      <c r="C433" s="547" t="str">
        <f>VLOOKUP(D433,기본!$B$3:$C$90,2,0)</f>
        <v>코웨이</v>
      </c>
      <c r="D433" t="s">
        <v>1830</v>
      </c>
      <c r="E433" t="s">
        <v>1023</v>
      </c>
      <c r="F433" t="s">
        <v>1023</v>
      </c>
      <c r="G433" t="e">
        <f>VLOOKUP(E433,기본!$F$3:$G$320,2,0)</f>
        <v>#N/A</v>
      </c>
      <c r="H433" s="546">
        <v>6845</v>
      </c>
      <c r="I433">
        <v>46.700067259999997</v>
      </c>
    </row>
    <row r="434" spans="2:9">
      <c r="B434" s="547" t="s">
        <v>2046</v>
      </c>
      <c r="C434" s="547" t="str">
        <f>VLOOKUP(D434,기본!$B$3:$C$90,2,0)</f>
        <v>코웨이</v>
      </c>
      <c r="D434" t="s">
        <v>1830</v>
      </c>
      <c r="E434" t="s">
        <v>2123</v>
      </c>
      <c r="F434" t="s">
        <v>2123</v>
      </c>
      <c r="G434" t="e">
        <f>VLOOKUP(E434,기본!$F$3:$G$320,2,0)</f>
        <v>#N/A</v>
      </c>
      <c r="H434" s="546">
        <v>960</v>
      </c>
      <c r="I434">
        <v>6.5496076799999985</v>
      </c>
    </row>
    <row r="435" spans="2:9">
      <c r="B435" s="547" t="s">
        <v>2046</v>
      </c>
      <c r="C435" s="547" t="str">
        <f>VLOOKUP(D435,기본!$B$3:$C$90,2,0)</f>
        <v>코웨이</v>
      </c>
      <c r="D435" t="s">
        <v>1830</v>
      </c>
      <c r="E435" t="s">
        <v>1022</v>
      </c>
      <c r="F435" t="s">
        <v>1022</v>
      </c>
      <c r="G435" t="e">
        <f>VLOOKUP(E435,기본!$F$3:$G$320,2,0)</f>
        <v>#N/A</v>
      </c>
      <c r="H435" s="546">
        <v>5745</v>
      </c>
      <c r="I435">
        <v>48.994135574999994</v>
      </c>
    </row>
    <row r="436" spans="2:9">
      <c r="B436" s="547" t="s">
        <v>2046</v>
      </c>
      <c r="C436" s="547" t="str">
        <f>VLOOKUP(D436,기본!$B$3:$C$90,2,0)</f>
        <v>코웨이</v>
      </c>
      <c r="D436" t="s">
        <v>1830</v>
      </c>
      <c r="E436" t="s">
        <v>2087</v>
      </c>
      <c r="F436" t="s">
        <v>2087</v>
      </c>
      <c r="G436" t="e">
        <f>VLOOKUP(E436,기본!$F$3:$G$320,2,0)</f>
        <v>#N/A</v>
      </c>
      <c r="H436" s="546">
        <v>936</v>
      </c>
      <c r="I436">
        <v>8.7470285759999999</v>
      </c>
    </row>
    <row r="437" spans="2:9">
      <c r="B437" s="547" t="s">
        <v>2046</v>
      </c>
      <c r="C437" s="547" t="str">
        <f>VLOOKUP(D437,기본!$B$3:$C$90,2,0)</f>
        <v>코웨이</v>
      </c>
      <c r="D437" t="s">
        <v>1830</v>
      </c>
      <c r="E437" t="s">
        <v>1831</v>
      </c>
      <c r="F437" t="s">
        <v>1831</v>
      </c>
      <c r="G437" t="e">
        <f>VLOOKUP(E437,기본!$F$3:$G$320,2,0)</f>
        <v>#N/A</v>
      </c>
      <c r="H437" s="546">
        <v>4172</v>
      </c>
      <c r="I437">
        <v>28.822287032000002</v>
      </c>
    </row>
    <row r="438" spans="2:9">
      <c r="B438" s="547" t="s">
        <v>2046</v>
      </c>
      <c r="C438" s="547" t="str">
        <f>VLOOKUP(D438,기본!$B$3:$C$90,2,0)</f>
        <v>코웨이</v>
      </c>
      <c r="D438" t="s">
        <v>1830</v>
      </c>
      <c r="E438" t="s">
        <v>1832</v>
      </c>
      <c r="F438" t="s">
        <v>1832</v>
      </c>
      <c r="G438" t="e">
        <f>VLOOKUP(E438,기본!$F$3:$G$320,2,0)</f>
        <v>#N/A</v>
      </c>
      <c r="H438" s="546">
        <v>4050</v>
      </c>
      <c r="I438">
        <v>31.868708849999997</v>
      </c>
    </row>
    <row r="439" spans="2:9">
      <c r="B439" s="547" t="s">
        <v>2046</v>
      </c>
      <c r="C439" s="547" t="str">
        <f>VLOOKUP(D439,기본!$B$3:$C$90,2,0)</f>
        <v>코웨이</v>
      </c>
      <c r="D439" t="s">
        <v>1830</v>
      </c>
      <c r="E439" t="s">
        <v>1833</v>
      </c>
      <c r="F439" t="s">
        <v>1833</v>
      </c>
      <c r="G439" t="e">
        <f>VLOOKUP(E439,기본!$F$3:$G$320,2,0)</f>
        <v>#N/A</v>
      </c>
      <c r="H439" s="546">
        <v>805</v>
      </c>
      <c r="I439">
        <v>5.7344183049999993</v>
      </c>
    </row>
    <row r="440" spans="2:9">
      <c r="B440" s="547" t="s">
        <v>2046</v>
      </c>
      <c r="C440" s="547" t="str">
        <f>VLOOKUP(D440,기본!$B$3:$C$90,2,0)</f>
        <v>코웨이</v>
      </c>
      <c r="D440" t="s">
        <v>1830</v>
      </c>
      <c r="E440" t="s">
        <v>1834</v>
      </c>
      <c r="F440" t="s">
        <v>1834</v>
      </c>
      <c r="G440" t="e">
        <f>VLOOKUP(E440,기본!$F$3:$G$320,2,0)</f>
        <v>#N/A</v>
      </c>
      <c r="H440" s="546">
        <v>8191</v>
      </c>
      <c r="I440">
        <v>48.721665244999997</v>
      </c>
    </row>
    <row r="441" spans="2:9">
      <c r="B441" s="547" t="s">
        <v>2046</v>
      </c>
      <c r="C441" s="547" t="str">
        <f>VLOOKUP(D441,기본!$B$3:$C$90,2,0)</f>
        <v>코웨이</v>
      </c>
      <c r="D441" t="s">
        <v>1830</v>
      </c>
      <c r="E441" t="s">
        <v>2051</v>
      </c>
      <c r="F441" t="s">
        <v>2051</v>
      </c>
      <c r="G441" t="e">
        <f>VLOOKUP(E441,기본!$F$3:$G$320,2,0)</f>
        <v>#N/A</v>
      </c>
      <c r="H441" s="546">
        <v>5760</v>
      </c>
      <c r="I441">
        <v>38.802297600000003</v>
      </c>
    </row>
    <row r="442" spans="2:9">
      <c r="B442" s="547" t="s">
        <v>2046</v>
      </c>
      <c r="C442" s="547" t="str">
        <f>VLOOKUP(D442,기본!$B$3:$C$90,2,0)</f>
        <v>코웨이</v>
      </c>
      <c r="D442" t="s">
        <v>1830</v>
      </c>
      <c r="E442" t="s">
        <v>1835</v>
      </c>
      <c r="F442" t="s">
        <v>1835</v>
      </c>
      <c r="G442" t="e">
        <f>VLOOKUP(E442,기본!$F$3:$G$320,2,0)</f>
        <v>#N/A</v>
      </c>
      <c r="H442" s="546">
        <v>4080</v>
      </c>
      <c r="I442">
        <v>25.847558879999994</v>
      </c>
    </row>
    <row r="443" spans="2:9">
      <c r="B443" s="547" t="s">
        <v>2046</v>
      </c>
      <c r="C443" s="547" t="str">
        <f>VLOOKUP(D443,기본!$B$3:$C$90,2,0)</f>
        <v>코웨이</v>
      </c>
      <c r="D443" t="s">
        <v>1830</v>
      </c>
      <c r="E443" t="s">
        <v>224</v>
      </c>
      <c r="F443" t="s">
        <v>224</v>
      </c>
      <c r="G443" t="str">
        <f>VLOOKUP(E443,기본!$F$3:$G$320,2,0)</f>
        <v>기타</v>
      </c>
      <c r="H443" s="546">
        <v>0</v>
      </c>
      <c r="I443">
        <v>1.0938950000000001</v>
      </c>
    </row>
    <row r="444" spans="2:9">
      <c r="B444" s="547" t="s">
        <v>2046</v>
      </c>
      <c r="C444" s="547" t="str">
        <f>VLOOKUP(D444,기본!$B$3:$C$90,2,0)</f>
        <v>삼성 VD</v>
      </c>
      <c r="D444" t="s">
        <v>1836</v>
      </c>
      <c r="E444" t="s">
        <v>1120</v>
      </c>
      <c r="F444" t="s">
        <v>1786</v>
      </c>
      <c r="G444" t="str">
        <f>VLOOKUP(E444,기본!$F$3:$G$320,2,0)</f>
        <v>TV</v>
      </c>
      <c r="H444" s="546">
        <v>216</v>
      </c>
      <c r="I444">
        <v>6.2517398399999999</v>
      </c>
    </row>
    <row r="445" spans="2:9">
      <c r="B445" s="547" t="s">
        <v>2046</v>
      </c>
      <c r="C445" s="547" t="str">
        <f>VLOOKUP(D445,기본!$B$3:$C$90,2,0)</f>
        <v>삼성 VD</v>
      </c>
      <c r="D445" t="s">
        <v>1836</v>
      </c>
      <c r="E445" t="s">
        <v>1795</v>
      </c>
      <c r="F445" t="s">
        <v>1796</v>
      </c>
      <c r="G445" t="str">
        <f>VLOOKUP(E445,기본!$F$3:$G$320,2,0)</f>
        <v>MNT</v>
      </c>
      <c r="H445" s="546">
        <v>468</v>
      </c>
      <c r="I445">
        <v>19.452747599999999</v>
      </c>
    </row>
    <row r="446" spans="2:9">
      <c r="B446" s="547" t="s">
        <v>2046</v>
      </c>
      <c r="C446" s="547" t="str">
        <f>VLOOKUP(D446,기본!$B$3:$C$90,2,0)</f>
        <v>삼성 VD</v>
      </c>
      <c r="D446" t="s">
        <v>1836</v>
      </c>
      <c r="E446" t="s">
        <v>1727</v>
      </c>
      <c r="F446" t="s">
        <v>1616</v>
      </c>
      <c r="G446" t="str">
        <f>VLOOKUP(E446,기본!$F$3:$G$320,2,0)</f>
        <v>TV</v>
      </c>
      <c r="H446" s="546">
        <v>14472</v>
      </c>
      <c r="I446">
        <v>163.03776033599999</v>
      </c>
    </row>
    <row r="447" spans="2:9">
      <c r="B447" s="547" t="s">
        <v>2046</v>
      </c>
      <c r="C447" s="547" t="str">
        <f>VLOOKUP(D447,기본!$B$3:$C$90,2,0)</f>
        <v>삼성 VD</v>
      </c>
      <c r="D447" t="s">
        <v>1836</v>
      </c>
      <c r="E447" t="s">
        <v>1729</v>
      </c>
      <c r="F447" t="s">
        <v>1837</v>
      </c>
      <c r="G447" t="str">
        <f>VLOOKUP(E447,기본!$F$3:$G$320,2,0)</f>
        <v>TV</v>
      </c>
      <c r="H447" s="546">
        <v>60480</v>
      </c>
      <c r="I447">
        <v>736.16594687999986</v>
      </c>
    </row>
    <row r="448" spans="2:9">
      <c r="B448" s="547" t="s">
        <v>2046</v>
      </c>
      <c r="C448" s="547" t="str">
        <f>VLOOKUP(D448,기본!$B$3:$C$90,2,0)</f>
        <v>삼성 VD</v>
      </c>
      <c r="D448" t="s">
        <v>1836</v>
      </c>
      <c r="E448" t="s">
        <v>1731</v>
      </c>
      <c r="F448" t="s">
        <v>1838</v>
      </c>
      <c r="G448" t="str">
        <f>VLOOKUP(E448,기본!$F$3:$G$320,2,0)</f>
        <v>TV</v>
      </c>
      <c r="H448" s="546">
        <v>19932</v>
      </c>
      <c r="I448">
        <v>269.48574602400004</v>
      </c>
    </row>
    <row r="449" spans="2:9">
      <c r="B449" s="547" t="s">
        <v>2046</v>
      </c>
      <c r="C449" s="547" t="str">
        <f>VLOOKUP(D449,기본!$B$3:$C$90,2,0)</f>
        <v>삼성 VD</v>
      </c>
      <c r="D449" t="s">
        <v>1836</v>
      </c>
      <c r="E449" t="s">
        <v>1733</v>
      </c>
      <c r="F449" t="s">
        <v>1839</v>
      </c>
      <c r="G449" t="str">
        <f>VLOOKUP(E449,기본!$F$3:$G$320,2,0)</f>
        <v>TV</v>
      </c>
      <c r="H449" s="546">
        <v>10368</v>
      </c>
      <c r="I449">
        <v>182.37930883199999</v>
      </c>
    </row>
    <row r="450" spans="2:9">
      <c r="B450" s="547" t="s">
        <v>2046</v>
      </c>
      <c r="C450" s="547" t="str">
        <f>VLOOKUP(D450,기본!$B$3:$C$90,2,0)</f>
        <v>삼성 VD</v>
      </c>
      <c r="D450" t="s">
        <v>1836</v>
      </c>
      <c r="E450" t="s">
        <v>1845</v>
      </c>
      <c r="F450" t="s">
        <v>1846</v>
      </c>
      <c r="G450" t="str">
        <f>VLOOKUP(E450,기본!$F$3:$G$320,2,0)</f>
        <v>TV</v>
      </c>
      <c r="H450" s="546">
        <v>4608</v>
      </c>
      <c r="I450">
        <v>108.54714009599999</v>
      </c>
    </row>
    <row r="451" spans="2:9">
      <c r="B451" s="547" t="s">
        <v>2046</v>
      </c>
      <c r="C451" s="547" t="str">
        <f>VLOOKUP(D451,기본!$B$3:$C$90,2,0)</f>
        <v>삼성 VD</v>
      </c>
      <c r="D451" t="s">
        <v>1840</v>
      </c>
      <c r="E451" t="s">
        <v>1121</v>
      </c>
      <c r="F451" t="s">
        <v>1809</v>
      </c>
      <c r="G451" t="str">
        <f>VLOOKUP(E451,기본!$F$3:$G$320,2,0)</f>
        <v>TV</v>
      </c>
      <c r="H451" s="546">
        <v>324</v>
      </c>
      <c r="I451">
        <v>10.212762528000001</v>
      </c>
    </row>
    <row r="452" spans="2:9">
      <c r="B452" s="547" t="s">
        <v>2046</v>
      </c>
      <c r="C452" s="547" t="str">
        <f>VLOOKUP(D452,기본!$B$3:$C$90,2,0)</f>
        <v>삼성 VD</v>
      </c>
      <c r="D452" t="s">
        <v>1840</v>
      </c>
      <c r="E452" t="s">
        <v>1120</v>
      </c>
      <c r="F452" t="s">
        <v>1786</v>
      </c>
      <c r="G452" t="str">
        <f>VLOOKUP(E452,기본!$F$3:$G$320,2,0)</f>
        <v>TV</v>
      </c>
      <c r="H452" s="546">
        <v>912</v>
      </c>
      <c r="I452">
        <v>26.19978648</v>
      </c>
    </row>
    <row r="453" spans="2:9">
      <c r="B453" s="547" t="s">
        <v>2046</v>
      </c>
      <c r="C453" s="547" t="str">
        <f>VLOOKUP(D453,기본!$B$3:$C$90,2,0)</f>
        <v>삼성 VD</v>
      </c>
      <c r="D453" t="s">
        <v>1840</v>
      </c>
      <c r="E453" t="s">
        <v>1787</v>
      </c>
      <c r="F453" t="s">
        <v>1788</v>
      </c>
      <c r="G453" t="str">
        <f>VLOOKUP(E453,기본!$F$3:$G$320,2,0)</f>
        <v>MNT</v>
      </c>
      <c r="H453" s="546">
        <v>1456</v>
      </c>
      <c r="I453">
        <v>11.352653312000001</v>
      </c>
    </row>
    <row r="454" spans="2:9">
      <c r="B454" s="547" t="s">
        <v>2046</v>
      </c>
      <c r="C454" s="547" t="str">
        <f>VLOOKUP(D454,기본!$B$3:$C$90,2,0)</f>
        <v>삼성 VD</v>
      </c>
      <c r="D454" t="s">
        <v>1840</v>
      </c>
      <c r="E454" t="s">
        <v>1791</v>
      </c>
      <c r="F454" t="s">
        <v>1792</v>
      </c>
      <c r="G454" t="str">
        <f>VLOOKUP(E454,기본!$F$3:$G$320,2,0)</f>
        <v>TV</v>
      </c>
      <c r="H454" s="546">
        <v>161</v>
      </c>
      <c r="I454">
        <v>2.4083333119999999</v>
      </c>
    </row>
    <row r="455" spans="2:9">
      <c r="B455" s="547" t="s">
        <v>2046</v>
      </c>
      <c r="C455" s="547" t="str">
        <f>VLOOKUP(D455,기본!$B$3:$C$90,2,0)</f>
        <v>삼성 VD</v>
      </c>
      <c r="D455" t="s">
        <v>1840</v>
      </c>
      <c r="E455" t="s">
        <v>1801</v>
      </c>
      <c r="F455" t="s">
        <v>1802</v>
      </c>
      <c r="G455" t="str">
        <f>VLOOKUP(E455,기본!$F$3:$G$320,2,0)</f>
        <v>TV</v>
      </c>
      <c r="H455" s="546">
        <v>460</v>
      </c>
      <c r="I455">
        <v>7.381239579999999</v>
      </c>
    </row>
    <row r="456" spans="2:9">
      <c r="B456" s="547" t="s">
        <v>2046</v>
      </c>
      <c r="C456" s="547" t="str">
        <f>VLOOKUP(D456,기본!$B$3:$C$90,2,0)</f>
        <v>삼성 VD</v>
      </c>
      <c r="D456" t="s">
        <v>1840</v>
      </c>
      <c r="E456" t="s">
        <v>2105</v>
      </c>
      <c r="F456" t="s">
        <v>1715</v>
      </c>
      <c r="G456" t="str">
        <f>VLOOKUP(E456,기본!$F$3:$G$320,2,0)</f>
        <v>TV</v>
      </c>
      <c r="H456" s="546">
        <v>1911</v>
      </c>
      <c r="I456">
        <v>21.848449112999997</v>
      </c>
    </row>
    <row r="457" spans="2:9">
      <c r="B457" s="547" t="s">
        <v>2046</v>
      </c>
      <c r="C457" s="547" t="str">
        <f>VLOOKUP(D457,기본!$B$3:$C$90,2,0)</f>
        <v>삼성 VD</v>
      </c>
      <c r="D457" t="s">
        <v>1840</v>
      </c>
      <c r="E457" t="s">
        <v>1729</v>
      </c>
      <c r="F457" t="s">
        <v>1837</v>
      </c>
      <c r="G457" t="str">
        <f>VLOOKUP(E457,기본!$F$3:$G$320,2,0)</f>
        <v>TV</v>
      </c>
      <c r="H457" s="546">
        <v>864</v>
      </c>
      <c r="I457">
        <v>10.72633536</v>
      </c>
    </row>
    <row r="458" spans="2:9">
      <c r="B458" s="547" t="s">
        <v>2046</v>
      </c>
      <c r="C458" s="547" t="str">
        <f>VLOOKUP(D458,기본!$B$3:$C$90,2,0)</f>
        <v>삼성 VD</v>
      </c>
      <c r="D458" t="s">
        <v>1840</v>
      </c>
      <c r="E458" t="s">
        <v>1719</v>
      </c>
      <c r="F458" t="s">
        <v>1843</v>
      </c>
      <c r="G458" t="str">
        <f>VLOOKUP(E458,기본!$F$3:$G$320,2,0)</f>
        <v>TV</v>
      </c>
      <c r="H458" s="546">
        <v>41400</v>
      </c>
      <c r="I458">
        <v>563.73846192000008</v>
      </c>
    </row>
    <row r="459" spans="2:9">
      <c r="B459" s="547" t="s">
        <v>2046</v>
      </c>
      <c r="C459" s="547" t="str">
        <f>VLOOKUP(D459,기본!$B$3:$C$90,2,0)</f>
        <v>삼성 VD</v>
      </c>
      <c r="D459" t="s">
        <v>1840</v>
      </c>
      <c r="E459" t="s">
        <v>1731</v>
      </c>
      <c r="F459" t="s">
        <v>1838</v>
      </c>
      <c r="G459" t="str">
        <f>VLOOKUP(E459,기본!$F$3:$G$320,2,0)</f>
        <v>TV</v>
      </c>
      <c r="H459" s="546">
        <v>1701</v>
      </c>
      <c r="I459">
        <v>23.270363423999999</v>
      </c>
    </row>
    <row r="460" spans="2:9">
      <c r="B460" s="547" t="s">
        <v>2046</v>
      </c>
      <c r="C460" s="547" t="str">
        <f>VLOOKUP(D460,기본!$B$3:$C$90,2,0)</f>
        <v>삼성 VD</v>
      </c>
      <c r="D460" t="s">
        <v>1840</v>
      </c>
      <c r="E460" t="s">
        <v>1720</v>
      </c>
      <c r="F460" t="s">
        <v>1844</v>
      </c>
      <c r="G460" t="str">
        <f>VLOOKUP(E460,기본!$F$3:$G$320,2,0)</f>
        <v>TV</v>
      </c>
      <c r="H460" s="546">
        <v>15840</v>
      </c>
      <c r="I460">
        <v>239.511076992</v>
      </c>
    </row>
    <row r="461" spans="2:9">
      <c r="B461" s="547" t="s">
        <v>2046</v>
      </c>
      <c r="C461" s="547" t="str">
        <f>VLOOKUP(D461,기본!$B$3:$C$90,2,0)</f>
        <v>삼성 VD</v>
      </c>
      <c r="D461" t="s">
        <v>1840</v>
      </c>
      <c r="E461" t="s">
        <v>1733</v>
      </c>
      <c r="F461" t="s">
        <v>1839</v>
      </c>
      <c r="G461" t="str">
        <f>VLOOKUP(E461,기본!$F$3:$G$320,2,0)</f>
        <v>TV</v>
      </c>
      <c r="H461" s="546">
        <v>8964</v>
      </c>
      <c r="I461">
        <v>159.66590810400001</v>
      </c>
    </row>
    <row r="462" spans="2:9">
      <c r="B462" s="547" t="s">
        <v>2046</v>
      </c>
      <c r="C462" s="547" t="str">
        <f>VLOOKUP(D462,기본!$B$3:$C$90,2,0)</f>
        <v>삼성 VD</v>
      </c>
      <c r="D462" t="s">
        <v>1840</v>
      </c>
      <c r="E462" t="s">
        <v>1845</v>
      </c>
      <c r="F462" t="s">
        <v>1846</v>
      </c>
      <c r="G462" t="str">
        <f>VLOOKUP(E462,기본!$F$3:$G$320,2,0)</f>
        <v>TV</v>
      </c>
      <c r="H462" s="546">
        <v>2880</v>
      </c>
      <c r="I462">
        <v>67.747078079999994</v>
      </c>
    </row>
    <row r="463" spans="2:9">
      <c r="B463" s="547" t="s">
        <v>2046</v>
      </c>
      <c r="C463" s="547" t="str">
        <f>VLOOKUP(D463,기본!$B$3:$C$90,2,0)</f>
        <v>삼성 VD</v>
      </c>
      <c r="D463" t="s">
        <v>1851</v>
      </c>
      <c r="E463" t="s">
        <v>2020</v>
      </c>
      <c r="F463" t="s">
        <v>2021</v>
      </c>
      <c r="G463" t="str">
        <f>VLOOKUP(E463,기본!$F$3:$G$320,2,0)</f>
        <v>MNT</v>
      </c>
      <c r="H463" s="546">
        <v>24192</v>
      </c>
      <c r="I463">
        <v>491.21174995199999</v>
      </c>
    </row>
    <row r="464" spans="2:9">
      <c r="B464" s="547" t="s">
        <v>2046</v>
      </c>
      <c r="C464" s="547" t="str">
        <f>VLOOKUP(D464,기본!$B$3:$C$90,2,0)</f>
        <v>삼성 VD</v>
      </c>
      <c r="D464" t="s">
        <v>1851</v>
      </c>
      <c r="E464" t="s">
        <v>2022</v>
      </c>
      <c r="F464" t="s">
        <v>837</v>
      </c>
      <c r="G464" t="str">
        <f>VLOOKUP(E464,기본!$F$3:$G$320,2,0)</f>
        <v>MNT</v>
      </c>
      <c r="H464" s="546">
        <v>576</v>
      </c>
      <c r="I464">
        <v>12.044086559999998</v>
      </c>
    </row>
    <row r="465" spans="2:9">
      <c r="B465" s="547" t="s">
        <v>2046</v>
      </c>
      <c r="C465" s="547" t="str">
        <f>VLOOKUP(D465,기본!$B$3:$C$90,2,0)</f>
        <v>삼성 VD</v>
      </c>
      <c r="D465" t="s">
        <v>1851</v>
      </c>
      <c r="E465" t="s">
        <v>1121</v>
      </c>
      <c r="F465" t="s">
        <v>1809</v>
      </c>
      <c r="G465" t="str">
        <f>VLOOKUP(E465,기본!$F$3:$G$320,2,0)</f>
        <v>TV</v>
      </c>
      <c r="H465" s="546">
        <v>3672</v>
      </c>
      <c r="I465">
        <v>115.59961396799999</v>
      </c>
    </row>
    <row r="466" spans="2:9">
      <c r="B466" s="547" t="s">
        <v>2046</v>
      </c>
      <c r="C466" s="547" t="str">
        <f>VLOOKUP(D466,기본!$B$3:$C$90,2,0)</f>
        <v>삼성 VD</v>
      </c>
      <c r="D466" t="s">
        <v>1851</v>
      </c>
      <c r="E466" t="s">
        <v>1120</v>
      </c>
      <c r="F466" t="s">
        <v>1786</v>
      </c>
      <c r="G466" t="str">
        <f>VLOOKUP(E466,기본!$F$3:$G$320,2,0)</f>
        <v>TV</v>
      </c>
      <c r="H466" s="546">
        <v>3024</v>
      </c>
      <c r="I466">
        <v>86.376730320000007</v>
      </c>
    </row>
    <row r="467" spans="2:9">
      <c r="B467" s="547" t="s">
        <v>2046</v>
      </c>
      <c r="C467" s="547" t="str">
        <f>VLOOKUP(D467,기본!$B$3:$C$90,2,0)</f>
        <v>삼성 VD</v>
      </c>
      <c r="D467" t="s">
        <v>1851</v>
      </c>
      <c r="E467" t="s">
        <v>1787</v>
      </c>
      <c r="F467" t="s">
        <v>1788</v>
      </c>
      <c r="G467" t="str">
        <f>VLOOKUP(E467,기본!$F$3:$G$320,2,0)</f>
        <v>MNT</v>
      </c>
      <c r="H467" s="546">
        <v>3136</v>
      </c>
      <c r="I467">
        <v>24.451868672</v>
      </c>
    </row>
    <row r="468" spans="2:9">
      <c r="B468" s="547" t="s">
        <v>2046</v>
      </c>
      <c r="C468" s="547" t="str">
        <f>VLOOKUP(D468,기본!$B$3:$C$90,2,0)</f>
        <v>삼성 VD</v>
      </c>
      <c r="D468" t="s">
        <v>1851</v>
      </c>
      <c r="E468" t="s">
        <v>1841</v>
      </c>
      <c r="F468" t="s">
        <v>1842</v>
      </c>
      <c r="G468" t="str">
        <f>VLOOKUP(E468,기본!$F$3:$G$320,2,0)</f>
        <v>MNT</v>
      </c>
      <c r="H468" s="546">
        <v>1728</v>
      </c>
      <c r="I468">
        <v>15.82789824</v>
      </c>
    </row>
    <row r="469" spans="2:9">
      <c r="B469" s="547" t="s">
        <v>2046</v>
      </c>
      <c r="C469" s="547" t="str">
        <f>VLOOKUP(D469,기본!$B$3:$C$90,2,0)</f>
        <v>삼성 VD</v>
      </c>
      <c r="D469" t="s">
        <v>1851</v>
      </c>
      <c r="E469" t="s">
        <v>1789</v>
      </c>
      <c r="F469" t="s">
        <v>1790</v>
      </c>
      <c r="G469" t="str">
        <f>VLOOKUP(E469,기본!$F$3:$G$320,2,0)</f>
        <v>TV</v>
      </c>
      <c r="H469" s="546">
        <v>2520</v>
      </c>
      <c r="I469">
        <v>36.436449959999997</v>
      </c>
    </row>
    <row r="470" spans="2:9">
      <c r="B470" s="547" t="s">
        <v>2046</v>
      </c>
      <c r="C470" s="547" t="str">
        <f>VLOOKUP(D470,기본!$B$3:$C$90,2,0)</f>
        <v>삼성 VD</v>
      </c>
      <c r="D470" t="s">
        <v>1851</v>
      </c>
      <c r="E470" t="s">
        <v>1791</v>
      </c>
      <c r="F470" t="s">
        <v>1792</v>
      </c>
      <c r="G470" t="str">
        <f>VLOOKUP(E470,기본!$F$3:$G$320,2,0)</f>
        <v>TV</v>
      </c>
      <c r="H470" s="546">
        <v>713</v>
      </c>
      <c r="I470">
        <v>10.547641392999999</v>
      </c>
    </row>
    <row r="471" spans="2:9">
      <c r="B471" s="547" t="s">
        <v>2046</v>
      </c>
      <c r="C471" s="547" t="str">
        <f>VLOOKUP(D471,기본!$B$3:$C$90,2,0)</f>
        <v>삼성 VD</v>
      </c>
      <c r="D471" t="s">
        <v>1851</v>
      </c>
      <c r="E471" t="s">
        <v>1801</v>
      </c>
      <c r="F471" t="s">
        <v>1802</v>
      </c>
      <c r="G471" t="str">
        <f>VLOOKUP(E471,기본!$F$3:$G$320,2,0)</f>
        <v>TV</v>
      </c>
      <c r="H471" s="546">
        <v>5796</v>
      </c>
      <c r="I471">
        <v>93.33180566099999</v>
      </c>
    </row>
    <row r="472" spans="2:9">
      <c r="B472" s="547" t="s">
        <v>2046</v>
      </c>
      <c r="C472" s="547" t="str">
        <f>VLOOKUP(D472,기본!$B$3:$C$90,2,0)</f>
        <v>삼성 VD</v>
      </c>
      <c r="D472" t="s">
        <v>1851</v>
      </c>
      <c r="E472" t="s">
        <v>1852</v>
      </c>
      <c r="F472" t="s">
        <v>1853</v>
      </c>
      <c r="G472" t="str">
        <f>VLOOKUP(E472,기본!$F$3:$G$320,2,0)</f>
        <v>MNT</v>
      </c>
      <c r="H472" s="546">
        <v>4110</v>
      </c>
      <c r="I472">
        <v>43.422759720000002</v>
      </c>
    </row>
    <row r="473" spans="2:9">
      <c r="B473" s="547" t="s">
        <v>2046</v>
      </c>
      <c r="C473" s="547" t="str">
        <f>VLOOKUP(D473,기본!$B$3:$C$90,2,0)</f>
        <v>삼성 VD</v>
      </c>
      <c r="D473" t="s">
        <v>1851</v>
      </c>
      <c r="E473" t="s">
        <v>995</v>
      </c>
      <c r="F473" t="s">
        <v>994</v>
      </c>
      <c r="G473" t="str">
        <f>VLOOKUP(E473,기본!$F$3:$G$320,2,0)</f>
        <v>MNT</v>
      </c>
      <c r="H473" s="546">
        <v>510</v>
      </c>
      <c r="I473">
        <v>5.8130648999999996</v>
      </c>
    </row>
    <row r="474" spans="2:9">
      <c r="B474" s="547" t="s">
        <v>2046</v>
      </c>
      <c r="C474" s="547" t="str">
        <f>VLOOKUP(D474,기본!$B$3:$C$90,2,0)</f>
        <v>삼성 VD</v>
      </c>
      <c r="D474" t="s">
        <v>1851</v>
      </c>
      <c r="E474" t="s">
        <v>1793</v>
      </c>
      <c r="F474" t="s">
        <v>1794</v>
      </c>
      <c r="G474" t="str">
        <f>VLOOKUP(E474,기본!$F$3:$G$320,2,0)</f>
        <v>MNT</v>
      </c>
      <c r="H474" s="546">
        <v>10128</v>
      </c>
      <c r="I474">
        <v>188.42150736000002</v>
      </c>
    </row>
    <row r="475" spans="2:9">
      <c r="B475" s="547" t="s">
        <v>2046</v>
      </c>
      <c r="C475" s="547" t="str">
        <f>VLOOKUP(D475,기본!$B$3:$C$90,2,0)</f>
        <v>삼성 VD</v>
      </c>
      <c r="D475" t="s">
        <v>1851</v>
      </c>
      <c r="E475" t="s">
        <v>1854</v>
      </c>
      <c r="F475" t="s">
        <v>1855</v>
      </c>
      <c r="G475" t="str">
        <f>VLOOKUP(E475,기본!$F$3:$G$320,2,0)</f>
        <v>MNT</v>
      </c>
      <c r="H475" s="546">
        <v>1846</v>
      </c>
      <c r="I475">
        <v>12.641848855999999</v>
      </c>
    </row>
    <row r="476" spans="2:9">
      <c r="B476" s="547" t="s">
        <v>2046</v>
      </c>
      <c r="C476" s="547" t="str">
        <f>VLOOKUP(D476,기본!$B$3:$C$90,2,0)</f>
        <v>삼성 VD</v>
      </c>
      <c r="D476" t="s">
        <v>1851</v>
      </c>
      <c r="E476" t="s">
        <v>1260</v>
      </c>
      <c r="F476" t="s">
        <v>1259</v>
      </c>
      <c r="G476" t="str">
        <f>VLOOKUP(E476,기본!$F$3:$G$320,2,0)</f>
        <v>MNT</v>
      </c>
      <c r="H476" s="546">
        <v>6336</v>
      </c>
      <c r="I476">
        <v>146.629276992</v>
      </c>
    </row>
    <row r="477" spans="2:9">
      <c r="B477" s="547" t="s">
        <v>2046</v>
      </c>
      <c r="C477" s="547" t="str">
        <f>VLOOKUP(D477,기본!$B$3:$C$90,2,0)</f>
        <v>삼성 VD</v>
      </c>
      <c r="D477" t="s">
        <v>1851</v>
      </c>
      <c r="E477" t="s">
        <v>1262</v>
      </c>
      <c r="F477" t="s">
        <v>1261</v>
      </c>
      <c r="G477" t="str">
        <f>VLOOKUP(E477,기본!$F$3:$G$320,2,0)</f>
        <v>MNT</v>
      </c>
      <c r="H477" s="546">
        <v>432</v>
      </c>
      <c r="I477">
        <v>10.718102735999997</v>
      </c>
    </row>
    <row r="478" spans="2:9">
      <c r="B478" s="547" t="s">
        <v>2046</v>
      </c>
      <c r="C478" s="547" t="str">
        <f>VLOOKUP(D478,기본!$B$3:$C$90,2,0)</f>
        <v>삼성 VD</v>
      </c>
      <c r="D478" t="s">
        <v>1851</v>
      </c>
      <c r="E478" t="s">
        <v>1264</v>
      </c>
      <c r="F478" t="s">
        <v>1263</v>
      </c>
      <c r="G478" t="str">
        <f>VLOOKUP(E478,기본!$F$3:$G$320,2,0)</f>
        <v>MNT</v>
      </c>
      <c r="H478" s="546">
        <v>1560</v>
      </c>
      <c r="I478">
        <v>36.167552520000001</v>
      </c>
    </row>
    <row r="479" spans="2:9">
      <c r="B479" s="547" t="s">
        <v>2046</v>
      </c>
      <c r="C479" s="547" t="str">
        <f>VLOOKUP(D479,기본!$B$3:$C$90,2,0)</f>
        <v>삼성 VD</v>
      </c>
      <c r="D479" t="s">
        <v>1851</v>
      </c>
      <c r="E479" t="s">
        <v>1795</v>
      </c>
      <c r="F479" t="s">
        <v>1796</v>
      </c>
      <c r="G479" t="str">
        <f>VLOOKUP(E479,기본!$F$3:$G$320,2,0)</f>
        <v>MNT</v>
      </c>
      <c r="H479" s="546">
        <v>10932</v>
      </c>
      <c r="I479">
        <v>458.67402240000001</v>
      </c>
    </row>
    <row r="480" spans="2:9">
      <c r="B480" s="547" t="s">
        <v>2046</v>
      </c>
      <c r="C480" s="547" t="str">
        <f>VLOOKUP(D480,기본!$B$3:$C$90,2,0)</f>
        <v>삼성 VD</v>
      </c>
      <c r="D480" t="s">
        <v>1851</v>
      </c>
      <c r="E480" t="s">
        <v>1856</v>
      </c>
      <c r="F480" t="s">
        <v>1857</v>
      </c>
      <c r="G480" t="str">
        <f>VLOOKUP(E480,기본!$F$3:$G$320,2,0)</f>
        <v>MNT</v>
      </c>
      <c r="H480" s="546">
        <v>10800</v>
      </c>
      <c r="I480">
        <v>186.69140820000001</v>
      </c>
    </row>
    <row r="481" spans="2:9">
      <c r="B481" s="547" t="s">
        <v>2046</v>
      </c>
      <c r="C481" s="547" t="str">
        <f>VLOOKUP(D481,기본!$B$3:$C$90,2,0)</f>
        <v>삼성 VD</v>
      </c>
      <c r="D481" t="s">
        <v>1851</v>
      </c>
      <c r="E481" t="s">
        <v>2110</v>
      </c>
      <c r="F481" t="s">
        <v>1726</v>
      </c>
      <c r="G481" t="str">
        <f>VLOOKUP(E481,기본!$F$3:$G$320,2,0)</f>
        <v>TV</v>
      </c>
      <c r="H481" s="546">
        <v>35688</v>
      </c>
      <c r="I481">
        <v>412.97681449800001</v>
      </c>
    </row>
    <row r="482" spans="2:9">
      <c r="B482" s="547" t="s">
        <v>2046</v>
      </c>
      <c r="C482" s="547" t="str">
        <f>VLOOKUP(D482,기본!$B$3:$C$90,2,0)</f>
        <v>삼성 VD</v>
      </c>
      <c r="D482" t="s">
        <v>1851</v>
      </c>
      <c r="E482" t="s">
        <v>1729</v>
      </c>
      <c r="F482" t="s">
        <v>1837</v>
      </c>
      <c r="G482" t="str">
        <f>VLOOKUP(E482,기본!$F$3:$G$320,2,0)</f>
        <v>TV</v>
      </c>
      <c r="H482" s="546">
        <v>621</v>
      </c>
      <c r="I482">
        <v>7.6271685749999998</v>
      </c>
    </row>
    <row r="483" spans="2:9">
      <c r="B483" s="547" t="s">
        <v>2046</v>
      </c>
      <c r="C483" s="547" t="str">
        <f>VLOOKUP(D483,기본!$B$3:$C$90,2,0)</f>
        <v>삼성 VD</v>
      </c>
      <c r="D483" t="s">
        <v>1851</v>
      </c>
      <c r="E483" t="s">
        <v>2145</v>
      </c>
      <c r="F483" t="s">
        <v>2108</v>
      </c>
      <c r="G483" t="str">
        <f>VLOOKUP(E483,기본!$F$3:$G$320,2,0)</f>
        <v>MNT</v>
      </c>
      <c r="H483" s="546">
        <v>39600</v>
      </c>
      <c r="I483">
        <v>216.50842382399998</v>
      </c>
    </row>
    <row r="484" spans="2:9">
      <c r="B484" s="547" t="s">
        <v>2046</v>
      </c>
      <c r="C484" s="547" t="str">
        <f>VLOOKUP(D484,기본!$B$3:$C$90,2,0)</f>
        <v>삼성 VD</v>
      </c>
      <c r="D484" t="s">
        <v>1851</v>
      </c>
      <c r="E484" t="s">
        <v>2148</v>
      </c>
      <c r="F484" t="s">
        <v>1756</v>
      </c>
      <c r="G484" t="str">
        <f>VLOOKUP(E484,기본!$F$3:$G$320,2,0)</f>
        <v>MNT</v>
      </c>
      <c r="H484" s="546">
        <v>7326</v>
      </c>
      <c r="I484">
        <v>52.706763252000002</v>
      </c>
    </row>
    <row r="485" spans="2:9">
      <c r="B485" s="547" t="s">
        <v>2046</v>
      </c>
      <c r="C485" s="547" t="str">
        <f>VLOOKUP(D485,기본!$B$3:$C$90,2,0)</f>
        <v>삼성 VD</v>
      </c>
      <c r="D485" t="s">
        <v>1851</v>
      </c>
      <c r="E485" t="s">
        <v>1858</v>
      </c>
      <c r="F485" t="s">
        <v>1859</v>
      </c>
      <c r="G485" t="str">
        <f>VLOOKUP(E485,기본!$F$3:$G$320,2,0)</f>
        <v>MNT</v>
      </c>
      <c r="H485" s="546">
        <v>23</v>
      </c>
      <c r="I485">
        <v>0.13549111400000002</v>
      </c>
    </row>
    <row r="486" spans="2:9">
      <c r="B486" s="547" t="s">
        <v>2046</v>
      </c>
      <c r="C486" s="547" t="str">
        <f>VLOOKUP(D486,기본!$B$3:$C$90,2,0)</f>
        <v>삼성 VD</v>
      </c>
      <c r="D486" t="s">
        <v>1851</v>
      </c>
      <c r="E486" t="s">
        <v>1847</v>
      </c>
      <c r="F486" t="s">
        <v>1848</v>
      </c>
      <c r="G486" t="str">
        <f>VLOOKUP(E486,기본!$F$3:$G$320,2,0)</f>
        <v>MNT</v>
      </c>
      <c r="H486" s="546">
        <v>6094</v>
      </c>
      <c r="I486">
        <v>28.82394966</v>
      </c>
    </row>
    <row r="487" spans="2:9">
      <c r="B487" s="547" t="s">
        <v>2046</v>
      </c>
      <c r="C487" s="547" t="str">
        <f>VLOOKUP(D487,기본!$B$3:$C$90,2,0)</f>
        <v>삼성 VD</v>
      </c>
      <c r="D487" t="s">
        <v>1851</v>
      </c>
      <c r="E487" t="s">
        <v>1860</v>
      </c>
      <c r="F487" t="s">
        <v>1861</v>
      </c>
      <c r="G487" t="str">
        <f>VLOOKUP(E487,기본!$F$3:$G$320,2,0)</f>
        <v>MNT</v>
      </c>
      <c r="H487" s="546">
        <v>18106</v>
      </c>
      <c r="I487">
        <v>104.70849378</v>
      </c>
    </row>
    <row r="488" spans="2:9">
      <c r="B488" s="547" t="s">
        <v>2046</v>
      </c>
      <c r="C488" s="547" t="str">
        <f>VLOOKUP(D488,기본!$B$3:$C$90,2,0)</f>
        <v>삼성 VD</v>
      </c>
      <c r="D488" t="s">
        <v>1851</v>
      </c>
      <c r="E488" t="s">
        <v>1862</v>
      </c>
      <c r="F488" t="s">
        <v>1863</v>
      </c>
      <c r="G488" t="str">
        <f>VLOOKUP(E488,기본!$F$3:$G$320,2,0)</f>
        <v>MNT</v>
      </c>
      <c r="H488" s="546">
        <v>108</v>
      </c>
      <c r="I488">
        <v>1.503073044</v>
      </c>
    </row>
    <row r="489" spans="2:9">
      <c r="B489" s="547" t="s">
        <v>2046</v>
      </c>
      <c r="C489" s="547" t="str">
        <f>VLOOKUP(D489,기본!$B$3:$C$90,2,0)</f>
        <v>삼성 VD</v>
      </c>
      <c r="D489" t="s">
        <v>1851</v>
      </c>
      <c r="E489" t="s">
        <v>1849</v>
      </c>
      <c r="F489" t="s">
        <v>1850</v>
      </c>
      <c r="G489" t="str">
        <f>VLOOKUP(E489,기본!$F$3:$G$320,2,0)</f>
        <v>MNT</v>
      </c>
      <c r="H489" s="546">
        <v>3528</v>
      </c>
      <c r="I489">
        <v>30.727486943999999</v>
      </c>
    </row>
    <row r="490" spans="2:9">
      <c r="B490" s="547" t="s">
        <v>2046</v>
      </c>
      <c r="C490" s="547" t="str">
        <f>VLOOKUP(D490,기본!$B$3:$C$90,2,0)</f>
        <v>삼성 VD</v>
      </c>
      <c r="D490" t="s">
        <v>1851</v>
      </c>
      <c r="E490" t="s">
        <v>677</v>
      </c>
      <c r="F490" t="s">
        <v>1799</v>
      </c>
      <c r="G490" t="str">
        <f>VLOOKUP(E490,기본!$F$3:$G$320,2,0)</f>
        <v>MNT</v>
      </c>
      <c r="H490" s="546">
        <v>223552</v>
      </c>
      <c r="I490">
        <v>802.21326398400004</v>
      </c>
    </row>
    <row r="491" spans="2:9">
      <c r="B491" s="547" t="s">
        <v>2046</v>
      </c>
      <c r="C491" s="547" t="str">
        <f>VLOOKUP(D491,기본!$B$3:$C$90,2,0)</f>
        <v>삼성 VD</v>
      </c>
      <c r="D491" t="s">
        <v>1851</v>
      </c>
      <c r="E491" t="s">
        <v>678</v>
      </c>
      <c r="F491" t="s">
        <v>1869</v>
      </c>
      <c r="G491" t="str">
        <f>VLOOKUP(E491,기본!$F$3:$G$320,2,0)</f>
        <v>MNT</v>
      </c>
      <c r="H491" s="546">
        <v>44352</v>
      </c>
      <c r="I491">
        <v>213.13772092800002</v>
      </c>
    </row>
    <row r="492" spans="2:9">
      <c r="B492" s="547" t="s">
        <v>2046</v>
      </c>
      <c r="C492" s="547" t="str">
        <f>VLOOKUP(D492,기본!$B$3:$C$90,2,0)</f>
        <v>삼성 VD</v>
      </c>
      <c r="D492" t="s">
        <v>1851</v>
      </c>
      <c r="E492" t="s">
        <v>1113</v>
      </c>
      <c r="F492" t="s">
        <v>1813</v>
      </c>
      <c r="G492" t="str">
        <f>VLOOKUP(E492,기본!$F$3:$G$320,2,0)</f>
        <v>MNT</v>
      </c>
      <c r="H492" s="546">
        <v>1980</v>
      </c>
      <c r="I492">
        <v>10.115723903999999</v>
      </c>
    </row>
    <row r="493" spans="2:9">
      <c r="B493" s="547" t="s">
        <v>2046</v>
      </c>
      <c r="C493" s="547" t="str">
        <f>VLOOKUP(D493,기본!$B$3:$C$90,2,0)</f>
        <v>삼성 VD</v>
      </c>
      <c r="D493" t="s">
        <v>1851</v>
      </c>
      <c r="E493" t="s">
        <v>2088</v>
      </c>
      <c r="F493" t="s">
        <v>2089</v>
      </c>
      <c r="G493" t="str">
        <f>VLOOKUP(E493,기본!$F$3:$G$320,2,0)</f>
        <v>MNT</v>
      </c>
      <c r="H493" s="546">
        <v>11044</v>
      </c>
      <c r="I493">
        <v>53.576964671999995</v>
      </c>
    </row>
    <row r="494" spans="2:9">
      <c r="B494" s="547" t="s">
        <v>2046</v>
      </c>
      <c r="C494" s="547" t="str">
        <f>VLOOKUP(D494,기본!$B$3:$C$90,2,0)</f>
        <v>삼성 VD</v>
      </c>
      <c r="D494" t="s">
        <v>1851</v>
      </c>
      <c r="E494" t="s">
        <v>2257</v>
      </c>
      <c r="F494" t="s">
        <v>1754</v>
      </c>
      <c r="G494" t="str">
        <f>VLOOKUP(E494,기본!$F$3:$G$320,2,0)</f>
        <v>MNT</v>
      </c>
      <c r="H494" s="546">
        <v>172</v>
      </c>
      <c r="I494">
        <v>1.986014145</v>
      </c>
    </row>
    <row r="495" spans="2:9">
      <c r="B495" s="547" t="s">
        <v>2046</v>
      </c>
      <c r="C495" s="547" t="str">
        <f>VLOOKUP(D495,기본!$B$3:$C$90,2,0)</f>
        <v>삼성 VD</v>
      </c>
      <c r="D495" t="s">
        <v>1851</v>
      </c>
      <c r="E495" t="s">
        <v>2260</v>
      </c>
      <c r="F495" t="s">
        <v>1754</v>
      </c>
      <c r="G495" t="str">
        <f>VLOOKUP(E495,기본!$F$3:$G$320,2,0)</f>
        <v>MNT</v>
      </c>
      <c r="H495" s="546">
        <v>4000</v>
      </c>
      <c r="I495">
        <v>46.141723679999998</v>
      </c>
    </row>
    <row r="496" spans="2:9">
      <c r="B496" s="547" t="s">
        <v>2046</v>
      </c>
      <c r="C496" s="547" t="str">
        <f>VLOOKUP(D496,기본!$B$3:$C$90,2,0)</f>
        <v>삼성 VD</v>
      </c>
      <c r="D496" t="s">
        <v>1851</v>
      </c>
      <c r="E496" t="s">
        <v>2258</v>
      </c>
      <c r="F496" t="s">
        <v>1754</v>
      </c>
      <c r="G496" t="str">
        <f>VLOOKUP(E496,기본!$F$3:$G$320,2,0)</f>
        <v>MNT</v>
      </c>
      <c r="H496" s="546">
        <v>72</v>
      </c>
      <c r="I496">
        <v>0.83028607500000007</v>
      </c>
    </row>
    <row r="497" spans="2:9">
      <c r="B497" s="547" t="s">
        <v>2046</v>
      </c>
      <c r="C497" s="547" t="str">
        <f>VLOOKUP(D497,기본!$B$3:$C$90,2,0)</f>
        <v>삼성 VD</v>
      </c>
      <c r="D497" t="s">
        <v>1851</v>
      </c>
      <c r="E497" t="s">
        <v>2261</v>
      </c>
      <c r="F497" t="s">
        <v>1754</v>
      </c>
      <c r="G497" t="str">
        <f>VLOOKUP(E497,기본!$F$3:$G$320,2,0)</f>
        <v>MNT</v>
      </c>
      <c r="H497" s="546">
        <v>1079</v>
      </c>
      <c r="I497">
        <v>12.417545430000001</v>
      </c>
    </row>
    <row r="498" spans="2:9">
      <c r="B498" s="547" t="s">
        <v>2046</v>
      </c>
      <c r="C498" s="547" t="str">
        <f>VLOOKUP(D498,기본!$B$3:$C$90,2,0)</f>
        <v>삼성 VD</v>
      </c>
      <c r="D498" t="s">
        <v>1851</v>
      </c>
      <c r="E498" t="s">
        <v>2262</v>
      </c>
      <c r="F498" t="s">
        <v>1754</v>
      </c>
      <c r="G498" t="str">
        <f>VLOOKUP(E498,기본!$F$3:$G$320,2,0)</f>
        <v>MNT</v>
      </c>
      <c r="H498" s="546">
        <v>9</v>
      </c>
      <c r="I498">
        <v>0.10393352999999998</v>
      </c>
    </row>
    <row r="499" spans="2:9">
      <c r="B499" s="547" t="s">
        <v>2046</v>
      </c>
      <c r="C499" s="547" t="str">
        <f>VLOOKUP(D499,기본!$B$3:$C$90,2,0)</f>
        <v>삼성 VD</v>
      </c>
      <c r="D499" t="s">
        <v>1851</v>
      </c>
      <c r="E499" t="s">
        <v>2263</v>
      </c>
      <c r="F499" t="s">
        <v>1754</v>
      </c>
      <c r="G499" t="str">
        <f>VLOOKUP(E499,기본!$F$3:$G$320,2,0)</f>
        <v>MNT</v>
      </c>
      <c r="H499" s="546">
        <v>320</v>
      </c>
      <c r="I499">
        <v>3.6846024000000002</v>
      </c>
    </row>
    <row r="500" spans="2:9">
      <c r="B500" s="547" t="s">
        <v>2046</v>
      </c>
      <c r="C500" s="547" t="str">
        <f>VLOOKUP(D500,기본!$B$3:$C$90,2,0)</f>
        <v>삼성 VD</v>
      </c>
      <c r="D500" t="s">
        <v>1851</v>
      </c>
      <c r="E500" t="s">
        <v>2268</v>
      </c>
      <c r="F500" t="s">
        <v>1753</v>
      </c>
      <c r="G500" t="str">
        <f>VLOOKUP(E500,기본!$F$3:$G$320,2,0)</f>
        <v>MNT</v>
      </c>
      <c r="H500" s="546">
        <v>63</v>
      </c>
      <c r="I500">
        <v>0.43679128499999997</v>
      </c>
    </row>
    <row r="501" spans="2:9">
      <c r="B501" s="547" t="s">
        <v>2046</v>
      </c>
      <c r="C501" s="547" t="str">
        <f>VLOOKUP(D501,기본!$B$3:$C$90,2,0)</f>
        <v>삼성 생활가전</v>
      </c>
      <c r="D501" t="s">
        <v>1864</v>
      </c>
      <c r="E501" t="s">
        <v>1865</v>
      </c>
      <c r="F501" t="s">
        <v>1865</v>
      </c>
      <c r="G501" t="e">
        <f>VLOOKUP(E501,기본!$F$3:$G$320,2,0)</f>
        <v>#N/A</v>
      </c>
      <c r="H501" s="546">
        <v>79200</v>
      </c>
      <c r="I501">
        <v>621.30826655999999</v>
      </c>
    </row>
    <row r="502" spans="2:9">
      <c r="B502" s="547" t="s">
        <v>2046</v>
      </c>
      <c r="C502" s="547" t="str">
        <f>VLOOKUP(D502,기본!$B$3:$C$90,2,0)</f>
        <v>삼성 생활가전</v>
      </c>
      <c r="D502" t="s">
        <v>1864</v>
      </c>
      <c r="E502" t="s">
        <v>2269</v>
      </c>
      <c r="F502" t="s">
        <v>2269</v>
      </c>
      <c r="G502" t="e">
        <f>VLOOKUP(E502,기본!$F$3:$G$320,2,0)</f>
        <v>#N/A</v>
      </c>
      <c r="H502" s="546">
        <v>1750</v>
      </c>
      <c r="I502">
        <v>15.206795999999999</v>
      </c>
    </row>
    <row r="503" spans="2:9">
      <c r="B503" s="547" t="s">
        <v>2046</v>
      </c>
      <c r="C503" s="547" t="str">
        <f>VLOOKUP(D503,기본!$B$3:$C$90,2,0)</f>
        <v>삼성 생활가전</v>
      </c>
      <c r="D503" t="s">
        <v>1864</v>
      </c>
      <c r="E503" t="s">
        <v>2111</v>
      </c>
      <c r="F503" t="s">
        <v>2111</v>
      </c>
      <c r="G503" t="e">
        <f>VLOOKUP(E503,기본!$F$3:$G$320,2,0)</f>
        <v>#N/A</v>
      </c>
      <c r="H503" s="546">
        <v>6948</v>
      </c>
      <c r="I503">
        <v>55.716607620000005</v>
      </c>
    </row>
    <row r="504" spans="2:9">
      <c r="B504" s="547" t="s">
        <v>2046</v>
      </c>
      <c r="C504" s="547" t="str">
        <f>VLOOKUP(D504,기본!$B$3:$C$90,2,0)</f>
        <v>삼성 생활가전</v>
      </c>
      <c r="D504" t="s">
        <v>1864</v>
      </c>
      <c r="E504" t="s">
        <v>1866</v>
      </c>
      <c r="F504" t="s">
        <v>1866</v>
      </c>
      <c r="G504" t="e">
        <f>VLOOKUP(E504,기본!$F$3:$G$320,2,0)</f>
        <v>#N/A</v>
      </c>
      <c r="H504" s="546">
        <v>1536</v>
      </c>
      <c r="I504">
        <v>12.21753504</v>
      </c>
    </row>
    <row r="505" spans="2:9">
      <c r="B505" s="547" t="s">
        <v>2046</v>
      </c>
      <c r="C505" s="547" t="str">
        <f>VLOOKUP(D505,기본!$B$3:$C$90,2,0)</f>
        <v>삼성 생활가전</v>
      </c>
      <c r="D505" t="s">
        <v>1864</v>
      </c>
      <c r="E505" t="s">
        <v>2090</v>
      </c>
      <c r="F505" t="s">
        <v>2090</v>
      </c>
      <c r="G505" t="e">
        <f>VLOOKUP(E505,기본!$F$3:$G$320,2,0)</f>
        <v>#N/A</v>
      </c>
      <c r="H505" s="546">
        <v>288</v>
      </c>
      <c r="I505">
        <v>2.2394880000000006</v>
      </c>
    </row>
    <row r="506" spans="2:9">
      <c r="B506" s="547" t="s">
        <v>2046</v>
      </c>
      <c r="C506" s="547" t="str">
        <f>VLOOKUP(D506,기본!$B$3:$C$90,2,0)</f>
        <v>삼성 생활가전</v>
      </c>
      <c r="D506" t="s">
        <v>1864</v>
      </c>
      <c r="E506" t="s">
        <v>2112</v>
      </c>
      <c r="F506" t="s">
        <v>2112</v>
      </c>
      <c r="G506" t="e">
        <f>VLOOKUP(E506,기본!$F$3:$G$320,2,0)</f>
        <v>#N/A</v>
      </c>
      <c r="H506" s="546">
        <v>5328</v>
      </c>
      <c r="I506">
        <v>43.762921920000004</v>
      </c>
    </row>
    <row r="507" spans="2:9">
      <c r="B507" s="547" t="s">
        <v>2046</v>
      </c>
      <c r="C507" s="547" t="str">
        <f>VLOOKUP(D507,기본!$B$3:$C$90,2,0)</f>
        <v>삼성 생활가전</v>
      </c>
      <c r="D507" t="s">
        <v>1864</v>
      </c>
      <c r="E507" t="s">
        <v>2149</v>
      </c>
      <c r="F507" t="s">
        <v>2149</v>
      </c>
      <c r="G507" t="e">
        <f>VLOOKUP(E507,기본!$F$3:$G$320,2,0)</f>
        <v>#N/A</v>
      </c>
      <c r="H507" s="546">
        <v>672</v>
      </c>
      <c r="I507">
        <v>5.7792873600000005</v>
      </c>
    </row>
    <row r="508" spans="2:9">
      <c r="B508" s="547" t="s">
        <v>2046</v>
      </c>
      <c r="C508" s="547" t="str">
        <f>VLOOKUP(D508,기본!$B$3:$C$90,2,0)</f>
        <v>삼성 생활가전</v>
      </c>
      <c r="D508" t="s">
        <v>1864</v>
      </c>
      <c r="E508" t="s">
        <v>1867</v>
      </c>
      <c r="F508" t="s">
        <v>1867</v>
      </c>
      <c r="G508" t="e">
        <f>VLOOKUP(E508,기본!$F$3:$G$320,2,0)</f>
        <v>#N/A</v>
      </c>
      <c r="H508" s="546">
        <v>19200</v>
      </c>
      <c r="I508">
        <v>164.73956352000002</v>
      </c>
    </row>
    <row r="509" spans="2:9">
      <c r="B509" s="547" t="s">
        <v>2046</v>
      </c>
      <c r="C509" s="547" t="str">
        <f>VLOOKUP(D509,기본!$B$3:$C$90,2,0)</f>
        <v>삼성 생활가전</v>
      </c>
      <c r="D509" t="s">
        <v>1864</v>
      </c>
      <c r="E509" t="s">
        <v>2106</v>
      </c>
      <c r="F509" t="s">
        <v>2106</v>
      </c>
      <c r="G509" t="e">
        <f>VLOOKUP(E509,기본!$F$3:$G$320,2,0)</f>
        <v>#N/A</v>
      </c>
      <c r="H509" s="546">
        <v>269</v>
      </c>
      <c r="I509">
        <v>2.3183706000000002</v>
      </c>
    </row>
    <row r="510" spans="2:9">
      <c r="B510" s="547" t="s">
        <v>2046</v>
      </c>
      <c r="C510" s="547" t="str">
        <f>VLOOKUP(D510,기본!$B$3:$C$90,2,0)</f>
        <v>삼성 생활가전</v>
      </c>
      <c r="D510" t="s">
        <v>1864</v>
      </c>
      <c r="E510" t="s">
        <v>1890</v>
      </c>
      <c r="F510" t="s">
        <v>1890</v>
      </c>
      <c r="G510" t="e">
        <f>VLOOKUP(E510,기본!$F$3:$G$320,2,0)</f>
        <v>#N/A</v>
      </c>
      <c r="H510" s="546">
        <v>4032</v>
      </c>
      <c r="I510">
        <v>37.044253968</v>
      </c>
    </row>
    <row r="511" spans="2:9">
      <c r="B511" s="547" t="s">
        <v>2046</v>
      </c>
      <c r="C511" s="547" t="str">
        <f>VLOOKUP(D511,기본!$B$3:$C$90,2,0)</f>
        <v>삼성 생활가전</v>
      </c>
      <c r="D511" t="s">
        <v>1864</v>
      </c>
      <c r="E511" t="s">
        <v>2077</v>
      </c>
      <c r="F511" t="s">
        <v>2077</v>
      </c>
      <c r="G511" t="e">
        <f>VLOOKUP(E511,기본!$F$3:$G$320,2,0)</f>
        <v>#N/A</v>
      </c>
      <c r="H511" s="546">
        <v>192</v>
      </c>
      <c r="I511">
        <v>1.6627391999999999</v>
      </c>
    </row>
    <row r="512" spans="2:9">
      <c r="B512" s="547" t="s">
        <v>2046</v>
      </c>
      <c r="C512" s="547" t="str">
        <f>VLOOKUP(D512,기본!$B$3:$C$90,2,0)</f>
        <v>삼성 생활가전</v>
      </c>
      <c r="D512" t="s">
        <v>1864</v>
      </c>
      <c r="E512" t="s">
        <v>2107</v>
      </c>
      <c r="F512" t="s">
        <v>2107</v>
      </c>
      <c r="G512" t="e">
        <f>VLOOKUP(E512,기본!$F$3:$G$320,2,0)</f>
        <v>#N/A</v>
      </c>
      <c r="H512" s="546">
        <v>3672</v>
      </c>
      <c r="I512">
        <v>32.829684480000004</v>
      </c>
    </row>
    <row r="513" spans="2:9">
      <c r="B513" s="547" t="s">
        <v>2046</v>
      </c>
      <c r="C513" s="547" t="str">
        <f>VLOOKUP(D513,기본!$B$3:$C$90,2,0)</f>
        <v>삼성 VD</v>
      </c>
      <c r="D513" t="s">
        <v>1868</v>
      </c>
      <c r="E513" t="s">
        <v>1121</v>
      </c>
      <c r="F513" t="s">
        <v>1809</v>
      </c>
      <c r="G513" t="str">
        <f>VLOOKUP(E513,기본!$F$3:$G$320,2,0)</f>
        <v>TV</v>
      </c>
      <c r="H513" s="546">
        <v>126</v>
      </c>
      <c r="I513">
        <v>3.9354336000000001</v>
      </c>
    </row>
    <row r="514" spans="2:9">
      <c r="B514" s="547" t="s">
        <v>2046</v>
      </c>
      <c r="C514" s="547" t="str">
        <f>VLOOKUP(D514,기본!$B$3:$C$90,2,0)</f>
        <v>삼성 VD</v>
      </c>
      <c r="D514" t="s">
        <v>1868</v>
      </c>
      <c r="E514" t="s">
        <v>1120</v>
      </c>
      <c r="F514" t="s">
        <v>1786</v>
      </c>
      <c r="G514" t="str">
        <f>VLOOKUP(E514,기본!$F$3:$G$320,2,0)</f>
        <v>TV</v>
      </c>
      <c r="H514" s="546">
        <v>78</v>
      </c>
      <c r="I514">
        <v>2.2142878799999997</v>
      </c>
    </row>
    <row r="515" spans="2:9">
      <c r="B515" s="547" t="s">
        <v>2046</v>
      </c>
      <c r="C515" s="547" t="str">
        <f>VLOOKUP(D515,기본!$B$3:$C$90,2,0)</f>
        <v>삼성 VD</v>
      </c>
      <c r="D515" t="s">
        <v>1868</v>
      </c>
      <c r="E515" t="s">
        <v>1718</v>
      </c>
      <c r="F515" t="s">
        <v>1617</v>
      </c>
      <c r="G515" t="str">
        <f>VLOOKUP(E515,기본!$F$3:$G$320,2,0)</f>
        <v>TV</v>
      </c>
      <c r="H515" s="546">
        <v>1476</v>
      </c>
      <c r="I515">
        <v>17.747868671999999</v>
      </c>
    </row>
    <row r="516" spans="2:9">
      <c r="B516" s="547" t="s">
        <v>2046</v>
      </c>
      <c r="C516" s="547" t="str">
        <f>VLOOKUP(D516,기본!$B$3:$C$90,2,0)</f>
        <v>삼성 VD</v>
      </c>
      <c r="D516" t="s">
        <v>1868</v>
      </c>
      <c r="E516" t="s">
        <v>1719</v>
      </c>
      <c r="F516" t="s">
        <v>1843</v>
      </c>
      <c r="G516" t="str">
        <f>VLOOKUP(E516,기본!$F$3:$G$320,2,0)</f>
        <v>TV</v>
      </c>
      <c r="H516" s="546">
        <v>5508</v>
      </c>
      <c r="I516">
        <v>74.923587359999999</v>
      </c>
    </row>
    <row r="517" spans="2:9">
      <c r="B517" s="547" t="s">
        <v>2046</v>
      </c>
      <c r="C517" s="547" t="str">
        <f>VLOOKUP(D517,기본!$B$3:$C$90,2,0)</f>
        <v>삼성 VD</v>
      </c>
      <c r="D517" t="s">
        <v>1868</v>
      </c>
      <c r="E517" t="s">
        <v>1720</v>
      </c>
      <c r="F517" t="s">
        <v>1844</v>
      </c>
      <c r="G517" t="str">
        <f>VLOOKUP(E517,기본!$F$3:$G$320,2,0)</f>
        <v>TV</v>
      </c>
      <c r="H517" s="546">
        <v>792</v>
      </c>
      <c r="I517">
        <v>12.063452544</v>
      </c>
    </row>
    <row r="518" spans="2:9">
      <c r="B518" s="547" t="s">
        <v>2046</v>
      </c>
      <c r="C518" s="547" t="str">
        <f>VLOOKUP(D518,기본!$B$3:$C$90,2,0)</f>
        <v>삼성 VD</v>
      </c>
      <c r="D518" t="s">
        <v>1868</v>
      </c>
      <c r="E518" t="s">
        <v>1733</v>
      </c>
      <c r="F518" t="s">
        <v>1839</v>
      </c>
      <c r="G518" t="str">
        <f>VLOOKUP(E518,기본!$F$3:$G$320,2,0)</f>
        <v>TV</v>
      </c>
      <c r="H518" s="546">
        <v>990</v>
      </c>
      <c r="I518">
        <v>17.640497159999999</v>
      </c>
    </row>
    <row r="519" spans="2:9">
      <c r="B519" s="547" t="s">
        <v>2046</v>
      </c>
      <c r="C519" s="547" t="str">
        <f>VLOOKUP(D519,기본!$B$3:$C$90,2,0)</f>
        <v>삼성 VD</v>
      </c>
      <c r="D519" t="s">
        <v>1868</v>
      </c>
      <c r="E519" t="s">
        <v>1845</v>
      </c>
      <c r="F519" t="s">
        <v>1846</v>
      </c>
      <c r="G519" t="str">
        <f>VLOOKUP(E519,기본!$F$3:$G$320,2,0)</f>
        <v>TV</v>
      </c>
      <c r="H519" s="546">
        <v>414</v>
      </c>
      <c r="I519">
        <v>9.8198680320000022</v>
      </c>
    </row>
    <row r="520" spans="2:9">
      <c r="B520" s="547" t="s">
        <v>2046</v>
      </c>
      <c r="C520" s="547" t="str">
        <f>VLOOKUP(D520,기본!$B$3:$C$90,2,0)</f>
        <v>삼성 VD</v>
      </c>
      <c r="D520" t="s">
        <v>1868</v>
      </c>
      <c r="E520" t="s">
        <v>678</v>
      </c>
      <c r="F520" t="s">
        <v>1869</v>
      </c>
      <c r="G520" t="str">
        <f>VLOOKUP(E520,기본!$F$3:$G$320,2,0)</f>
        <v>MNT</v>
      </c>
      <c r="H520" s="546">
        <v>4268</v>
      </c>
      <c r="I520">
        <v>20.520887904000002</v>
      </c>
    </row>
    <row r="521" spans="2:9">
      <c r="B521" s="547" t="s">
        <v>2046</v>
      </c>
      <c r="C521" s="547" t="str">
        <f>VLOOKUP(D521,기본!$B$3:$C$90,2,0)</f>
        <v>삼성 생활가전</v>
      </c>
      <c r="D521" t="s">
        <v>1870</v>
      </c>
      <c r="E521" t="s">
        <v>2125</v>
      </c>
      <c r="F521" t="s">
        <v>2125</v>
      </c>
      <c r="G521" t="e">
        <f>VLOOKUP(E521,기본!$F$3:$G$320,2,0)</f>
        <v>#N/A</v>
      </c>
      <c r="H521" s="546">
        <v>1344</v>
      </c>
      <c r="I521">
        <v>16.919157695999999</v>
      </c>
    </row>
    <row r="522" spans="2:9">
      <c r="B522" s="547" t="s">
        <v>2046</v>
      </c>
      <c r="C522" s="547" t="str">
        <f>VLOOKUP(D522,기본!$B$3:$C$90,2,0)</f>
        <v>삼성 생활가전</v>
      </c>
      <c r="D522" t="s">
        <v>1870</v>
      </c>
      <c r="E522" t="s">
        <v>1413</v>
      </c>
      <c r="F522" t="s">
        <v>1413</v>
      </c>
      <c r="G522" t="e">
        <f>VLOOKUP(E522,기본!$F$3:$G$320,2,0)</f>
        <v>#N/A</v>
      </c>
      <c r="H522" s="546">
        <v>364</v>
      </c>
      <c r="I522">
        <v>5.1911259399999992</v>
      </c>
    </row>
    <row r="523" spans="2:9">
      <c r="B523" s="547" t="s">
        <v>2046</v>
      </c>
      <c r="C523" s="547" t="str">
        <f>VLOOKUP(D523,기본!$B$3:$C$90,2,0)</f>
        <v>AV JDM</v>
      </c>
      <c r="D523" t="s">
        <v>1872</v>
      </c>
      <c r="E523" t="s">
        <v>424</v>
      </c>
      <c r="F523" t="s">
        <v>2052</v>
      </c>
      <c r="G523" t="e">
        <f>VLOOKUP(E523,기본!$F$3:$G$320,2,0)</f>
        <v>#N/A</v>
      </c>
      <c r="H523" s="546">
        <v>2358</v>
      </c>
      <c r="I523">
        <v>21.535835652000003</v>
      </c>
    </row>
    <row r="524" spans="2:9">
      <c r="B524" s="547" t="s">
        <v>2046</v>
      </c>
      <c r="C524" s="547" t="str">
        <f>VLOOKUP(D524,기본!$B$3:$C$90,2,0)</f>
        <v>MNT JDM</v>
      </c>
      <c r="D524" t="s">
        <v>1873</v>
      </c>
      <c r="E524" t="s">
        <v>1112</v>
      </c>
      <c r="F524" t="s">
        <v>2091</v>
      </c>
      <c r="G524" t="str">
        <f>VLOOKUP(E524,기본!$F$3:$G$320,2,0)</f>
        <v>MNT</v>
      </c>
      <c r="H524" s="546">
        <v>29568</v>
      </c>
      <c r="I524">
        <v>176.464366848</v>
      </c>
    </row>
    <row r="525" spans="2:9">
      <c r="B525" s="547" t="s">
        <v>2046</v>
      </c>
      <c r="C525" s="547" t="str">
        <f>VLOOKUP(D525,기본!$B$3:$C$90,2,0)</f>
        <v>HP</v>
      </c>
      <c r="D525" t="s">
        <v>1874</v>
      </c>
      <c r="E525" t="s">
        <v>2270</v>
      </c>
      <c r="F525" t="s">
        <v>2271</v>
      </c>
      <c r="G525" t="e">
        <f>VLOOKUP(E525,기본!$F$3:$G$320,2,0)</f>
        <v>#N/A</v>
      </c>
      <c r="H525" s="546">
        <v>97</v>
      </c>
      <c r="I525">
        <v>1.1038989939999999</v>
      </c>
    </row>
    <row r="526" spans="2:9">
      <c r="B526" s="547" t="s">
        <v>2046</v>
      </c>
      <c r="C526" s="547" t="str">
        <f>VLOOKUP(D526,기본!$B$3:$C$90,2,0)</f>
        <v>HP</v>
      </c>
      <c r="D526" t="s">
        <v>1874</v>
      </c>
      <c r="E526" t="s">
        <v>1249</v>
      </c>
      <c r="F526" t="s">
        <v>1245</v>
      </c>
      <c r="G526" t="e">
        <f>VLOOKUP(E526,기본!$F$3:$G$320,2,0)</f>
        <v>#N/A</v>
      </c>
      <c r="H526" s="546">
        <v>1920</v>
      </c>
      <c r="I526">
        <v>55.242669312000011</v>
      </c>
    </row>
    <row r="527" spans="2:9">
      <c r="B527" s="547" t="s">
        <v>2046</v>
      </c>
      <c r="C527" s="547" t="str">
        <f>VLOOKUP(D527,기본!$B$3:$C$90,2,0)</f>
        <v>HP</v>
      </c>
      <c r="D527" t="s">
        <v>1874</v>
      </c>
      <c r="E527" t="s">
        <v>1251</v>
      </c>
      <c r="F527" t="s">
        <v>1247</v>
      </c>
      <c r="G527" t="e">
        <f>VLOOKUP(E527,기본!$F$3:$G$320,2,0)</f>
        <v>#N/A</v>
      </c>
      <c r="H527" s="546">
        <v>768</v>
      </c>
      <c r="I527">
        <v>24.021023232000001</v>
      </c>
    </row>
    <row r="528" spans="2:9">
      <c r="B528" s="547" t="s">
        <v>2046</v>
      </c>
      <c r="C528" s="547" t="str">
        <f>VLOOKUP(D528,기본!$B$3:$C$90,2,0)</f>
        <v>HP</v>
      </c>
      <c r="D528" t="s">
        <v>1874</v>
      </c>
      <c r="E528" t="s">
        <v>2093</v>
      </c>
      <c r="F528" t="s">
        <v>2094</v>
      </c>
      <c r="G528" t="e">
        <f>VLOOKUP(E528,기본!$F$3:$G$320,2,0)</f>
        <v>#N/A</v>
      </c>
      <c r="H528" s="546">
        <v>90</v>
      </c>
      <c r="I528">
        <v>0.76769126999999993</v>
      </c>
    </row>
    <row r="529" spans="2:9">
      <c r="B529" s="547" t="s">
        <v>2046</v>
      </c>
      <c r="C529" s="547" t="str">
        <f>VLOOKUP(D529,기본!$B$3:$C$90,2,0)</f>
        <v>HP</v>
      </c>
      <c r="D529" t="s">
        <v>1874</v>
      </c>
      <c r="E529" t="s">
        <v>1875</v>
      </c>
      <c r="F529" t="s">
        <v>1876</v>
      </c>
      <c r="G529" t="e">
        <f>VLOOKUP(E529,기본!$F$3:$G$320,2,0)</f>
        <v>#N/A</v>
      </c>
      <c r="H529" s="546">
        <v>4480</v>
      </c>
      <c r="I529">
        <v>59.632890240000002</v>
      </c>
    </row>
    <row r="530" spans="2:9">
      <c r="B530" s="547" t="s">
        <v>2046</v>
      </c>
      <c r="C530" s="547" t="str">
        <f>VLOOKUP(D530,기본!$B$3:$C$90,2,0)</f>
        <v>HP</v>
      </c>
      <c r="D530" t="s">
        <v>1874</v>
      </c>
      <c r="E530" t="s">
        <v>2078</v>
      </c>
      <c r="F530" t="s">
        <v>2079</v>
      </c>
      <c r="G530" t="e">
        <f>VLOOKUP(E530,기본!$F$3:$G$320,2,0)</f>
        <v>#N/A</v>
      </c>
      <c r="H530" s="546">
        <v>96</v>
      </c>
      <c r="I530">
        <v>1.3380923520000001</v>
      </c>
    </row>
    <row r="531" spans="2:9">
      <c r="B531" s="547" t="s">
        <v>2046</v>
      </c>
      <c r="C531" s="547" t="str">
        <f>VLOOKUP(D531,기본!$B$3:$C$90,2,0)</f>
        <v>HP</v>
      </c>
      <c r="D531" t="s">
        <v>1874</v>
      </c>
      <c r="E531" t="s">
        <v>2024</v>
      </c>
      <c r="F531" t="s">
        <v>187</v>
      </c>
      <c r="G531" t="e">
        <f>VLOOKUP(E531,기본!$F$3:$G$320,2,0)</f>
        <v>#N/A</v>
      </c>
      <c r="H531" s="546">
        <v>4320</v>
      </c>
      <c r="I531">
        <v>22.298688720000001</v>
      </c>
    </row>
    <row r="532" spans="2:9">
      <c r="B532" s="547" t="s">
        <v>2046</v>
      </c>
      <c r="C532" s="547" t="str">
        <f>VLOOKUP(D532,기본!$B$3:$C$90,2,0)</f>
        <v>HP</v>
      </c>
      <c r="D532" t="s">
        <v>1874</v>
      </c>
      <c r="E532" t="s">
        <v>1877</v>
      </c>
      <c r="F532" t="s">
        <v>643</v>
      </c>
      <c r="G532" t="e">
        <f>VLOOKUP(E532,기본!$F$3:$G$320,2,0)</f>
        <v>#N/A</v>
      </c>
      <c r="H532" s="546">
        <v>4320</v>
      </c>
      <c r="I532">
        <v>36.884073600000001</v>
      </c>
    </row>
    <row r="533" spans="2:9">
      <c r="B533" s="547" t="s">
        <v>2046</v>
      </c>
      <c r="C533" s="547" t="str">
        <f>VLOOKUP(D533,기본!$B$3:$C$90,2,0)</f>
        <v>HP</v>
      </c>
      <c r="D533" t="s">
        <v>1874</v>
      </c>
      <c r="E533" t="s">
        <v>1878</v>
      </c>
      <c r="F533" t="s">
        <v>1879</v>
      </c>
      <c r="G533" t="e">
        <f>VLOOKUP(E533,기본!$F$3:$G$320,2,0)</f>
        <v>#N/A</v>
      </c>
      <c r="H533" s="546">
        <v>384</v>
      </c>
      <c r="I533">
        <v>14.132879520000001</v>
      </c>
    </row>
    <row r="534" spans="2:9">
      <c r="B534" s="547" t="s">
        <v>2046</v>
      </c>
      <c r="C534" s="547" t="str">
        <f>VLOOKUP(D534,기본!$B$3:$C$90,2,0)</f>
        <v>HP</v>
      </c>
      <c r="D534" t="s">
        <v>1874</v>
      </c>
      <c r="E534" t="s">
        <v>1880</v>
      </c>
      <c r="F534" t="s">
        <v>1881</v>
      </c>
      <c r="G534" t="e">
        <f>VLOOKUP(E534,기본!$F$3:$G$320,2,0)</f>
        <v>#N/A</v>
      </c>
      <c r="H534" s="546">
        <v>5400</v>
      </c>
      <c r="I534">
        <v>47.088360000000002</v>
      </c>
    </row>
    <row r="535" spans="2:9">
      <c r="B535" s="547" t="s">
        <v>2046</v>
      </c>
      <c r="C535" s="547" t="str">
        <f>VLOOKUP(D535,기본!$B$3:$C$90,2,0)</f>
        <v>HP</v>
      </c>
      <c r="D535" t="s">
        <v>1874</v>
      </c>
      <c r="E535" t="s">
        <v>2054</v>
      </c>
      <c r="F535" t="s">
        <v>2055</v>
      </c>
      <c r="G535" t="e">
        <f>VLOOKUP(E535,기본!$F$3:$G$320,2,0)</f>
        <v>#N/A</v>
      </c>
      <c r="H535" s="546">
        <v>120</v>
      </c>
      <c r="I535">
        <v>2.2204683599999999</v>
      </c>
    </row>
    <row r="536" spans="2:9">
      <c r="B536" s="547" t="s">
        <v>2046</v>
      </c>
      <c r="C536" s="547" t="str">
        <f>VLOOKUP(D536,기본!$B$3:$C$90,2,0)</f>
        <v>HP</v>
      </c>
      <c r="D536" t="s">
        <v>1874</v>
      </c>
      <c r="E536" t="s">
        <v>1882</v>
      </c>
      <c r="F536" t="s">
        <v>1883</v>
      </c>
      <c r="G536" t="e">
        <f>VLOOKUP(E536,기본!$F$3:$G$320,2,0)</f>
        <v>#N/A</v>
      </c>
      <c r="H536" s="546">
        <v>560</v>
      </c>
      <c r="I536">
        <v>9.2786870399999994</v>
      </c>
    </row>
    <row r="537" spans="2:9">
      <c r="B537" s="547" t="s">
        <v>2046</v>
      </c>
      <c r="C537" s="547" t="str">
        <f>VLOOKUP(D537,기본!$B$3:$C$90,2,0)</f>
        <v>HP</v>
      </c>
      <c r="D537" t="s">
        <v>1874</v>
      </c>
      <c r="E537" t="s">
        <v>2025</v>
      </c>
      <c r="F537" t="s">
        <v>2026</v>
      </c>
      <c r="G537" t="e">
        <f>VLOOKUP(E537,기본!$F$3:$G$320,2,0)</f>
        <v>#N/A</v>
      </c>
      <c r="H537" s="546">
        <v>1872</v>
      </c>
      <c r="I537">
        <v>23.550131808000003</v>
      </c>
    </row>
    <row r="538" spans="2:9">
      <c r="B538" s="547" t="s">
        <v>2046</v>
      </c>
      <c r="C538" s="547" t="str">
        <f>VLOOKUP(D538,기본!$B$3:$C$90,2,0)</f>
        <v>HP</v>
      </c>
      <c r="D538" t="s">
        <v>1874</v>
      </c>
      <c r="E538" t="s">
        <v>2056</v>
      </c>
      <c r="F538" t="s">
        <v>2057</v>
      </c>
      <c r="G538" t="e">
        <f>VLOOKUP(E538,기본!$F$3:$G$320,2,0)</f>
        <v>#N/A</v>
      </c>
      <c r="H538" s="546">
        <v>144</v>
      </c>
      <c r="I538">
        <v>5.5076327999999997</v>
      </c>
    </row>
    <row r="539" spans="2:9">
      <c r="B539" s="547" t="s">
        <v>2046</v>
      </c>
      <c r="C539" s="547" t="str">
        <f>VLOOKUP(D539,기본!$B$3:$C$90,2,0)</f>
        <v>HP</v>
      </c>
      <c r="D539" t="s">
        <v>1874</v>
      </c>
      <c r="E539" t="s">
        <v>1884</v>
      </c>
      <c r="F539" t="s">
        <v>1885</v>
      </c>
      <c r="G539" t="e">
        <f>VLOOKUP(E539,기본!$F$3:$G$320,2,0)</f>
        <v>#N/A</v>
      </c>
      <c r="H539" s="546">
        <v>780</v>
      </c>
      <c r="I539">
        <v>9.9371456400000007</v>
      </c>
    </row>
    <row r="540" spans="2:9">
      <c r="B540" s="547" t="s">
        <v>2046</v>
      </c>
      <c r="C540" s="547" t="str">
        <f>VLOOKUP(D540,기본!$B$3:$C$90,2,0)</f>
        <v>HP</v>
      </c>
      <c r="D540" t="s">
        <v>1874</v>
      </c>
      <c r="E540" t="s">
        <v>2027</v>
      </c>
      <c r="F540" t="s">
        <v>2028</v>
      </c>
      <c r="G540" t="e">
        <f>VLOOKUP(E540,기본!$F$3:$G$320,2,0)</f>
        <v>#N/A</v>
      </c>
      <c r="H540" s="546">
        <v>840</v>
      </c>
      <c r="I540">
        <v>6.5208887999999998</v>
      </c>
    </row>
    <row r="541" spans="2:9">
      <c r="B541" s="547" t="s">
        <v>2046</v>
      </c>
      <c r="C541" s="547" t="str">
        <f>VLOOKUP(D541,기본!$B$3:$C$90,2,0)</f>
        <v>코웨이</v>
      </c>
      <c r="D541" t="s">
        <v>2029</v>
      </c>
      <c r="E541" t="s">
        <v>823</v>
      </c>
      <c r="F541" t="s">
        <v>823</v>
      </c>
      <c r="G541" t="e">
        <f>VLOOKUP(E541,기본!$F$3:$G$320,2,0)</f>
        <v>#N/A</v>
      </c>
      <c r="H541" s="546">
        <v>275</v>
      </c>
      <c r="I541">
        <v>0.89955909999999983</v>
      </c>
    </row>
    <row r="542" spans="2:9">
      <c r="B542" s="547" t="s">
        <v>2046</v>
      </c>
      <c r="C542" s="547" t="str">
        <f>VLOOKUP(D542,기본!$B$3:$C$90,2,0)</f>
        <v>코웨이</v>
      </c>
      <c r="D542" t="s">
        <v>2029</v>
      </c>
      <c r="E542" t="s">
        <v>822</v>
      </c>
      <c r="F542" t="s">
        <v>822</v>
      </c>
      <c r="G542" t="e">
        <f>VLOOKUP(E542,기본!$F$3:$G$320,2,0)</f>
        <v>#N/A</v>
      </c>
      <c r="H542" s="546">
        <v>483</v>
      </c>
      <c r="I542">
        <v>3.2577789720000006</v>
      </c>
    </row>
    <row r="543" spans="2:9">
      <c r="B543" s="547" t="s">
        <v>2046</v>
      </c>
      <c r="C543" s="547" t="str">
        <f>VLOOKUP(D543,기본!$B$3:$C$90,2,0)</f>
        <v>코웨이</v>
      </c>
      <c r="D543" t="s">
        <v>2029</v>
      </c>
      <c r="E543" t="s">
        <v>821</v>
      </c>
      <c r="F543" t="s">
        <v>821</v>
      </c>
      <c r="G543" t="e">
        <f>VLOOKUP(E543,기본!$F$3:$G$320,2,0)</f>
        <v>#N/A</v>
      </c>
      <c r="H543" s="546">
        <v>1000</v>
      </c>
      <c r="I543">
        <v>6.8896240000000004</v>
      </c>
    </row>
    <row r="544" spans="2:9">
      <c r="B544" s="547" t="s">
        <v>2046</v>
      </c>
      <c r="C544" s="547" t="str">
        <f>VLOOKUP(D544,기본!$B$3:$C$90,2,0)</f>
        <v>코웨이</v>
      </c>
      <c r="D544" t="s">
        <v>2029</v>
      </c>
      <c r="E544" t="s">
        <v>2150</v>
      </c>
      <c r="F544" t="s">
        <v>2150</v>
      </c>
      <c r="G544" t="e">
        <f>VLOOKUP(E544,기본!$F$3:$G$320,2,0)</f>
        <v>#N/A</v>
      </c>
      <c r="H544" s="546">
        <v>1000</v>
      </c>
      <c r="I544">
        <v>6.00671</v>
      </c>
    </row>
    <row r="545" spans="2:9">
      <c r="B545" s="547" t="s">
        <v>2046</v>
      </c>
      <c r="C545" s="547" t="str">
        <f>VLOOKUP(D545,기본!$B$3:$C$90,2,0)</f>
        <v>코웨이</v>
      </c>
      <c r="D545" t="s">
        <v>2029</v>
      </c>
      <c r="E545" t="s">
        <v>2051</v>
      </c>
      <c r="F545" t="s">
        <v>2051</v>
      </c>
      <c r="G545" t="e">
        <f>VLOOKUP(E545,기본!$F$3:$G$320,2,0)</f>
        <v>#N/A</v>
      </c>
      <c r="H545" s="546">
        <v>1000</v>
      </c>
      <c r="I545">
        <v>6.8027800000000003</v>
      </c>
    </row>
    <row r="546" spans="2:9">
      <c r="B546" s="547" t="s">
        <v>2046</v>
      </c>
      <c r="C546" s="547" t="str">
        <f>VLOOKUP(D546,기본!$B$3:$C$90,2,0)</f>
        <v>AV JDM</v>
      </c>
      <c r="D546" t="s">
        <v>1886</v>
      </c>
      <c r="E546" t="s">
        <v>1782</v>
      </c>
      <c r="F546" t="s">
        <v>1289</v>
      </c>
      <c r="G546" t="e">
        <f>VLOOKUP(E546,기본!$F$3:$G$320,2,0)</f>
        <v>#N/A</v>
      </c>
      <c r="H546" s="546">
        <v>850</v>
      </c>
      <c r="I546">
        <v>9.3236652999999983</v>
      </c>
    </row>
    <row r="547" spans="2:9">
      <c r="B547" s="547" t="s">
        <v>2046</v>
      </c>
      <c r="C547" s="547" t="str">
        <f>VLOOKUP(D547,기본!$B$3:$C$90,2,0)</f>
        <v>경동나비엔</v>
      </c>
      <c r="D547" t="s">
        <v>1887</v>
      </c>
      <c r="E547" t="s">
        <v>2124</v>
      </c>
      <c r="F547" t="s">
        <v>2124</v>
      </c>
      <c r="G547" t="e">
        <f>VLOOKUP(E547,기본!$F$3:$G$320,2,0)</f>
        <v>#N/A</v>
      </c>
      <c r="H547" s="546">
        <v>148</v>
      </c>
      <c r="I547">
        <v>4.4992000000000001</v>
      </c>
    </row>
    <row r="548" spans="2:9">
      <c r="B548" s="547" t="s">
        <v>2046</v>
      </c>
      <c r="C548" s="547" t="str">
        <f>VLOOKUP(D548,기본!$B$3:$C$90,2,0)</f>
        <v>경동나비엔</v>
      </c>
      <c r="D548" t="s">
        <v>1887</v>
      </c>
      <c r="E548" t="s">
        <v>1888</v>
      </c>
      <c r="F548" t="s">
        <v>1888</v>
      </c>
      <c r="G548" t="e">
        <f>VLOOKUP(E548,기본!$F$3:$G$320,2,0)</f>
        <v>#N/A</v>
      </c>
      <c r="H548" s="546">
        <v>227</v>
      </c>
      <c r="I548">
        <v>6.9008000000000003</v>
      </c>
    </row>
    <row r="549" spans="2:9">
      <c r="B549" s="547" t="s">
        <v>2046</v>
      </c>
      <c r="C549" s="547" t="str">
        <f>VLOOKUP(D549,기본!$B$3:$C$90,2,0)</f>
        <v>삼성 생활가전</v>
      </c>
      <c r="D549" t="s">
        <v>1889</v>
      </c>
      <c r="E549" t="s">
        <v>1865</v>
      </c>
      <c r="F549" t="s">
        <v>1865</v>
      </c>
      <c r="G549" t="e">
        <f>VLOOKUP(E549,기본!$F$3:$G$320,2,0)</f>
        <v>#N/A</v>
      </c>
      <c r="H549" s="546">
        <v>3456</v>
      </c>
      <c r="I549">
        <v>26.023679999999999</v>
      </c>
    </row>
    <row r="550" spans="2:9">
      <c r="B550" s="547" t="s">
        <v>2046</v>
      </c>
      <c r="C550" s="547" t="str">
        <f>VLOOKUP(D550,기본!$B$3:$C$90,2,0)</f>
        <v>삼성 생활가전</v>
      </c>
      <c r="D550" t="s">
        <v>1889</v>
      </c>
      <c r="E550" t="s">
        <v>1890</v>
      </c>
      <c r="F550" t="s">
        <v>1890</v>
      </c>
      <c r="G550" t="e">
        <f>VLOOKUP(E550,기본!$F$3:$G$320,2,0)</f>
        <v>#N/A</v>
      </c>
      <c r="H550" s="546">
        <v>4608</v>
      </c>
      <c r="I550">
        <v>37.416960000000003</v>
      </c>
    </row>
    <row r="551" spans="2:9">
      <c r="B551" s="547" t="s">
        <v>2046</v>
      </c>
      <c r="C551" s="547" t="str">
        <f>VLOOKUP(D551,기본!$B$3:$C$90,2,0)</f>
        <v>대덕</v>
      </c>
      <c r="D551" t="s">
        <v>1891</v>
      </c>
      <c r="E551" t="s">
        <v>2096</v>
      </c>
      <c r="F551" t="s">
        <v>2096</v>
      </c>
      <c r="G551" t="e">
        <f>VLOOKUP(E551,기본!$F$3:$G$320,2,0)</f>
        <v>#N/A</v>
      </c>
      <c r="H551" s="546">
        <v>1887</v>
      </c>
      <c r="I551">
        <v>15.348367380000001</v>
      </c>
    </row>
    <row r="552" spans="2:9">
      <c r="B552" s="547" t="s">
        <v>2046</v>
      </c>
      <c r="C552" s="547" t="str">
        <f>VLOOKUP(D552,기본!$B$3:$C$90,2,0)</f>
        <v>대덕</v>
      </c>
      <c r="D552" t="s">
        <v>1891</v>
      </c>
      <c r="E552" t="s">
        <v>2097</v>
      </c>
      <c r="F552" t="s">
        <v>2097</v>
      </c>
      <c r="G552" t="e">
        <f>VLOOKUP(E552,기본!$F$3:$G$320,2,0)</f>
        <v>#N/A</v>
      </c>
      <c r="H552" s="546">
        <v>500</v>
      </c>
      <c r="I552">
        <v>5.2113519999999998</v>
      </c>
    </row>
    <row r="553" spans="2:9">
      <c r="B553" s="547" t="s">
        <v>2046</v>
      </c>
      <c r="C553" s="547" t="str">
        <f>VLOOKUP(D553,기본!$B$3:$C$90,2,0)</f>
        <v>대덕</v>
      </c>
      <c r="D553" t="s">
        <v>1891</v>
      </c>
      <c r="E553" t="s">
        <v>2159</v>
      </c>
      <c r="F553" t="s">
        <v>2159</v>
      </c>
      <c r="G553" t="e">
        <f>VLOOKUP(E553,기본!$F$3:$G$320,2,0)</f>
        <v>#N/A</v>
      </c>
      <c r="H553" s="546">
        <v>400</v>
      </c>
      <c r="I553">
        <v>4.9925328000000002</v>
      </c>
    </row>
    <row r="554" spans="2:9">
      <c r="B554" s="547" t="s">
        <v>2046</v>
      </c>
      <c r="C554" s="547" t="str">
        <f>VLOOKUP(D554,기본!$B$3:$C$90,2,0)</f>
        <v>대덕</v>
      </c>
      <c r="D554" t="s">
        <v>1891</v>
      </c>
      <c r="E554" t="s">
        <v>2161</v>
      </c>
      <c r="F554" t="s">
        <v>2161</v>
      </c>
      <c r="G554" t="e">
        <f>VLOOKUP(E554,기본!$F$3:$G$320,2,0)</f>
        <v>#N/A</v>
      </c>
      <c r="H554" s="546">
        <v>300</v>
      </c>
      <c r="I554">
        <v>3.4636775999999996</v>
      </c>
    </row>
    <row r="555" spans="2:9">
      <c r="B555" s="547" t="s">
        <v>2046</v>
      </c>
      <c r="C555" s="547" t="str">
        <f>VLOOKUP(D555,기본!$B$3:$C$90,2,0)</f>
        <v>대덕</v>
      </c>
      <c r="D555" t="s">
        <v>1891</v>
      </c>
      <c r="E555" t="s">
        <v>2132</v>
      </c>
      <c r="F555" t="s">
        <v>2132</v>
      </c>
      <c r="G555" t="e">
        <f>VLOOKUP(E555,기본!$F$3:$G$320,2,0)</f>
        <v>#N/A</v>
      </c>
      <c r="H555" s="546">
        <v>2000</v>
      </c>
      <c r="I555">
        <v>23.091183999999998</v>
      </c>
    </row>
    <row r="556" spans="2:9">
      <c r="B556" s="547" t="s">
        <v>2046</v>
      </c>
      <c r="C556" s="547" t="str">
        <f>VLOOKUP(D556,기본!$B$3:$C$90,2,0)</f>
        <v>대덕</v>
      </c>
      <c r="D556" t="s">
        <v>1893</v>
      </c>
      <c r="E556" t="s">
        <v>2151</v>
      </c>
      <c r="F556" t="s">
        <v>2151</v>
      </c>
      <c r="G556" t="e">
        <f>VLOOKUP(E556,기본!$F$3:$G$320,2,0)</f>
        <v>#N/A</v>
      </c>
      <c r="H556" s="546">
        <v>1500</v>
      </c>
      <c r="I556">
        <v>8.785718524</v>
      </c>
    </row>
    <row r="557" spans="2:9">
      <c r="B557" s="547" t="s">
        <v>2046</v>
      </c>
      <c r="C557" s="547" t="str">
        <f>VLOOKUP(D557,기본!$B$3:$C$90,2,0)</f>
        <v>대덕</v>
      </c>
      <c r="D557" t="s">
        <v>1893</v>
      </c>
      <c r="E557" t="s">
        <v>2131</v>
      </c>
      <c r="F557" t="s">
        <v>2131</v>
      </c>
      <c r="G557" t="e">
        <f>VLOOKUP(E557,기본!$F$3:$G$320,2,0)</f>
        <v>#N/A</v>
      </c>
      <c r="H557" s="546">
        <v>7000</v>
      </c>
      <c r="I557">
        <v>41.260551332000006</v>
      </c>
    </row>
    <row r="558" spans="2:9">
      <c r="B558" s="547" t="s">
        <v>2046</v>
      </c>
      <c r="C558" s="547" t="str">
        <f>VLOOKUP(D558,기본!$B$3:$C$90,2,0)</f>
        <v>대덕</v>
      </c>
      <c r="D558" t="s">
        <v>1893</v>
      </c>
      <c r="E558" t="s">
        <v>2113</v>
      </c>
      <c r="F558" t="s">
        <v>2113</v>
      </c>
      <c r="G558" t="e">
        <f>VLOOKUP(E558,기본!$F$3:$G$320,2,0)</f>
        <v>#N/A</v>
      </c>
      <c r="H558" s="546">
        <v>825</v>
      </c>
      <c r="I558">
        <v>4.8704163750000014</v>
      </c>
    </row>
    <row r="559" spans="2:9">
      <c r="B559" s="547" t="s">
        <v>2046</v>
      </c>
      <c r="C559" s="547" t="str">
        <f>VLOOKUP(D559,기본!$B$3:$C$90,2,0)</f>
        <v>대덕</v>
      </c>
      <c r="D559" t="s">
        <v>1893</v>
      </c>
      <c r="E559" t="s">
        <v>2096</v>
      </c>
      <c r="F559" t="s">
        <v>2096</v>
      </c>
      <c r="G559" t="e">
        <f>VLOOKUP(E559,기본!$F$3:$G$320,2,0)</f>
        <v>#N/A</v>
      </c>
      <c r="H559" s="546">
        <v>513</v>
      </c>
      <c r="I559">
        <v>4.1720289300000006</v>
      </c>
    </row>
    <row r="560" spans="2:9">
      <c r="B560" s="547" t="s">
        <v>2046</v>
      </c>
      <c r="C560" s="547" t="str">
        <f>VLOOKUP(D560,기본!$B$3:$C$90,2,0)</f>
        <v>대덕</v>
      </c>
      <c r="D560" t="s">
        <v>1893</v>
      </c>
      <c r="E560" t="s">
        <v>2157</v>
      </c>
      <c r="F560" t="s">
        <v>2157</v>
      </c>
      <c r="G560" t="e">
        <f>VLOOKUP(E560,기본!$F$3:$G$320,2,0)</f>
        <v>#N/A</v>
      </c>
      <c r="H560" s="546">
        <v>200</v>
      </c>
      <c r="I560">
        <v>1.5995628</v>
      </c>
    </row>
    <row r="561" spans="2:9">
      <c r="B561" s="547" t="s">
        <v>2046</v>
      </c>
      <c r="C561" s="547" t="str">
        <f>VLOOKUP(D561,기본!$B$3:$C$90,2,0)</f>
        <v>대덕</v>
      </c>
      <c r="D561" t="s">
        <v>1893</v>
      </c>
      <c r="E561" t="s">
        <v>2158</v>
      </c>
      <c r="F561" t="s">
        <v>2158</v>
      </c>
      <c r="G561" t="e">
        <f>VLOOKUP(E561,기본!$F$3:$G$320,2,0)</f>
        <v>#N/A</v>
      </c>
      <c r="H561" s="546">
        <v>40</v>
      </c>
      <c r="I561">
        <v>0.69609384000000007</v>
      </c>
    </row>
    <row r="562" spans="2:9">
      <c r="B562" s="547" t="s">
        <v>2046</v>
      </c>
      <c r="C562" s="547" t="str">
        <f>VLOOKUP(D562,기본!$B$3:$C$90,2,0)</f>
        <v>대덕</v>
      </c>
      <c r="D562" t="s">
        <v>1893</v>
      </c>
      <c r="E562" t="s">
        <v>2272</v>
      </c>
      <c r="F562" t="s">
        <v>2272</v>
      </c>
      <c r="G562" t="e">
        <f>VLOOKUP(E562,기본!$F$3:$G$320,2,0)</f>
        <v>#N/A</v>
      </c>
      <c r="H562" s="546">
        <v>18</v>
      </c>
      <c r="I562">
        <v>0.30728311200000002</v>
      </c>
    </row>
    <row r="563" spans="2:9">
      <c r="B563" s="547" t="s">
        <v>2046</v>
      </c>
      <c r="C563" s="547" t="str">
        <f>VLOOKUP(D563,기본!$B$3:$C$90,2,0)</f>
        <v>대덕</v>
      </c>
      <c r="D563" t="s">
        <v>1893</v>
      </c>
      <c r="E563" t="s">
        <v>2031</v>
      </c>
      <c r="F563" t="s">
        <v>2031</v>
      </c>
      <c r="G563" t="e">
        <f>VLOOKUP(E563,기본!$F$3:$G$320,2,0)</f>
        <v>#N/A</v>
      </c>
      <c r="H563" s="546">
        <v>1252</v>
      </c>
      <c r="I563">
        <v>27.778729967999997</v>
      </c>
    </row>
    <row r="564" spans="2:9">
      <c r="B564" s="547" t="s">
        <v>2046</v>
      </c>
      <c r="C564" s="547" t="str">
        <f>VLOOKUP(D564,기본!$B$3:$C$90,2,0)</f>
        <v>대덕</v>
      </c>
      <c r="D564" t="s">
        <v>1893</v>
      </c>
      <c r="E564" t="s">
        <v>1894</v>
      </c>
      <c r="F564" t="s">
        <v>1894</v>
      </c>
      <c r="G564" t="e">
        <f>VLOOKUP(E564,기본!$F$3:$G$320,2,0)</f>
        <v>#N/A</v>
      </c>
      <c r="H564" s="546">
        <v>1000</v>
      </c>
      <c r="I564">
        <v>22.459810999999998</v>
      </c>
    </row>
    <row r="565" spans="2:9">
      <c r="B565" s="547" t="s">
        <v>2046</v>
      </c>
      <c r="C565" s="547" t="str">
        <f>VLOOKUP(D565,기본!$B$3:$C$90,2,0)</f>
        <v>대덕</v>
      </c>
      <c r="D565" t="s">
        <v>1893</v>
      </c>
      <c r="E565" t="s">
        <v>2273</v>
      </c>
      <c r="F565" t="s">
        <v>2273</v>
      </c>
      <c r="G565" t="e">
        <f>VLOOKUP(E565,기본!$F$3:$G$320,2,0)</f>
        <v>#N/A</v>
      </c>
      <c r="H565" s="546">
        <v>500</v>
      </c>
      <c r="I565">
        <v>11.378456999999999</v>
      </c>
    </row>
    <row r="566" spans="2:9">
      <c r="B566" s="547" t="s">
        <v>2046</v>
      </c>
      <c r="C566" s="547" t="str">
        <f>VLOOKUP(D566,기본!$B$3:$C$90,2,0)</f>
        <v>대덕</v>
      </c>
      <c r="D566" t="s">
        <v>1893</v>
      </c>
      <c r="E566" t="s">
        <v>1895</v>
      </c>
      <c r="F566" t="s">
        <v>1895</v>
      </c>
      <c r="G566" t="e">
        <f>VLOOKUP(E566,기본!$F$3:$G$320,2,0)</f>
        <v>#N/A</v>
      </c>
      <c r="H566" s="546">
        <v>2000</v>
      </c>
      <c r="I566">
        <v>46.324255999999998</v>
      </c>
    </row>
    <row r="567" spans="2:9">
      <c r="B567" s="547" t="s">
        <v>2046</v>
      </c>
      <c r="C567" s="547" t="str">
        <f>VLOOKUP(D567,기본!$B$3:$C$90,2,0)</f>
        <v>대덕</v>
      </c>
      <c r="D567" t="s">
        <v>1893</v>
      </c>
      <c r="E567" t="s">
        <v>2274</v>
      </c>
      <c r="F567" t="s">
        <v>2274</v>
      </c>
      <c r="G567" t="e">
        <f>VLOOKUP(E567,기본!$F$3:$G$320,2,0)</f>
        <v>#N/A</v>
      </c>
      <c r="H567" s="546">
        <v>1080</v>
      </c>
      <c r="I567">
        <v>25.311623040000001</v>
      </c>
    </row>
    <row r="568" spans="2:9">
      <c r="B568" s="547" t="s">
        <v>2046</v>
      </c>
      <c r="C568" s="547" t="str">
        <f>VLOOKUP(D568,기본!$B$3:$C$90,2,0)</f>
        <v>대덕</v>
      </c>
      <c r="D568" t="s">
        <v>1893</v>
      </c>
      <c r="E568" t="s">
        <v>2080</v>
      </c>
      <c r="F568" t="s">
        <v>2080</v>
      </c>
      <c r="G568" t="e">
        <f>VLOOKUP(E568,기본!$F$3:$G$320,2,0)</f>
        <v>#N/A</v>
      </c>
      <c r="H568" s="546">
        <v>12</v>
      </c>
      <c r="I568">
        <v>0.27740116799999992</v>
      </c>
    </row>
    <row r="569" spans="2:9">
      <c r="B569" s="547" t="s">
        <v>2046</v>
      </c>
      <c r="C569" s="547" t="str">
        <f>VLOOKUP(D569,기본!$B$3:$C$90,2,0)</f>
        <v>대덕</v>
      </c>
      <c r="D569" t="s">
        <v>1893</v>
      </c>
      <c r="E569" t="s">
        <v>2275</v>
      </c>
      <c r="F569" t="s">
        <v>2275</v>
      </c>
      <c r="G569" t="e">
        <f>VLOOKUP(E569,기본!$F$3:$G$320,2,0)</f>
        <v>#N/A</v>
      </c>
      <c r="H569" s="546">
        <v>27</v>
      </c>
      <c r="I569">
        <v>0.62065488600000007</v>
      </c>
    </row>
    <row r="570" spans="2:9">
      <c r="B570" s="547" t="s">
        <v>2046</v>
      </c>
      <c r="C570" s="547" t="str">
        <f>VLOOKUP(D570,기본!$B$3:$C$90,2,0)</f>
        <v>대덕</v>
      </c>
      <c r="D570" t="s">
        <v>1893</v>
      </c>
      <c r="E570" t="s">
        <v>1896</v>
      </c>
      <c r="F570" t="s">
        <v>1896</v>
      </c>
      <c r="G570" t="e">
        <f>VLOOKUP(E570,기본!$F$3:$G$320,2,0)</f>
        <v>#N/A</v>
      </c>
      <c r="H570" s="546">
        <v>3000</v>
      </c>
      <c r="I570">
        <v>70.260366000000005</v>
      </c>
    </row>
    <row r="571" spans="2:9">
      <c r="B571" s="547" t="s">
        <v>2046</v>
      </c>
      <c r="C571" s="547" t="str">
        <f>VLOOKUP(D571,기본!$B$3:$C$90,2,0)</f>
        <v>대덕</v>
      </c>
      <c r="D571" t="s">
        <v>1893</v>
      </c>
      <c r="E571" t="s">
        <v>2276</v>
      </c>
      <c r="F571" t="s">
        <v>2276</v>
      </c>
      <c r="G571" t="e">
        <f>VLOOKUP(E571,기본!$F$3:$G$320,2,0)</f>
        <v>#N/A</v>
      </c>
      <c r="H571" s="546">
        <v>3000</v>
      </c>
      <c r="I571">
        <v>71.077572000000004</v>
      </c>
    </row>
    <row r="572" spans="2:9">
      <c r="B572" s="547" t="s">
        <v>2046</v>
      </c>
      <c r="C572" s="547" t="str">
        <f>VLOOKUP(D572,기본!$B$3:$C$90,2,0)</f>
        <v>대덕</v>
      </c>
      <c r="D572" t="s">
        <v>1893</v>
      </c>
      <c r="E572" t="s">
        <v>2152</v>
      </c>
      <c r="F572" t="s">
        <v>2152</v>
      </c>
      <c r="G572" t="e">
        <f>VLOOKUP(E572,기본!$F$3:$G$320,2,0)</f>
        <v>#N/A</v>
      </c>
      <c r="H572" s="546">
        <v>500</v>
      </c>
      <c r="I572">
        <v>0.70231699999999997</v>
      </c>
    </row>
    <row r="573" spans="2:9">
      <c r="B573" s="547" t="s">
        <v>2046</v>
      </c>
      <c r="C573" s="547" t="str">
        <f>VLOOKUP(D573,기본!$B$3:$C$90,2,0)</f>
        <v>대덕</v>
      </c>
      <c r="D573" t="s">
        <v>1893</v>
      </c>
      <c r="E573" t="s">
        <v>936</v>
      </c>
      <c r="F573" t="s">
        <v>936</v>
      </c>
      <c r="G573" t="e">
        <f>VLOOKUP(E573,기본!$F$3:$G$320,2,0)</f>
        <v>#N/A</v>
      </c>
      <c r="H573" s="546">
        <v>500</v>
      </c>
      <c r="I573">
        <v>0.70231699999999997</v>
      </c>
    </row>
    <row r="574" spans="2:9">
      <c r="B574" s="547" t="s">
        <v>2046</v>
      </c>
      <c r="C574" s="547" t="str">
        <f>VLOOKUP(D574,기본!$B$3:$C$90,2,0)</f>
        <v>대덕</v>
      </c>
      <c r="D574" t="s">
        <v>1893</v>
      </c>
      <c r="E574" t="s">
        <v>2153</v>
      </c>
      <c r="F574" t="s">
        <v>2153</v>
      </c>
      <c r="G574" t="e">
        <f>VLOOKUP(E574,기본!$F$3:$G$320,2,0)</f>
        <v>#N/A</v>
      </c>
      <c r="H574" s="546">
        <v>4000</v>
      </c>
      <c r="I574">
        <v>5.909268</v>
      </c>
    </row>
    <row r="575" spans="2:9">
      <c r="B575" s="547" t="s">
        <v>2046</v>
      </c>
      <c r="C575" s="547" t="str">
        <f>VLOOKUP(D575,기본!$B$3:$C$90,2,0)</f>
        <v>대덕</v>
      </c>
      <c r="D575" t="s">
        <v>1893</v>
      </c>
      <c r="E575" t="s">
        <v>937</v>
      </c>
      <c r="F575" t="s">
        <v>937</v>
      </c>
      <c r="G575" t="e">
        <f>VLOOKUP(E575,기본!$F$3:$G$320,2,0)</f>
        <v>#N/A</v>
      </c>
      <c r="H575" s="546">
        <v>3000</v>
      </c>
      <c r="I575">
        <v>4.4385300000000001</v>
      </c>
    </row>
    <row r="576" spans="2:9">
      <c r="B576" s="547" t="s">
        <v>2046</v>
      </c>
      <c r="C576" s="547" t="str">
        <f>VLOOKUP(D576,기본!$B$3:$C$90,2,0)</f>
        <v>대덕</v>
      </c>
      <c r="D576" t="s">
        <v>1893</v>
      </c>
      <c r="E576" t="s">
        <v>938</v>
      </c>
      <c r="F576" t="s">
        <v>938</v>
      </c>
      <c r="G576" t="e">
        <f>VLOOKUP(E576,기본!$F$3:$G$320,2,0)</f>
        <v>#N/A</v>
      </c>
      <c r="H576" s="546">
        <v>1000</v>
      </c>
      <c r="I576">
        <v>1.571671</v>
      </c>
    </row>
    <row r="577" spans="2:9">
      <c r="B577" s="547" t="s">
        <v>2046</v>
      </c>
      <c r="C577" s="547" t="str">
        <f>VLOOKUP(D577,기본!$B$3:$C$90,2,0)</f>
        <v>대덕</v>
      </c>
      <c r="D577" t="s">
        <v>1893</v>
      </c>
      <c r="E577" t="s">
        <v>939</v>
      </c>
      <c r="F577" t="s">
        <v>939</v>
      </c>
      <c r="G577" t="e">
        <f>VLOOKUP(E577,기본!$F$3:$G$320,2,0)</f>
        <v>#N/A</v>
      </c>
      <c r="H577" s="546">
        <v>400</v>
      </c>
      <c r="I577">
        <v>0.65173879999999995</v>
      </c>
    </row>
    <row r="578" spans="2:9">
      <c r="B578" s="547" t="s">
        <v>2046</v>
      </c>
      <c r="C578" s="547" t="str">
        <f>VLOOKUP(D578,기본!$B$3:$C$90,2,0)</f>
        <v>대덕</v>
      </c>
      <c r="D578" t="s">
        <v>1893</v>
      </c>
      <c r="E578" t="s">
        <v>2097</v>
      </c>
      <c r="F578" t="s">
        <v>2097</v>
      </c>
      <c r="G578" t="e">
        <f>VLOOKUP(E578,기본!$F$3:$G$320,2,0)</f>
        <v>#N/A</v>
      </c>
      <c r="H578" s="546">
        <v>500</v>
      </c>
      <c r="I578">
        <v>5.2508100000000004</v>
      </c>
    </row>
    <row r="579" spans="2:9">
      <c r="B579" s="547" t="s">
        <v>2046</v>
      </c>
      <c r="C579" s="547" t="str">
        <f>VLOOKUP(D579,기본!$B$3:$C$90,2,0)</f>
        <v>대덕</v>
      </c>
      <c r="D579" t="s">
        <v>1893</v>
      </c>
      <c r="E579" t="s">
        <v>2081</v>
      </c>
      <c r="F579" t="s">
        <v>2081</v>
      </c>
      <c r="G579" t="e">
        <f>VLOOKUP(E579,기본!$F$3:$G$320,2,0)</f>
        <v>#N/A</v>
      </c>
      <c r="H579" s="546">
        <v>1500</v>
      </c>
      <c r="I579">
        <v>16.255231999999999</v>
      </c>
    </row>
    <row r="580" spans="2:9">
      <c r="B580" s="547" t="s">
        <v>2046</v>
      </c>
      <c r="C580" s="547" t="str">
        <f>VLOOKUP(D580,기본!$B$3:$C$90,2,0)</f>
        <v>대덕</v>
      </c>
      <c r="D580" t="s">
        <v>1893</v>
      </c>
      <c r="E580" t="s">
        <v>2159</v>
      </c>
      <c r="F580" t="s">
        <v>2159</v>
      </c>
      <c r="G580" t="e">
        <f>VLOOKUP(E580,기본!$F$3:$G$320,2,0)</f>
        <v>#N/A</v>
      </c>
      <c r="H580" s="546">
        <v>158</v>
      </c>
      <c r="I580">
        <v>1.98698193</v>
      </c>
    </row>
    <row r="581" spans="2:9">
      <c r="B581" s="547" t="s">
        <v>2046</v>
      </c>
      <c r="C581" s="547" t="str">
        <f>VLOOKUP(D581,기본!$B$3:$C$90,2,0)</f>
        <v>대덕</v>
      </c>
      <c r="D581" t="s">
        <v>1893</v>
      </c>
      <c r="E581" t="s">
        <v>1892</v>
      </c>
      <c r="F581" t="s">
        <v>1892</v>
      </c>
      <c r="G581" t="e">
        <f>VLOOKUP(E581,기본!$F$3:$G$320,2,0)</f>
        <v>#N/A</v>
      </c>
      <c r="H581" s="546">
        <v>4000</v>
      </c>
      <c r="I581">
        <v>50.005091999999998</v>
      </c>
    </row>
    <row r="582" spans="2:9">
      <c r="B582" s="547" t="s">
        <v>2046</v>
      </c>
      <c r="C582" s="547" t="str">
        <f>VLOOKUP(D582,기본!$B$3:$C$90,2,0)</f>
        <v>대덕</v>
      </c>
      <c r="D582" t="s">
        <v>1893</v>
      </c>
      <c r="E582" t="s">
        <v>2277</v>
      </c>
      <c r="F582" t="s">
        <v>2277</v>
      </c>
      <c r="G582" t="e">
        <f>VLOOKUP(E582,기본!$F$3:$G$320,2,0)</f>
        <v>#N/A</v>
      </c>
      <c r="H582" s="546">
        <v>48</v>
      </c>
      <c r="I582">
        <v>0.67535279999999998</v>
      </c>
    </row>
    <row r="583" spans="2:9">
      <c r="B583" s="547" t="s">
        <v>2046</v>
      </c>
      <c r="C583" s="547" t="str">
        <f>VLOOKUP(D583,기본!$B$3:$C$90,2,0)</f>
        <v>대덕</v>
      </c>
      <c r="D583" t="s">
        <v>1893</v>
      </c>
      <c r="E583" t="s">
        <v>1897</v>
      </c>
      <c r="F583" t="s">
        <v>1897</v>
      </c>
      <c r="G583" t="e">
        <f>VLOOKUP(E583,기본!$F$3:$G$320,2,0)</f>
        <v>#N/A</v>
      </c>
      <c r="H583" s="546">
        <v>5000</v>
      </c>
      <c r="I583">
        <v>69.515050000000002</v>
      </c>
    </row>
    <row r="584" spans="2:9">
      <c r="B584" s="547" t="s">
        <v>2046</v>
      </c>
      <c r="C584" s="547" t="str">
        <f>VLOOKUP(D584,기본!$B$3:$C$90,2,0)</f>
        <v>대덕</v>
      </c>
      <c r="D584" t="s">
        <v>1893</v>
      </c>
      <c r="E584" t="s">
        <v>2156</v>
      </c>
      <c r="F584" t="s">
        <v>2156</v>
      </c>
      <c r="G584" t="e">
        <f>VLOOKUP(E584,기본!$F$3:$G$320,2,0)</f>
        <v>#N/A</v>
      </c>
      <c r="H584" s="546">
        <v>100</v>
      </c>
      <c r="I584">
        <v>1.4069849999999997</v>
      </c>
    </row>
    <row r="585" spans="2:9">
      <c r="B585" s="547" t="s">
        <v>2046</v>
      </c>
      <c r="C585" s="547" t="str">
        <f>VLOOKUP(D585,기본!$B$3:$C$90,2,0)</f>
        <v>대덕</v>
      </c>
      <c r="D585" t="s">
        <v>1893</v>
      </c>
      <c r="E585" t="s">
        <v>2278</v>
      </c>
      <c r="F585" t="s">
        <v>2278</v>
      </c>
      <c r="G585" t="e">
        <f>VLOOKUP(E585,기본!$F$3:$G$320,2,0)</f>
        <v>#N/A</v>
      </c>
      <c r="H585" s="546">
        <v>400</v>
      </c>
      <c r="I585">
        <v>5.6279399999999988</v>
      </c>
    </row>
    <row r="586" spans="2:9">
      <c r="B586" s="547" t="s">
        <v>2046</v>
      </c>
      <c r="C586" s="547" t="str">
        <f>VLOOKUP(D586,기본!$B$3:$C$90,2,0)</f>
        <v>대덕</v>
      </c>
      <c r="D586" t="s">
        <v>1893</v>
      </c>
      <c r="E586" t="s">
        <v>1898</v>
      </c>
      <c r="F586" t="s">
        <v>1898</v>
      </c>
      <c r="G586" t="e">
        <f>VLOOKUP(E586,기본!$F$3:$G$320,2,0)</f>
        <v>#N/A</v>
      </c>
      <c r="H586" s="546">
        <v>5000</v>
      </c>
      <c r="I586">
        <v>69.515050000000002</v>
      </c>
    </row>
    <row r="587" spans="2:9">
      <c r="B587" s="547" t="s">
        <v>2046</v>
      </c>
      <c r="C587" s="547" t="str">
        <f>VLOOKUP(D587,기본!$B$3:$C$90,2,0)</f>
        <v>대덕</v>
      </c>
      <c r="D587" t="s">
        <v>1893</v>
      </c>
      <c r="E587" t="s">
        <v>2279</v>
      </c>
      <c r="F587" t="s">
        <v>2279</v>
      </c>
      <c r="G587" t="e">
        <f>VLOOKUP(E587,기본!$F$3:$G$320,2,0)</f>
        <v>#N/A</v>
      </c>
      <c r="H587" s="546">
        <v>100</v>
      </c>
      <c r="I587">
        <v>1.4069849999999997</v>
      </c>
    </row>
    <row r="588" spans="2:9">
      <c r="B588" s="547" t="s">
        <v>2046</v>
      </c>
      <c r="C588" s="547" t="str">
        <f>VLOOKUP(D588,기본!$B$3:$C$90,2,0)</f>
        <v>대덕</v>
      </c>
      <c r="D588" t="s">
        <v>1893</v>
      </c>
      <c r="E588" t="s">
        <v>2098</v>
      </c>
      <c r="F588" t="s">
        <v>2098</v>
      </c>
      <c r="G588" t="e">
        <f>VLOOKUP(E588,기본!$F$3:$G$320,2,0)</f>
        <v>#N/A</v>
      </c>
      <c r="H588" s="546">
        <v>4</v>
      </c>
      <c r="I588">
        <v>0.14019756000000003</v>
      </c>
    </row>
    <row r="589" spans="2:9">
      <c r="B589" s="547" t="s">
        <v>2046</v>
      </c>
      <c r="C589" s="547" t="str">
        <f>VLOOKUP(D589,기본!$B$3:$C$90,2,0)</f>
        <v>대덕</v>
      </c>
      <c r="D589" t="s">
        <v>1893</v>
      </c>
      <c r="E589" t="s">
        <v>1515</v>
      </c>
      <c r="F589" t="s">
        <v>1515</v>
      </c>
      <c r="G589" t="e">
        <f>VLOOKUP(E589,기본!$F$3:$G$320,2,0)</f>
        <v>#N/A</v>
      </c>
      <c r="H589" s="546">
        <v>400</v>
      </c>
      <c r="I589">
        <v>13.1454752</v>
      </c>
    </row>
    <row r="590" spans="2:9">
      <c r="B590" s="547" t="s">
        <v>2046</v>
      </c>
      <c r="C590" s="547" t="str">
        <f>VLOOKUP(D590,기본!$B$3:$C$90,2,0)</f>
        <v>대덕</v>
      </c>
      <c r="D590" t="s">
        <v>1893</v>
      </c>
      <c r="E590" t="s">
        <v>2161</v>
      </c>
      <c r="F590" t="s">
        <v>2161</v>
      </c>
      <c r="G590" t="e">
        <f>VLOOKUP(E590,기본!$F$3:$G$320,2,0)</f>
        <v>#N/A</v>
      </c>
      <c r="H590" s="546">
        <v>100</v>
      </c>
      <c r="I590">
        <v>1.1633009999999999</v>
      </c>
    </row>
    <row r="591" spans="2:9">
      <c r="B591" s="547" t="s">
        <v>2046</v>
      </c>
      <c r="C591" s="547" t="str">
        <f>VLOOKUP(D591,기본!$B$3:$C$90,2,0)</f>
        <v>대덕</v>
      </c>
      <c r="D591" t="s">
        <v>1893</v>
      </c>
      <c r="E591" t="s">
        <v>2280</v>
      </c>
      <c r="F591" t="s">
        <v>2280</v>
      </c>
      <c r="G591" t="e">
        <f>VLOOKUP(E591,기본!$F$3:$G$320,2,0)</f>
        <v>#N/A</v>
      </c>
      <c r="H591" s="546">
        <v>300</v>
      </c>
      <c r="I591">
        <v>3.489903</v>
      </c>
    </row>
    <row r="592" spans="2:9">
      <c r="B592" s="547" t="s">
        <v>2046</v>
      </c>
      <c r="C592" s="547" t="str">
        <f>VLOOKUP(D592,기본!$B$3:$C$90,2,0)</f>
        <v>코웨이</v>
      </c>
      <c r="D592" t="s">
        <v>2032</v>
      </c>
      <c r="E592" t="s">
        <v>2033</v>
      </c>
      <c r="F592" t="s">
        <v>2033</v>
      </c>
      <c r="G592" t="e">
        <f>VLOOKUP(E592,기본!$F$3:$G$320,2,0)</f>
        <v>#N/A</v>
      </c>
      <c r="H592" s="546">
        <v>1498</v>
      </c>
      <c r="I592">
        <v>7.8075760000000001</v>
      </c>
    </row>
    <row r="593" spans="2:9">
      <c r="B593" s="547" t="s">
        <v>2046</v>
      </c>
      <c r="C593" s="547" t="str">
        <f>VLOOKUP(D593,기본!$B$3:$C$90,2,0)</f>
        <v>삼성 생활가전</v>
      </c>
      <c r="D593" t="s">
        <v>1899</v>
      </c>
      <c r="E593" t="s">
        <v>1295</v>
      </c>
      <c r="F593" t="s">
        <v>1295</v>
      </c>
      <c r="G593" t="e">
        <f>VLOOKUP(E593,기본!$F$3:$G$320,2,0)</f>
        <v>#N/A</v>
      </c>
      <c r="H593" s="546">
        <v>280</v>
      </c>
      <c r="I593">
        <v>3.8359999999999999</v>
      </c>
    </row>
    <row r="594" spans="2:9">
      <c r="B594" s="547" t="s">
        <v>2046</v>
      </c>
      <c r="C594" s="547" t="str">
        <f>VLOOKUP(D594,기본!$B$3:$C$90,2,0)</f>
        <v>삼성 생활가전</v>
      </c>
      <c r="D594" t="s">
        <v>1899</v>
      </c>
      <c r="E594" t="s">
        <v>1912</v>
      </c>
      <c r="F594" t="s">
        <v>1912</v>
      </c>
      <c r="G594" t="e">
        <f>VLOOKUP(E594,기본!$F$3:$G$320,2,0)</f>
        <v>#N/A</v>
      </c>
      <c r="H594" s="546">
        <v>2880</v>
      </c>
      <c r="I594">
        <v>19.526399999999999</v>
      </c>
    </row>
    <row r="595" spans="2:9">
      <c r="B595" s="547" t="s">
        <v>2046</v>
      </c>
      <c r="C595" s="547" t="str">
        <f>VLOOKUP(D595,기본!$B$3:$C$90,2,0)</f>
        <v>머큐리</v>
      </c>
      <c r="D595" t="s">
        <v>1900</v>
      </c>
      <c r="E595" t="s">
        <v>2162</v>
      </c>
      <c r="F595" t="s">
        <v>2162</v>
      </c>
      <c r="G595" t="e">
        <f>VLOOKUP(E595,기본!$F$3:$G$320,2,0)</f>
        <v>#N/A</v>
      </c>
      <c r="H595" s="546">
        <v>780</v>
      </c>
      <c r="I595">
        <v>4.22682</v>
      </c>
    </row>
    <row r="596" spans="2:9">
      <c r="B596" s="547" t="s">
        <v>2046</v>
      </c>
      <c r="C596" s="547" t="str">
        <f>VLOOKUP(D596,기본!$B$3:$C$90,2,0)</f>
        <v>머큐리</v>
      </c>
      <c r="D596" t="s">
        <v>1900</v>
      </c>
      <c r="E596" t="s">
        <v>2163</v>
      </c>
      <c r="F596" t="s">
        <v>2163</v>
      </c>
      <c r="G596" t="e">
        <f>VLOOKUP(E596,기본!$F$3:$G$320,2,0)</f>
        <v>#N/A</v>
      </c>
      <c r="H596" s="546">
        <v>720</v>
      </c>
      <c r="I596">
        <v>3.8793600000000001</v>
      </c>
    </row>
    <row r="597" spans="2:9">
      <c r="B597" s="547" t="s">
        <v>2046</v>
      </c>
      <c r="C597" s="547" t="str">
        <f>VLOOKUP(D597,기본!$B$3:$C$90,2,0)</f>
        <v>머큐리</v>
      </c>
      <c r="D597" t="s">
        <v>1900</v>
      </c>
      <c r="E597" t="s">
        <v>2114</v>
      </c>
      <c r="F597" t="s">
        <v>2114</v>
      </c>
      <c r="G597" t="e">
        <f>VLOOKUP(E597,기본!$F$3:$G$320,2,0)</f>
        <v>#N/A</v>
      </c>
      <c r="H597" s="546">
        <v>2160</v>
      </c>
      <c r="I597">
        <v>5.9978400000000001</v>
      </c>
    </row>
    <row r="598" spans="2:9">
      <c r="B598" s="547" t="s">
        <v>2046</v>
      </c>
      <c r="C598" s="547" t="str">
        <f>VLOOKUP(D598,기본!$B$3:$C$90,2,0)</f>
        <v>머큐리</v>
      </c>
      <c r="D598" t="s">
        <v>1900</v>
      </c>
      <c r="E598" t="s">
        <v>1901</v>
      </c>
      <c r="F598" t="s">
        <v>1901</v>
      </c>
      <c r="G598" t="e">
        <f>VLOOKUP(E598,기본!$F$3:$G$320,2,0)</f>
        <v>#N/A</v>
      </c>
      <c r="H598" s="546">
        <v>22680</v>
      </c>
      <c r="I598">
        <v>62.800920000000005</v>
      </c>
    </row>
    <row r="599" spans="2:9">
      <c r="B599" s="547" t="s">
        <v>2046</v>
      </c>
      <c r="C599" s="547" t="str">
        <f>VLOOKUP(D599,기본!$B$3:$C$90,2,0)</f>
        <v>머큐리</v>
      </c>
      <c r="D599" t="s">
        <v>1900</v>
      </c>
      <c r="E599" t="s">
        <v>1381</v>
      </c>
      <c r="F599" t="s">
        <v>1381</v>
      </c>
      <c r="G599" t="e">
        <f>VLOOKUP(E599,기본!$F$3:$G$320,2,0)</f>
        <v>#N/A</v>
      </c>
      <c r="H599" s="546">
        <v>10080</v>
      </c>
      <c r="I599">
        <v>29.000160000000001</v>
      </c>
    </row>
    <row r="600" spans="2:9">
      <c r="B600" s="547" t="s">
        <v>2046</v>
      </c>
      <c r="C600" s="547" t="str">
        <f>VLOOKUP(D600,기본!$B$3:$C$90,2,0)</f>
        <v>머큐리</v>
      </c>
      <c r="D600" t="s">
        <v>1900</v>
      </c>
      <c r="E600" t="s">
        <v>2034</v>
      </c>
      <c r="F600" t="s">
        <v>2034</v>
      </c>
      <c r="G600" t="e">
        <f>VLOOKUP(E600,기본!$F$3:$G$320,2,0)</f>
        <v>#N/A</v>
      </c>
      <c r="H600" s="546">
        <v>9984</v>
      </c>
      <c r="I600">
        <v>26.65728</v>
      </c>
    </row>
    <row r="601" spans="2:9">
      <c r="B601" s="547" t="s">
        <v>2046</v>
      </c>
      <c r="C601" s="547" t="str">
        <f>VLOOKUP(D601,기본!$B$3:$C$90,2,0)</f>
        <v>삼성 생활가전</v>
      </c>
      <c r="D601" t="s">
        <v>2035</v>
      </c>
      <c r="E601" t="s">
        <v>2036</v>
      </c>
      <c r="F601" t="s">
        <v>2036</v>
      </c>
      <c r="G601" t="e">
        <f>VLOOKUP(E601,기본!$F$3:$G$320,2,0)</f>
        <v>#N/A</v>
      </c>
      <c r="H601" s="546">
        <v>680</v>
      </c>
      <c r="I601">
        <v>4.8212000000000002</v>
      </c>
    </row>
    <row r="602" spans="2:9">
      <c r="B602" s="547" t="s">
        <v>2046</v>
      </c>
      <c r="C602" s="547" t="str">
        <f>VLOOKUP(D602,기본!$B$3:$C$90,2,0)</f>
        <v>삼성 VD</v>
      </c>
      <c r="D602" t="s">
        <v>1902</v>
      </c>
      <c r="E602" t="s">
        <v>2020</v>
      </c>
      <c r="F602" t="s">
        <v>2021</v>
      </c>
      <c r="G602" t="str">
        <f>VLOOKUP(E602,기본!$F$3:$G$320,2,0)</f>
        <v>MNT</v>
      </c>
      <c r="H602" s="546">
        <v>800</v>
      </c>
      <c r="I602">
        <v>16.3504656</v>
      </c>
    </row>
    <row r="603" spans="2:9">
      <c r="B603" s="547" t="s">
        <v>2046</v>
      </c>
      <c r="C603" s="547" t="str">
        <f>VLOOKUP(D603,기본!$B$3:$C$90,2,0)</f>
        <v>삼성 VD</v>
      </c>
      <c r="D603" t="s">
        <v>1902</v>
      </c>
      <c r="E603" t="s">
        <v>1727</v>
      </c>
      <c r="F603" t="s">
        <v>1616</v>
      </c>
      <c r="G603" t="str">
        <f>VLOOKUP(E603,기본!$F$3:$G$320,2,0)</f>
        <v>TV</v>
      </c>
      <c r="H603" s="546">
        <v>152</v>
      </c>
      <c r="I603">
        <v>1.725056208</v>
      </c>
    </row>
    <row r="604" spans="2:9">
      <c r="B604" s="547" t="s">
        <v>2046</v>
      </c>
      <c r="C604" s="547" t="str">
        <f>VLOOKUP(D604,기본!$B$3:$C$90,2,0)</f>
        <v>삼성 VD</v>
      </c>
      <c r="D604" t="s">
        <v>1902</v>
      </c>
      <c r="E604" t="s">
        <v>1718</v>
      </c>
      <c r="F604" t="s">
        <v>1617</v>
      </c>
      <c r="G604" t="str">
        <f>VLOOKUP(E604,기본!$F$3:$G$320,2,0)</f>
        <v>TV</v>
      </c>
      <c r="H604" s="546">
        <v>100</v>
      </c>
      <c r="I604">
        <v>1.1969930999999998</v>
      </c>
    </row>
    <row r="605" spans="2:9">
      <c r="B605" s="547" t="s">
        <v>2046</v>
      </c>
      <c r="C605" s="547" t="str">
        <f>VLOOKUP(D605,기본!$B$3:$C$90,2,0)</f>
        <v>삼성 VD</v>
      </c>
      <c r="D605" t="s">
        <v>1902</v>
      </c>
      <c r="E605" t="s">
        <v>1729</v>
      </c>
      <c r="F605" t="s">
        <v>1837</v>
      </c>
      <c r="G605" t="str">
        <f>VLOOKUP(E605,기본!$F$3:$G$320,2,0)</f>
        <v>TV</v>
      </c>
      <c r="H605" s="546">
        <v>400</v>
      </c>
      <c r="I605">
        <v>4.880382</v>
      </c>
    </row>
    <row r="606" spans="2:9">
      <c r="B606" s="547" t="s">
        <v>2046</v>
      </c>
      <c r="C606" s="547" t="str">
        <f>VLOOKUP(D606,기본!$B$3:$C$90,2,0)</f>
        <v>삼성 VD</v>
      </c>
      <c r="D606" t="s">
        <v>1902</v>
      </c>
      <c r="E606" t="s">
        <v>1719</v>
      </c>
      <c r="F606" t="s">
        <v>1843</v>
      </c>
      <c r="G606" t="str">
        <f>VLOOKUP(E606,기본!$F$3:$G$320,2,0)</f>
        <v>TV</v>
      </c>
      <c r="H606" s="546">
        <v>200</v>
      </c>
      <c r="I606">
        <v>2.7145320000000002</v>
      </c>
    </row>
    <row r="607" spans="2:9">
      <c r="B607" s="547" t="s">
        <v>2046</v>
      </c>
      <c r="C607" s="547" t="str">
        <f>VLOOKUP(D607,기본!$B$3:$C$90,2,0)</f>
        <v>삼성 VD</v>
      </c>
      <c r="D607" t="s">
        <v>1902</v>
      </c>
      <c r="E607" t="s">
        <v>1731</v>
      </c>
      <c r="F607" t="s">
        <v>1838</v>
      </c>
      <c r="G607" t="str">
        <f>VLOOKUP(E607,기본!$F$3:$G$320,2,0)</f>
        <v>TV</v>
      </c>
      <c r="H607" s="546">
        <v>400</v>
      </c>
      <c r="I607">
        <v>5.3944103999999999</v>
      </c>
    </row>
    <row r="608" spans="2:9">
      <c r="B608" s="547" t="s">
        <v>2046</v>
      </c>
      <c r="C608" s="547" t="str">
        <f>VLOOKUP(D608,기본!$B$3:$C$90,2,0)</f>
        <v>삼성 VD</v>
      </c>
      <c r="D608" t="s">
        <v>1902</v>
      </c>
      <c r="E608" t="s">
        <v>1720</v>
      </c>
      <c r="F608" t="s">
        <v>1844</v>
      </c>
      <c r="G608" t="str">
        <f>VLOOKUP(E608,기본!$F$3:$G$320,2,0)</f>
        <v>TV</v>
      </c>
      <c r="H608" s="546">
        <v>200</v>
      </c>
      <c r="I608">
        <v>3.0264144000000002</v>
      </c>
    </row>
    <row r="609" spans="2:9">
      <c r="B609" s="547" t="s">
        <v>2046</v>
      </c>
      <c r="C609" s="547" t="str">
        <f>VLOOKUP(D609,기본!$B$3:$C$90,2,0)</f>
        <v>삼성 VD</v>
      </c>
      <c r="D609" t="s">
        <v>1902</v>
      </c>
      <c r="E609" t="s">
        <v>1733</v>
      </c>
      <c r="F609" t="s">
        <v>1839</v>
      </c>
      <c r="G609" t="str">
        <f>VLOOKUP(E609,기본!$F$3:$G$320,2,0)</f>
        <v>TV</v>
      </c>
      <c r="H609" s="546">
        <v>600</v>
      </c>
      <c r="I609">
        <v>10.621328400000001</v>
      </c>
    </row>
    <row r="610" spans="2:9">
      <c r="B610" s="547" t="s">
        <v>2046</v>
      </c>
      <c r="C610" s="547" t="str">
        <f>VLOOKUP(D610,기본!$B$3:$C$90,2,0)</f>
        <v>삼성 VD</v>
      </c>
      <c r="D610" t="s">
        <v>1902</v>
      </c>
      <c r="E610" t="s">
        <v>677</v>
      </c>
      <c r="F610" t="s">
        <v>1799</v>
      </c>
      <c r="G610" t="str">
        <f>VLOOKUP(E610,기본!$F$3:$G$320,2,0)</f>
        <v>MNT</v>
      </c>
      <c r="H610" s="546">
        <v>44</v>
      </c>
      <c r="I610">
        <v>0.156868008</v>
      </c>
    </row>
    <row r="611" spans="2:9">
      <c r="B611" s="547" t="s">
        <v>2046</v>
      </c>
      <c r="C611" s="547" t="str">
        <f>VLOOKUP(D611,기본!$B$3:$C$90,2,0)</f>
        <v>삼성 VD</v>
      </c>
      <c r="D611" t="s">
        <v>1902</v>
      </c>
      <c r="E611" t="s">
        <v>2088</v>
      </c>
      <c r="F611" t="s">
        <v>2089</v>
      </c>
      <c r="G611" t="str">
        <f>VLOOKUP(E611,기본!$F$3:$G$320,2,0)</f>
        <v>MNT</v>
      </c>
      <c r="H611" s="546">
        <v>220</v>
      </c>
      <c r="I611">
        <v>1.0583865599999998</v>
      </c>
    </row>
    <row r="612" spans="2:9">
      <c r="B612" s="547" t="s">
        <v>2046</v>
      </c>
      <c r="C612" s="547" t="str">
        <f>VLOOKUP(D612,기본!$B$3:$C$90,2,0)</f>
        <v>삼성 VD</v>
      </c>
      <c r="D612" t="s">
        <v>1902</v>
      </c>
      <c r="E612" t="s">
        <v>1603</v>
      </c>
      <c r="F612" t="s">
        <v>1603</v>
      </c>
      <c r="G612" t="str">
        <f>VLOOKUP(E612,기본!$F$3:$G$320,2,0)</f>
        <v>MNT</v>
      </c>
      <c r="H612" s="546">
        <v>168</v>
      </c>
      <c r="I612">
        <v>1.5403525200000001</v>
      </c>
    </row>
    <row r="613" spans="2:9">
      <c r="B613" s="547" t="s">
        <v>2046</v>
      </c>
      <c r="C613" s="547" t="str">
        <f>VLOOKUP(D613,기본!$B$3:$C$90,2,0)</f>
        <v>삼성 VD</v>
      </c>
      <c r="D613" t="s">
        <v>1902</v>
      </c>
      <c r="E613" t="s">
        <v>2257</v>
      </c>
      <c r="F613" t="s">
        <v>1754</v>
      </c>
      <c r="G613" t="str">
        <f>VLOOKUP(E613,기본!$F$3:$G$320,2,0)</f>
        <v>MNT</v>
      </c>
      <c r="H613" s="546">
        <v>50</v>
      </c>
      <c r="I613">
        <v>0.62569659999999994</v>
      </c>
    </row>
    <row r="614" spans="2:9">
      <c r="B614" s="547" t="s">
        <v>2046</v>
      </c>
      <c r="C614" s="547" t="str">
        <f>VLOOKUP(D614,기본!$B$3:$C$90,2,0)</f>
        <v>삼성 VD</v>
      </c>
      <c r="D614" t="s">
        <v>1902</v>
      </c>
      <c r="E614" t="s">
        <v>2261</v>
      </c>
      <c r="F614" t="s">
        <v>1754</v>
      </c>
      <c r="G614" t="str">
        <f>VLOOKUP(E614,기본!$F$3:$G$320,2,0)</f>
        <v>MNT</v>
      </c>
      <c r="H614" s="546">
        <v>652</v>
      </c>
      <c r="I614">
        <v>8.2996648159999999</v>
      </c>
    </row>
    <row r="615" spans="2:9">
      <c r="B615" s="547" t="s">
        <v>2046</v>
      </c>
      <c r="C615" s="547" t="str">
        <f>VLOOKUP(D615,기본!$B$3:$C$90,2,0)</f>
        <v>삼성 VD</v>
      </c>
      <c r="D615" t="s">
        <v>1902</v>
      </c>
      <c r="E615" t="s">
        <v>2281</v>
      </c>
      <c r="F615" t="s">
        <v>1752</v>
      </c>
      <c r="G615" t="str">
        <f>VLOOKUP(E615,기본!$F$3:$G$320,2,0)</f>
        <v>MNT</v>
      </c>
      <c r="H615" s="546">
        <v>20</v>
      </c>
      <c r="I615">
        <v>0.15260699999999999</v>
      </c>
    </row>
    <row r="616" spans="2:9">
      <c r="B616" s="547" t="s">
        <v>2046</v>
      </c>
      <c r="C616" s="547" t="str">
        <f>VLOOKUP(D616,기본!$B$3:$C$90,2,0)</f>
        <v>삼성 VD</v>
      </c>
      <c r="D616" t="s">
        <v>1902</v>
      </c>
      <c r="E616" t="s">
        <v>2282</v>
      </c>
      <c r="F616" t="s">
        <v>1752</v>
      </c>
      <c r="G616" t="str">
        <f>VLOOKUP(E616,기본!$F$3:$G$320,2,0)</f>
        <v>MNT</v>
      </c>
      <c r="H616" s="546">
        <v>1032</v>
      </c>
      <c r="I616">
        <v>7.9777628000000007</v>
      </c>
    </row>
    <row r="617" spans="2:9">
      <c r="B617" s="547" t="s">
        <v>2046</v>
      </c>
      <c r="C617" s="547" t="str">
        <f>VLOOKUP(D617,기본!$B$3:$C$90,2,0)</f>
        <v>삼성 VD</v>
      </c>
      <c r="D617" t="s">
        <v>1902</v>
      </c>
      <c r="E617" t="s">
        <v>2283</v>
      </c>
      <c r="F617" t="s">
        <v>1752</v>
      </c>
      <c r="G617" t="str">
        <f>VLOOKUP(E617,기본!$F$3:$G$320,2,0)</f>
        <v>MNT</v>
      </c>
      <c r="H617" s="546">
        <v>17</v>
      </c>
      <c r="I617">
        <v>0.12971595000000002</v>
      </c>
    </row>
    <row r="618" spans="2:9">
      <c r="B618" s="547" t="s">
        <v>2046</v>
      </c>
      <c r="C618" s="547" t="str">
        <f>VLOOKUP(D618,기본!$B$3:$C$90,2,0)</f>
        <v>삼성 VD</v>
      </c>
      <c r="D618" t="s">
        <v>1902</v>
      </c>
      <c r="E618" t="s">
        <v>2284</v>
      </c>
      <c r="F618" t="s">
        <v>1752</v>
      </c>
      <c r="G618" t="str">
        <f>VLOOKUP(E618,기본!$F$3:$G$320,2,0)</f>
        <v>MNT</v>
      </c>
      <c r="H618" s="546">
        <v>25</v>
      </c>
      <c r="I618">
        <v>0.19075875</v>
      </c>
    </row>
    <row r="619" spans="2:9">
      <c r="B619" s="547" t="s">
        <v>2046</v>
      </c>
      <c r="C619" s="547" t="str">
        <f>VLOOKUP(D619,기본!$B$3:$C$90,2,0)</f>
        <v>삼성 VD</v>
      </c>
      <c r="D619" t="s">
        <v>1902</v>
      </c>
      <c r="E619" t="s">
        <v>2285</v>
      </c>
      <c r="F619" t="s">
        <v>1752</v>
      </c>
      <c r="G619" t="str">
        <f>VLOOKUP(E619,기본!$F$3:$G$320,2,0)</f>
        <v>MNT</v>
      </c>
      <c r="H619" s="546">
        <v>6</v>
      </c>
      <c r="I619">
        <v>4.5782100000000006E-2</v>
      </c>
    </row>
    <row r="620" spans="2:9">
      <c r="B620" s="547" t="s">
        <v>2046</v>
      </c>
      <c r="C620" s="547" t="str">
        <f>VLOOKUP(D620,기본!$B$3:$C$90,2,0)</f>
        <v>삼성 VD</v>
      </c>
      <c r="D620" t="s">
        <v>1902</v>
      </c>
      <c r="E620" t="s">
        <v>2286</v>
      </c>
      <c r="F620" t="s">
        <v>1753</v>
      </c>
      <c r="G620" t="str">
        <f>VLOOKUP(E620,기본!$F$3:$G$320,2,0)</f>
        <v>MNT</v>
      </c>
      <c r="H620" s="546">
        <v>328</v>
      </c>
      <c r="I620">
        <v>2.756454272</v>
      </c>
    </row>
    <row r="621" spans="2:9">
      <c r="B621" s="547" t="s">
        <v>2046</v>
      </c>
      <c r="C621" s="547" t="str">
        <f>VLOOKUP(D621,기본!$B$3:$C$90,2,0)</f>
        <v>삼성 VD</v>
      </c>
      <c r="D621" t="s">
        <v>1902</v>
      </c>
      <c r="E621" t="s">
        <v>224</v>
      </c>
      <c r="F621" t="s">
        <v>224</v>
      </c>
      <c r="G621" t="str">
        <f>VLOOKUP(E621,기본!$F$3:$G$320,2,0)</f>
        <v>기타</v>
      </c>
      <c r="H621" s="546">
        <v>0</v>
      </c>
      <c r="I621">
        <v>11.208170000000001</v>
      </c>
    </row>
    <row r="622" spans="2:9">
      <c r="B622" s="547" t="s">
        <v>2046</v>
      </c>
      <c r="C622" s="547" t="str">
        <f>VLOOKUP(D622,기본!$B$3:$C$90,2,0)</f>
        <v>삼성 생활가전</v>
      </c>
      <c r="D622" t="s">
        <v>1903</v>
      </c>
      <c r="E622" t="s">
        <v>1904</v>
      </c>
      <c r="F622" t="s">
        <v>1904</v>
      </c>
      <c r="G622" t="e">
        <f>VLOOKUP(E622,기본!$F$3:$G$320,2,0)</f>
        <v>#N/A</v>
      </c>
      <c r="H622" s="546">
        <v>2304</v>
      </c>
      <c r="I622">
        <v>18.109946879999999</v>
      </c>
    </row>
    <row r="623" spans="2:9">
      <c r="B623" s="547" t="s">
        <v>2046</v>
      </c>
      <c r="C623" s="547" t="str">
        <f>VLOOKUP(D623,기본!$B$3:$C$90,2,0)</f>
        <v>삼성 생활가전</v>
      </c>
      <c r="D623" t="s">
        <v>1903</v>
      </c>
      <c r="E623" t="s">
        <v>681</v>
      </c>
      <c r="F623" t="s">
        <v>681</v>
      </c>
      <c r="G623" t="e">
        <f>VLOOKUP(E623,기본!$F$3:$G$320,2,0)</f>
        <v>#N/A</v>
      </c>
      <c r="H623" s="546">
        <v>1008</v>
      </c>
      <c r="I623">
        <v>8.0539199999999997</v>
      </c>
    </row>
    <row r="624" spans="2:9">
      <c r="B624" s="547" t="s">
        <v>2046</v>
      </c>
      <c r="C624" s="547" t="str">
        <f>VLOOKUP(D624,기본!$B$3:$C$90,2,0)</f>
        <v>삼성 생활가전</v>
      </c>
      <c r="D624" t="s">
        <v>1903</v>
      </c>
      <c r="E624" t="s">
        <v>1905</v>
      </c>
      <c r="F624" t="s">
        <v>1905</v>
      </c>
      <c r="G624" t="e">
        <f>VLOOKUP(E624,기본!$F$3:$G$320,2,0)</f>
        <v>#N/A</v>
      </c>
      <c r="H624" s="546">
        <v>2160</v>
      </c>
      <c r="I624">
        <v>12.852</v>
      </c>
    </row>
    <row r="625" spans="2:9">
      <c r="B625" s="547" t="s">
        <v>2046</v>
      </c>
      <c r="C625" s="547" t="str">
        <f>VLOOKUP(D625,기본!$B$3:$C$90,2,0)</f>
        <v>삼성 생활가전</v>
      </c>
      <c r="D625" t="s">
        <v>1903</v>
      </c>
      <c r="E625" t="s">
        <v>1906</v>
      </c>
      <c r="F625" t="s">
        <v>1906</v>
      </c>
      <c r="G625" t="e">
        <f>VLOOKUP(E625,기본!$F$3:$G$320,2,0)</f>
        <v>#N/A</v>
      </c>
      <c r="H625" s="546">
        <v>2160</v>
      </c>
      <c r="I625">
        <v>12.830399999999999</v>
      </c>
    </row>
    <row r="626" spans="2:9">
      <c r="B626" s="547" t="s">
        <v>2046</v>
      </c>
      <c r="C626" s="547" t="str">
        <f>VLOOKUP(D626,기본!$B$3:$C$90,2,0)</f>
        <v>삼성 생활가전</v>
      </c>
      <c r="D626" t="s">
        <v>1903</v>
      </c>
      <c r="E626" t="s">
        <v>1907</v>
      </c>
      <c r="F626" t="s">
        <v>1907</v>
      </c>
      <c r="G626" t="e">
        <f>VLOOKUP(E626,기본!$F$3:$G$320,2,0)</f>
        <v>#N/A</v>
      </c>
      <c r="H626" s="546">
        <v>1000</v>
      </c>
      <c r="I626">
        <v>5.9</v>
      </c>
    </row>
    <row r="627" spans="2:9">
      <c r="B627" s="547" t="s">
        <v>2046</v>
      </c>
      <c r="C627" s="547" t="str">
        <f>VLOOKUP(D627,기본!$B$3:$C$90,2,0)</f>
        <v>삼성 생활가전</v>
      </c>
      <c r="D627" t="s">
        <v>1903</v>
      </c>
      <c r="E627" t="s">
        <v>1908</v>
      </c>
      <c r="F627" t="s">
        <v>1908</v>
      </c>
      <c r="G627" t="e">
        <f>VLOOKUP(E627,기본!$F$3:$G$320,2,0)</f>
        <v>#N/A</v>
      </c>
      <c r="H627" s="546">
        <v>5760</v>
      </c>
      <c r="I627">
        <v>34.439039999999999</v>
      </c>
    </row>
    <row r="628" spans="2:9">
      <c r="B628" s="547" t="s">
        <v>2046</v>
      </c>
      <c r="C628" s="547" t="str">
        <f>VLOOKUP(D628,기본!$B$3:$C$90,2,0)</f>
        <v>삼성 생활가전</v>
      </c>
      <c r="D628" t="s">
        <v>1903</v>
      </c>
      <c r="E628" t="s">
        <v>1910</v>
      </c>
      <c r="F628" t="s">
        <v>1910</v>
      </c>
      <c r="G628" t="e">
        <f>VLOOKUP(E628,기본!$F$3:$G$320,2,0)</f>
        <v>#N/A</v>
      </c>
      <c r="H628" s="546">
        <v>12480</v>
      </c>
      <c r="I628">
        <v>68.505600000000001</v>
      </c>
    </row>
    <row r="629" spans="2:9">
      <c r="B629" s="547" t="s">
        <v>2046</v>
      </c>
      <c r="C629" s="547" t="str">
        <f>VLOOKUP(D629,기본!$B$3:$C$90,2,0)</f>
        <v>삼성 생활가전</v>
      </c>
      <c r="D629" t="s">
        <v>1903</v>
      </c>
      <c r="E629" t="s">
        <v>1911</v>
      </c>
      <c r="F629" t="s">
        <v>1911</v>
      </c>
      <c r="G629" t="e">
        <f>VLOOKUP(E629,기본!$F$3:$G$320,2,0)</f>
        <v>#N/A</v>
      </c>
      <c r="H629" s="546">
        <v>2160</v>
      </c>
      <c r="I629">
        <v>21.338640000000002</v>
      </c>
    </row>
    <row r="630" spans="2:9">
      <c r="B630" s="547" t="s">
        <v>2046</v>
      </c>
      <c r="C630" s="547" t="str">
        <f>VLOOKUP(D630,기본!$B$3:$C$90,2,0)</f>
        <v>삼성 생활가전</v>
      </c>
      <c r="D630" t="s">
        <v>1903</v>
      </c>
      <c r="E630" t="s">
        <v>2071</v>
      </c>
      <c r="F630" t="s">
        <v>2071</v>
      </c>
      <c r="G630" t="e">
        <f>VLOOKUP(E630,기본!$F$3:$G$320,2,0)</f>
        <v>#N/A</v>
      </c>
      <c r="H630" s="546">
        <v>6000</v>
      </c>
      <c r="I630">
        <v>36.178736000000001</v>
      </c>
    </row>
    <row r="631" spans="2:9">
      <c r="B631" s="547" t="s">
        <v>2046</v>
      </c>
      <c r="C631" s="547" t="str">
        <f>VLOOKUP(D631,기본!$B$3:$C$90,2,0)</f>
        <v>삼성 생활가전</v>
      </c>
      <c r="D631" t="s">
        <v>1903</v>
      </c>
      <c r="E631" t="s">
        <v>1989</v>
      </c>
      <c r="F631" t="s">
        <v>1989</v>
      </c>
      <c r="G631" t="e">
        <f>VLOOKUP(E631,기본!$F$3:$G$320,2,0)</f>
        <v>#N/A</v>
      </c>
      <c r="H631" s="546">
        <v>1000</v>
      </c>
      <c r="I631">
        <v>6.0971799999999998</v>
      </c>
    </row>
    <row r="632" spans="2:9">
      <c r="B632" s="547" t="s">
        <v>2046</v>
      </c>
      <c r="C632" s="547" t="str">
        <f>VLOOKUP(D632,기본!$B$3:$C$90,2,0)</f>
        <v>삼성 생활가전</v>
      </c>
      <c r="D632" t="s">
        <v>1903</v>
      </c>
      <c r="E632" t="s">
        <v>1193</v>
      </c>
      <c r="F632" t="s">
        <v>1193</v>
      </c>
      <c r="G632" t="e">
        <f>VLOOKUP(E632,기본!$F$3:$G$320,2,0)</f>
        <v>#N/A</v>
      </c>
      <c r="H632" s="546">
        <v>3</v>
      </c>
      <c r="I632">
        <v>1.6199999999999999E-2</v>
      </c>
    </row>
    <row r="633" spans="2:9">
      <c r="B633" s="547" t="s">
        <v>2046</v>
      </c>
      <c r="C633" s="547" t="str">
        <f>VLOOKUP(D633,기본!$B$3:$C$90,2,0)</f>
        <v>삼성 생활가전</v>
      </c>
      <c r="D633" t="s">
        <v>1903</v>
      </c>
      <c r="E633" t="s">
        <v>1196</v>
      </c>
      <c r="F633" t="s">
        <v>1196</v>
      </c>
      <c r="G633" t="e">
        <f>VLOOKUP(E633,기본!$F$3:$G$320,2,0)</f>
        <v>#N/A</v>
      </c>
      <c r="H633" s="546">
        <v>3634</v>
      </c>
      <c r="I633">
        <v>18.642420000000001</v>
      </c>
    </row>
    <row r="634" spans="2:9">
      <c r="B634" s="547" t="s">
        <v>2046</v>
      </c>
      <c r="C634" s="547" t="str">
        <f>VLOOKUP(D634,기본!$B$3:$C$90,2,0)</f>
        <v>삼성 생활가전</v>
      </c>
      <c r="D634" t="s">
        <v>1903</v>
      </c>
      <c r="E634" t="s">
        <v>1343</v>
      </c>
      <c r="F634" t="s">
        <v>1343</v>
      </c>
      <c r="G634" t="e">
        <f>VLOOKUP(E634,기본!$F$3:$G$320,2,0)</f>
        <v>#N/A</v>
      </c>
      <c r="H634" s="546">
        <v>9049</v>
      </c>
      <c r="I634">
        <v>49.389442000000003</v>
      </c>
    </row>
    <row r="635" spans="2:9">
      <c r="B635" s="547" t="s">
        <v>2046</v>
      </c>
      <c r="C635" s="547" t="str">
        <f>VLOOKUP(D635,기본!$B$3:$C$90,2,0)</f>
        <v>삼성 생활가전</v>
      </c>
      <c r="D635" t="s">
        <v>1903</v>
      </c>
      <c r="E635" t="s">
        <v>2125</v>
      </c>
      <c r="F635" t="s">
        <v>2125</v>
      </c>
      <c r="G635" t="e">
        <f>VLOOKUP(E635,기본!$F$3:$G$320,2,0)</f>
        <v>#N/A</v>
      </c>
      <c r="H635" s="546">
        <v>823</v>
      </c>
      <c r="I635">
        <v>10.204670847999999</v>
      </c>
    </row>
    <row r="636" spans="2:9">
      <c r="B636" s="547" t="s">
        <v>2046</v>
      </c>
      <c r="C636" s="547" t="str">
        <f>VLOOKUP(D636,기본!$B$3:$C$90,2,0)</f>
        <v>삼성 생활가전</v>
      </c>
      <c r="D636" t="s">
        <v>1903</v>
      </c>
      <c r="E636" t="s">
        <v>2082</v>
      </c>
      <c r="F636" t="s">
        <v>2082</v>
      </c>
      <c r="G636" t="e">
        <f>VLOOKUP(E636,기본!$F$3:$G$320,2,0)</f>
        <v>#N/A</v>
      </c>
      <c r="H636" s="546">
        <v>210</v>
      </c>
      <c r="I636">
        <v>1.1788686000000002</v>
      </c>
    </row>
    <row r="637" spans="2:9">
      <c r="B637" s="547" t="s">
        <v>2046</v>
      </c>
      <c r="C637" s="547" t="str">
        <f>VLOOKUP(D637,기본!$B$3:$C$90,2,0)</f>
        <v>삼성 생활가전</v>
      </c>
      <c r="D637" t="s">
        <v>1903</v>
      </c>
      <c r="E637" t="s">
        <v>1413</v>
      </c>
      <c r="F637" t="s">
        <v>1413</v>
      </c>
      <c r="G637" t="e">
        <f>VLOOKUP(E637,기본!$F$3:$G$320,2,0)</f>
        <v>#N/A</v>
      </c>
      <c r="H637" s="546">
        <v>14283</v>
      </c>
      <c r="I637">
        <v>201.89386596</v>
      </c>
    </row>
    <row r="638" spans="2:9">
      <c r="B638" s="547" t="s">
        <v>2046</v>
      </c>
      <c r="C638" s="547" t="str">
        <f>VLOOKUP(D638,기본!$B$3:$C$90,2,0)</f>
        <v>삼성 생활가전</v>
      </c>
      <c r="D638" t="s">
        <v>1903</v>
      </c>
      <c r="E638" t="s">
        <v>1913</v>
      </c>
      <c r="F638" t="s">
        <v>1913</v>
      </c>
      <c r="G638" t="e">
        <f>VLOOKUP(E638,기본!$F$3:$G$320,2,0)</f>
        <v>#N/A</v>
      </c>
      <c r="H638" s="546">
        <v>0</v>
      </c>
      <c r="I638">
        <v>4.7822449999999996</v>
      </c>
    </row>
    <row r="639" spans="2:9">
      <c r="B639" s="547" t="s">
        <v>2046</v>
      </c>
      <c r="C639" s="547" t="str">
        <f>VLOOKUP(D639,기본!$B$3:$C$90,2,0)</f>
        <v>삼성 생활가전</v>
      </c>
      <c r="D639" t="s">
        <v>1903</v>
      </c>
      <c r="E639" t="s">
        <v>224</v>
      </c>
      <c r="F639" t="s">
        <v>224</v>
      </c>
      <c r="G639" t="str">
        <f>VLOOKUP(E639,기본!$F$3:$G$320,2,0)</f>
        <v>기타</v>
      </c>
      <c r="H639" s="546">
        <v>0</v>
      </c>
      <c r="I639">
        <v>0.15751999999999999</v>
      </c>
    </row>
    <row r="640" spans="2:9">
      <c r="B640" s="547" t="s">
        <v>2046</v>
      </c>
      <c r="C640" s="547" t="str">
        <f>VLOOKUP(D640,기본!$B$3:$C$90,2,0)</f>
        <v>삼성 생활가전</v>
      </c>
      <c r="D640" t="s">
        <v>1914</v>
      </c>
      <c r="E640" t="s">
        <v>1413</v>
      </c>
      <c r="F640" t="s">
        <v>1413</v>
      </c>
      <c r="G640" t="e">
        <f>VLOOKUP(E640,기본!$F$3:$G$320,2,0)</f>
        <v>#N/A</v>
      </c>
      <c r="H640" s="546">
        <v>1008</v>
      </c>
      <c r="I640">
        <v>13.03848</v>
      </c>
    </row>
    <row r="641" spans="2:9">
      <c r="B641" s="547" t="s">
        <v>2046</v>
      </c>
      <c r="C641" s="547" t="str">
        <f>VLOOKUP(D641,기본!$B$3:$C$90,2,0)</f>
        <v>코웨이</v>
      </c>
      <c r="D641" t="s">
        <v>2061</v>
      </c>
      <c r="E641" t="s">
        <v>1045</v>
      </c>
      <c r="F641" t="s">
        <v>1045</v>
      </c>
      <c r="G641" t="e">
        <f>VLOOKUP(E641,기본!$F$3:$G$320,2,0)</f>
        <v>#N/A</v>
      </c>
      <c r="H641" s="546">
        <v>7</v>
      </c>
      <c r="I641">
        <v>9.9722000000000005E-2</v>
      </c>
    </row>
    <row r="642" spans="2:9">
      <c r="B642" s="547" t="s">
        <v>2046</v>
      </c>
      <c r="C642" s="547" t="str">
        <f>VLOOKUP(D642,기본!$B$3:$C$90,2,0)</f>
        <v>베터리</v>
      </c>
      <c r="D642" t="s">
        <v>2134</v>
      </c>
      <c r="E642" t="s">
        <v>1769</v>
      </c>
      <c r="F642" t="s">
        <v>1769</v>
      </c>
      <c r="G642" t="e">
        <f>VLOOKUP(E642,기본!$F$3:$G$320,2,0)</f>
        <v>#N/A</v>
      </c>
      <c r="H642" s="546">
        <v>31500</v>
      </c>
      <c r="I642">
        <v>209.09700000000001</v>
      </c>
    </row>
    <row r="643" spans="2:9">
      <c r="B643" s="547" t="s">
        <v>2046</v>
      </c>
      <c r="C643" s="547" t="str">
        <f>VLOOKUP(D643,기본!$B$3:$C$90,2,0)</f>
        <v>베터리</v>
      </c>
      <c r="D643" t="s">
        <v>2134</v>
      </c>
      <c r="E643" t="s">
        <v>1768</v>
      </c>
      <c r="F643" t="s">
        <v>1768</v>
      </c>
      <c r="G643" t="e">
        <f>VLOOKUP(E643,기본!$F$3:$G$320,2,0)</f>
        <v>#N/A</v>
      </c>
      <c r="H643" s="546">
        <v>112000</v>
      </c>
      <c r="I643">
        <v>203.84</v>
      </c>
    </row>
    <row r="644" spans="2:9">
      <c r="B644" s="547" t="s">
        <v>2046</v>
      </c>
      <c r="C644" s="547" t="str">
        <f>VLOOKUP(D644,기본!$B$3:$C$90,2,0)</f>
        <v>코웨이</v>
      </c>
      <c r="D644" t="s">
        <v>2117</v>
      </c>
      <c r="E644" t="s">
        <v>1491</v>
      </c>
      <c r="F644" t="s">
        <v>1491</v>
      </c>
      <c r="G644" t="e">
        <f>VLOOKUP(E644,기본!$F$3:$G$320,2,0)</f>
        <v>#N/A</v>
      </c>
      <c r="H644" s="546">
        <v>3968</v>
      </c>
      <c r="I644">
        <v>27.506176</v>
      </c>
    </row>
    <row r="645" spans="2:9">
      <c r="B645" s="547" t="s">
        <v>2046</v>
      </c>
      <c r="C645" s="547" t="str">
        <f>VLOOKUP(D645,기본!$B$3:$C$90,2,0)</f>
        <v>코웨이</v>
      </c>
      <c r="D645" t="s">
        <v>2117</v>
      </c>
      <c r="E645" t="s">
        <v>1492</v>
      </c>
      <c r="F645" t="s">
        <v>1492</v>
      </c>
      <c r="G645" t="e">
        <f>VLOOKUP(E645,기본!$F$3:$G$320,2,0)</f>
        <v>#N/A</v>
      </c>
      <c r="H645" s="546">
        <v>1000</v>
      </c>
      <c r="I645">
        <v>6.3029999999999999</v>
      </c>
    </row>
    <row r="646" spans="2:9">
      <c r="B646" s="547" t="s">
        <v>2046</v>
      </c>
      <c r="C646" s="547" t="str">
        <f>VLOOKUP(D646,기본!$B$3:$C$90,2,0)</f>
        <v>코웨이</v>
      </c>
      <c r="D646" t="s">
        <v>1915</v>
      </c>
      <c r="E646" t="s">
        <v>1028</v>
      </c>
      <c r="F646" t="s">
        <v>1028</v>
      </c>
      <c r="G646" t="e">
        <f>VLOOKUP(E646,기본!$F$3:$G$320,2,0)</f>
        <v>#N/A</v>
      </c>
      <c r="H646" s="546">
        <v>10080</v>
      </c>
      <c r="I646">
        <v>57.667679999999997</v>
      </c>
    </row>
    <row r="647" spans="2:9">
      <c r="B647" s="547" t="s">
        <v>2046</v>
      </c>
      <c r="C647" s="547" t="str">
        <f>VLOOKUP(D647,기본!$B$3:$C$90,2,0)</f>
        <v>코웨이</v>
      </c>
      <c r="D647" t="s">
        <v>1915</v>
      </c>
      <c r="E647" t="s">
        <v>1031</v>
      </c>
      <c r="F647" t="s">
        <v>1031</v>
      </c>
      <c r="G647" t="e">
        <f>VLOOKUP(E647,기본!$F$3:$G$320,2,0)</f>
        <v>#N/A</v>
      </c>
      <c r="H647" s="546">
        <v>6240</v>
      </c>
      <c r="I647">
        <v>9.2164800000000007</v>
      </c>
    </row>
    <row r="648" spans="2:9">
      <c r="B648" s="547" t="s">
        <v>2046</v>
      </c>
      <c r="C648" s="547" t="str">
        <f>VLOOKUP(D648,기본!$B$3:$C$90,2,0)</f>
        <v>삼성 생활가전</v>
      </c>
      <c r="D648" t="s">
        <v>2265</v>
      </c>
      <c r="E648" t="s">
        <v>2266</v>
      </c>
      <c r="F648" t="s">
        <v>2266</v>
      </c>
      <c r="G648" t="e">
        <f>VLOOKUP(E648,기본!$F$3:$G$320,2,0)</f>
        <v>#N/A</v>
      </c>
      <c r="H648" s="546">
        <v>7920</v>
      </c>
      <c r="I648">
        <v>55.360799999999998</v>
      </c>
    </row>
    <row r="649" spans="2:9">
      <c r="B649" s="547" t="s">
        <v>2046</v>
      </c>
      <c r="C649" s="547" t="str">
        <f>VLOOKUP(D649,기본!$B$3:$C$90,2,0)</f>
        <v>코웨이</v>
      </c>
      <c r="D649" t="s">
        <v>1916</v>
      </c>
      <c r="E649" t="s">
        <v>1917</v>
      </c>
      <c r="F649" t="s">
        <v>1917</v>
      </c>
      <c r="G649" t="e">
        <f>VLOOKUP(E649,기본!$F$3:$G$320,2,0)</f>
        <v>#N/A</v>
      </c>
      <c r="H649" s="546">
        <v>7800</v>
      </c>
      <c r="I649">
        <v>22.5732</v>
      </c>
    </row>
    <row r="650" spans="2:9">
      <c r="B650" s="547" t="s">
        <v>2046</v>
      </c>
      <c r="C650" s="547" t="str">
        <f>VLOOKUP(D650,기본!$B$3:$C$90,2,0)</f>
        <v>코웨이</v>
      </c>
      <c r="D650" t="s">
        <v>2062</v>
      </c>
      <c r="E650" t="s">
        <v>1046</v>
      </c>
      <c r="F650" t="s">
        <v>1046</v>
      </c>
      <c r="G650" t="e">
        <f>VLOOKUP(E650,기본!$F$3:$G$320,2,0)</f>
        <v>#N/A</v>
      </c>
      <c r="H650" s="546">
        <v>1500</v>
      </c>
      <c r="I650">
        <v>4.3410000000000002</v>
      </c>
    </row>
    <row r="651" spans="2:9">
      <c r="B651" s="547" t="s">
        <v>2046</v>
      </c>
      <c r="C651" s="547" t="str">
        <f>VLOOKUP(D651,기본!$B$3:$C$90,2,0)</f>
        <v>코웨이</v>
      </c>
      <c r="D651" t="s">
        <v>2063</v>
      </c>
      <c r="E651" t="s">
        <v>2064</v>
      </c>
      <c r="F651" t="s">
        <v>2064</v>
      </c>
      <c r="G651" t="e">
        <f>VLOOKUP(E651,기본!$F$3:$G$320,2,0)</f>
        <v>#N/A</v>
      </c>
      <c r="H651" s="546">
        <v>560</v>
      </c>
      <c r="I651">
        <v>46.290625920000004</v>
      </c>
    </row>
    <row r="652" spans="2:9">
      <c r="B652" s="547" t="s">
        <v>2046</v>
      </c>
      <c r="C652" s="547" t="str">
        <f>VLOOKUP(D652,기본!$B$3:$C$90,2,0)</f>
        <v>코웨이</v>
      </c>
      <c r="D652" t="s">
        <v>2063</v>
      </c>
      <c r="E652" t="s">
        <v>2065</v>
      </c>
      <c r="F652" t="s">
        <v>2065</v>
      </c>
      <c r="G652" t="e">
        <f>VLOOKUP(E652,기본!$F$3:$G$320,2,0)</f>
        <v>#N/A</v>
      </c>
      <c r="H652" s="546">
        <v>11200</v>
      </c>
      <c r="I652">
        <v>925.81251839999993</v>
      </c>
    </row>
    <row r="653" spans="2:9">
      <c r="B653" s="547" t="s">
        <v>2046</v>
      </c>
      <c r="C653" s="547" t="str">
        <f>VLOOKUP(D653,기본!$B$3:$C$90,2,0)</f>
        <v>코웨이</v>
      </c>
      <c r="D653" t="s">
        <v>1918</v>
      </c>
      <c r="E653" t="s">
        <v>1919</v>
      </c>
      <c r="F653" t="s">
        <v>1919</v>
      </c>
      <c r="G653" t="e">
        <f>VLOOKUP(E653,기본!$F$3:$G$320,2,0)</f>
        <v>#N/A</v>
      </c>
      <c r="H653" s="546">
        <v>92</v>
      </c>
      <c r="I653">
        <v>0.48281600000000002</v>
      </c>
    </row>
    <row r="654" spans="2:9">
      <c r="B654" s="547" t="s">
        <v>2046</v>
      </c>
      <c r="C654" s="547" t="str">
        <f>VLOOKUP(D654,기본!$B$3:$C$90,2,0)</f>
        <v>코웨이</v>
      </c>
      <c r="D654" t="s">
        <v>1918</v>
      </c>
      <c r="E654" t="s">
        <v>1920</v>
      </c>
      <c r="F654" t="s">
        <v>1920</v>
      </c>
      <c r="G654" t="e">
        <f>VLOOKUP(E654,기본!$F$3:$G$320,2,0)</f>
        <v>#N/A</v>
      </c>
      <c r="H654" s="546">
        <v>12</v>
      </c>
      <c r="I654">
        <v>6.2976000000000004E-2</v>
      </c>
    </row>
    <row r="655" spans="2:9">
      <c r="B655" s="547" t="s">
        <v>2046</v>
      </c>
      <c r="C655" s="547" t="str">
        <f>VLOOKUP(D655,기본!$B$3:$C$90,2,0)</f>
        <v>코웨이</v>
      </c>
      <c r="D655" t="s">
        <v>1918</v>
      </c>
      <c r="E655" t="s">
        <v>1921</v>
      </c>
      <c r="F655" t="s">
        <v>1921</v>
      </c>
      <c r="G655" t="e">
        <f>VLOOKUP(E655,기본!$F$3:$G$320,2,0)</f>
        <v>#N/A</v>
      </c>
      <c r="H655" s="546">
        <v>298</v>
      </c>
      <c r="I655">
        <v>2.7669299999999999</v>
      </c>
    </row>
    <row r="656" spans="2:9">
      <c r="B656" s="547" t="s">
        <v>2046</v>
      </c>
      <c r="C656" s="547" t="str">
        <f>VLOOKUP(D656,기본!$B$3:$C$90,2,0)</f>
        <v>코웨이</v>
      </c>
      <c r="D656" t="s">
        <v>1918</v>
      </c>
      <c r="E656" t="s">
        <v>1922</v>
      </c>
      <c r="F656" t="s">
        <v>1922</v>
      </c>
      <c r="G656" t="e">
        <f>VLOOKUP(E656,기본!$F$3:$G$320,2,0)</f>
        <v>#N/A</v>
      </c>
      <c r="H656" s="546">
        <v>9500</v>
      </c>
      <c r="I656">
        <v>87.846499999999992</v>
      </c>
    </row>
    <row r="657" spans="2:9">
      <c r="B657" s="547" t="s">
        <v>2046</v>
      </c>
      <c r="C657" s="547" t="str">
        <f>VLOOKUP(D657,기본!$B$3:$C$90,2,0)</f>
        <v>코웨이</v>
      </c>
      <c r="D657" t="s">
        <v>1918</v>
      </c>
      <c r="E657" t="s">
        <v>1049</v>
      </c>
      <c r="F657" t="s">
        <v>1049</v>
      </c>
      <c r="G657" t="e">
        <f>VLOOKUP(E657,기본!$F$3:$G$320,2,0)</f>
        <v>#N/A</v>
      </c>
      <c r="H657" s="546">
        <v>347</v>
      </c>
      <c r="I657">
        <v>1.986246</v>
      </c>
    </row>
    <row r="658" spans="2:9">
      <c r="B658" s="547" t="s">
        <v>2046</v>
      </c>
      <c r="C658" s="547" t="str">
        <f>VLOOKUP(D658,기본!$B$3:$C$90,2,0)</f>
        <v>코웨이</v>
      </c>
      <c r="D658" t="s">
        <v>1918</v>
      </c>
      <c r="E658" t="s">
        <v>1050</v>
      </c>
      <c r="F658" t="s">
        <v>1050</v>
      </c>
      <c r="G658" t="e">
        <f>VLOOKUP(E658,기본!$F$3:$G$320,2,0)</f>
        <v>#N/A</v>
      </c>
      <c r="H658" s="546">
        <v>1362</v>
      </c>
      <c r="I658">
        <v>4.5050900000000009</v>
      </c>
    </row>
    <row r="659" spans="2:9">
      <c r="B659" s="547" t="s">
        <v>2046</v>
      </c>
      <c r="C659" s="547" t="str">
        <f>VLOOKUP(D659,기본!$B$3:$C$90,2,0)</f>
        <v>코웨이</v>
      </c>
      <c r="D659" t="s">
        <v>1918</v>
      </c>
      <c r="E659" t="s">
        <v>1051</v>
      </c>
      <c r="F659" t="s">
        <v>1051</v>
      </c>
      <c r="G659" t="e">
        <f>VLOOKUP(E659,기본!$F$3:$G$320,2,0)</f>
        <v>#N/A</v>
      </c>
      <c r="H659" s="546">
        <v>930</v>
      </c>
      <c r="I659">
        <v>5.95479</v>
      </c>
    </row>
    <row r="660" spans="2:9">
      <c r="B660" s="547" t="s">
        <v>2046</v>
      </c>
      <c r="C660" s="547" t="str">
        <f>VLOOKUP(D660,기본!$B$3:$C$90,2,0)</f>
        <v>코웨이</v>
      </c>
      <c r="D660" t="s">
        <v>1918</v>
      </c>
      <c r="E660" t="s">
        <v>1923</v>
      </c>
      <c r="F660" t="s">
        <v>1923</v>
      </c>
      <c r="G660" t="e">
        <f>VLOOKUP(E660,기본!$F$3:$G$320,2,0)</f>
        <v>#N/A</v>
      </c>
      <c r="H660" s="546">
        <v>15</v>
      </c>
      <c r="I660">
        <v>0.20483999999999999</v>
      </c>
    </row>
    <row r="661" spans="2:9">
      <c r="B661" s="547" t="s">
        <v>2046</v>
      </c>
      <c r="C661" s="547" t="str">
        <f>VLOOKUP(D661,기본!$B$3:$C$90,2,0)</f>
        <v>코웨이</v>
      </c>
      <c r="D661" t="s">
        <v>1918</v>
      </c>
      <c r="E661" t="s">
        <v>2066</v>
      </c>
      <c r="F661" t="s">
        <v>2066</v>
      </c>
      <c r="G661" t="e">
        <f>VLOOKUP(E661,기본!$F$3:$G$320,2,0)</f>
        <v>#N/A</v>
      </c>
      <c r="H661" s="546">
        <v>367</v>
      </c>
      <c r="I661">
        <v>2.9426060000000001</v>
      </c>
    </row>
    <row r="662" spans="2:9">
      <c r="B662" s="547" t="s">
        <v>2046</v>
      </c>
      <c r="C662" s="547" t="str">
        <f>VLOOKUP(D662,기본!$B$3:$C$90,2,0)</f>
        <v>코웨이</v>
      </c>
      <c r="D662" t="s">
        <v>1918</v>
      </c>
      <c r="E662" t="s">
        <v>1924</v>
      </c>
      <c r="F662" t="s">
        <v>1924</v>
      </c>
      <c r="G662" t="e">
        <f>VLOOKUP(E662,기본!$F$3:$G$320,2,0)</f>
        <v>#N/A</v>
      </c>
      <c r="H662" s="546">
        <v>33</v>
      </c>
      <c r="I662">
        <v>0.28314</v>
      </c>
    </row>
    <row r="663" spans="2:9">
      <c r="B663" s="547" t="s">
        <v>2046</v>
      </c>
      <c r="C663" s="547" t="str">
        <f>VLOOKUP(D663,기본!$B$3:$C$90,2,0)</f>
        <v>코웨이</v>
      </c>
      <c r="D663" t="s">
        <v>1918</v>
      </c>
      <c r="E663" t="s">
        <v>2083</v>
      </c>
      <c r="F663" t="s">
        <v>2083</v>
      </c>
      <c r="G663" t="e">
        <f>VLOOKUP(E663,기본!$F$3:$G$320,2,0)</f>
        <v>#N/A</v>
      </c>
      <c r="H663" s="546">
        <v>336</v>
      </c>
      <c r="I663">
        <v>3.1214400000000002</v>
      </c>
    </row>
    <row r="664" spans="2:9">
      <c r="B664" s="547" t="s">
        <v>2046</v>
      </c>
      <c r="C664" s="547" t="str">
        <f>VLOOKUP(D664,기본!$B$3:$C$90,2,0)</f>
        <v>코웨이</v>
      </c>
      <c r="D664" t="s">
        <v>1918</v>
      </c>
      <c r="E664" t="s">
        <v>2084</v>
      </c>
      <c r="F664" t="s">
        <v>2084</v>
      </c>
      <c r="G664" t="e">
        <f>VLOOKUP(E664,기본!$F$3:$G$320,2,0)</f>
        <v>#N/A</v>
      </c>
      <c r="H664" s="546">
        <v>736</v>
      </c>
      <c r="I664">
        <v>11.740528000000001</v>
      </c>
    </row>
    <row r="665" spans="2:9">
      <c r="B665" s="547" t="s">
        <v>2046</v>
      </c>
      <c r="C665" s="547" t="str">
        <f>VLOOKUP(D665,기본!$B$3:$C$90,2,0)</f>
        <v>코웨이</v>
      </c>
      <c r="D665" t="s">
        <v>1918</v>
      </c>
      <c r="E665" t="s">
        <v>2038</v>
      </c>
      <c r="F665" t="s">
        <v>2038</v>
      </c>
      <c r="G665" t="e">
        <f>VLOOKUP(E665,기본!$F$3:$G$320,2,0)</f>
        <v>#N/A</v>
      </c>
      <c r="H665" s="546">
        <v>10</v>
      </c>
      <c r="I665">
        <v>0.10557999999999999</v>
      </c>
    </row>
    <row r="666" spans="2:9">
      <c r="B666" s="547" t="s">
        <v>2046</v>
      </c>
      <c r="C666" s="547" t="str">
        <f>VLOOKUP(D666,기본!$B$3:$C$90,2,0)</f>
        <v>코웨이</v>
      </c>
      <c r="D666" t="s">
        <v>1918</v>
      </c>
      <c r="E666" t="s">
        <v>1926</v>
      </c>
      <c r="F666" t="s">
        <v>1926</v>
      </c>
      <c r="G666" t="e">
        <f>VLOOKUP(E666,기본!$F$3:$G$320,2,0)</f>
        <v>#N/A</v>
      </c>
      <c r="H666" s="546">
        <v>310</v>
      </c>
      <c r="I666">
        <v>4.2141400000000004</v>
      </c>
    </row>
    <row r="667" spans="2:9">
      <c r="B667" s="547" t="s">
        <v>2046</v>
      </c>
      <c r="C667" s="547" t="str">
        <f>VLOOKUP(D667,기본!$B$3:$C$90,2,0)</f>
        <v>코웨이</v>
      </c>
      <c r="D667" t="s">
        <v>1918</v>
      </c>
      <c r="E667" t="s">
        <v>1927</v>
      </c>
      <c r="F667" t="s">
        <v>1927</v>
      </c>
      <c r="G667" t="e">
        <f>VLOOKUP(E667,기본!$F$3:$G$320,2,0)</f>
        <v>#N/A</v>
      </c>
      <c r="H667" s="546">
        <v>700</v>
      </c>
      <c r="I667">
        <v>12.263299999999999</v>
      </c>
    </row>
    <row r="668" spans="2:9">
      <c r="B668" s="547" t="s">
        <v>2046</v>
      </c>
      <c r="C668" s="547" t="str">
        <f>VLOOKUP(D668,기본!$B$3:$C$90,2,0)</f>
        <v>코웨이</v>
      </c>
      <c r="D668" t="s">
        <v>1918</v>
      </c>
      <c r="E668" t="s">
        <v>1928</v>
      </c>
      <c r="F668" t="s">
        <v>1928</v>
      </c>
      <c r="G668" t="e">
        <f>VLOOKUP(E668,기본!$F$3:$G$320,2,0)</f>
        <v>#N/A</v>
      </c>
      <c r="H668" s="546">
        <v>60</v>
      </c>
      <c r="I668">
        <v>0.98003999999999991</v>
      </c>
    </row>
    <row r="669" spans="2:9">
      <c r="B669" s="547" t="s">
        <v>2046</v>
      </c>
      <c r="C669" s="547" t="str">
        <f>VLOOKUP(D669,기본!$B$3:$C$90,2,0)</f>
        <v>코웨이</v>
      </c>
      <c r="D669" t="s">
        <v>1918</v>
      </c>
      <c r="E669" t="s">
        <v>1929</v>
      </c>
      <c r="F669" t="s">
        <v>1929</v>
      </c>
      <c r="G669" t="e">
        <f>VLOOKUP(E669,기본!$F$3:$G$320,2,0)</f>
        <v>#N/A</v>
      </c>
      <c r="H669" s="546">
        <v>22786</v>
      </c>
      <c r="I669">
        <v>311.78775999999993</v>
      </c>
    </row>
    <row r="670" spans="2:9">
      <c r="B670" s="547" t="s">
        <v>2046</v>
      </c>
      <c r="C670" s="547" t="str">
        <f>VLOOKUP(D670,기본!$B$3:$C$90,2,0)</f>
        <v>코웨이</v>
      </c>
      <c r="D670" t="s">
        <v>1918</v>
      </c>
      <c r="E670" t="s">
        <v>1489</v>
      </c>
      <c r="F670" t="s">
        <v>1489</v>
      </c>
      <c r="G670" t="e">
        <f>VLOOKUP(E670,기본!$F$3:$G$320,2,0)</f>
        <v>#N/A</v>
      </c>
      <c r="H670" s="546">
        <v>477</v>
      </c>
      <c r="I670">
        <v>3.9452669999999999</v>
      </c>
    </row>
    <row r="671" spans="2:9">
      <c r="B671" s="547" t="s">
        <v>2046</v>
      </c>
      <c r="C671" s="547" t="str">
        <f>VLOOKUP(D671,기본!$B$3:$C$90,2,0)</f>
        <v>코웨이</v>
      </c>
      <c r="D671" t="s">
        <v>1918</v>
      </c>
      <c r="E671" t="s">
        <v>1490</v>
      </c>
      <c r="F671" t="s">
        <v>1490</v>
      </c>
      <c r="G671" t="e">
        <f>VLOOKUP(E671,기본!$F$3:$G$320,2,0)</f>
        <v>#N/A</v>
      </c>
      <c r="H671" s="546">
        <v>133</v>
      </c>
      <c r="I671">
        <v>1.0138590000000001</v>
      </c>
    </row>
    <row r="672" spans="2:9">
      <c r="B672" s="547" t="s">
        <v>2046</v>
      </c>
      <c r="C672" s="547" t="str">
        <f>VLOOKUP(D672,기본!$B$3:$C$90,2,0)</f>
        <v>코웨이</v>
      </c>
      <c r="D672" t="s">
        <v>1918</v>
      </c>
      <c r="E672" t="s">
        <v>1491</v>
      </c>
      <c r="F672" t="s">
        <v>1491</v>
      </c>
      <c r="G672" t="e">
        <f>VLOOKUP(E672,기본!$F$3:$G$320,2,0)</f>
        <v>#N/A</v>
      </c>
      <c r="H672" s="546">
        <v>1</v>
      </c>
      <c r="I672">
        <v>6.9319999999999998E-3</v>
      </c>
    </row>
    <row r="673" spans="2:9">
      <c r="B673" s="547" t="s">
        <v>2046</v>
      </c>
      <c r="C673" s="547" t="str">
        <f>VLOOKUP(D673,기본!$B$3:$C$90,2,0)</f>
        <v>코웨이</v>
      </c>
      <c r="D673" t="s">
        <v>1918</v>
      </c>
      <c r="E673" t="s">
        <v>1930</v>
      </c>
      <c r="F673" t="s">
        <v>1930</v>
      </c>
      <c r="G673" t="e">
        <f>VLOOKUP(E673,기본!$F$3:$G$320,2,0)</f>
        <v>#N/A</v>
      </c>
      <c r="H673" s="546">
        <v>11</v>
      </c>
      <c r="I673">
        <v>9.0804999999999997E-2</v>
      </c>
    </row>
    <row r="674" spans="2:9">
      <c r="B674" s="547" t="s">
        <v>2046</v>
      </c>
      <c r="C674" s="547" t="str">
        <f>VLOOKUP(D674,기본!$B$3:$C$90,2,0)</f>
        <v>코웨이</v>
      </c>
      <c r="D674" t="s">
        <v>1918</v>
      </c>
      <c r="E674" t="s">
        <v>2126</v>
      </c>
      <c r="F674" t="s">
        <v>2126</v>
      </c>
      <c r="G674" t="e">
        <f>VLOOKUP(E674,기본!$F$3:$G$320,2,0)</f>
        <v>#N/A</v>
      </c>
      <c r="H674" s="546">
        <v>294</v>
      </c>
      <c r="I674">
        <v>6.4906379999999997</v>
      </c>
    </row>
    <row r="675" spans="2:9">
      <c r="B675" s="547" t="s">
        <v>2046</v>
      </c>
      <c r="C675" s="547" t="str">
        <f>VLOOKUP(D675,기본!$B$3:$C$90,2,0)</f>
        <v>코웨이</v>
      </c>
      <c r="D675" t="s">
        <v>1918</v>
      </c>
      <c r="E675" t="s">
        <v>1931</v>
      </c>
      <c r="F675" t="s">
        <v>1931</v>
      </c>
      <c r="G675" t="e">
        <f>VLOOKUP(E675,기본!$F$3:$G$320,2,0)</f>
        <v>#N/A</v>
      </c>
      <c r="H675" s="546">
        <v>840</v>
      </c>
      <c r="I675">
        <v>6.5174800000000008</v>
      </c>
    </row>
    <row r="676" spans="2:9">
      <c r="B676" s="547" t="s">
        <v>2046</v>
      </c>
      <c r="C676" s="547" t="str">
        <f>VLOOKUP(D676,기본!$B$3:$C$90,2,0)</f>
        <v>코웨이</v>
      </c>
      <c r="D676" t="s">
        <v>1918</v>
      </c>
      <c r="E676" t="s">
        <v>1932</v>
      </c>
      <c r="F676" t="s">
        <v>1932</v>
      </c>
      <c r="G676" t="e">
        <f>VLOOKUP(E676,기본!$F$3:$G$320,2,0)</f>
        <v>#N/A</v>
      </c>
      <c r="H676" s="546">
        <v>10</v>
      </c>
      <c r="I676">
        <v>0.10705000000000001</v>
      </c>
    </row>
    <row r="677" spans="2:9">
      <c r="B677" s="547" t="s">
        <v>2046</v>
      </c>
      <c r="C677" s="547" t="str">
        <f>VLOOKUP(D677,기본!$B$3:$C$90,2,0)</f>
        <v>코웨이</v>
      </c>
      <c r="D677" t="s">
        <v>1918</v>
      </c>
      <c r="E677" t="s">
        <v>1933</v>
      </c>
      <c r="F677" t="s">
        <v>1933</v>
      </c>
      <c r="G677" t="e">
        <f>VLOOKUP(E677,기본!$F$3:$G$320,2,0)</f>
        <v>#N/A</v>
      </c>
      <c r="H677" s="546">
        <v>1487</v>
      </c>
      <c r="I677">
        <v>14.180578000000001</v>
      </c>
    </row>
    <row r="678" spans="2:9">
      <c r="B678" s="547" t="s">
        <v>2046</v>
      </c>
      <c r="C678" s="547" t="str">
        <f>VLOOKUP(D678,기본!$B$3:$C$90,2,0)</f>
        <v>코웨이</v>
      </c>
      <c r="D678" t="s">
        <v>1918</v>
      </c>
      <c r="E678" t="s">
        <v>1985</v>
      </c>
      <c r="F678" t="s">
        <v>1985</v>
      </c>
      <c r="G678" t="e">
        <f>VLOOKUP(E678,기본!$F$3:$G$320,2,0)</f>
        <v>#N/A</v>
      </c>
      <c r="H678" s="546">
        <v>17</v>
      </c>
      <c r="I678">
        <v>0.172295</v>
      </c>
    </row>
    <row r="679" spans="2:9">
      <c r="B679" s="547" t="s">
        <v>2046</v>
      </c>
      <c r="C679" s="547" t="str">
        <f>VLOOKUP(D679,기본!$B$3:$C$90,2,0)</f>
        <v>코웨이</v>
      </c>
      <c r="D679" t="s">
        <v>1918</v>
      </c>
      <c r="E679" t="s">
        <v>1935</v>
      </c>
      <c r="F679" t="s">
        <v>1935</v>
      </c>
      <c r="G679" t="e">
        <f>VLOOKUP(E679,기본!$F$3:$G$320,2,0)</f>
        <v>#N/A</v>
      </c>
      <c r="H679" s="546">
        <v>35</v>
      </c>
      <c r="I679">
        <v>0.71960000000000002</v>
      </c>
    </row>
    <row r="680" spans="2:9">
      <c r="B680" s="547" t="s">
        <v>2046</v>
      </c>
      <c r="C680" s="547" t="str">
        <f>VLOOKUP(D680,기본!$B$3:$C$90,2,0)</f>
        <v>코웨이</v>
      </c>
      <c r="D680" t="s">
        <v>1918</v>
      </c>
      <c r="E680" t="s">
        <v>1936</v>
      </c>
      <c r="F680" t="s">
        <v>1936</v>
      </c>
      <c r="G680" t="e">
        <f>VLOOKUP(E680,기본!$F$3:$G$320,2,0)</f>
        <v>#N/A</v>
      </c>
      <c r="H680" s="546">
        <v>22</v>
      </c>
      <c r="I680">
        <v>0.44068200000000002</v>
      </c>
    </row>
    <row r="681" spans="2:9">
      <c r="B681" s="547" t="s">
        <v>2046</v>
      </c>
      <c r="C681" s="547" t="str">
        <f>VLOOKUP(D681,기본!$B$3:$C$90,2,0)</f>
        <v>코웨이</v>
      </c>
      <c r="D681" t="s">
        <v>1918</v>
      </c>
      <c r="E681" t="s">
        <v>1937</v>
      </c>
      <c r="F681" t="s">
        <v>1937</v>
      </c>
      <c r="G681" t="e">
        <f>VLOOKUP(E681,기본!$F$3:$G$320,2,0)</f>
        <v>#N/A</v>
      </c>
      <c r="H681" s="546">
        <v>805</v>
      </c>
      <c r="I681">
        <v>17.563489999999998</v>
      </c>
    </row>
    <row r="682" spans="2:9">
      <c r="B682" s="547" t="s">
        <v>2046</v>
      </c>
      <c r="C682" s="547" t="str">
        <f>VLOOKUP(D682,기본!$B$3:$C$90,2,0)</f>
        <v>코웨이</v>
      </c>
      <c r="D682" t="s">
        <v>1918</v>
      </c>
      <c r="E682" t="s">
        <v>1938</v>
      </c>
      <c r="F682" t="s">
        <v>1938</v>
      </c>
      <c r="G682" t="e">
        <f>VLOOKUP(E682,기본!$F$3:$G$320,2,0)</f>
        <v>#N/A</v>
      </c>
      <c r="H682" s="546">
        <v>316</v>
      </c>
      <c r="I682">
        <v>6.867038</v>
      </c>
    </row>
    <row r="683" spans="2:9">
      <c r="B683" s="547" t="s">
        <v>2046</v>
      </c>
      <c r="C683" s="547" t="str">
        <f>VLOOKUP(D683,기본!$B$3:$C$90,2,0)</f>
        <v>코웨이</v>
      </c>
      <c r="D683" t="s">
        <v>1918</v>
      </c>
      <c r="E683" t="s">
        <v>1939</v>
      </c>
      <c r="F683" t="s">
        <v>1939</v>
      </c>
      <c r="G683" t="e">
        <f>VLOOKUP(E683,기본!$F$3:$G$320,2,0)</f>
        <v>#N/A</v>
      </c>
      <c r="H683" s="546">
        <v>3</v>
      </c>
      <c r="I683">
        <v>4.4193000000000003E-2</v>
      </c>
    </row>
    <row r="684" spans="2:9">
      <c r="B684" s="547" t="s">
        <v>2046</v>
      </c>
      <c r="C684" s="547" t="str">
        <f>VLOOKUP(D684,기본!$B$3:$C$90,2,0)</f>
        <v>코웨이</v>
      </c>
      <c r="D684" t="s">
        <v>1918</v>
      </c>
      <c r="E684" t="s">
        <v>2118</v>
      </c>
      <c r="F684" t="s">
        <v>2118</v>
      </c>
      <c r="G684" t="e">
        <f>VLOOKUP(E684,기본!$F$3:$G$320,2,0)</f>
        <v>#N/A</v>
      </c>
      <c r="H684" s="546">
        <v>10</v>
      </c>
      <c r="I684">
        <v>0.10452</v>
      </c>
    </row>
    <row r="685" spans="2:9">
      <c r="B685" s="547" t="s">
        <v>2046</v>
      </c>
      <c r="C685" s="547" t="str">
        <f>VLOOKUP(D685,기본!$B$3:$C$90,2,0)</f>
        <v>코웨이</v>
      </c>
      <c r="D685" t="s">
        <v>1918</v>
      </c>
      <c r="E685" t="s">
        <v>2039</v>
      </c>
      <c r="F685" t="s">
        <v>2039</v>
      </c>
      <c r="G685" t="e">
        <f>VLOOKUP(E685,기본!$F$3:$G$320,2,0)</f>
        <v>#N/A</v>
      </c>
      <c r="H685" s="546">
        <v>358</v>
      </c>
      <c r="I685">
        <v>2.8260039999999997</v>
      </c>
    </row>
    <row r="686" spans="2:9">
      <c r="B686" s="547" t="s">
        <v>2046</v>
      </c>
      <c r="C686" s="547" t="str">
        <f>VLOOKUP(D686,기본!$B$3:$C$90,2,0)</f>
        <v>코웨이</v>
      </c>
      <c r="D686" t="s">
        <v>1918</v>
      </c>
      <c r="E686" t="s">
        <v>1940</v>
      </c>
      <c r="F686" t="s">
        <v>1940</v>
      </c>
      <c r="G686" t="e">
        <f>VLOOKUP(E686,기본!$F$3:$G$320,2,0)</f>
        <v>#N/A</v>
      </c>
      <c r="H686" s="546">
        <v>380</v>
      </c>
      <c r="I686">
        <v>0.88958000000000004</v>
      </c>
    </row>
    <row r="687" spans="2:9">
      <c r="B687" s="547" t="s">
        <v>2046</v>
      </c>
      <c r="C687" s="547" t="str">
        <f>VLOOKUP(D687,기본!$B$3:$C$90,2,0)</f>
        <v>코웨이</v>
      </c>
      <c r="D687" t="s">
        <v>1918</v>
      </c>
      <c r="E687" t="s">
        <v>1941</v>
      </c>
      <c r="F687" t="s">
        <v>1941</v>
      </c>
      <c r="G687" t="e">
        <f>VLOOKUP(E687,기본!$F$3:$G$320,2,0)</f>
        <v>#N/A</v>
      </c>
      <c r="H687" s="546">
        <v>1946</v>
      </c>
      <c r="I687">
        <v>13.264418000000001</v>
      </c>
    </row>
    <row r="688" spans="2:9">
      <c r="B688" s="547" t="s">
        <v>2046</v>
      </c>
      <c r="C688" s="547" t="str">
        <f>VLOOKUP(D688,기본!$B$3:$C$90,2,0)</f>
        <v>코웨이</v>
      </c>
      <c r="D688" t="s">
        <v>1918</v>
      </c>
      <c r="E688" t="s">
        <v>1942</v>
      </c>
      <c r="F688" t="s">
        <v>1942</v>
      </c>
      <c r="G688" t="e">
        <f>VLOOKUP(E688,기본!$F$3:$G$320,2,0)</f>
        <v>#N/A</v>
      </c>
      <c r="H688" s="546">
        <v>8348</v>
      </c>
      <c r="I688">
        <v>138.24384199999997</v>
      </c>
    </row>
    <row r="689" spans="2:9">
      <c r="B689" s="547" t="s">
        <v>2046</v>
      </c>
      <c r="C689" s="547" t="str">
        <f>VLOOKUP(D689,기본!$B$3:$C$90,2,0)</f>
        <v>코웨이</v>
      </c>
      <c r="D689" t="s">
        <v>1918</v>
      </c>
      <c r="E689" t="s">
        <v>2127</v>
      </c>
      <c r="F689" t="s">
        <v>2127</v>
      </c>
      <c r="G689" t="e">
        <f>VLOOKUP(E689,기본!$F$3:$G$320,2,0)</f>
        <v>#N/A</v>
      </c>
      <c r="H689" s="546">
        <v>7169</v>
      </c>
      <c r="I689">
        <v>68.765047999999993</v>
      </c>
    </row>
    <row r="690" spans="2:9">
      <c r="B690" s="547" t="s">
        <v>2046</v>
      </c>
      <c r="C690" s="547" t="str">
        <f>VLOOKUP(D690,기본!$B$3:$C$90,2,0)</f>
        <v>코웨이</v>
      </c>
      <c r="D690" t="s">
        <v>1918</v>
      </c>
      <c r="E690" t="s">
        <v>1943</v>
      </c>
      <c r="F690" t="s">
        <v>1943</v>
      </c>
      <c r="G690" t="e">
        <f>VLOOKUP(E690,기본!$F$3:$G$320,2,0)</f>
        <v>#N/A</v>
      </c>
      <c r="H690" s="546">
        <v>548</v>
      </c>
      <c r="I690">
        <v>9.7113599999999991</v>
      </c>
    </row>
    <row r="691" spans="2:9">
      <c r="B691" s="547" t="s">
        <v>2046</v>
      </c>
      <c r="C691" s="547" t="str">
        <f>VLOOKUP(D691,기본!$B$3:$C$90,2,0)</f>
        <v>코웨이</v>
      </c>
      <c r="D691" t="s">
        <v>1918</v>
      </c>
      <c r="E691" t="s">
        <v>2099</v>
      </c>
      <c r="F691" t="s">
        <v>2099</v>
      </c>
      <c r="G691" t="e">
        <f>VLOOKUP(E691,기본!$F$3:$G$320,2,0)</f>
        <v>#N/A</v>
      </c>
      <c r="H691" s="546">
        <v>370</v>
      </c>
      <c r="I691">
        <v>8.3976500000000005</v>
      </c>
    </row>
    <row r="692" spans="2:9">
      <c r="B692" s="547" t="s">
        <v>2046</v>
      </c>
      <c r="C692" s="547" t="str">
        <f>VLOOKUP(D692,기본!$B$3:$C$90,2,0)</f>
        <v>코웨이</v>
      </c>
      <c r="D692" t="s">
        <v>1918</v>
      </c>
      <c r="E692" t="s">
        <v>2100</v>
      </c>
      <c r="F692" t="s">
        <v>2100</v>
      </c>
      <c r="G692" t="e">
        <f>VLOOKUP(E692,기본!$F$3:$G$320,2,0)</f>
        <v>#N/A</v>
      </c>
      <c r="H692" s="546">
        <v>136</v>
      </c>
      <c r="I692">
        <v>2.92536</v>
      </c>
    </row>
    <row r="693" spans="2:9">
      <c r="B693" s="547" t="s">
        <v>2046</v>
      </c>
      <c r="C693" s="547" t="str">
        <f>VLOOKUP(D693,기본!$B$3:$C$90,2,0)</f>
        <v>코웨이</v>
      </c>
      <c r="D693" t="s">
        <v>1918</v>
      </c>
      <c r="E693" t="s">
        <v>1944</v>
      </c>
      <c r="F693" t="s">
        <v>1944</v>
      </c>
      <c r="G693" t="e">
        <f>VLOOKUP(E693,기본!$F$3:$G$320,2,0)</f>
        <v>#N/A</v>
      </c>
      <c r="H693" s="546">
        <v>2763</v>
      </c>
      <c r="I693">
        <v>49.260185999999997</v>
      </c>
    </row>
    <row r="694" spans="2:9">
      <c r="B694" s="547" t="s">
        <v>2046</v>
      </c>
      <c r="C694" s="547" t="str">
        <f>VLOOKUP(D694,기본!$B$3:$C$90,2,0)</f>
        <v>코웨이</v>
      </c>
      <c r="D694" t="s">
        <v>1918</v>
      </c>
      <c r="E694" t="s">
        <v>1945</v>
      </c>
      <c r="F694" t="s">
        <v>1945</v>
      </c>
      <c r="G694" t="e">
        <f>VLOOKUP(E694,기본!$F$3:$G$320,2,0)</f>
        <v>#N/A</v>
      </c>
      <c r="H694" s="546">
        <v>185</v>
      </c>
      <c r="I694">
        <v>3.0732400000000002</v>
      </c>
    </row>
    <row r="695" spans="2:9">
      <c r="B695" s="547" t="s">
        <v>2046</v>
      </c>
      <c r="C695" s="547" t="str">
        <f>VLOOKUP(D695,기본!$B$3:$C$90,2,0)</f>
        <v>코웨이</v>
      </c>
      <c r="D695" t="s">
        <v>1918</v>
      </c>
      <c r="E695" t="s">
        <v>1946</v>
      </c>
      <c r="F695" t="s">
        <v>1946</v>
      </c>
      <c r="G695" t="e">
        <f>VLOOKUP(E695,기본!$F$3:$G$320,2,0)</f>
        <v>#N/A</v>
      </c>
      <c r="H695" s="546">
        <v>222</v>
      </c>
      <c r="I695">
        <v>3.7360380000000002</v>
      </c>
    </row>
    <row r="696" spans="2:9">
      <c r="B696" s="547" t="s">
        <v>2046</v>
      </c>
      <c r="C696" s="547" t="str">
        <f>VLOOKUP(D696,기본!$B$3:$C$90,2,0)</f>
        <v>코웨이</v>
      </c>
      <c r="D696" t="s">
        <v>1918</v>
      </c>
      <c r="E696" t="s">
        <v>1947</v>
      </c>
      <c r="F696" t="s">
        <v>1947</v>
      </c>
      <c r="G696" t="e">
        <f>VLOOKUP(E696,기본!$F$3:$G$320,2,0)</f>
        <v>#N/A</v>
      </c>
      <c r="H696" s="546">
        <v>15</v>
      </c>
      <c r="I696">
        <v>0.26302500000000001</v>
      </c>
    </row>
    <row r="697" spans="2:9">
      <c r="B697" s="547" t="s">
        <v>2046</v>
      </c>
      <c r="C697" s="547" t="str">
        <f>VLOOKUP(D697,기본!$B$3:$C$90,2,0)</f>
        <v>코웨이</v>
      </c>
      <c r="D697" t="s">
        <v>1918</v>
      </c>
      <c r="E697" t="s">
        <v>1948</v>
      </c>
      <c r="F697" t="s">
        <v>1948</v>
      </c>
      <c r="G697" t="e">
        <f>VLOOKUP(E697,기본!$F$3:$G$320,2,0)</f>
        <v>#N/A</v>
      </c>
      <c r="H697" s="546">
        <v>1392</v>
      </c>
      <c r="I697">
        <v>24.144759999999998</v>
      </c>
    </row>
    <row r="698" spans="2:9">
      <c r="B698" s="547" t="s">
        <v>2046</v>
      </c>
      <c r="C698" s="547" t="str">
        <f>VLOOKUP(D698,기본!$B$3:$C$90,2,0)</f>
        <v>코웨이</v>
      </c>
      <c r="D698" t="s">
        <v>1918</v>
      </c>
      <c r="E698" t="s">
        <v>1045</v>
      </c>
      <c r="F698" t="s">
        <v>1045</v>
      </c>
      <c r="G698" t="e">
        <f>VLOOKUP(E698,기본!$F$3:$G$320,2,0)</f>
        <v>#N/A</v>
      </c>
      <c r="H698" s="546">
        <v>1207</v>
      </c>
      <c r="I698">
        <v>14.374654000000001</v>
      </c>
    </row>
    <row r="699" spans="2:9">
      <c r="B699" s="547" t="s">
        <v>2046</v>
      </c>
      <c r="C699" s="547" t="str">
        <f>VLOOKUP(D699,기본!$B$3:$C$90,2,0)</f>
        <v>코웨이</v>
      </c>
      <c r="D699" t="s">
        <v>1918</v>
      </c>
      <c r="E699" t="s">
        <v>2160</v>
      </c>
      <c r="F699" t="s">
        <v>2160</v>
      </c>
      <c r="G699" t="e">
        <f>VLOOKUP(E699,기본!$F$3:$G$320,2,0)</f>
        <v>#N/A</v>
      </c>
      <c r="H699" s="546">
        <v>250</v>
      </c>
      <c r="I699">
        <v>4.3487499999999999</v>
      </c>
    </row>
    <row r="700" spans="2:9">
      <c r="B700" s="547" t="s">
        <v>2046</v>
      </c>
      <c r="C700" s="547" t="str">
        <f>VLOOKUP(D700,기본!$B$3:$C$90,2,0)</f>
        <v>코웨이</v>
      </c>
      <c r="D700" t="s">
        <v>1918</v>
      </c>
      <c r="E700" t="s">
        <v>1949</v>
      </c>
      <c r="F700" t="s">
        <v>1949</v>
      </c>
      <c r="G700" t="e">
        <f>VLOOKUP(E700,기본!$F$3:$G$320,2,0)</f>
        <v>#N/A</v>
      </c>
      <c r="H700" s="546">
        <v>10</v>
      </c>
      <c r="I700">
        <v>7.825E-2</v>
      </c>
    </row>
    <row r="701" spans="2:9">
      <c r="B701" s="547" t="s">
        <v>2046</v>
      </c>
      <c r="C701" s="547" t="str">
        <f>VLOOKUP(D701,기본!$B$3:$C$90,2,0)</f>
        <v>코웨이</v>
      </c>
      <c r="D701" t="s">
        <v>1918</v>
      </c>
      <c r="E701" t="s">
        <v>1950</v>
      </c>
      <c r="F701" t="s">
        <v>1950</v>
      </c>
      <c r="G701" t="e">
        <f>VLOOKUP(E701,기본!$F$3:$G$320,2,0)</f>
        <v>#N/A</v>
      </c>
      <c r="H701" s="546">
        <v>1277</v>
      </c>
      <c r="I701">
        <v>11.315497000000001</v>
      </c>
    </row>
    <row r="702" spans="2:9">
      <c r="B702" s="547" t="s">
        <v>2046</v>
      </c>
      <c r="C702" s="547" t="str">
        <f>VLOOKUP(D702,기본!$B$3:$C$90,2,0)</f>
        <v>코웨이</v>
      </c>
      <c r="D702" t="s">
        <v>1918</v>
      </c>
      <c r="E702" t="s">
        <v>1951</v>
      </c>
      <c r="F702" t="s">
        <v>1951</v>
      </c>
      <c r="G702" t="e">
        <f>VLOOKUP(E702,기본!$F$3:$G$320,2,0)</f>
        <v>#N/A</v>
      </c>
      <c r="H702" s="546">
        <v>5</v>
      </c>
      <c r="I702">
        <v>9.3689999999999996E-2</v>
      </c>
    </row>
    <row r="703" spans="2:9">
      <c r="B703" s="547" t="s">
        <v>2046</v>
      </c>
      <c r="C703" s="547" t="str">
        <f>VLOOKUP(D703,기본!$B$3:$C$90,2,0)</f>
        <v>코웨이</v>
      </c>
      <c r="D703" t="s">
        <v>1918</v>
      </c>
      <c r="E703" t="s">
        <v>1952</v>
      </c>
      <c r="F703" t="s">
        <v>1952</v>
      </c>
      <c r="G703" t="e">
        <f>VLOOKUP(E703,기본!$F$3:$G$320,2,0)</f>
        <v>#N/A</v>
      </c>
      <c r="H703" s="546">
        <v>38</v>
      </c>
      <c r="I703">
        <v>0.68156799999999995</v>
      </c>
    </row>
    <row r="704" spans="2:9">
      <c r="B704" s="547" t="s">
        <v>2046</v>
      </c>
      <c r="C704" s="547" t="str">
        <f>VLOOKUP(D704,기본!$B$3:$C$90,2,0)</f>
        <v>코웨이</v>
      </c>
      <c r="D704" t="s">
        <v>1918</v>
      </c>
      <c r="E704" t="s">
        <v>1953</v>
      </c>
      <c r="F704" t="s">
        <v>1953</v>
      </c>
      <c r="G704" t="e">
        <f>VLOOKUP(E704,기본!$F$3:$G$320,2,0)</f>
        <v>#N/A</v>
      </c>
      <c r="H704" s="546">
        <v>1629</v>
      </c>
      <c r="I704">
        <v>30.233925999999997</v>
      </c>
    </row>
    <row r="705" spans="2:9">
      <c r="B705" s="547" t="s">
        <v>2046</v>
      </c>
      <c r="C705" s="547" t="str">
        <f>VLOOKUP(D705,기본!$B$3:$C$90,2,0)</f>
        <v>코웨이</v>
      </c>
      <c r="D705" t="s">
        <v>1918</v>
      </c>
      <c r="E705" t="s">
        <v>1954</v>
      </c>
      <c r="F705" t="s">
        <v>1954</v>
      </c>
      <c r="G705" t="e">
        <f>VLOOKUP(E705,기본!$F$3:$G$320,2,0)</f>
        <v>#N/A</v>
      </c>
      <c r="H705" s="546">
        <v>10</v>
      </c>
      <c r="I705">
        <v>0.10399</v>
      </c>
    </row>
    <row r="706" spans="2:9">
      <c r="B706" s="547" t="s">
        <v>2046</v>
      </c>
      <c r="C706" s="547" t="str">
        <f>VLOOKUP(D706,기본!$B$3:$C$90,2,0)</f>
        <v>코웨이</v>
      </c>
      <c r="D706" t="s">
        <v>1918</v>
      </c>
      <c r="E706" t="s">
        <v>2041</v>
      </c>
      <c r="F706" t="s">
        <v>2041</v>
      </c>
      <c r="G706" t="e">
        <f>VLOOKUP(E706,기본!$F$3:$G$320,2,0)</f>
        <v>#N/A</v>
      </c>
      <c r="H706" s="546">
        <v>3</v>
      </c>
      <c r="I706">
        <v>6.1337999999999997E-2</v>
      </c>
    </row>
    <row r="707" spans="2:9">
      <c r="B707" s="547" t="s">
        <v>2046</v>
      </c>
      <c r="C707" s="547" t="str">
        <f>VLOOKUP(D707,기본!$B$3:$C$90,2,0)</f>
        <v>코웨이</v>
      </c>
      <c r="D707" t="s">
        <v>1918</v>
      </c>
      <c r="E707" t="s">
        <v>1169</v>
      </c>
      <c r="F707" t="s">
        <v>1169</v>
      </c>
      <c r="G707" t="e">
        <f>VLOOKUP(E707,기본!$F$3:$G$320,2,0)</f>
        <v>#N/A</v>
      </c>
      <c r="H707" s="546">
        <v>101</v>
      </c>
      <c r="I707">
        <v>3.2960050000000001</v>
      </c>
    </row>
    <row r="708" spans="2:9">
      <c r="B708" s="547" t="s">
        <v>2046</v>
      </c>
      <c r="C708" s="547" t="str">
        <f>VLOOKUP(D708,기본!$B$3:$C$90,2,0)</f>
        <v>코웨이</v>
      </c>
      <c r="D708" t="s">
        <v>1918</v>
      </c>
      <c r="E708" t="s">
        <v>1956</v>
      </c>
      <c r="F708" t="s">
        <v>1956</v>
      </c>
      <c r="G708" t="e">
        <f>VLOOKUP(E708,기본!$F$3:$G$320,2,0)</f>
        <v>#N/A</v>
      </c>
      <c r="H708" s="546">
        <v>18</v>
      </c>
      <c r="I708">
        <v>0.46242</v>
      </c>
    </row>
    <row r="709" spans="2:9">
      <c r="B709" s="547" t="s">
        <v>2046</v>
      </c>
      <c r="C709" s="547" t="str">
        <f>VLOOKUP(D709,기본!$B$3:$C$90,2,0)</f>
        <v>코웨이</v>
      </c>
      <c r="D709" t="s">
        <v>1918</v>
      </c>
      <c r="E709" t="s">
        <v>1957</v>
      </c>
      <c r="F709" t="s">
        <v>1957</v>
      </c>
      <c r="G709" t="e">
        <f>VLOOKUP(E709,기본!$F$3:$G$320,2,0)</f>
        <v>#N/A</v>
      </c>
      <c r="H709" s="546">
        <v>360</v>
      </c>
      <c r="I709">
        <v>9.2277179999999994</v>
      </c>
    </row>
    <row r="710" spans="2:9">
      <c r="B710" s="547" t="s">
        <v>2046</v>
      </c>
      <c r="C710" s="547" t="str">
        <f>VLOOKUP(D710,기본!$B$3:$C$90,2,0)</f>
        <v>코웨이</v>
      </c>
      <c r="D710" t="s">
        <v>1918</v>
      </c>
      <c r="E710" t="s">
        <v>1958</v>
      </c>
      <c r="F710" t="s">
        <v>1958</v>
      </c>
      <c r="G710" t="e">
        <f>VLOOKUP(E710,기본!$F$3:$G$320,2,0)</f>
        <v>#N/A</v>
      </c>
      <c r="H710" s="546">
        <v>298</v>
      </c>
      <c r="I710">
        <v>7.2709019999999995</v>
      </c>
    </row>
    <row r="711" spans="2:9">
      <c r="B711" s="547" t="s">
        <v>2046</v>
      </c>
      <c r="C711" s="547" t="str">
        <f>VLOOKUP(D711,기본!$B$3:$C$90,2,0)</f>
        <v>코웨이</v>
      </c>
      <c r="D711" t="s">
        <v>1918</v>
      </c>
      <c r="E711" t="s">
        <v>1959</v>
      </c>
      <c r="F711" t="s">
        <v>1959</v>
      </c>
      <c r="G711" t="e">
        <f>VLOOKUP(E711,기본!$F$3:$G$320,2,0)</f>
        <v>#N/A</v>
      </c>
      <c r="H711" s="546">
        <v>290</v>
      </c>
      <c r="I711">
        <v>8.0750500000000009</v>
      </c>
    </row>
    <row r="712" spans="2:9">
      <c r="B712" s="547" t="s">
        <v>2046</v>
      </c>
      <c r="C712" s="547" t="str">
        <f>VLOOKUP(D712,기본!$B$3:$C$90,2,0)</f>
        <v>코웨이</v>
      </c>
      <c r="D712" t="s">
        <v>1918</v>
      </c>
      <c r="E712" t="s">
        <v>1171</v>
      </c>
      <c r="F712" t="s">
        <v>1171</v>
      </c>
      <c r="G712" t="e">
        <f>VLOOKUP(E712,기본!$F$3:$G$320,2,0)</f>
        <v>#N/A</v>
      </c>
      <c r="H712" s="546">
        <v>54</v>
      </c>
      <c r="I712">
        <v>1.8121320000000001</v>
      </c>
    </row>
    <row r="713" spans="2:9">
      <c r="B713" s="547" t="s">
        <v>2046</v>
      </c>
      <c r="C713" s="547" t="str">
        <f>VLOOKUP(D713,기본!$B$3:$C$90,2,0)</f>
        <v>코웨이</v>
      </c>
      <c r="D713" t="s">
        <v>1918</v>
      </c>
      <c r="E713" t="s">
        <v>1960</v>
      </c>
      <c r="F713" t="s">
        <v>1960</v>
      </c>
      <c r="G713" t="e">
        <f>VLOOKUP(E713,기본!$F$3:$G$320,2,0)</f>
        <v>#N/A</v>
      </c>
      <c r="H713" s="546">
        <v>5</v>
      </c>
      <c r="I713">
        <v>0.16721</v>
      </c>
    </row>
    <row r="714" spans="2:9">
      <c r="B714" s="547" t="s">
        <v>2046</v>
      </c>
      <c r="C714" s="547" t="str">
        <f>VLOOKUP(D714,기본!$B$3:$C$90,2,0)</f>
        <v>코웨이</v>
      </c>
      <c r="D714" t="s">
        <v>1918</v>
      </c>
      <c r="E714" t="s">
        <v>1961</v>
      </c>
      <c r="F714" t="s">
        <v>1961</v>
      </c>
      <c r="G714" t="e">
        <f>VLOOKUP(E714,기본!$F$3:$G$320,2,0)</f>
        <v>#N/A</v>
      </c>
      <c r="H714" s="546">
        <v>8</v>
      </c>
      <c r="I714">
        <v>0.24264000000000002</v>
      </c>
    </row>
    <row r="715" spans="2:9">
      <c r="B715" s="547" t="s">
        <v>2046</v>
      </c>
      <c r="C715" s="547" t="str">
        <f>VLOOKUP(D715,기본!$B$3:$C$90,2,0)</f>
        <v>코웨이</v>
      </c>
      <c r="D715" t="s">
        <v>1918</v>
      </c>
      <c r="E715" t="s">
        <v>1962</v>
      </c>
      <c r="F715" t="s">
        <v>1962</v>
      </c>
      <c r="G715" t="e">
        <f>VLOOKUP(E715,기본!$F$3:$G$320,2,0)</f>
        <v>#N/A</v>
      </c>
      <c r="H715" s="546">
        <v>1331</v>
      </c>
      <c r="I715">
        <v>27.080673000000001</v>
      </c>
    </row>
    <row r="716" spans="2:9">
      <c r="B716" s="547" t="s">
        <v>2046</v>
      </c>
      <c r="C716" s="547" t="str">
        <f>VLOOKUP(D716,기본!$B$3:$C$90,2,0)</f>
        <v>코웨이</v>
      </c>
      <c r="D716" t="s">
        <v>1918</v>
      </c>
      <c r="E716" t="s">
        <v>2042</v>
      </c>
      <c r="F716" t="s">
        <v>2042</v>
      </c>
      <c r="G716" t="e">
        <f>VLOOKUP(E716,기본!$F$3:$G$320,2,0)</f>
        <v>#N/A</v>
      </c>
      <c r="H716" s="546">
        <v>154</v>
      </c>
      <c r="I716">
        <v>3.1964240000000004</v>
      </c>
    </row>
    <row r="717" spans="2:9">
      <c r="B717" s="547" t="s">
        <v>2046</v>
      </c>
      <c r="C717" s="547" t="str">
        <f>VLOOKUP(D717,기본!$B$3:$C$90,2,0)</f>
        <v>코웨이</v>
      </c>
      <c r="D717" t="s">
        <v>1918</v>
      </c>
      <c r="E717" t="s">
        <v>1963</v>
      </c>
      <c r="F717" t="s">
        <v>1963</v>
      </c>
      <c r="G717" t="e">
        <f>VLOOKUP(E717,기본!$F$3:$G$320,2,0)</f>
        <v>#N/A</v>
      </c>
      <c r="H717" s="546">
        <v>30</v>
      </c>
      <c r="I717">
        <v>0.96870000000000001</v>
      </c>
    </row>
    <row r="718" spans="2:9">
      <c r="B718" s="547" t="s">
        <v>2046</v>
      </c>
      <c r="C718" s="547" t="str">
        <f>VLOOKUP(D718,기본!$B$3:$C$90,2,0)</f>
        <v>코웨이</v>
      </c>
      <c r="D718" t="s">
        <v>1918</v>
      </c>
      <c r="E718" t="s">
        <v>1279</v>
      </c>
      <c r="F718" t="s">
        <v>1279</v>
      </c>
      <c r="G718" t="e">
        <f>VLOOKUP(E718,기본!$F$3:$G$320,2,0)</f>
        <v>#N/A</v>
      </c>
      <c r="H718" s="546">
        <v>19</v>
      </c>
      <c r="I718">
        <v>6.4199000000000006E-2</v>
      </c>
    </row>
    <row r="719" spans="2:9">
      <c r="B719" s="547" t="s">
        <v>2046</v>
      </c>
      <c r="C719" s="547" t="str">
        <f>VLOOKUP(D719,기본!$B$3:$C$90,2,0)</f>
        <v>코웨이</v>
      </c>
      <c r="D719" t="s">
        <v>1918</v>
      </c>
      <c r="E719" t="s">
        <v>1278</v>
      </c>
      <c r="F719" t="s">
        <v>1278</v>
      </c>
      <c r="G719" t="e">
        <f>VLOOKUP(E719,기본!$F$3:$G$320,2,0)</f>
        <v>#N/A</v>
      </c>
      <c r="H719" s="546">
        <v>31</v>
      </c>
      <c r="I719">
        <v>0.349881</v>
      </c>
    </row>
    <row r="720" spans="2:9">
      <c r="B720" s="547" t="s">
        <v>2046</v>
      </c>
      <c r="C720" s="547" t="str">
        <f>VLOOKUP(D720,기본!$B$3:$C$90,2,0)</f>
        <v>코웨이</v>
      </c>
      <c r="D720" t="s">
        <v>1918</v>
      </c>
      <c r="E720" t="s">
        <v>1276</v>
      </c>
      <c r="F720" t="s">
        <v>1276</v>
      </c>
      <c r="G720" t="e">
        <f>VLOOKUP(E720,기본!$F$3:$G$320,2,0)</f>
        <v>#N/A</v>
      </c>
      <c r="H720" s="546">
        <v>29</v>
      </c>
      <c r="I720">
        <v>1.0365470000000001</v>
      </c>
    </row>
    <row r="721" spans="2:9">
      <c r="B721" s="547" t="s">
        <v>2046</v>
      </c>
      <c r="C721" s="547" t="str">
        <f>VLOOKUP(D721,기본!$B$3:$C$90,2,0)</f>
        <v>코웨이</v>
      </c>
      <c r="D721" t="s">
        <v>1918</v>
      </c>
      <c r="E721" t="s">
        <v>1277</v>
      </c>
      <c r="F721" t="s">
        <v>1277</v>
      </c>
      <c r="G721" t="e">
        <f>VLOOKUP(E721,기본!$F$3:$G$320,2,0)</f>
        <v>#N/A</v>
      </c>
      <c r="H721" s="546">
        <v>3</v>
      </c>
      <c r="I721">
        <v>0.106722</v>
      </c>
    </row>
    <row r="722" spans="2:9">
      <c r="B722" s="547" t="s">
        <v>2046</v>
      </c>
      <c r="C722" s="547" t="str">
        <f>VLOOKUP(D722,기본!$B$3:$C$90,2,0)</f>
        <v>코웨이</v>
      </c>
      <c r="D722" t="s">
        <v>1918</v>
      </c>
      <c r="E722" t="s">
        <v>1982</v>
      </c>
      <c r="F722" t="s">
        <v>1982</v>
      </c>
      <c r="G722" t="e">
        <f>VLOOKUP(E722,기본!$F$3:$G$320,2,0)</f>
        <v>#N/A</v>
      </c>
      <c r="H722" s="546">
        <v>240</v>
      </c>
      <c r="I722">
        <v>9.5078399999999998</v>
      </c>
    </row>
    <row r="723" spans="2:9">
      <c r="B723" s="547" t="s">
        <v>2046</v>
      </c>
      <c r="C723" s="547" t="str">
        <f>VLOOKUP(D723,기본!$B$3:$C$90,2,0)</f>
        <v>코웨이</v>
      </c>
      <c r="D723" t="s">
        <v>1918</v>
      </c>
      <c r="E723" t="s">
        <v>2067</v>
      </c>
      <c r="F723" t="s">
        <v>2067</v>
      </c>
      <c r="G723" t="e">
        <f>VLOOKUP(E723,기본!$F$3:$G$320,2,0)</f>
        <v>#N/A</v>
      </c>
      <c r="H723" s="546">
        <v>314</v>
      </c>
      <c r="I723">
        <v>1.8858840000000001</v>
      </c>
    </row>
    <row r="724" spans="2:9">
      <c r="B724" s="547" t="s">
        <v>2046</v>
      </c>
      <c r="C724" s="547" t="str">
        <f>VLOOKUP(D724,기본!$B$3:$C$90,2,0)</f>
        <v>코웨이</v>
      </c>
      <c r="D724" t="s">
        <v>1918</v>
      </c>
      <c r="E724" t="s">
        <v>1027</v>
      </c>
      <c r="F724" t="s">
        <v>1027</v>
      </c>
      <c r="G724" t="e">
        <f>VLOOKUP(E724,기본!$F$3:$G$320,2,0)</f>
        <v>#N/A</v>
      </c>
      <c r="H724" s="546">
        <v>72</v>
      </c>
      <c r="I724">
        <v>0.13572000000000001</v>
      </c>
    </row>
    <row r="725" spans="2:9">
      <c r="B725" s="547" t="s">
        <v>2046</v>
      </c>
      <c r="C725" s="547" t="str">
        <f>VLOOKUP(D725,기본!$B$3:$C$90,2,0)</f>
        <v>코웨이</v>
      </c>
      <c r="D725" t="s">
        <v>1918</v>
      </c>
      <c r="E725" t="s">
        <v>2043</v>
      </c>
      <c r="F725" t="s">
        <v>2043</v>
      </c>
      <c r="G725" t="e">
        <f>VLOOKUP(E725,기본!$F$3:$G$320,2,0)</f>
        <v>#N/A</v>
      </c>
      <c r="H725" s="546">
        <v>504</v>
      </c>
      <c r="I725">
        <v>3.042144</v>
      </c>
    </row>
    <row r="726" spans="2:9">
      <c r="B726" s="547" t="s">
        <v>2046</v>
      </c>
      <c r="C726" s="547" t="str">
        <f>VLOOKUP(D726,기본!$B$3:$C$90,2,0)</f>
        <v>코웨이</v>
      </c>
      <c r="D726" t="s">
        <v>1918</v>
      </c>
      <c r="E726" t="s">
        <v>1967</v>
      </c>
      <c r="F726" t="s">
        <v>1967</v>
      </c>
      <c r="G726" t="e">
        <f>VLOOKUP(E726,기본!$F$3:$G$320,2,0)</f>
        <v>#N/A</v>
      </c>
      <c r="H726" s="546">
        <v>34</v>
      </c>
      <c r="I726">
        <v>0.224468</v>
      </c>
    </row>
    <row r="727" spans="2:9">
      <c r="B727" s="547" t="s">
        <v>2046</v>
      </c>
      <c r="C727" s="547" t="str">
        <f>VLOOKUP(D727,기본!$B$3:$C$90,2,0)</f>
        <v>코웨이</v>
      </c>
      <c r="D727" t="s">
        <v>1918</v>
      </c>
      <c r="E727" t="s">
        <v>1968</v>
      </c>
      <c r="F727" t="s">
        <v>1968</v>
      </c>
      <c r="G727" t="e">
        <f>VLOOKUP(E727,기본!$F$3:$G$320,2,0)</f>
        <v>#N/A</v>
      </c>
      <c r="H727" s="546">
        <v>8</v>
      </c>
      <c r="I727">
        <v>0.31200800000000001</v>
      </c>
    </row>
    <row r="728" spans="2:9">
      <c r="B728" s="547" t="s">
        <v>2046</v>
      </c>
      <c r="C728" s="547" t="str">
        <f>VLOOKUP(D728,기본!$B$3:$C$90,2,0)</f>
        <v>코웨이</v>
      </c>
      <c r="D728" t="s">
        <v>1918</v>
      </c>
      <c r="E728" t="s">
        <v>1969</v>
      </c>
      <c r="F728" t="s">
        <v>1969</v>
      </c>
      <c r="G728" t="e">
        <f>VLOOKUP(E728,기본!$F$3:$G$320,2,0)</f>
        <v>#N/A</v>
      </c>
      <c r="H728" s="546">
        <v>6</v>
      </c>
      <c r="I728">
        <v>6.8585999999999994E-2</v>
      </c>
    </row>
    <row r="729" spans="2:9">
      <c r="B729" s="547" t="s">
        <v>2046</v>
      </c>
      <c r="C729" s="547" t="str">
        <f>VLOOKUP(D729,기본!$B$3:$C$90,2,0)</f>
        <v>코웨이</v>
      </c>
      <c r="D729" t="s">
        <v>1918</v>
      </c>
      <c r="E729" t="s">
        <v>1227</v>
      </c>
      <c r="F729" t="s">
        <v>1227</v>
      </c>
      <c r="G729" t="e">
        <f>VLOOKUP(E729,기본!$F$3:$G$320,2,0)</f>
        <v>#N/A</v>
      </c>
      <c r="H729" s="546">
        <v>1800</v>
      </c>
      <c r="I729">
        <v>13.9572</v>
      </c>
    </row>
    <row r="730" spans="2:9">
      <c r="B730" s="547" t="s">
        <v>2046</v>
      </c>
      <c r="C730" s="547" t="str">
        <f>VLOOKUP(D730,기본!$B$3:$C$90,2,0)</f>
        <v>코웨이</v>
      </c>
      <c r="D730" t="s">
        <v>1918</v>
      </c>
      <c r="E730" t="s">
        <v>1242</v>
      </c>
      <c r="F730" t="s">
        <v>1242</v>
      </c>
      <c r="G730" t="e">
        <f>VLOOKUP(E730,기본!$F$3:$G$320,2,0)</f>
        <v>#N/A</v>
      </c>
      <c r="H730" s="546">
        <v>337</v>
      </c>
      <c r="I730">
        <v>2.986494</v>
      </c>
    </row>
    <row r="731" spans="2:9">
      <c r="B731" s="547" t="s">
        <v>2046</v>
      </c>
      <c r="C731" s="547" t="str">
        <f>VLOOKUP(D731,기본!$B$3:$C$90,2,0)</f>
        <v>코웨이</v>
      </c>
      <c r="D731" t="s">
        <v>1918</v>
      </c>
      <c r="E731" t="s">
        <v>1228</v>
      </c>
      <c r="F731" t="s">
        <v>1228</v>
      </c>
      <c r="G731" t="e">
        <f>VLOOKUP(E731,기본!$F$3:$G$320,2,0)</f>
        <v>#N/A</v>
      </c>
      <c r="H731" s="546">
        <v>3125</v>
      </c>
      <c r="I731">
        <v>23.787500000000001</v>
      </c>
    </row>
    <row r="732" spans="2:9">
      <c r="B732" s="547" t="s">
        <v>2046</v>
      </c>
      <c r="C732" s="547" t="str">
        <f>VLOOKUP(D732,기본!$B$3:$C$90,2,0)</f>
        <v>코웨이</v>
      </c>
      <c r="D732" t="s">
        <v>1918</v>
      </c>
      <c r="E732" t="s">
        <v>1970</v>
      </c>
      <c r="F732" t="s">
        <v>1970</v>
      </c>
      <c r="G732" t="e">
        <f>VLOOKUP(E732,기본!$F$3:$G$320,2,0)</f>
        <v>#N/A</v>
      </c>
      <c r="H732" s="546">
        <v>200</v>
      </c>
      <c r="I732">
        <v>1.6840000000000002</v>
      </c>
    </row>
    <row r="733" spans="2:9">
      <c r="B733" s="547" t="s">
        <v>2046</v>
      </c>
      <c r="C733" s="547" t="str">
        <f>VLOOKUP(D733,기본!$B$3:$C$90,2,0)</f>
        <v>코웨이</v>
      </c>
      <c r="D733" t="s">
        <v>1918</v>
      </c>
      <c r="E733" t="s">
        <v>224</v>
      </c>
      <c r="F733" t="s">
        <v>224</v>
      </c>
      <c r="G733" t="str">
        <f>VLOOKUP(E733,기본!$F$3:$G$320,2,0)</f>
        <v>기타</v>
      </c>
      <c r="H733" s="546">
        <v>0</v>
      </c>
      <c r="I733">
        <v>5.9855999999999998</v>
      </c>
    </row>
    <row r="734" spans="2:9">
      <c r="B734" s="547" t="s">
        <v>2046</v>
      </c>
      <c r="C734" s="547" t="str">
        <f>VLOOKUP(D734,기본!$B$3:$C$90,2,0)</f>
        <v>코웨이</v>
      </c>
      <c r="D734" t="s">
        <v>1971</v>
      </c>
      <c r="E734" t="s">
        <v>1923</v>
      </c>
      <c r="F734" t="s">
        <v>1923</v>
      </c>
      <c r="G734" t="e">
        <f>VLOOKUP(E734,기본!$F$3:$G$320,2,0)</f>
        <v>#N/A</v>
      </c>
      <c r="H734" s="546">
        <v>950</v>
      </c>
      <c r="I734">
        <v>11.707799999999999</v>
      </c>
    </row>
    <row r="735" spans="2:9">
      <c r="B735" s="547" t="s">
        <v>2046</v>
      </c>
      <c r="C735" s="547" t="str">
        <f>VLOOKUP(D735,기본!$B$3:$C$90,2,0)</f>
        <v>코웨이</v>
      </c>
      <c r="D735" t="s">
        <v>1971</v>
      </c>
      <c r="E735" t="s">
        <v>1924</v>
      </c>
      <c r="F735" t="s">
        <v>1924</v>
      </c>
      <c r="G735" t="e">
        <f>VLOOKUP(E735,기본!$F$3:$G$320,2,0)</f>
        <v>#N/A</v>
      </c>
      <c r="H735" s="546">
        <v>7582</v>
      </c>
      <c r="I735">
        <v>60.792475999999994</v>
      </c>
    </row>
    <row r="736" spans="2:9">
      <c r="B736" s="547" t="s">
        <v>2046</v>
      </c>
      <c r="C736" s="547" t="str">
        <f>VLOOKUP(D736,기본!$B$3:$C$90,2,0)</f>
        <v>코웨이</v>
      </c>
      <c r="D736" t="s">
        <v>1971</v>
      </c>
      <c r="E736" t="s">
        <v>2044</v>
      </c>
      <c r="F736" t="s">
        <v>2044</v>
      </c>
      <c r="G736" t="e">
        <f>VLOOKUP(E736,기본!$F$3:$G$320,2,0)</f>
        <v>#N/A</v>
      </c>
      <c r="H736" s="546">
        <v>220</v>
      </c>
      <c r="I736">
        <v>4.0373799999999997</v>
      </c>
    </row>
    <row r="737" spans="2:9">
      <c r="B737" s="547" t="s">
        <v>2046</v>
      </c>
      <c r="C737" s="547" t="str">
        <f>VLOOKUP(D737,기본!$B$3:$C$90,2,0)</f>
        <v>코웨이</v>
      </c>
      <c r="D737" t="s">
        <v>1971</v>
      </c>
      <c r="E737" t="s">
        <v>1972</v>
      </c>
      <c r="F737" t="s">
        <v>1972</v>
      </c>
      <c r="G737" t="e">
        <f>VLOOKUP(E737,기본!$F$3:$G$320,2,0)</f>
        <v>#N/A</v>
      </c>
      <c r="H737" s="546">
        <v>1624</v>
      </c>
      <c r="I737">
        <v>29.649184000000002</v>
      </c>
    </row>
    <row r="738" spans="2:9">
      <c r="B738" s="547" t="s">
        <v>2046</v>
      </c>
      <c r="C738" s="547" t="str">
        <f>VLOOKUP(D738,기본!$B$3:$C$90,2,0)</f>
        <v>코웨이</v>
      </c>
      <c r="D738" t="s">
        <v>1971</v>
      </c>
      <c r="E738" t="s">
        <v>1973</v>
      </c>
      <c r="F738" t="s">
        <v>1973</v>
      </c>
      <c r="G738" t="e">
        <f>VLOOKUP(E738,기본!$F$3:$G$320,2,0)</f>
        <v>#N/A</v>
      </c>
      <c r="H738" s="546">
        <v>255</v>
      </c>
      <c r="I738">
        <v>4.728275</v>
      </c>
    </row>
    <row r="739" spans="2:9">
      <c r="B739" s="547" t="s">
        <v>2046</v>
      </c>
      <c r="C739" s="547" t="str">
        <f>VLOOKUP(D739,기본!$B$3:$C$90,2,0)</f>
        <v>코웨이</v>
      </c>
      <c r="D739" t="s">
        <v>1971</v>
      </c>
      <c r="E739" t="s">
        <v>1928</v>
      </c>
      <c r="F739" t="s">
        <v>1928</v>
      </c>
      <c r="G739" t="e">
        <f>VLOOKUP(E739,기본!$F$3:$G$320,2,0)</f>
        <v>#N/A</v>
      </c>
      <c r="H739" s="546">
        <v>900</v>
      </c>
      <c r="I739">
        <v>12.6693</v>
      </c>
    </row>
    <row r="740" spans="2:9">
      <c r="B740" s="547" t="s">
        <v>2046</v>
      </c>
      <c r="C740" s="547" t="str">
        <f>VLOOKUP(D740,기본!$B$3:$C$90,2,0)</f>
        <v>코웨이</v>
      </c>
      <c r="D740" t="s">
        <v>1971</v>
      </c>
      <c r="E740" t="s">
        <v>1491</v>
      </c>
      <c r="F740" t="s">
        <v>1491</v>
      </c>
      <c r="G740" t="e">
        <f>VLOOKUP(E740,기본!$F$3:$G$320,2,0)</f>
        <v>#N/A</v>
      </c>
      <c r="H740" s="546">
        <v>4</v>
      </c>
      <c r="I740">
        <v>3.0159999999999999E-2</v>
      </c>
    </row>
    <row r="741" spans="2:9">
      <c r="B741" s="547" t="s">
        <v>2046</v>
      </c>
      <c r="C741" s="547" t="str">
        <f>VLOOKUP(D741,기본!$B$3:$C$90,2,0)</f>
        <v>코웨이</v>
      </c>
      <c r="D741" t="s">
        <v>1971</v>
      </c>
      <c r="E741" t="s">
        <v>1492</v>
      </c>
      <c r="F741" t="s">
        <v>1492</v>
      </c>
      <c r="G741" t="e">
        <f>VLOOKUP(E741,기본!$F$3:$G$320,2,0)</f>
        <v>#N/A</v>
      </c>
      <c r="H741" s="546">
        <v>6</v>
      </c>
      <c r="I741">
        <v>4.1489999999999999E-2</v>
      </c>
    </row>
    <row r="742" spans="2:9">
      <c r="B742" s="547" t="s">
        <v>2046</v>
      </c>
      <c r="C742" s="547" t="str">
        <f>VLOOKUP(D742,기본!$B$3:$C$90,2,0)</f>
        <v>코웨이</v>
      </c>
      <c r="D742" t="s">
        <v>1971</v>
      </c>
      <c r="E742" t="s">
        <v>2109</v>
      </c>
      <c r="F742" t="s">
        <v>2109</v>
      </c>
      <c r="G742" t="e">
        <f>VLOOKUP(E742,기본!$F$3:$G$320,2,0)</f>
        <v>#N/A</v>
      </c>
      <c r="H742" s="546">
        <v>11222</v>
      </c>
      <c r="I742">
        <v>98.742378000000002</v>
      </c>
    </row>
    <row r="743" spans="2:9">
      <c r="B743" s="547" t="s">
        <v>2046</v>
      </c>
      <c r="C743" s="547" t="str">
        <f>VLOOKUP(D743,기본!$B$3:$C$90,2,0)</f>
        <v>코웨이</v>
      </c>
      <c r="D743" t="s">
        <v>1971</v>
      </c>
      <c r="E743" t="s">
        <v>875</v>
      </c>
      <c r="F743" t="s">
        <v>875</v>
      </c>
      <c r="G743" t="e">
        <f>VLOOKUP(E743,기본!$F$3:$G$320,2,0)</f>
        <v>#N/A</v>
      </c>
      <c r="H743" s="546">
        <v>11974</v>
      </c>
      <c r="I743">
        <v>81.200192000000001</v>
      </c>
    </row>
    <row r="744" spans="2:9">
      <c r="B744" s="547" t="s">
        <v>2046</v>
      </c>
      <c r="C744" s="547" t="str">
        <f>VLOOKUP(D744,기본!$B$3:$C$90,2,0)</f>
        <v>코웨이</v>
      </c>
      <c r="D744" t="s">
        <v>1971</v>
      </c>
      <c r="E744" t="s">
        <v>876</v>
      </c>
      <c r="F744" t="s">
        <v>876</v>
      </c>
      <c r="G744" t="e">
        <f>VLOOKUP(E744,기본!$F$3:$G$320,2,0)</f>
        <v>#N/A</v>
      </c>
      <c r="H744" s="546">
        <v>250</v>
      </c>
      <c r="I744">
        <v>4.9059999999999997</v>
      </c>
    </row>
    <row r="745" spans="2:9">
      <c r="B745" s="547" t="s">
        <v>2046</v>
      </c>
      <c r="C745" s="547" t="str">
        <f>VLOOKUP(D745,기본!$B$3:$C$90,2,0)</f>
        <v>코웨이</v>
      </c>
      <c r="D745" t="s">
        <v>1971</v>
      </c>
      <c r="E745" t="s">
        <v>1974</v>
      </c>
      <c r="F745" t="s">
        <v>1974</v>
      </c>
      <c r="G745" t="e">
        <f>VLOOKUP(E745,기본!$F$3:$G$320,2,0)</f>
        <v>#N/A</v>
      </c>
      <c r="H745" s="546">
        <v>10976</v>
      </c>
      <c r="I745">
        <v>212.76891800000001</v>
      </c>
    </row>
    <row r="746" spans="2:9">
      <c r="B746" s="547" t="s">
        <v>2046</v>
      </c>
      <c r="C746" s="547" t="str">
        <f>VLOOKUP(D746,기본!$B$3:$C$90,2,0)</f>
        <v>코웨이</v>
      </c>
      <c r="D746" t="s">
        <v>1971</v>
      </c>
      <c r="E746" t="s">
        <v>1932</v>
      </c>
      <c r="F746" t="s">
        <v>1932</v>
      </c>
      <c r="G746" t="e">
        <f>VLOOKUP(E746,기본!$F$3:$G$320,2,0)</f>
        <v>#N/A</v>
      </c>
      <c r="H746" s="546">
        <v>1252</v>
      </c>
      <c r="I746">
        <v>12.774156000000001</v>
      </c>
    </row>
    <row r="747" spans="2:9">
      <c r="B747" s="547" t="s">
        <v>2046</v>
      </c>
      <c r="C747" s="547" t="str">
        <f>VLOOKUP(D747,기본!$B$3:$C$90,2,0)</f>
        <v>코웨이</v>
      </c>
      <c r="D747" t="s">
        <v>1971</v>
      </c>
      <c r="E747" t="s">
        <v>1975</v>
      </c>
      <c r="F747" t="s">
        <v>1975</v>
      </c>
      <c r="G747" t="e">
        <f>VLOOKUP(E747,기본!$F$3:$G$320,2,0)</f>
        <v>#N/A</v>
      </c>
      <c r="H747" s="546">
        <v>1916</v>
      </c>
      <c r="I747">
        <v>31.970131999999996</v>
      </c>
    </row>
    <row r="748" spans="2:9">
      <c r="B748" s="547" t="s">
        <v>2046</v>
      </c>
      <c r="C748" s="547" t="str">
        <f>VLOOKUP(D748,기본!$B$3:$C$90,2,0)</f>
        <v>코웨이</v>
      </c>
      <c r="D748" t="s">
        <v>1971</v>
      </c>
      <c r="E748" t="s">
        <v>1976</v>
      </c>
      <c r="F748" t="s">
        <v>1976</v>
      </c>
      <c r="G748" t="e">
        <f>VLOOKUP(E748,기본!$F$3:$G$320,2,0)</f>
        <v>#N/A</v>
      </c>
      <c r="H748" s="546">
        <v>96</v>
      </c>
      <c r="I748">
        <v>1.341216</v>
      </c>
    </row>
    <row r="749" spans="2:9">
      <c r="B749" s="547" t="s">
        <v>2046</v>
      </c>
      <c r="C749" s="547" t="str">
        <f>VLOOKUP(D749,기본!$B$3:$C$90,2,0)</f>
        <v>코웨이</v>
      </c>
      <c r="D749" t="s">
        <v>1971</v>
      </c>
      <c r="E749" t="s">
        <v>1942</v>
      </c>
      <c r="F749" t="s">
        <v>1942</v>
      </c>
      <c r="G749" t="e">
        <f>VLOOKUP(E749,기본!$F$3:$G$320,2,0)</f>
        <v>#N/A</v>
      </c>
      <c r="H749" s="546">
        <v>3396</v>
      </c>
      <c r="I749">
        <v>55.996643999999996</v>
      </c>
    </row>
    <row r="750" spans="2:9">
      <c r="B750" s="547" t="s">
        <v>2046</v>
      </c>
      <c r="C750" s="547" t="str">
        <f>VLOOKUP(D750,기본!$B$3:$C$90,2,0)</f>
        <v>코웨이</v>
      </c>
      <c r="D750" t="s">
        <v>1971</v>
      </c>
      <c r="E750" t="s">
        <v>1977</v>
      </c>
      <c r="F750" t="s">
        <v>1977</v>
      </c>
      <c r="G750" t="e">
        <f>VLOOKUP(E750,기본!$F$3:$G$320,2,0)</f>
        <v>#N/A</v>
      </c>
      <c r="H750" s="546">
        <v>16655</v>
      </c>
      <c r="I750">
        <v>243.34274999999997</v>
      </c>
    </row>
    <row r="751" spans="2:9">
      <c r="B751" s="547" t="s">
        <v>2046</v>
      </c>
      <c r="C751" s="547" t="str">
        <f>VLOOKUP(D751,기본!$B$3:$C$90,2,0)</f>
        <v>코웨이</v>
      </c>
      <c r="D751" t="s">
        <v>1971</v>
      </c>
      <c r="E751" t="s">
        <v>2267</v>
      </c>
      <c r="F751" t="s">
        <v>2267</v>
      </c>
      <c r="G751" t="e">
        <f>VLOOKUP(E751,기본!$F$3:$G$320,2,0)</f>
        <v>#N/A</v>
      </c>
      <c r="H751" s="546">
        <v>108</v>
      </c>
      <c r="I751">
        <v>1.5768</v>
      </c>
    </row>
    <row r="752" spans="2:9">
      <c r="B752" s="547" t="s">
        <v>2046</v>
      </c>
      <c r="C752" s="547" t="str">
        <f>VLOOKUP(D752,기본!$B$3:$C$90,2,0)</f>
        <v>코웨이</v>
      </c>
      <c r="D752" t="s">
        <v>1971</v>
      </c>
      <c r="E752" t="s">
        <v>1978</v>
      </c>
      <c r="F752" t="s">
        <v>1978</v>
      </c>
      <c r="G752" t="e">
        <f>VLOOKUP(E752,기본!$F$3:$G$320,2,0)</f>
        <v>#N/A</v>
      </c>
      <c r="H752" s="546">
        <v>150</v>
      </c>
      <c r="I752">
        <v>3.4668000000000001</v>
      </c>
    </row>
    <row r="753" spans="2:9">
      <c r="B753" s="547" t="s">
        <v>2046</v>
      </c>
      <c r="C753" s="547" t="str">
        <f>VLOOKUP(D753,기본!$B$3:$C$90,2,0)</f>
        <v>코웨이</v>
      </c>
      <c r="D753" t="s">
        <v>1971</v>
      </c>
      <c r="E753" t="s">
        <v>1979</v>
      </c>
      <c r="F753" t="s">
        <v>1979</v>
      </c>
      <c r="G753" t="e">
        <f>VLOOKUP(E753,기본!$F$3:$G$320,2,0)</f>
        <v>#N/A</v>
      </c>
      <c r="H753" s="546">
        <v>806</v>
      </c>
      <c r="I753">
        <v>18.710346000000001</v>
      </c>
    </row>
    <row r="754" spans="2:9">
      <c r="B754" s="547" t="s">
        <v>2046</v>
      </c>
      <c r="C754" s="547" t="str">
        <f>VLOOKUP(D754,기본!$B$3:$C$90,2,0)</f>
        <v>코웨이</v>
      </c>
      <c r="D754" t="s">
        <v>1971</v>
      </c>
      <c r="E754" t="s">
        <v>1980</v>
      </c>
      <c r="F754" t="s">
        <v>1980</v>
      </c>
      <c r="G754" t="e">
        <f>VLOOKUP(E754,기본!$F$3:$G$320,2,0)</f>
        <v>#N/A</v>
      </c>
      <c r="H754" s="546">
        <v>7378</v>
      </c>
      <c r="I754">
        <v>144.29154600000001</v>
      </c>
    </row>
    <row r="755" spans="2:9">
      <c r="B755" s="547" t="s">
        <v>2046</v>
      </c>
      <c r="C755" s="547" t="str">
        <f>VLOOKUP(D755,기본!$B$3:$C$90,2,0)</f>
        <v>코웨이</v>
      </c>
      <c r="D755" t="s">
        <v>1971</v>
      </c>
      <c r="E755" t="s">
        <v>1949</v>
      </c>
      <c r="F755" t="s">
        <v>1949</v>
      </c>
      <c r="G755" t="e">
        <f>VLOOKUP(E755,기본!$F$3:$G$320,2,0)</f>
        <v>#N/A</v>
      </c>
      <c r="H755" s="546">
        <v>390</v>
      </c>
      <c r="I755">
        <v>2.6410800000000001</v>
      </c>
    </row>
    <row r="756" spans="2:9">
      <c r="B756" s="547" t="s">
        <v>2046</v>
      </c>
      <c r="C756" s="547" t="str">
        <f>VLOOKUP(D756,기본!$B$3:$C$90,2,0)</f>
        <v>코웨이</v>
      </c>
      <c r="D756" t="s">
        <v>1971</v>
      </c>
      <c r="E756" t="s">
        <v>1964</v>
      </c>
      <c r="F756" t="s">
        <v>1964</v>
      </c>
      <c r="G756" t="e">
        <f>VLOOKUP(E756,기본!$F$3:$G$320,2,0)</f>
        <v>#N/A</v>
      </c>
      <c r="H756" s="546">
        <v>4391</v>
      </c>
      <c r="I756">
        <v>162.60769900000003</v>
      </c>
    </row>
    <row r="757" spans="2:9">
      <c r="B757" s="547" t="s">
        <v>2046</v>
      </c>
      <c r="C757" s="547" t="str">
        <f>VLOOKUP(D757,기본!$B$3:$C$90,2,0)</f>
        <v>코웨이</v>
      </c>
      <c r="D757" t="s">
        <v>1971</v>
      </c>
      <c r="E757" t="s">
        <v>1981</v>
      </c>
      <c r="F757" t="s">
        <v>1981</v>
      </c>
      <c r="G757" t="e">
        <f>VLOOKUP(E757,기본!$F$3:$G$320,2,0)</f>
        <v>#N/A</v>
      </c>
      <c r="H757" s="546">
        <v>227</v>
      </c>
      <c r="I757">
        <v>8.091448999999999</v>
      </c>
    </row>
    <row r="758" spans="2:9">
      <c r="B758" s="547" t="s">
        <v>2046</v>
      </c>
      <c r="C758" s="547" t="str">
        <f>VLOOKUP(D758,기본!$B$3:$C$90,2,0)</f>
        <v>코웨이</v>
      </c>
      <c r="D758" t="s">
        <v>1971</v>
      </c>
      <c r="E758" t="s">
        <v>1982</v>
      </c>
      <c r="F758" t="s">
        <v>1982</v>
      </c>
      <c r="G758" t="e">
        <f>VLOOKUP(E758,기본!$F$3:$G$320,2,0)</f>
        <v>#N/A</v>
      </c>
      <c r="H758" s="546">
        <v>1872</v>
      </c>
      <c r="I758">
        <v>68.737967999999995</v>
      </c>
    </row>
    <row r="759" spans="2:9">
      <c r="B759" s="547" t="s">
        <v>2046</v>
      </c>
      <c r="C759" s="547" t="str">
        <f>VLOOKUP(D759,기본!$B$3:$C$90,2,0)</f>
        <v>코웨이</v>
      </c>
      <c r="D759" t="s">
        <v>1971</v>
      </c>
      <c r="E759" t="s">
        <v>2135</v>
      </c>
      <c r="F759" t="s">
        <v>2135</v>
      </c>
      <c r="G759" t="e">
        <f>VLOOKUP(E759,기본!$F$3:$G$320,2,0)</f>
        <v>#N/A</v>
      </c>
      <c r="H759" s="546">
        <v>5</v>
      </c>
      <c r="I759">
        <v>0.21609</v>
      </c>
    </row>
    <row r="760" spans="2:9">
      <c r="B760" s="547" t="s">
        <v>2046</v>
      </c>
      <c r="C760" s="547" t="str">
        <f>VLOOKUP(D760,기본!$B$3:$C$90,2,0)</f>
        <v>코웨이</v>
      </c>
      <c r="D760" t="s">
        <v>1971</v>
      </c>
      <c r="E760" t="s">
        <v>2070</v>
      </c>
      <c r="F760" t="s">
        <v>2070</v>
      </c>
      <c r="G760" t="e">
        <f>VLOOKUP(E760,기본!$F$3:$G$320,2,0)</f>
        <v>#N/A</v>
      </c>
      <c r="H760" s="546">
        <v>1621</v>
      </c>
      <c r="I760">
        <v>63.063634999999998</v>
      </c>
    </row>
    <row r="761" spans="2:9">
      <c r="B761" s="547" t="s">
        <v>2046</v>
      </c>
      <c r="C761" s="547" t="str">
        <f>VLOOKUP(D761,기본!$B$3:$C$90,2,0)</f>
        <v>코웨이</v>
      </c>
      <c r="D761" t="s">
        <v>1971</v>
      </c>
      <c r="E761" t="s">
        <v>1965</v>
      </c>
      <c r="F761" t="s">
        <v>1965</v>
      </c>
      <c r="G761" t="e">
        <f>VLOOKUP(E761,기본!$F$3:$G$320,2,0)</f>
        <v>#N/A</v>
      </c>
      <c r="H761" s="546">
        <v>200</v>
      </c>
      <c r="I761">
        <v>7.9016000000000002</v>
      </c>
    </row>
    <row r="762" spans="2:9">
      <c r="B762" s="547" t="s">
        <v>2046</v>
      </c>
      <c r="C762" s="547" t="str">
        <f>VLOOKUP(D762,기본!$B$3:$C$90,2,0)</f>
        <v>코웨이</v>
      </c>
      <c r="D762" t="s">
        <v>1983</v>
      </c>
      <c r="E762" t="s">
        <v>1049</v>
      </c>
      <c r="F762" t="s">
        <v>1049</v>
      </c>
      <c r="G762" t="e">
        <f>VLOOKUP(E762,기본!$F$3:$G$320,2,0)</f>
        <v>#N/A</v>
      </c>
      <c r="H762" s="546">
        <v>1901</v>
      </c>
      <c r="I762">
        <v>10.761561</v>
      </c>
    </row>
    <row r="763" spans="2:9">
      <c r="B763" s="547" t="s">
        <v>2046</v>
      </c>
      <c r="C763" s="547" t="str">
        <f>VLOOKUP(D763,기본!$B$3:$C$90,2,0)</f>
        <v>코웨이</v>
      </c>
      <c r="D763" t="s">
        <v>1983</v>
      </c>
      <c r="E763" t="s">
        <v>1050</v>
      </c>
      <c r="F763" t="s">
        <v>1050</v>
      </c>
      <c r="G763" t="e">
        <f>VLOOKUP(E763,기본!$F$3:$G$320,2,0)</f>
        <v>#N/A</v>
      </c>
      <c r="H763" s="546">
        <v>1901</v>
      </c>
      <c r="I763">
        <v>6.2733000000000008</v>
      </c>
    </row>
    <row r="764" spans="2:9">
      <c r="B764" s="547" t="s">
        <v>2046</v>
      </c>
      <c r="C764" s="547" t="str">
        <f>VLOOKUP(D764,기본!$B$3:$C$90,2,0)</f>
        <v>코웨이</v>
      </c>
      <c r="D764" t="s">
        <v>1983</v>
      </c>
      <c r="E764" t="s">
        <v>1925</v>
      </c>
      <c r="F764" t="s">
        <v>1925</v>
      </c>
      <c r="G764" t="e">
        <f>VLOOKUP(E764,기본!$F$3:$G$320,2,0)</f>
        <v>#N/A</v>
      </c>
      <c r="H764" s="546">
        <v>470</v>
      </c>
      <c r="I764">
        <v>5.9158900000000001</v>
      </c>
    </row>
    <row r="765" spans="2:9">
      <c r="B765" s="547" t="s">
        <v>2046</v>
      </c>
      <c r="C765" s="547" t="str">
        <f>VLOOKUP(D765,기본!$B$3:$C$90,2,0)</f>
        <v>코웨이</v>
      </c>
      <c r="D765" t="s">
        <v>1983</v>
      </c>
      <c r="E765" t="s">
        <v>1984</v>
      </c>
      <c r="F765" t="s">
        <v>1984</v>
      </c>
      <c r="G765" t="e">
        <f>VLOOKUP(E765,기본!$F$3:$G$320,2,0)</f>
        <v>#N/A</v>
      </c>
      <c r="H765" s="546">
        <v>350</v>
      </c>
      <c r="I765">
        <v>2.4843000000000002</v>
      </c>
    </row>
    <row r="766" spans="2:9">
      <c r="B766" s="547" t="s">
        <v>2046</v>
      </c>
      <c r="C766" s="547" t="str">
        <f>VLOOKUP(D766,기본!$B$3:$C$90,2,0)</f>
        <v>코웨이</v>
      </c>
      <c r="D766" t="s">
        <v>1983</v>
      </c>
      <c r="E766" t="s">
        <v>1985</v>
      </c>
      <c r="F766" t="s">
        <v>1985</v>
      </c>
      <c r="G766" t="e">
        <f>VLOOKUP(E766,기본!$F$3:$G$320,2,0)</f>
        <v>#N/A</v>
      </c>
      <c r="H766" s="546">
        <v>500</v>
      </c>
      <c r="I766">
        <v>4.758</v>
      </c>
    </row>
    <row r="767" spans="2:9">
      <c r="B767" s="547" t="s">
        <v>2046</v>
      </c>
      <c r="C767" s="547" t="str">
        <f>VLOOKUP(D767,기본!$B$3:$C$90,2,0)</f>
        <v>코웨이</v>
      </c>
      <c r="D767" t="s">
        <v>1983</v>
      </c>
      <c r="E767" t="s">
        <v>1045</v>
      </c>
      <c r="F767" t="s">
        <v>1045</v>
      </c>
      <c r="G767" t="e">
        <f>VLOOKUP(E767,기본!$F$3:$G$320,2,0)</f>
        <v>#N/A</v>
      </c>
      <c r="H767" s="546">
        <v>5977</v>
      </c>
      <c r="I767">
        <v>70.958944000000002</v>
      </c>
    </row>
    <row r="768" spans="2:9">
      <c r="B768" s="547" t="s">
        <v>2046</v>
      </c>
      <c r="C768" s="547" t="str">
        <f>VLOOKUP(D768,기본!$B$3:$C$90,2,0)</f>
        <v>코웨이</v>
      </c>
      <c r="D768" t="s">
        <v>1983</v>
      </c>
      <c r="E768" t="s">
        <v>1074</v>
      </c>
      <c r="F768" t="s">
        <v>1074</v>
      </c>
      <c r="G768" t="e">
        <f>VLOOKUP(E768,기본!$F$3:$G$320,2,0)</f>
        <v>#N/A</v>
      </c>
      <c r="H768" s="546">
        <v>1071</v>
      </c>
      <c r="I768">
        <v>20.556888000000001</v>
      </c>
    </row>
    <row r="769" spans="2:9">
      <c r="B769" s="547" t="s">
        <v>2046</v>
      </c>
      <c r="C769" s="547" t="str">
        <f>VLOOKUP(D769,기본!$B$3:$C$90,2,0)</f>
        <v>코웨이</v>
      </c>
      <c r="D769" t="s">
        <v>1983</v>
      </c>
      <c r="E769" t="s">
        <v>1966</v>
      </c>
      <c r="F769" t="s">
        <v>1966</v>
      </c>
      <c r="G769" t="e">
        <f>VLOOKUP(E769,기본!$F$3:$G$320,2,0)</f>
        <v>#N/A</v>
      </c>
      <c r="H769" s="546">
        <v>1901</v>
      </c>
      <c r="I769">
        <v>11.282435</v>
      </c>
    </row>
    <row r="770" spans="2:9">
      <c r="B770" s="547" t="s">
        <v>2046</v>
      </c>
      <c r="C770" s="547" t="str">
        <f>VLOOKUP(D770,기본!$B$3:$C$90,2,0)</f>
        <v>코웨이</v>
      </c>
      <c r="D770" t="s">
        <v>1986</v>
      </c>
      <c r="E770" t="s">
        <v>1987</v>
      </c>
      <c r="F770" t="s">
        <v>1987</v>
      </c>
      <c r="G770" t="e">
        <f>VLOOKUP(E770,기본!$F$3:$G$320,2,0)</f>
        <v>#N/A</v>
      </c>
      <c r="H770" s="546">
        <v>160</v>
      </c>
      <c r="I770">
        <v>2.9059200000000001</v>
      </c>
    </row>
    <row r="771" spans="2:9">
      <c r="B771" s="547" t="s">
        <v>2046</v>
      </c>
      <c r="C771" s="547" t="str">
        <f>VLOOKUP(D771,기본!$B$3:$C$90,2,0)</f>
        <v>코웨이</v>
      </c>
      <c r="D771" t="s">
        <v>1986</v>
      </c>
      <c r="E771" t="s">
        <v>1964</v>
      </c>
      <c r="F771" t="s">
        <v>1964</v>
      </c>
      <c r="G771" t="e">
        <f>VLOOKUP(E771,기본!$F$3:$G$320,2,0)</f>
        <v>#N/A</v>
      </c>
      <c r="H771" s="546">
        <v>12096</v>
      </c>
      <c r="I771">
        <v>443.97158400000001</v>
      </c>
    </row>
    <row r="772" spans="2:9">
      <c r="B772" s="547" t="s">
        <v>2046</v>
      </c>
      <c r="C772" s="547" t="str">
        <f>VLOOKUP(D772,기본!$B$3:$C$90,2,0)</f>
        <v>코웨이</v>
      </c>
      <c r="D772" t="s">
        <v>1986</v>
      </c>
      <c r="E772" t="s">
        <v>1981</v>
      </c>
      <c r="F772" t="s">
        <v>1981</v>
      </c>
      <c r="G772" t="e">
        <f>VLOOKUP(E772,기본!$F$3:$G$320,2,0)</f>
        <v>#N/A</v>
      </c>
      <c r="H772" s="546">
        <v>3888</v>
      </c>
      <c r="I772">
        <v>138.28449599999999</v>
      </c>
    </row>
    <row r="773" spans="2:9">
      <c r="B773" s="547" t="s">
        <v>2046</v>
      </c>
      <c r="C773" s="547" t="str">
        <f>VLOOKUP(D773,기본!$B$3:$C$90,2,0)</f>
        <v>삼성 생활가전</v>
      </c>
      <c r="D773" t="s">
        <v>1988</v>
      </c>
      <c r="E773" t="s">
        <v>1990</v>
      </c>
      <c r="F773" t="s">
        <v>1990</v>
      </c>
      <c r="G773" t="e">
        <f>VLOOKUP(E773,기본!$F$3:$G$320,2,0)</f>
        <v>#N/A</v>
      </c>
      <c r="H773" s="546">
        <v>20</v>
      </c>
      <c r="I773">
        <v>0.20899999999999999</v>
      </c>
    </row>
    <row r="774" spans="2:9">
      <c r="B774" s="547" t="s">
        <v>2046</v>
      </c>
      <c r="C774" s="547" t="str">
        <f>VLOOKUP(D774,기본!$B$3:$C$90,2,0)</f>
        <v>삼성 생활가전</v>
      </c>
      <c r="D774" t="s">
        <v>1992</v>
      </c>
      <c r="E774" t="s">
        <v>2266</v>
      </c>
      <c r="F774" t="s">
        <v>2266</v>
      </c>
      <c r="G774" t="e">
        <f>VLOOKUP(E774,기본!$F$3:$G$320,2,0)</f>
        <v>#N/A</v>
      </c>
      <c r="H774" s="546">
        <v>280</v>
      </c>
      <c r="I774">
        <v>1.9571999999999998</v>
      </c>
    </row>
    <row r="775" spans="2:9">
      <c r="B775" s="547" t="s">
        <v>2046</v>
      </c>
      <c r="C775" s="547" t="str">
        <f>VLOOKUP(D775,기본!$B$3:$C$90,2,0)</f>
        <v>코웨이</v>
      </c>
      <c r="D775" t="s">
        <v>2072</v>
      </c>
      <c r="E775" t="s">
        <v>1029</v>
      </c>
      <c r="F775" t="s">
        <v>1029</v>
      </c>
      <c r="G775" t="e">
        <f>VLOOKUP(E775,기본!$F$3:$G$320,2,0)</f>
        <v>#N/A</v>
      </c>
      <c r="H775" s="546">
        <v>3240</v>
      </c>
      <c r="I775">
        <v>18.53604</v>
      </c>
    </row>
    <row r="776" spans="2:9">
      <c r="B776" s="547" t="s">
        <v>2046</v>
      </c>
      <c r="C776" s="547" t="str">
        <f>VLOOKUP(D776,기본!$B$3:$C$90,2,0)</f>
        <v>코웨이</v>
      </c>
      <c r="D776" t="s">
        <v>2072</v>
      </c>
      <c r="E776" t="s">
        <v>1031</v>
      </c>
      <c r="F776" t="s">
        <v>1031</v>
      </c>
      <c r="G776" t="e">
        <f>VLOOKUP(E776,기본!$F$3:$G$320,2,0)</f>
        <v>#N/A</v>
      </c>
      <c r="H776" s="546">
        <v>3456</v>
      </c>
      <c r="I776">
        <v>5.1045119999999997</v>
      </c>
    </row>
    <row r="777" spans="2:9">
      <c r="B777" s="547" t="s">
        <v>2046</v>
      </c>
      <c r="C777" s="547" t="str">
        <f>VLOOKUP(D777,기본!$B$3:$C$90,2,0)</f>
        <v>한화비전</v>
      </c>
      <c r="D777" t="s">
        <v>1993</v>
      </c>
      <c r="E777" t="s">
        <v>2049</v>
      </c>
      <c r="F777" t="s">
        <v>2050</v>
      </c>
      <c r="G777" t="e">
        <f>VLOOKUP(E777,기본!$F$3:$G$320,2,0)</f>
        <v>#N/A</v>
      </c>
      <c r="H777" s="546">
        <v>108</v>
      </c>
      <c r="I777">
        <v>2.6394465600000006</v>
      </c>
    </row>
    <row r="778" spans="2:9">
      <c r="B778" s="547" t="s">
        <v>2046</v>
      </c>
      <c r="C778" s="547" t="str">
        <f>VLOOKUP(D778,기본!$B$3:$C$90,2,0)</f>
        <v>한화비전</v>
      </c>
      <c r="D778" t="s">
        <v>1993</v>
      </c>
      <c r="E778" t="s">
        <v>1827</v>
      </c>
      <c r="F778" t="s">
        <v>1828</v>
      </c>
      <c r="G778" t="e">
        <f>VLOOKUP(E778,기본!$F$3:$G$320,2,0)</f>
        <v>#N/A</v>
      </c>
      <c r="H778" s="546">
        <v>647</v>
      </c>
      <c r="I778">
        <v>24.298085</v>
      </c>
    </row>
    <row r="779" spans="2:9">
      <c r="B779" s="547" t="s">
        <v>2046</v>
      </c>
      <c r="C779" s="547" t="str">
        <f>VLOOKUP(D779,기본!$B$3:$C$90,2,0)</f>
        <v>한화비전</v>
      </c>
      <c r="D779" t="s">
        <v>1993</v>
      </c>
      <c r="E779" t="s">
        <v>1994</v>
      </c>
      <c r="F779" t="s">
        <v>1995</v>
      </c>
      <c r="G779" t="e">
        <f>VLOOKUP(E779,기본!$F$3:$G$320,2,0)</f>
        <v>#N/A</v>
      </c>
      <c r="H779" s="546">
        <v>990</v>
      </c>
      <c r="I779">
        <v>36.066756600000005</v>
      </c>
    </row>
    <row r="780" spans="2:9">
      <c r="B780" s="547" t="s">
        <v>66</v>
      </c>
      <c r="C780" s="547" t="str">
        <f>VLOOKUP(D780,기본!$B$3:$C$90,2,0)</f>
        <v>AV JDM</v>
      </c>
      <c r="D780" t="s">
        <v>1780</v>
      </c>
      <c r="E780" t="s">
        <v>1781</v>
      </c>
      <c r="F780" t="s">
        <v>1625</v>
      </c>
      <c r="G780" t="e">
        <f>VLOOKUP(E780,기본!$F$3:$G$320,2,0)</f>
        <v>#N/A</v>
      </c>
      <c r="H780" s="546">
        <v>22280</v>
      </c>
      <c r="I780">
        <v>213.51784080000002</v>
      </c>
    </row>
    <row r="781" spans="2:9">
      <c r="B781" s="547" t="s">
        <v>66</v>
      </c>
      <c r="C781" s="547" t="str">
        <f>VLOOKUP(D781,기본!$B$3:$C$90,2,0)</f>
        <v>AV JDM</v>
      </c>
      <c r="D781" t="s">
        <v>1780</v>
      </c>
      <c r="E781" t="s">
        <v>1601</v>
      </c>
      <c r="F781" t="s">
        <v>1601</v>
      </c>
      <c r="G781" t="str">
        <f>VLOOKUP(E781,기본!$F$3:$G$320,2,0)</f>
        <v>MNT</v>
      </c>
      <c r="H781" s="546">
        <v>16856</v>
      </c>
      <c r="I781">
        <v>144.28217776</v>
      </c>
    </row>
    <row r="782" spans="2:9">
      <c r="B782" s="547" t="s">
        <v>66</v>
      </c>
      <c r="C782" s="547" t="str">
        <f>VLOOKUP(D782,기본!$B$3:$C$90,2,0)</f>
        <v>AV JDM</v>
      </c>
      <c r="D782" t="s">
        <v>1780</v>
      </c>
      <c r="E782" t="s">
        <v>1603</v>
      </c>
      <c r="F782" t="s">
        <v>1603</v>
      </c>
      <c r="G782" t="str">
        <f>VLOOKUP(E782,기본!$F$3:$G$320,2,0)</f>
        <v>MNT</v>
      </c>
      <c r="H782" s="546">
        <v>6776</v>
      </c>
      <c r="I782">
        <v>62.09583211999999</v>
      </c>
    </row>
    <row r="783" spans="2:9">
      <c r="B783" s="547" t="s">
        <v>66</v>
      </c>
      <c r="C783" s="547" t="str">
        <f>VLOOKUP(D783,기본!$B$3:$C$90,2,0)</f>
        <v>AV JDM</v>
      </c>
      <c r="D783" t="s">
        <v>1780</v>
      </c>
      <c r="E783" t="s">
        <v>1604</v>
      </c>
      <c r="F783" t="s">
        <v>1604</v>
      </c>
      <c r="G783" t="e">
        <f>VLOOKUP(E783,기본!$F$3:$G$320,2,0)</f>
        <v>#N/A</v>
      </c>
      <c r="H783" s="546">
        <v>3080</v>
      </c>
      <c r="I783">
        <v>29.3395984</v>
      </c>
    </row>
    <row r="784" spans="2:9">
      <c r="B784" s="547" t="s">
        <v>66</v>
      </c>
      <c r="C784" s="547" t="str">
        <f>VLOOKUP(D784,기본!$B$3:$C$90,2,0)</f>
        <v>AV JDM</v>
      </c>
      <c r="D784" t="s">
        <v>1780</v>
      </c>
      <c r="E784" t="s">
        <v>1605</v>
      </c>
      <c r="F784" t="s">
        <v>1605</v>
      </c>
      <c r="G784" t="str">
        <f>VLOOKUP(E784,기본!$F$3:$G$320,2,0)</f>
        <v>MNT</v>
      </c>
      <c r="H784" s="546">
        <v>9216</v>
      </c>
      <c r="I784">
        <v>90.734385599999996</v>
      </c>
    </row>
    <row r="785" spans="2:9">
      <c r="B785" s="547" t="s">
        <v>66</v>
      </c>
      <c r="C785" s="547" t="str">
        <f>VLOOKUP(D785,기본!$B$3:$C$90,2,0)</f>
        <v>AV JDM</v>
      </c>
      <c r="D785" t="s">
        <v>1780</v>
      </c>
      <c r="E785" t="s">
        <v>1602</v>
      </c>
      <c r="F785" t="s">
        <v>1602</v>
      </c>
      <c r="G785" t="e">
        <f>VLOOKUP(E785,기본!$F$3:$G$320,2,0)</f>
        <v>#N/A</v>
      </c>
      <c r="H785" s="546">
        <v>1680</v>
      </c>
      <c r="I785">
        <v>14.89803</v>
      </c>
    </row>
    <row r="786" spans="2:9">
      <c r="B786" s="547" t="s">
        <v>66</v>
      </c>
      <c r="C786" s="547" t="str">
        <f>VLOOKUP(D786,기본!$B$3:$C$90,2,0)</f>
        <v>AV JDM</v>
      </c>
      <c r="D786" t="s">
        <v>1780</v>
      </c>
      <c r="E786" t="s">
        <v>1782</v>
      </c>
      <c r="F786" t="s">
        <v>1289</v>
      </c>
      <c r="G786" t="e">
        <f>VLOOKUP(E786,기본!$F$3:$G$320,2,0)</f>
        <v>#N/A</v>
      </c>
      <c r="H786" s="546">
        <v>8652</v>
      </c>
      <c r="I786">
        <v>94.976402472000004</v>
      </c>
    </row>
    <row r="787" spans="2:9">
      <c r="B787" s="547" t="s">
        <v>66</v>
      </c>
      <c r="C787" s="547" t="str">
        <f>VLOOKUP(D787,기본!$B$3:$C$90,2,0)</f>
        <v>AV JDM</v>
      </c>
      <c r="D787" t="s">
        <v>1780</v>
      </c>
      <c r="E787" t="s">
        <v>1784</v>
      </c>
      <c r="F787" t="s">
        <v>1285</v>
      </c>
      <c r="G787" t="e">
        <f>VLOOKUP(E787,기본!$F$3:$G$320,2,0)</f>
        <v>#N/A</v>
      </c>
      <c r="H787" s="546">
        <v>5000</v>
      </c>
      <c r="I787">
        <v>48.226599999999998</v>
      </c>
    </row>
    <row r="788" spans="2:9">
      <c r="B788" s="547" t="s">
        <v>66</v>
      </c>
      <c r="C788" s="547" t="str">
        <f>VLOOKUP(D788,기본!$B$3:$C$90,2,0)</f>
        <v>AV JDM</v>
      </c>
      <c r="D788" t="s">
        <v>1780</v>
      </c>
      <c r="E788" t="s">
        <v>975</v>
      </c>
      <c r="F788" t="s">
        <v>975</v>
      </c>
      <c r="G788" t="e">
        <f>VLOOKUP(E788,기본!$F$3:$G$320,2,0)</f>
        <v>#N/A</v>
      </c>
      <c r="H788" s="546">
        <v>6144</v>
      </c>
      <c r="I788">
        <v>55.591075840000002</v>
      </c>
    </row>
    <row r="789" spans="2:9">
      <c r="B789" s="547" t="s">
        <v>66</v>
      </c>
      <c r="C789" s="547" t="str">
        <f>VLOOKUP(D789,기본!$B$3:$C$90,2,0)</f>
        <v>AV JDM</v>
      </c>
      <c r="D789" t="s">
        <v>1780</v>
      </c>
      <c r="E789" t="s">
        <v>2115</v>
      </c>
      <c r="F789" t="s">
        <v>2115</v>
      </c>
      <c r="G789" t="str">
        <f>VLOOKUP(E789,기본!$F$3:$G$320,2,0)</f>
        <v>AV</v>
      </c>
      <c r="H789" s="546">
        <v>14025</v>
      </c>
      <c r="I789">
        <v>132.62553199999996</v>
      </c>
    </row>
    <row r="790" spans="2:9">
      <c r="B790" s="547" t="s">
        <v>66</v>
      </c>
      <c r="C790" s="547" t="str">
        <f>VLOOKUP(D790,기본!$B$3:$C$90,2,0)</f>
        <v>AV JDM</v>
      </c>
      <c r="D790" t="s">
        <v>1780</v>
      </c>
      <c r="E790" t="s">
        <v>2287</v>
      </c>
      <c r="F790" t="s">
        <v>2287</v>
      </c>
      <c r="G790" t="str">
        <f>VLOOKUP(E790,기본!$F$3:$G$320,2,0)</f>
        <v>AV</v>
      </c>
      <c r="H790" s="546">
        <v>96</v>
      </c>
      <c r="I790">
        <v>0.95651824499999982</v>
      </c>
    </row>
    <row r="791" spans="2:9">
      <c r="B791" s="547" t="s">
        <v>66</v>
      </c>
      <c r="C791" s="547" t="str">
        <f>VLOOKUP(D791,기본!$B$3:$C$90,2,0)</f>
        <v>삼성 VD</v>
      </c>
      <c r="D791" t="s">
        <v>1785</v>
      </c>
      <c r="E791" t="s">
        <v>1121</v>
      </c>
      <c r="F791" t="s">
        <v>1809</v>
      </c>
      <c r="G791" t="str">
        <f>VLOOKUP(E791,기본!$F$3:$G$320,2,0)</f>
        <v>TV</v>
      </c>
      <c r="H791" s="546">
        <v>7560</v>
      </c>
      <c r="I791">
        <v>238.59034703999998</v>
      </c>
    </row>
    <row r="792" spans="2:9">
      <c r="B792" s="547" t="s">
        <v>66</v>
      </c>
      <c r="C792" s="547" t="str">
        <f>VLOOKUP(D792,기본!$B$3:$C$90,2,0)</f>
        <v>삼성 VD</v>
      </c>
      <c r="D792" t="s">
        <v>1785</v>
      </c>
      <c r="E792" t="s">
        <v>1120</v>
      </c>
      <c r="F792" t="s">
        <v>1786</v>
      </c>
      <c r="G792" t="str">
        <f>VLOOKUP(E792,기본!$F$3:$G$320,2,0)</f>
        <v>TV</v>
      </c>
      <c r="H792" s="546">
        <v>12528</v>
      </c>
      <c r="I792">
        <v>356.18917535999998</v>
      </c>
    </row>
    <row r="793" spans="2:9">
      <c r="B793" s="547" t="s">
        <v>66</v>
      </c>
      <c r="C793" s="547" t="str">
        <f>VLOOKUP(D793,기본!$B$3:$C$90,2,0)</f>
        <v>삼성 VD</v>
      </c>
      <c r="D793" t="s">
        <v>1785</v>
      </c>
      <c r="E793" t="s">
        <v>1787</v>
      </c>
      <c r="F793" t="s">
        <v>1788</v>
      </c>
      <c r="G793" t="str">
        <f>VLOOKUP(E793,기본!$F$3:$G$320,2,0)</f>
        <v>MNT</v>
      </c>
      <c r="H793" s="546">
        <v>144</v>
      </c>
      <c r="I793">
        <v>1.1277250559999998</v>
      </c>
    </row>
    <row r="794" spans="2:9">
      <c r="B794" s="547" t="s">
        <v>66</v>
      </c>
      <c r="C794" s="547" t="str">
        <f>VLOOKUP(D794,기본!$B$3:$C$90,2,0)</f>
        <v>삼성 VD</v>
      </c>
      <c r="D794" t="s">
        <v>1785</v>
      </c>
      <c r="E794" t="s">
        <v>1789</v>
      </c>
      <c r="F794" t="s">
        <v>1790</v>
      </c>
      <c r="G794" t="str">
        <f>VLOOKUP(E794,기본!$F$3:$G$320,2,0)</f>
        <v>TV</v>
      </c>
      <c r="H794" s="546">
        <v>8640</v>
      </c>
      <c r="I794">
        <v>124.92634968</v>
      </c>
    </row>
    <row r="795" spans="2:9">
      <c r="B795" s="547" t="s">
        <v>66</v>
      </c>
      <c r="C795" s="547" t="str">
        <f>VLOOKUP(D795,기본!$B$3:$C$90,2,0)</f>
        <v>삼성 VD</v>
      </c>
      <c r="D795" t="s">
        <v>1785</v>
      </c>
      <c r="E795" t="s">
        <v>1791</v>
      </c>
      <c r="F795" t="s">
        <v>1792</v>
      </c>
      <c r="G795" t="str">
        <f>VLOOKUP(E795,기본!$F$3:$G$320,2,0)</f>
        <v>TV</v>
      </c>
      <c r="H795" s="546">
        <v>7452</v>
      </c>
      <c r="I795">
        <v>110.61677260799999</v>
      </c>
    </row>
    <row r="796" spans="2:9">
      <c r="B796" s="547" t="s">
        <v>66</v>
      </c>
      <c r="C796" s="547" t="str">
        <f>VLOOKUP(D796,기본!$B$3:$C$90,2,0)</f>
        <v>삼성 VD</v>
      </c>
      <c r="D796" t="s">
        <v>1785</v>
      </c>
      <c r="E796" t="s">
        <v>1801</v>
      </c>
      <c r="F796" t="s">
        <v>1802</v>
      </c>
      <c r="G796" t="str">
        <f>VLOOKUP(E796,기본!$F$3:$G$320,2,0)</f>
        <v>TV</v>
      </c>
      <c r="H796" s="546">
        <v>19872</v>
      </c>
      <c r="I796">
        <v>322.07266951199995</v>
      </c>
    </row>
    <row r="797" spans="2:9">
      <c r="B797" s="547" t="s">
        <v>66</v>
      </c>
      <c r="C797" s="547" t="str">
        <f>VLOOKUP(D797,기본!$B$3:$C$90,2,0)</f>
        <v>삼성 VD</v>
      </c>
      <c r="D797" t="s">
        <v>1785</v>
      </c>
      <c r="E797" t="s">
        <v>1793</v>
      </c>
      <c r="F797" t="s">
        <v>1794</v>
      </c>
      <c r="G797" t="str">
        <f>VLOOKUP(E797,기본!$F$3:$G$320,2,0)</f>
        <v>MNT</v>
      </c>
      <c r="H797" s="546">
        <v>2592</v>
      </c>
      <c r="I797">
        <v>48.804353280000001</v>
      </c>
    </row>
    <row r="798" spans="2:9">
      <c r="B798" s="547" t="s">
        <v>66</v>
      </c>
      <c r="C798" s="547" t="str">
        <f>VLOOKUP(D798,기본!$B$3:$C$90,2,0)</f>
        <v>삼성 VD</v>
      </c>
      <c r="D798" t="s">
        <v>1785</v>
      </c>
      <c r="E798" t="s">
        <v>1260</v>
      </c>
      <c r="F798" t="s">
        <v>1259</v>
      </c>
      <c r="G798" t="str">
        <f>VLOOKUP(E798,기본!$F$3:$G$320,2,0)</f>
        <v>MNT</v>
      </c>
      <c r="H798" s="546">
        <v>1152</v>
      </c>
      <c r="I798">
        <v>26.945588639999997</v>
      </c>
    </row>
    <row r="799" spans="2:9">
      <c r="B799" s="547" t="s">
        <v>66</v>
      </c>
      <c r="C799" s="547" t="str">
        <f>VLOOKUP(D799,기본!$B$3:$C$90,2,0)</f>
        <v>삼성 VD</v>
      </c>
      <c r="D799" t="s">
        <v>1785</v>
      </c>
      <c r="E799" t="s">
        <v>1264</v>
      </c>
      <c r="F799" t="s">
        <v>1263</v>
      </c>
      <c r="G799" t="str">
        <f>VLOOKUP(E799,기본!$F$3:$G$320,2,0)</f>
        <v>MNT</v>
      </c>
      <c r="H799" s="546">
        <v>96</v>
      </c>
      <c r="I799">
        <v>2.2222817279999996</v>
      </c>
    </row>
    <row r="800" spans="2:9">
      <c r="B800" s="547" t="s">
        <v>66</v>
      </c>
      <c r="C800" s="547" t="str">
        <f>VLOOKUP(D800,기본!$B$3:$C$90,2,0)</f>
        <v>삼성 VD</v>
      </c>
      <c r="D800" t="s">
        <v>1785</v>
      </c>
      <c r="E800" t="s">
        <v>1795</v>
      </c>
      <c r="F800" t="s">
        <v>1796</v>
      </c>
      <c r="G800" t="str">
        <f>VLOOKUP(E800,기본!$F$3:$G$320,2,0)</f>
        <v>MNT</v>
      </c>
      <c r="H800" s="546">
        <v>3648</v>
      </c>
      <c r="I800">
        <v>153.19719796800001</v>
      </c>
    </row>
    <row r="801" spans="2:9">
      <c r="B801" s="547" t="s">
        <v>66</v>
      </c>
      <c r="C801" s="547" t="str">
        <f>VLOOKUP(D801,기본!$B$3:$C$90,2,0)</f>
        <v>삼성 VD</v>
      </c>
      <c r="D801" t="s">
        <v>1785</v>
      </c>
      <c r="E801" t="s">
        <v>2145</v>
      </c>
      <c r="F801" t="s">
        <v>2108</v>
      </c>
      <c r="G801" t="str">
        <f>VLOOKUP(E801,기본!$F$3:$G$320,2,0)</f>
        <v>MNT</v>
      </c>
      <c r="H801" s="546">
        <v>18084</v>
      </c>
      <c r="I801">
        <v>98.775718271999992</v>
      </c>
    </row>
    <row r="802" spans="2:9">
      <c r="B802" s="547" t="s">
        <v>66</v>
      </c>
      <c r="C802" s="547" t="str">
        <f>VLOOKUP(D802,기본!$B$3:$C$90,2,0)</f>
        <v>삼성 VD</v>
      </c>
      <c r="D802" t="s">
        <v>1785</v>
      </c>
      <c r="E802" t="s">
        <v>1847</v>
      </c>
      <c r="F802" t="s">
        <v>1848</v>
      </c>
      <c r="G802" t="str">
        <f>VLOOKUP(E802,기본!$F$3:$G$320,2,0)</f>
        <v>MNT</v>
      </c>
      <c r="H802" s="546">
        <v>4466</v>
      </c>
      <c r="I802">
        <v>21.658670879999999</v>
      </c>
    </row>
    <row r="803" spans="2:9">
      <c r="B803" s="547" t="s">
        <v>66</v>
      </c>
      <c r="C803" s="547" t="str">
        <f>VLOOKUP(D803,기본!$B$3:$C$90,2,0)</f>
        <v>삼성 VD</v>
      </c>
      <c r="D803" t="s">
        <v>1785</v>
      </c>
      <c r="E803" t="s">
        <v>1797</v>
      </c>
      <c r="F803" t="s">
        <v>1798</v>
      </c>
      <c r="G803" t="str">
        <f>VLOOKUP(E803,기본!$F$3:$G$320,2,0)</f>
        <v>MNT</v>
      </c>
      <c r="H803" s="546">
        <v>3402</v>
      </c>
      <c r="I803">
        <v>30.297851135999998</v>
      </c>
    </row>
    <row r="804" spans="2:9">
      <c r="B804" s="547" t="s">
        <v>66</v>
      </c>
      <c r="C804" s="547" t="str">
        <f>VLOOKUP(D804,기본!$B$3:$C$90,2,0)</f>
        <v>삼성 VD</v>
      </c>
      <c r="D804" t="s">
        <v>1785</v>
      </c>
      <c r="E804" t="s">
        <v>677</v>
      </c>
      <c r="F804" t="s">
        <v>1799</v>
      </c>
      <c r="G804" t="str">
        <f>VLOOKUP(E804,기본!$F$3:$G$320,2,0)</f>
        <v>MNT</v>
      </c>
      <c r="H804" s="546">
        <v>4796</v>
      </c>
      <c r="I804">
        <v>17.349527183999999</v>
      </c>
    </row>
    <row r="805" spans="2:9">
      <c r="B805" s="547" t="s">
        <v>66</v>
      </c>
      <c r="C805" s="547" t="str">
        <f>VLOOKUP(D805,기본!$B$3:$C$90,2,0)</f>
        <v>삼성 VD</v>
      </c>
      <c r="D805" t="s">
        <v>1785</v>
      </c>
      <c r="E805" t="s">
        <v>2088</v>
      </c>
      <c r="F805" t="s">
        <v>2089</v>
      </c>
      <c r="G805" t="str">
        <f>VLOOKUP(E805,기본!$F$3:$G$320,2,0)</f>
        <v>MNT</v>
      </c>
      <c r="H805" s="546">
        <v>5280</v>
      </c>
      <c r="I805">
        <v>26.071879679999995</v>
      </c>
    </row>
    <row r="806" spans="2:9">
      <c r="B806" s="547" t="s">
        <v>66</v>
      </c>
      <c r="C806" s="547" t="str">
        <f>VLOOKUP(D806,기본!$B$3:$C$90,2,0)</f>
        <v>삼성 VD</v>
      </c>
      <c r="D806" t="s">
        <v>1785</v>
      </c>
      <c r="E806" t="s">
        <v>2257</v>
      </c>
      <c r="F806" t="s">
        <v>1754</v>
      </c>
      <c r="G806" t="str">
        <f>VLOOKUP(E806,기본!$F$3:$G$320,2,0)</f>
        <v>MNT</v>
      </c>
      <c r="H806" s="546">
        <v>12096</v>
      </c>
      <c r="I806">
        <v>138.83081184000002</v>
      </c>
    </row>
    <row r="807" spans="2:9">
      <c r="B807" s="547" t="s">
        <v>66</v>
      </c>
      <c r="C807" s="547" t="str">
        <f>VLOOKUP(D807,기본!$B$3:$C$90,2,0)</f>
        <v>삼성 VD</v>
      </c>
      <c r="D807" t="s">
        <v>1800</v>
      </c>
      <c r="E807" t="s">
        <v>1121</v>
      </c>
      <c r="F807" t="s">
        <v>1809</v>
      </c>
      <c r="G807" t="str">
        <f>VLOOKUP(E807,기본!$F$3:$G$320,2,0)</f>
        <v>TV</v>
      </c>
      <c r="H807" s="546">
        <v>432</v>
      </c>
      <c r="I807">
        <v>13.770269568</v>
      </c>
    </row>
    <row r="808" spans="2:9">
      <c r="B808" s="547" t="s">
        <v>66</v>
      </c>
      <c r="C808" s="547" t="str">
        <f>VLOOKUP(D808,기본!$B$3:$C$90,2,0)</f>
        <v>삼성 VD</v>
      </c>
      <c r="D808" t="s">
        <v>1800</v>
      </c>
      <c r="E808" t="s">
        <v>1120</v>
      </c>
      <c r="F808" t="s">
        <v>1786</v>
      </c>
      <c r="G808" t="str">
        <f>VLOOKUP(E808,기본!$F$3:$G$320,2,0)</f>
        <v>TV</v>
      </c>
      <c r="H808" s="546">
        <v>8208</v>
      </c>
      <c r="I808">
        <v>235.00657079199999</v>
      </c>
    </row>
    <row r="809" spans="2:9">
      <c r="B809" s="547" t="s">
        <v>66</v>
      </c>
      <c r="C809" s="547" t="str">
        <f>VLOOKUP(D809,기본!$B$3:$C$90,2,0)</f>
        <v>삼성 VD</v>
      </c>
      <c r="D809" t="s">
        <v>1800</v>
      </c>
      <c r="E809" t="s">
        <v>1789</v>
      </c>
      <c r="F809" t="s">
        <v>1790</v>
      </c>
      <c r="G809" t="str">
        <f>VLOOKUP(E809,기본!$F$3:$G$320,2,0)</f>
        <v>TV</v>
      </c>
      <c r="H809" s="546">
        <v>2490</v>
      </c>
      <c r="I809">
        <v>35.867677188000002</v>
      </c>
    </row>
    <row r="810" spans="2:9">
      <c r="B810" s="547" t="s">
        <v>66</v>
      </c>
      <c r="C810" s="547" t="str">
        <f>VLOOKUP(D810,기본!$B$3:$C$90,2,0)</f>
        <v>삼성 VD</v>
      </c>
      <c r="D810" t="s">
        <v>1800</v>
      </c>
      <c r="E810" t="s">
        <v>1801</v>
      </c>
      <c r="F810" t="s">
        <v>1802</v>
      </c>
      <c r="G810" t="str">
        <f>VLOOKUP(E810,기본!$F$3:$G$320,2,0)</f>
        <v>TV</v>
      </c>
      <c r="H810" s="546">
        <v>1426</v>
      </c>
      <c r="I810">
        <v>22.78685256</v>
      </c>
    </row>
    <row r="811" spans="2:9">
      <c r="B811" s="547" t="s">
        <v>66</v>
      </c>
      <c r="C811" s="547" t="str">
        <f>VLOOKUP(D811,기본!$B$3:$C$90,2,0)</f>
        <v>삼성 VD</v>
      </c>
      <c r="D811" t="s">
        <v>1800</v>
      </c>
      <c r="E811" t="s">
        <v>1803</v>
      </c>
      <c r="F811" t="s">
        <v>1804</v>
      </c>
      <c r="G811" t="str">
        <f>VLOOKUP(E811,기본!$F$3:$G$320,2,0)</f>
        <v>TV</v>
      </c>
      <c r="H811" s="546">
        <v>1320</v>
      </c>
      <c r="I811">
        <v>9.4823572799999987</v>
      </c>
    </row>
    <row r="812" spans="2:9">
      <c r="B812" s="547" t="s">
        <v>66</v>
      </c>
      <c r="C812" s="547" t="str">
        <f>VLOOKUP(D812,기본!$B$3:$C$90,2,0)</f>
        <v>삼성 VD</v>
      </c>
      <c r="D812" t="s">
        <v>1800</v>
      </c>
      <c r="E812" t="s">
        <v>1805</v>
      </c>
      <c r="F812" t="s">
        <v>1806</v>
      </c>
      <c r="G812" t="str">
        <f>VLOOKUP(E812,기본!$F$3:$G$320,2,0)</f>
        <v>TV</v>
      </c>
      <c r="H812" s="546">
        <v>480</v>
      </c>
      <c r="I812">
        <v>3.4757702399999997</v>
      </c>
    </row>
    <row r="813" spans="2:9">
      <c r="B813" s="547" t="s">
        <v>66</v>
      </c>
      <c r="C813" s="547" t="str">
        <f>VLOOKUP(D813,기본!$B$3:$C$90,2,0)</f>
        <v>삼성 VD</v>
      </c>
      <c r="D813" t="s">
        <v>1800</v>
      </c>
      <c r="E813" t="s">
        <v>2258</v>
      </c>
      <c r="F813" t="s">
        <v>1754</v>
      </c>
      <c r="G813" t="str">
        <f>VLOOKUP(E813,기본!$F$3:$G$320,2,0)</f>
        <v>MNT</v>
      </c>
      <c r="H813" s="546">
        <v>1460</v>
      </c>
      <c r="I813">
        <v>16.7126172</v>
      </c>
    </row>
    <row r="814" spans="2:9">
      <c r="B814" s="547" t="s">
        <v>66</v>
      </c>
      <c r="C814" s="547" t="str">
        <f>VLOOKUP(D814,기본!$B$3:$C$90,2,0)</f>
        <v>삼성 VD</v>
      </c>
      <c r="D814" t="s">
        <v>1800</v>
      </c>
      <c r="E814" t="s">
        <v>2263</v>
      </c>
      <c r="F814" t="s">
        <v>1754</v>
      </c>
      <c r="G814" t="str">
        <f>VLOOKUP(E814,기본!$F$3:$G$320,2,0)</f>
        <v>MNT</v>
      </c>
      <c r="H814" s="546">
        <v>160</v>
      </c>
      <c r="I814">
        <v>1.8311712</v>
      </c>
    </row>
    <row r="815" spans="2:9">
      <c r="B815" s="547" t="s">
        <v>66</v>
      </c>
      <c r="C815" s="547" t="str">
        <f>VLOOKUP(D815,기본!$B$3:$C$90,2,0)</f>
        <v>삼성 VD</v>
      </c>
      <c r="D815" t="s">
        <v>1807</v>
      </c>
      <c r="E815" t="s">
        <v>1791</v>
      </c>
      <c r="F815" t="s">
        <v>1792</v>
      </c>
      <c r="G815" t="str">
        <f>VLOOKUP(E815,기본!$F$3:$G$320,2,0)</f>
        <v>TV</v>
      </c>
      <c r="H815" s="546">
        <v>1863</v>
      </c>
      <c r="I815">
        <v>27.455604923999999</v>
      </c>
    </row>
    <row r="816" spans="2:9">
      <c r="B816" s="547" t="s">
        <v>66</v>
      </c>
      <c r="C816" s="547" t="str">
        <f>VLOOKUP(D816,기본!$B$3:$C$90,2,0)</f>
        <v>삼성 VD</v>
      </c>
      <c r="D816" t="s">
        <v>1807</v>
      </c>
      <c r="E816" t="s">
        <v>2258</v>
      </c>
      <c r="F816" t="s">
        <v>1754</v>
      </c>
      <c r="G816" t="str">
        <f>VLOOKUP(E816,기본!$F$3:$G$320,2,0)</f>
        <v>MNT</v>
      </c>
      <c r="H816" s="546">
        <v>2880</v>
      </c>
      <c r="I816">
        <v>32.9610816</v>
      </c>
    </row>
    <row r="817" spans="2:9">
      <c r="B817" s="547" t="s">
        <v>66</v>
      </c>
      <c r="C817" s="547" t="str">
        <f>VLOOKUP(D817,기본!$B$3:$C$90,2,0)</f>
        <v>삼성 VD</v>
      </c>
      <c r="D817" t="s">
        <v>1807</v>
      </c>
      <c r="E817" t="s">
        <v>2263</v>
      </c>
      <c r="F817" t="s">
        <v>1754</v>
      </c>
      <c r="G817" t="str">
        <f>VLOOKUP(E817,기본!$F$3:$G$320,2,0)</f>
        <v>MNT</v>
      </c>
      <c r="H817" s="546">
        <v>800</v>
      </c>
      <c r="I817">
        <v>9.155856</v>
      </c>
    </row>
    <row r="818" spans="2:9">
      <c r="B818" s="547" t="s">
        <v>66</v>
      </c>
      <c r="C818" s="547" t="str">
        <f>VLOOKUP(D818,기본!$B$3:$C$90,2,0)</f>
        <v>삼성 VD</v>
      </c>
      <c r="D818" t="s">
        <v>1808</v>
      </c>
      <c r="E818" t="s">
        <v>1121</v>
      </c>
      <c r="F818" t="s">
        <v>1809</v>
      </c>
      <c r="G818" t="str">
        <f>VLOOKUP(E818,기본!$F$3:$G$320,2,0)</f>
        <v>TV</v>
      </c>
      <c r="H818" s="546">
        <v>528</v>
      </c>
      <c r="I818">
        <v>16.571827775999999</v>
      </c>
    </row>
    <row r="819" spans="2:9">
      <c r="B819" s="547" t="s">
        <v>66</v>
      </c>
      <c r="C819" s="547" t="str">
        <f>VLOOKUP(D819,기본!$B$3:$C$90,2,0)</f>
        <v>삼성 VD</v>
      </c>
      <c r="D819" t="s">
        <v>1808</v>
      </c>
      <c r="E819" t="s">
        <v>1120</v>
      </c>
      <c r="F819" t="s">
        <v>1786</v>
      </c>
      <c r="G819" t="str">
        <f>VLOOKUP(E819,기본!$F$3:$G$320,2,0)</f>
        <v>TV</v>
      </c>
      <c r="H819" s="546">
        <v>1080</v>
      </c>
      <c r="I819">
        <v>30.775834007999997</v>
      </c>
    </row>
    <row r="820" spans="2:9">
      <c r="B820" s="547" t="s">
        <v>66</v>
      </c>
      <c r="C820" s="547" t="str">
        <f>VLOOKUP(D820,기본!$B$3:$C$90,2,0)</f>
        <v>삼성 VD</v>
      </c>
      <c r="D820" t="s">
        <v>1808</v>
      </c>
      <c r="E820" t="s">
        <v>1789</v>
      </c>
      <c r="F820" t="s">
        <v>1790</v>
      </c>
      <c r="G820" t="str">
        <f>VLOOKUP(E820,기본!$F$3:$G$320,2,0)</f>
        <v>TV</v>
      </c>
      <c r="H820" s="546">
        <v>60</v>
      </c>
      <c r="I820">
        <v>0.86778</v>
      </c>
    </row>
    <row r="821" spans="2:9">
      <c r="B821" s="547" t="s">
        <v>66</v>
      </c>
      <c r="C821" s="547" t="str">
        <f>VLOOKUP(D821,기본!$B$3:$C$90,2,0)</f>
        <v>삼성 VD</v>
      </c>
      <c r="D821" t="s">
        <v>1808</v>
      </c>
      <c r="E821" t="s">
        <v>1791</v>
      </c>
      <c r="F821" t="s">
        <v>1792</v>
      </c>
      <c r="G821" t="str">
        <f>VLOOKUP(E821,기본!$F$3:$G$320,2,0)</f>
        <v>TV</v>
      </c>
      <c r="H821" s="546">
        <v>115</v>
      </c>
      <c r="I821">
        <v>1.6983467490000002</v>
      </c>
    </row>
    <row r="822" spans="2:9">
      <c r="B822" s="547" t="s">
        <v>66</v>
      </c>
      <c r="C822" s="547" t="str">
        <f>VLOOKUP(D822,기본!$B$3:$C$90,2,0)</f>
        <v>삼성 VD</v>
      </c>
      <c r="D822" t="s">
        <v>1808</v>
      </c>
      <c r="E822" t="s">
        <v>1801</v>
      </c>
      <c r="F822" t="s">
        <v>1802</v>
      </c>
      <c r="G822" t="str">
        <f>VLOOKUP(E822,기본!$F$3:$G$320,2,0)</f>
        <v>TV</v>
      </c>
      <c r="H822" s="546">
        <v>828</v>
      </c>
      <c r="I822">
        <v>13.261864859999999</v>
      </c>
    </row>
    <row r="823" spans="2:9">
      <c r="B823" s="547" t="s">
        <v>66</v>
      </c>
      <c r="C823" s="547" t="str">
        <f>VLOOKUP(D823,기본!$B$3:$C$90,2,0)</f>
        <v>기타</v>
      </c>
      <c r="D823" t="s">
        <v>1810</v>
      </c>
      <c r="E823" t="s">
        <v>224</v>
      </c>
      <c r="F823" t="s">
        <v>224</v>
      </c>
      <c r="G823" t="str">
        <f>VLOOKUP(E823,기본!$F$3:$G$320,2,0)</f>
        <v>기타</v>
      </c>
      <c r="H823" s="546">
        <v>0</v>
      </c>
      <c r="I823">
        <v>0.40006600000000003</v>
      </c>
    </row>
    <row r="824" spans="2:9">
      <c r="B824" s="547" t="s">
        <v>66</v>
      </c>
      <c r="C824" s="547" t="str">
        <f>VLOOKUP(D824,기본!$B$3:$C$90,2,0)</f>
        <v>MNT JDM</v>
      </c>
      <c r="D824" t="s">
        <v>2011</v>
      </c>
      <c r="E824" t="s">
        <v>677</v>
      </c>
      <c r="F824" t="s">
        <v>2012</v>
      </c>
      <c r="G824" t="str">
        <f>VLOOKUP(E824,기본!$F$3:$G$320,2,0)</f>
        <v>MNT</v>
      </c>
      <c r="H824" s="546">
        <v>19008</v>
      </c>
      <c r="I824">
        <v>91.032733439999987</v>
      </c>
    </row>
    <row r="825" spans="2:9">
      <c r="B825" s="547" t="s">
        <v>66</v>
      </c>
      <c r="C825" s="547" t="str">
        <f>VLOOKUP(D825,기본!$B$3:$C$90,2,0)</f>
        <v>MNT JDM</v>
      </c>
      <c r="D825" t="s">
        <v>2011</v>
      </c>
      <c r="E825" t="s">
        <v>1112</v>
      </c>
      <c r="F825" t="s">
        <v>1734</v>
      </c>
      <c r="G825" t="str">
        <f>VLOOKUP(E825,기본!$F$3:$G$320,2,0)</f>
        <v>MNT</v>
      </c>
      <c r="H825" s="546">
        <v>23232</v>
      </c>
      <c r="I825">
        <v>137.45790643199999</v>
      </c>
    </row>
    <row r="826" spans="2:9">
      <c r="B826" s="547" t="s">
        <v>66</v>
      </c>
      <c r="C826" s="547" t="str">
        <f>VLOOKUP(D826,기본!$B$3:$C$90,2,0)</f>
        <v>AV JDM</v>
      </c>
      <c r="D826" t="s">
        <v>2288</v>
      </c>
      <c r="E826" t="s">
        <v>2289</v>
      </c>
      <c r="F826" t="s">
        <v>2289</v>
      </c>
      <c r="G826" t="e">
        <f>VLOOKUP(E826,기본!$F$3:$G$320,2,0)</f>
        <v>#N/A</v>
      </c>
      <c r="H826" s="546">
        <v>1200</v>
      </c>
      <c r="I826">
        <v>8.8894140000000004</v>
      </c>
    </row>
    <row r="827" spans="2:9">
      <c r="B827" s="547" t="s">
        <v>66</v>
      </c>
      <c r="C827" s="547" t="str">
        <f>VLOOKUP(D827,기본!$B$3:$C$90,2,0)</f>
        <v>MNT JDM</v>
      </c>
      <c r="D827" t="s">
        <v>1811</v>
      </c>
      <c r="E827" t="s">
        <v>1112</v>
      </c>
      <c r="F827" t="s">
        <v>2015</v>
      </c>
      <c r="G827" t="str">
        <f>VLOOKUP(E827,기본!$F$3:$G$320,2,0)</f>
        <v>MNT</v>
      </c>
      <c r="H827" s="546">
        <v>8448</v>
      </c>
      <c r="I827">
        <v>50.894393088000001</v>
      </c>
    </row>
    <row r="828" spans="2:9">
      <c r="B828" s="547" t="s">
        <v>66</v>
      </c>
      <c r="C828" s="547" t="str">
        <f>VLOOKUP(D828,기본!$B$3:$C$90,2,0)</f>
        <v>코웨이</v>
      </c>
      <c r="D828" t="s">
        <v>2290</v>
      </c>
      <c r="E828" t="s">
        <v>1929</v>
      </c>
      <c r="F828" t="s">
        <v>1929</v>
      </c>
      <c r="G828" t="e">
        <f>VLOOKUP(E828,기본!$F$3:$G$320,2,0)</f>
        <v>#N/A</v>
      </c>
      <c r="H828" s="546">
        <v>8640</v>
      </c>
      <c r="I828">
        <v>126.62030591999999</v>
      </c>
    </row>
    <row r="829" spans="2:9">
      <c r="B829" s="547" t="s">
        <v>66</v>
      </c>
      <c r="C829" s="547" t="str">
        <f>VLOOKUP(D829,기본!$B$3:$C$90,2,0)</f>
        <v>AV JDM</v>
      </c>
      <c r="D829" t="s">
        <v>1814</v>
      </c>
      <c r="E829" t="s">
        <v>1781</v>
      </c>
      <c r="F829" t="s">
        <v>1625</v>
      </c>
      <c r="G829" t="e">
        <f>VLOOKUP(E829,기본!$F$3:$G$320,2,0)</f>
        <v>#N/A</v>
      </c>
      <c r="H829" s="546">
        <v>3800</v>
      </c>
      <c r="I829">
        <v>36.237828</v>
      </c>
    </row>
    <row r="830" spans="2:9">
      <c r="B830" s="547" t="s">
        <v>66</v>
      </c>
      <c r="C830" s="547" t="str">
        <f>VLOOKUP(D830,기본!$B$3:$C$90,2,0)</f>
        <v>AV JDM</v>
      </c>
      <c r="D830" t="s">
        <v>1814</v>
      </c>
      <c r="E830" t="s">
        <v>2008</v>
      </c>
      <c r="F830" t="s">
        <v>2009</v>
      </c>
      <c r="G830" t="e">
        <f>VLOOKUP(E830,기본!$F$3:$G$320,2,0)</f>
        <v>#N/A</v>
      </c>
      <c r="H830" s="546">
        <v>240</v>
      </c>
      <c r="I830">
        <v>2.4358031999999996</v>
      </c>
    </row>
    <row r="831" spans="2:9">
      <c r="B831" s="547" t="s">
        <v>66</v>
      </c>
      <c r="C831" s="547" t="str">
        <f>VLOOKUP(D831,기본!$B$3:$C$90,2,0)</f>
        <v>AV JDM</v>
      </c>
      <c r="D831" t="s">
        <v>1814</v>
      </c>
      <c r="E831" t="s">
        <v>104</v>
      </c>
      <c r="F831" t="s">
        <v>103</v>
      </c>
      <c r="G831" t="e">
        <f>VLOOKUP(E831,기본!$F$3:$G$320,2,0)</f>
        <v>#N/A</v>
      </c>
      <c r="H831" s="546">
        <v>7440</v>
      </c>
      <c r="I831">
        <v>79.673709279999983</v>
      </c>
    </row>
    <row r="832" spans="2:9">
      <c r="B832" s="547" t="s">
        <v>66</v>
      </c>
      <c r="C832" s="547" t="str">
        <f>VLOOKUP(D832,기본!$B$3:$C$90,2,0)</f>
        <v>AV JDM</v>
      </c>
      <c r="D832" t="s">
        <v>1814</v>
      </c>
      <c r="E832" t="s">
        <v>660</v>
      </c>
      <c r="F832" t="s">
        <v>659</v>
      </c>
      <c r="G832" t="e">
        <f>VLOOKUP(E832,기본!$F$3:$G$320,2,0)</f>
        <v>#N/A</v>
      </c>
      <c r="H832" s="546">
        <v>4020</v>
      </c>
      <c r="I832">
        <v>43.581431199999997</v>
      </c>
    </row>
    <row r="833" spans="2:9">
      <c r="B833" s="547" t="s">
        <v>66</v>
      </c>
      <c r="C833" s="547" t="str">
        <f>VLOOKUP(D833,기본!$B$3:$C$90,2,0)</f>
        <v>AV JDM</v>
      </c>
      <c r="D833" t="s">
        <v>1814</v>
      </c>
      <c r="E833" t="s">
        <v>1603</v>
      </c>
      <c r="F833" t="s">
        <v>1603</v>
      </c>
      <c r="G833" t="str">
        <f>VLOOKUP(E833,기본!$F$3:$G$320,2,0)</f>
        <v>MNT</v>
      </c>
      <c r="H833" s="546">
        <v>840</v>
      </c>
      <c r="I833">
        <v>7.6788263999999993</v>
      </c>
    </row>
    <row r="834" spans="2:9">
      <c r="B834" s="547" t="s">
        <v>66</v>
      </c>
      <c r="C834" s="547" t="str">
        <f>VLOOKUP(D834,기본!$B$3:$C$90,2,0)</f>
        <v>AV JDM</v>
      </c>
      <c r="D834" t="s">
        <v>1814</v>
      </c>
      <c r="E834" t="s">
        <v>2010</v>
      </c>
      <c r="F834" t="s">
        <v>1210</v>
      </c>
      <c r="G834" t="e">
        <f>VLOOKUP(E834,기본!$F$3:$G$320,2,0)</f>
        <v>#N/A</v>
      </c>
      <c r="H834" s="546">
        <v>7182</v>
      </c>
      <c r="I834">
        <v>73.201586976000002</v>
      </c>
    </row>
    <row r="835" spans="2:9">
      <c r="B835" s="547" t="s">
        <v>66</v>
      </c>
      <c r="C835" s="547" t="str">
        <f>VLOOKUP(D835,기본!$B$3:$C$90,2,0)</f>
        <v>AV JDM</v>
      </c>
      <c r="D835" t="s">
        <v>1814</v>
      </c>
      <c r="E835" t="s">
        <v>1782</v>
      </c>
      <c r="F835" t="s">
        <v>1289</v>
      </c>
      <c r="G835" t="e">
        <f>VLOOKUP(E835,기본!$F$3:$G$320,2,0)</f>
        <v>#N/A</v>
      </c>
      <c r="H835" s="546">
        <v>27678</v>
      </c>
      <c r="I835">
        <v>299.238058728</v>
      </c>
    </row>
    <row r="836" spans="2:9">
      <c r="B836" s="547" t="s">
        <v>66</v>
      </c>
      <c r="C836" s="547" t="str">
        <f>VLOOKUP(D836,기본!$B$3:$C$90,2,0)</f>
        <v>AV JDM</v>
      </c>
      <c r="D836" t="s">
        <v>1814</v>
      </c>
      <c r="E836" t="s">
        <v>1783</v>
      </c>
      <c r="F836" t="s">
        <v>1290</v>
      </c>
      <c r="G836" t="e">
        <f>VLOOKUP(E836,기본!$F$3:$G$320,2,0)</f>
        <v>#N/A</v>
      </c>
      <c r="H836" s="546">
        <v>546</v>
      </c>
      <c r="I836">
        <v>6.6004237739999994</v>
      </c>
    </row>
    <row r="837" spans="2:9">
      <c r="B837" s="547" t="s">
        <v>66</v>
      </c>
      <c r="C837" s="547" t="str">
        <f>VLOOKUP(D837,기본!$B$3:$C$90,2,0)</f>
        <v>AV JDM</v>
      </c>
      <c r="D837" t="s">
        <v>1814</v>
      </c>
      <c r="E837" t="s">
        <v>1784</v>
      </c>
      <c r="F837" t="s">
        <v>1285</v>
      </c>
      <c r="G837" t="e">
        <f>VLOOKUP(E837,기본!$F$3:$G$320,2,0)</f>
        <v>#N/A</v>
      </c>
      <c r="H837" s="546">
        <v>51520</v>
      </c>
      <c r="I837">
        <v>488.13924779999996</v>
      </c>
    </row>
    <row r="838" spans="2:9">
      <c r="B838" s="547" t="s">
        <v>66</v>
      </c>
      <c r="C838" s="547" t="str">
        <f>VLOOKUP(D838,기본!$B$3:$C$90,2,0)</f>
        <v>AV JDM</v>
      </c>
      <c r="D838" t="s">
        <v>1814</v>
      </c>
      <c r="E838" t="s">
        <v>1819</v>
      </c>
      <c r="F838" t="s">
        <v>1286</v>
      </c>
      <c r="G838" t="e">
        <f>VLOOKUP(E838,기본!$F$3:$G$320,2,0)</f>
        <v>#N/A</v>
      </c>
      <c r="H838" s="546">
        <v>640</v>
      </c>
      <c r="I838">
        <v>6.7981619999999996</v>
      </c>
    </row>
    <row r="839" spans="2:9">
      <c r="B839" s="547" t="s">
        <v>66</v>
      </c>
      <c r="C839" s="547" t="str">
        <f>VLOOKUP(D839,기본!$B$3:$C$90,2,0)</f>
        <v>AV JDM</v>
      </c>
      <c r="D839" t="s">
        <v>1814</v>
      </c>
      <c r="E839" t="s">
        <v>974</v>
      </c>
      <c r="F839" t="s">
        <v>974</v>
      </c>
      <c r="G839" t="e">
        <f>VLOOKUP(E839,기본!$F$3:$G$320,2,0)</f>
        <v>#N/A</v>
      </c>
      <c r="H839" s="546">
        <v>34688</v>
      </c>
      <c r="I839">
        <v>248.64738815999999</v>
      </c>
    </row>
    <row r="840" spans="2:9">
      <c r="B840" s="547" t="s">
        <v>66</v>
      </c>
      <c r="C840" s="547" t="str">
        <f>VLOOKUP(D840,기본!$B$3:$C$90,2,0)</f>
        <v>AV JDM</v>
      </c>
      <c r="D840" t="s">
        <v>1814</v>
      </c>
      <c r="E840" t="s">
        <v>2146</v>
      </c>
      <c r="F840" t="s">
        <v>2146</v>
      </c>
      <c r="G840" t="e">
        <f>VLOOKUP(E840,기본!$F$3:$G$320,2,0)</f>
        <v>#N/A</v>
      </c>
      <c r="H840" s="546">
        <v>23577</v>
      </c>
      <c r="I840">
        <v>130.07553747999998</v>
      </c>
    </row>
    <row r="841" spans="2:9">
      <c r="B841" s="547" t="s">
        <v>66</v>
      </c>
      <c r="C841" s="547" t="str">
        <f>VLOOKUP(D841,기본!$B$3:$C$90,2,0)</f>
        <v>AV JDM</v>
      </c>
      <c r="D841" t="s">
        <v>1814</v>
      </c>
      <c r="E841" t="s">
        <v>2291</v>
      </c>
      <c r="F841" t="s">
        <v>2291</v>
      </c>
      <c r="G841" t="e">
        <f>VLOOKUP(E841,기본!$F$3:$G$320,2,0)</f>
        <v>#N/A</v>
      </c>
      <c r="H841" s="546">
        <v>20</v>
      </c>
      <c r="I841">
        <v>0.1222032</v>
      </c>
    </row>
    <row r="842" spans="2:9">
      <c r="B842" s="547" t="s">
        <v>66</v>
      </c>
      <c r="C842" s="547" t="str">
        <f>VLOOKUP(D842,기본!$B$3:$C$90,2,0)</f>
        <v>AV JDM</v>
      </c>
      <c r="D842" t="s">
        <v>1814</v>
      </c>
      <c r="E842" t="s">
        <v>975</v>
      </c>
      <c r="F842" t="s">
        <v>975</v>
      </c>
      <c r="G842" t="e">
        <f>VLOOKUP(E842,기본!$F$3:$G$320,2,0)</f>
        <v>#N/A</v>
      </c>
      <c r="H842" s="546">
        <v>39808</v>
      </c>
      <c r="I842">
        <v>339.406406656</v>
      </c>
    </row>
    <row r="843" spans="2:9">
      <c r="B843" s="547" t="s">
        <v>66</v>
      </c>
      <c r="C843" s="547" t="str">
        <f>VLOOKUP(D843,기본!$B$3:$C$90,2,0)</f>
        <v>AV JDM</v>
      </c>
      <c r="D843" t="s">
        <v>1814</v>
      </c>
      <c r="E843" t="s">
        <v>1006</v>
      </c>
      <c r="F843" t="s">
        <v>1006</v>
      </c>
      <c r="G843" t="e">
        <f>VLOOKUP(E843,기본!$F$3:$G$320,2,0)</f>
        <v>#N/A</v>
      </c>
      <c r="H843" s="546">
        <v>384</v>
      </c>
      <c r="I843">
        <v>3.641314752</v>
      </c>
    </row>
    <row r="844" spans="2:9">
      <c r="B844" s="547" t="s">
        <v>66</v>
      </c>
      <c r="C844" s="547" t="str">
        <f>VLOOKUP(D844,기본!$B$3:$C$90,2,0)</f>
        <v>AV JDM</v>
      </c>
      <c r="D844" t="s">
        <v>1814</v>
      </c>
      <c r="E844" t="s">
        <v>2147</v>
      </c>
      <c r="F844" t="s">
        <v>2147</v>
      </c>
      <c r="G844" t="e">
        <f>VLOOKUP(E844,기본!$F$3:$G$320,2,0)</f>
        <v>#N/A</v>
      </c>
      <c r="H844" s="546">
        <v>12306</v>
      </c>
      <c r="I844">
        <v>70.200708240000012</v>
      </c>
    </row>
    <row r="845" spans="2:9">
      <c r="B845" s="547" t="s">
        <v>66</v>
      </c>
      <c r="C845" s="547" t="str">
        <f>VLOOKUP(D845,기본!$B$3:$C$90,2,0)</f>
        <v>AV JDM</v>
      </c>
      <c r="D845" t="s">
        <v>1814</v>
      </c>
      <c r="E845" t="s">
        <v>2292</v>
      </c>
      <c r="F845" t="s">
        <v>2292</v>
      </c>
      <c r="G845" t="e">
        <f>VLOOKUP(E845,기본!$F$3:$G$320,2,0)</f>
        <v>#N/A</v>
      </c>
      <c r="H845" s="546">
        <v>20</v>
      </c>
      <c r="I845">
        <v>0.1265676</v>
      </c>
    </row>
    <row r="846" spans="2:9">
      <c r="B846" s="547" t="s">
        <v>66</v>
      </c>
      <c r="C846" s="547" t="str">
        <f>VLOOKUP(D846,기본!$B$3:$C$90,2,0)</f>
        <v>AV JDM</v>
      </c>
      <c r="D846" t="s">
        <v>1814</v>
      </c>
      <c r="E846" t="s">
        <v>2115</v>
      </c>
      <c r="F846" t="s">
        <v>2115</v>
      </c>
      <c r="G846" t="str">
        <f>VLOOKUP(E846,기본!$F$3:$G$320,2,0)</f>
        <v>AV</v>
      </c>
      <c r="H846" s="546">
        <v>200</v>
      </c>
      <c r="I846">
        <v>2.0243220000000002</v>
      </c>
    </row>
    <row r="847" spans="2:9">
      <c r="B847" s="547" t="s">
        <v>66</v>
      </c>
      <c r="C847" s="547" t="str">
        <f>VLOOKUP(D847,기본!$B$3:$C$90,2,0)</f>
        <v>AV JDM</v>
      </c>
      <c r="D847" t="s">
        <v>1814</v>
      </c>
      <c r="E847" t="s">
        <v>1820</v>
      </c>
      <c r="F847" t="s">
        <v>1820</v>
      </c>
      <c r="G847" t="e">
        <f>VLOOKUP(E847,기본!$F$3:$G$320,2,0)</f>
        <v>#N/A</v>
      </c>
      <c r="H847" s="546">
        <v>6760</v>
      </c>
      <c r="I847">
        <v>53.295515120000005</v>
      </c>
    </row>
    <row r="848" spans="2:9">
      <c r="B848" s="547" t="s">
        <v>66</v>
      </c>
      <c r="C848" s="547" t="str">
        <f>VLOOKUP(D848,기본!$B$3:$C$90,2,0)</f>
        <v>AV JDM</v>
      </c>
      <c r="D848" t="s">
        <v>1814</v>
      </c>
      <c r="E848" t="s">
        <v>2116</v>
      </c>
      <c r="F848" t="s">
        <v>2116</v>
      </c>
      <c r="G848" t="str">
        <f>VLOOKUP(E848,기본!$F$3:$G$320,2,0)</f>
        <v>AV</v>
      </c>
      <c r="H848" s="546">
        <v>14985</v>
      </c>
      <c r="I848">
        <v>184.90199939999999</v>
      </c>
    </row>
    <row r="849" spans="2:9">
      <c r="B849" s="547" t="s">
        <v>66</v>
      </c>
      <c r="C849" s="547" t="str">
        <f>VLOOKUP(D849,기본!$B$3:$C$90,2,0)</f>
        <v>AV JDM</v>
      </c>
      <c r="D849" t="s">
        <v>1814</v>
      </c>
      <c r="E849" t="s">
        <v>2293</v>
      </c>
      <c r="F849" t="s">
        <v>2293</v>
      </c>
      <c r="G849" t="str">
        <f>VLOOKUP(E849,기본!$F$3:$G$320,2,0)</f>
        <v>AV</v>
      </c>
      <c r="H849" s="546">
        <v>102</v>
      </c>
      <c r="I849">
        <v>1.3576853999999998</v>
      </c>
    </row>
    <row r="850" spans="2:9">
      <c r="B850" s="547" t="s">
        <v>66</v>
      </c>
      <c r="C850" s="547" t="str">
        <f>VLOOKUP(D850,기본!$B$3:$C$90,2,0)</f>
        <v>AV JDM</v>
      </c>
      <c r="D850" t="s">
        <v>1824</v>
      </c>
      <c r="E850" t="s">
        <v>424</v>
      </c>
      <c r="F850" t="s">
        <v>2076</v>
      </c>
      <c r="G850" t="e">
        <f>VLOOKUP(E850,기본!$F$3:$G$320,2,0)</f>
        <v>#N/A</v>
      </c>
      <c r="H850" s="546">
        <v>8232</v>
      </c>
      <c r="I850">
        <v>76.336784831999992</v>
      </c>
    </row>
    <row r="851" spans="2:9">
      <c r="B851" s="547" t="s">
        <v>66</v>
      </c>
      <c r="C851" s="547" t="str">
        <f>VLOOKUP(D851,기본!$B$3:$C$90,2,0)</f>
        <v>MNT JDM</v>
      </c>
      <c r="D851" t="s">
        <v>1825</v>
      </c>
      <c r="E851" t="s">
        <v>1112</v>
      </c>
      <c r="F851" t="s">
        <v>2017</v>
      </c>
      <c r="G851" t="str">
        <f>VLOOKUP(E851,기본!$F$3:$G$320,2,0)</f>
        <v>MNT</v>
      </c>
      <c r="H851" s="546">
        <v>12672</v>
      </c>
      <c r="I851">
        <v>73.2923136</v>
      </c>
    </row>
    <row r="852" spans="2:9">
      <c r="B852" s="547" t="s">
        <v>66</v>
      </c>
      <c r="C852" s="547" t="str">
        <f>VLOOKUP(D852,기본!$B$3:$C$90,2,0)</f>
        <v>한화비전</v>
      </c>
      <c r="D852" t="s">
        <v>1826</v>
      </c>
      <c r="E852" t="s">
        <v>2018</v>
      </c>
      <c r="F852" t="s">
        <v>2019</v>
      </c>
      <c r="G852" t="e">
        <f>VLOOKUP(E852,기본!$F$3:$G$320,2,0)</f>
        <v>#N/A</v>
      </c>
      <c r="H852" s="546">
        <v>3200</v>
      </c>
      <c r="I852">
        <v>12.337633280000002</v>
      </c>
    </row>
    <row r="853" spans="2:9">
      <c r="B853" s="547" t="s">
        <v>66</v>
      </c>
      <c r="C853" s="547" t="str">
        <f>VLOOKUP(D853,기본!$B$3:$C$90,2,0)</f>
        <v>한화비전</v>
      </c>
      <c r="D853" t="s">
        <v>1826</v>
      </c>
      <c r="E853" t="s">
        <v>2049</v>
      </c>
      <c r="F853" t="s">
        <v>2050</v>
      </c>
      <c r="G853" t="e">
        <f>VLOOKUP(E853,기본!$F$3:$G$320,2,0)</f>
        <v>#N/A</v>
      </c>
      <c r="H853" s="546">
        <v>396</v>
      </c>
      <c r="I853">
        <v>9.831686040000001</v>
      </c>
    </row>
    <row r="854" spans="2:9">
      <c r="B854" s="547" t="s">
        <v>66</v>
      </c>
      <c r="C854" s="547" t="str">
        <f>VLOOKUP(D854,기본!$B$3:$C$90,2,0)</f>
        <v>한화비전</v>
      </c>
      <c r="D854" t="s">
        <v>1826</v>
      </c>
      <c r="E854" t="s">
        <v>1827</v>
      </c>
      <c r="F854" t="s">
        <v>1828</v>
      </c>
      <c r="G854" t="e">
        <f>VLOOKUP(E854,기본!$F$3:$G$320,2,0)</f>
        <v>#N/A</v>
      </c>
      <c r="H854" s="546">
        <v>2610</v>
      </c>
      <c r="I854">
        <v>98.821905839999999</v>
      </c>
    </row>
    <row r="855" spans="2:9">
      <c r="B855" s="547" t="s">
        <v>66</v>
      </c>
      <c r="C855" s="547" t="str">
        <f>VLOOKUP(D855,기본!$B$3:$C$90,2,0)</f>
        <v>한화비전</v>
      </c>
      <c r="D855" t="s">
        <v>1826</v>
      </c>
      <c r="E855" t="s">
        <v>2102</v>
      </c>
      <c r="F855" t="s">
        <v>2103</v>
      </c>
      <c r="G855" t="e">
        <f>VLOOKUP(E855,기본!$F$3:$G$320,2,0)</f>
        <v>#N/A</v>
      </c>
      <c r="H855" s="546">
        <v>1804</v>
      </c>
      <c r="I855">
        <v>36.409049599999996</v>
      </c>
    </row>
    <row r="856" spans="2:9">
      <c r="B856" s="547" t="s">
        <v>66</v>
      </c>
      <c r="C856" s="547" t="str">
        <f>VLOOKUP(D856,기본!$B$3:$C$90,2,0)</f>
        <v>삼성 VD</v>
      </c>
      <c r="D856" t="s">
        <v>2129</v>
      </c>
      <c r="E856" t="s">
        <v>2130</v>
      </c>
      <c r="F856" t="s">
        <v>1774</v>
      </c>
      <c r="G856" t="str">
        <f>VLOOKUP(E856,기본!$F$3:$G$320,2,0)</f>
        <v>기타</v>
      </c>
      <c r="H856" s="546">
        <v>4709</v>
      </c>
      <c r="I856">
        <v>17.178432000000001</v>
      </c>
    </row>
    <row r="857" spans="2:9">
      <c r="B857" s="547" t="s">
        <v>66</v>
      </c>
      <c r="C857" s="547" t="str">
        <f>VLOOKUP(D857,기본!$B$3:$C$90,2,0)</f>
        <v>코웨이</v>
      </c>
      <c r="D857" t="s">
        <v>1830</v>
      </c>
      <c r="E857" t="s">
        <v>1023</v>
      </c>
      <c r="F857" t="s">
        <v>1023</v>
      </c>
      <c r="G857" t="e">
        <f>VLOOKUP(E857,기본!$F$3:$G$320,2,0)</f>
        <v>#N/A</v>
      </c>
      <c r="H857" s="546">
        <v>1000</v>
      </c>
      <c r="I857">
        <v>6.8524960000000004</v>
      </c>
    </row>
    <row r="858" spans="2:9">
      <c r="B858" s="547" t="s">
        <v>66</v>
      </c>
      <c r="C858" s="547" t="str">
        <f>VLOOKUP(D858,기본!$B$3:$C$90,2,0)</f>
        <v>코웨이</v>
      </c>
      <c r="D858" t="s">
        <v>1830</v>
      </c>
      <c r="E858" t="s">
        <v>2123</v>
      </c>
      <c r="F858" t="s">
        <v>2123</v>
      </c>
      <c r="G858" t="e">
        <f>VLOOKUP(E858,기본!$F$3:$G$320,2,0)</f>
        <v>#N/A</v>
      </c>
      <c r="H858" s="546">
        <v>3</v>
      </c>
      <c r="I858">
        <v>2.0557487999999999E-2</v>
      </c>
    </row>
    <row r="859" spans="2:9">
      <c r="B859" s="547" t="s">
        <v>66</v>
      </c>
      <c r="C859" s="547" t="str">
        <f>VLOOKUP(D859,기본!$B$3:$C$90,2,0)</f>
        <v>코웨이</v>
      </c>
      <c r="D859" t="s">
        <v>1830</v>
      </c>
      <c r="E859" t="s">
        <v>2259</v>
      </c>
      <c r="F859" t="s">
        <v>2259</v>
      </c>
      <c r="G859" t="e">
        <f>VLOOKUP(E859,기본!$F$3:$G$320,2,0)</f>
        <v>#N/A</v>
      </c>
      <c r="H859" s="546">
        <v>3</v>
      </c>
      <c r="I859">
        <v>2.0557487999999999E-2</v>
      </c>
    </row>
    <row r="860" spans="2:9">
      <c r="B860" s="547" t="s">
        <v>66</v>
      </c>
      <c r="C860" s="547" t="str">
        <f>VLOOKUP(D860,기본!$B$3:$C$90,2,0)</f>
        <v>코웨이</v>
      </c>
      <c r="D860" t="s">
        <v>1830</v>
      </c>
      <c r="E860" t="s">
        <v>1022</v>
      </c>
      <c r="F860" t="s">
        <v>1022</v>
      </c>
      <c r="G860" t="e">
        <f>VLOOKUP(E860,기본!$F$3:$G$320,2,0)</f>
        <v>#N/A</v>
      </c>
      <c r="H860" s="546">
        <v>1000</v>
      </c>
      <c r="I860">
        <v>8.5656199999999991</v>
      </c>
    </row>
    <row r="861" spans="2:9">
      <c r="B861" s="547" t="s">
        <v>66</v>
      </c>
      <c r="C861" s="547" t="str">
        <f>VLOOKUP(D861,기본!$B$3:$C$90,2,0)</f>
        <v>코웨이</v>
      </c>
      <c r="D861" t="s">
        <v>1830</v>
      </c>
      <c r="E861" t="s">
        <v>2087</v>
      </c>
      <c r="F861" t="s">
        <v>2087</v>
      </c>
      <c r="G861" t="e">
        <f>VLOOKUP(E861,기본!$F$3:$G$320,2,0)</f>
        <v>#N/A</v>
      </c>
      <c r="H861" s="546">
        <v>474</v>
      </c>
      <c r="I861">
        <v>4.4490550079999993</v>
      </c>
    </row>
    <row r="862" spans="2:9">
      <c r="B862" s="547" t="s">
        <v>66</v>
      </c>
      <c r="C862" s="547" t="str">
        <f>VLOOKUP(D862,기본!$B$3:$C$90,2,0)</f>
        <v>코웨이</v>
      </c>
      <c r="D862" t="s">
        <v>1830</v>
      </c>
      <c r="E862" t="s">
        <v>1831</v>
      </c>
      <c r="F862" t="s">
        <v>1831</v>
      </c>
      <c r="G862" t="e">
        <f>VLOOKUP(E862,기본!$F$3:$G$320,2,0)</f>
        <v>#N/A</v>
      </c>
      <c r="H862" s="546">
        <v>3403</v>
      </c>
      <c r="I862">
        <v>23.751535690000001</v>
      </c>
    </row>
    <row r="863" spans="2:9">
      <c r="B863" s="547" t="s">
        <v>66</v>
      </c>
      <c r="C863" s="547" t="str">
        <f>VLOOKUP(D863,기본!$B$3:$C$90,2,0)</f>
        <v>코웨이</v>
      </c>
      <c r="D863" t="s">
        <v>1830</v>
      </c>
      <c r="E863" t="s">
        <v>1832</v>
      </c>
      <c r="F863" t="s">
        <v>1832</v>
      </c>
      <c r="G863" t="e">
        <f>VLOOKUP(E863,기본!$F$3:$G$320,2,0)</f>
        <v>#N/A</v>
      </c>
      <c r="H863" s="546">
        <v>1000</v>
      </c>
      <c r="I863">
        <v>7.9034039999999992</v>
      </c>
    </row>
    <row r="864" spans="2:9">
      <c r="B864" s="547" t="s">
        <v>66</v>
      </c>
      <c r="C864" s="547" t="str">
        <f>VLOOKUP(D864,기본!$B$3:$C$90,2,0)</f>
        <v>코웨이</v>
      </c>
      <c r="D864" t="s">
        <v>1830</v>
      </c>
      <c r="E864" t="s">
        <v>1833</v>
      </c>
      <c r="F864" t="s">
        <v>1833</v>
      </c>
      <c r="G864" t="e">
        <f>VLOOKUP(E864,기본!$F$3:$G$320,2,0)</f>
        <v>#N/A</v>
      </c>
      <c r="H864" s="546">
        <v>4</v>
      </c>
      <c r="I864">
        <v>2.8619247999999996E-2</v>
      </c>
    </row>
    <row r="865" spans="2:9">
      <c r="B865" s="547" t="s">
        <v>66</v>
      </c>
      <c r="C865" s="547" t="str">
        <f>VLOOKUP(D865,기본!$B$3:$C$90,2,0)</f>
        <v>코웨이</v>
      </c>
      <c r="D865" t="s">
        <v>1830</v>
      </c>
      <c r="E865" t="s">
        <v>1834</v>
      </c>
      <c r="F865" t="s">
        <v>1834</v>
      </c>
      <c r="G865" t="e">
        <f>VLOOKUP(E865,기본!$F$3:$G$320,2,0)</f>
        <v>#N/A</v>
      </c>
      <c r="H865" s="546">
        <v>4093</v>
      </c>
      <c r="I865">
        <v>24.533953400000001</v>
      </c>
    </row>
    <row r="866" spans="2:9">
      <c r="B866" s="547" t="s">
        <v>66</v>
      </c>
      <c r="C866" s="547" t="str">
        <f>VLOOKUP(D866,기본!$B$3:$C$90,2,0)</f>
        <v>코웨이</v>
      </c>
      <c r="D866" t="s">
        <v>1830</v>
      </c>
      <c r="E866" t="s">
        <v>2051</v>
      </c>
      <c r="F866" t="s">
        <v>2051</v>
      </c>
      <c r="G866" t="e">
        <f>VLOOKUP(E866,기본!$F$3:$G$320,2,0)</f>
        <v>#N/A</v>
      </c>
      <c r="H866" s="546">
        <v>5152</v>
      </c>
      <c r="I866">
        <v>34.859050240000002</v>
      </c>
    </row>
    <row r="867" spans="2:9">
      <c r="B867" s="547" t="s">
        <v>66</v>
      </c>
      <c r="C867" s="547" t="str">
        <f>VLOOKUP(D867,기본!$B$3:$C$90,2,0)</f>
        <v>코웨이</v>
      </c>
      <c r="D867" t="s">
        <v>1830</v>
      </c>
      <c r="E867" t="s">
        <v>1835</v>
      </c>
      <c r="F867" t="s">
        <v>1835</v>
      </c>
      <c r="G867" t="e">
        <f>VLOOKUP(E867,기본!$F$3:$G$320,2,0)</f>
        <v>#N/A</v>
      </c>
      <c r="H867" s="546">
        <v>1001</v>
      </c>
      <c r="I867">
        <v>6.406523032</v>
      </c>
    </row>
    <row r="868" spans="2:9">
      <c r="B868" s="547" t="s">
        <v>66</v>
      </c>
      <c r="C868" s="547" t="str">
        <f>VLOOKUP(D868,기본!$B$3:$C$90,2,0)</f>
        <v>삼성 VD</v>
      </c>
      <c r="D868" t="s">
        <v>1836</v>
      </c>
      <c r="E868" t="s">
        <v>1120</v>
      </c>
      <c r="F868" t="s">
        <v>1786</v>
      </c>
      <c r="G868" t="str">
        <f>VLOOKUP(E868,기본!$F$3:$G$320,2,0)</f>
        <v>TV</v>
      </c>
      <c r="H868" s="546">
        <v>5400</v>
      </c>
      <c r="I868">
        <v>154.09026103199997</v>
      </c>
    </row>
    <row r="869" spans="2:9">
      <c r="B869" s="547" t="s">
        <v>66</v>
      </c>
      <c r="C869" s="547" t="str">
        <f>VLOOKUP(D869,기본!$B$3:$C$90,2,0)</f>
        <v>삼성 VD</v>
      </c>
      <c r="D869" t="s">
        <v>1836</v>
      </c>
      <c r="E869" t="s">
        <v>1789</v>
      </c>
      <c r="F869" t="s">
        <v>1790</v>
      </c>
      <c r="G869" t="str">
        <f>VLOOKUP(E869,기본!$F$3:$G$320,2,0)</f>
        <v>TV</v>
      </c>
      <c r="H869" s="546">
        <v>2610</v>
      </c>
      <c r="I869">
        <v>37.924698360000001</v>
      </c>
    </row>
    <row r="870" spans="2:9">
      <c r="B870" s="547" t="s">
        <v>66</v>
      </c>
      <c r="C870" s="547" t="str">
        <f>VLOOKUP(D870,기본!$B$3:$C$90,2,0)</f>
        <v>삼성 VD</v>
      </c>
      <c r="D870" t="s">
        <v>1836</v>
      </c>
      <c r="E870" t="s">
        <v>1791</v>
      </c>
      <c r="F870" t="s">
        <v>1792</v>
      </c>
      <c r="G870" t="str">
        <f>VLOOKUP(E870,기본!$F$3:$G$320,2,0)</f>
        <v>TV</v>
      </c>
      <c r="H870" s="546">
        <v>1978</v>
      </c>
      <c r="I870">
        <v>29.158694912000001</v>
      </c>
    </row>
    <row r="871" spans="2:9">
      <c r="B871" s="547" t="s">
        <v>66</v>
      </c>
      <c r="C871" s="547" t="str">
        <f>VLOOKUP(D871,기본!$B$3:$C$90,2,0)</f>
        <v>삼성 VD</v>
      </c>
      <c r="D871" t="s">
        <v>1836</v>
      </c>
      <c r="E871" t="s">
        <v>1801</v>
      </c>
      <c r="F871" t="s">
        <v>1802</v>
      </c>
      <c r="G871" t="str">
        <f>VLOOKUP(E871,기본!$F$3:$G$320,2,0)</f>
        <v>TV</v>
      </c>
      <c r="H871" s="546">
        <v>3243</v>
      </c>
      <c r="I871">
        <v>52.478279267999994</v>
      </c>
    </row>
    <row r="872" spans="2:9">
      <c r="B872" s="547" t="s">
        <v>66</v>
      </c>
      <c r="C872" s="547" t="str">
        <f>VLOOKUP(D872,기본!$B$3:$C$90,2,0)</f>
        <v>삼성 VD</v>
      </c>
      <c r="D872" t="s">
        <v>1836</v>
      </c>
      <c r="E872" t="s">
        <v>1795</v>
      </c>
      <c r="F872" t="s">
        <v>1796</v>
      </c>
      <c r="G872" t="str">
        <f>VLOOKUP(E872,기본!$F$3:$G$320,2,0)</f>
        <v>MNT</v>
      </c>
      <c r="H872" s="546">
        <v>336</v>
      </c>
      <c r="I872">
        <v>14.160396432000002</v>
      </c>
    </row>
    <row r="873" spans="2:9">
      <c r="B873" s="547" t="s">
        <v>66</v>
      </c>
      <c r="C873" s="547" t="str">
        <f>VLOOKUP(D873,기본!$B$3:$C$90,2,0)</f>
        <v>삼성 VD</v>
      </c>
      <c r="D873" t="s">
        <v>1836</v>
      </c>
      <c r="E873" t="s">
        <v>1729</v>
      </c>
      <c r="F873" t="s">
        <v>1837</v>
      </c>
      <c r="G873" t="str">
        <f>VLOOKUP(E873,기본!$F$3:$G$320,2,0)</f>
        <v>TV</v>
      </c>
      <c r="H873" s="546">
        <v>114696</v>
      </c>
      <c r="I873">
        <v>1407.6280061999996</v>
      </c>
    </row>
    <row r="874" spans="2:9">
      <c r="B874" s="547" t="s">
        <v>66</v>
      </c>
      <c r="C874" s="547" t="str">
        <f>VLOOKUP(D874,기본!$B$3:$C$90,2,0)</f>
        <v>삼성 VD</v>
      </c>
      <c r="D874" t="s">
        <v>1836</v>
      </c>
      <c r="E874" t="s">
        <v>1731</v>
      </c>
      <c r="F874" t="s">
        <v>1838</v>
      </c>
      <c r="G874" t="str">
        <f>VLOOKUP(E874,기본!$F$3:$G$320,2,0)</f>
        <v>TV</v>
      </c>
      <c r="H874" s="546">
        <v>42075</v>
      </c>
      <c r="I874">
        <v>568.76391396000008</v>
      </c>
    </row>
    <row r="875" spans="2:9">
      <c r="B875" s="547" t="s">
        <v>66</v>
      </c>
      <c r="C875" s="547" t="str">
        <f>VLOOKUP(D875,기본!$B$3:$C$90,2,0)</f>
        <v>삼성 VD</v>
      </c>
      <c r="D875" t="s">
        <v>1836</v>
      </c>
      <c r="E875" t="s">
        <v>1733</v>
      </c>
      <c r="F875" t="s">
        <v>1839</v>
      </c>
      <c r="G875" t="str">
        <f>VLOOKUP(E875,기본!$F$3:$G$320,2,0)</f>
        <v>TV</v>
      </c>
      <c r="H875" s="546">
        <v>26184</v>
      </c>
      <c r="I875">
        <v>466.66134451199991</v>
      </c>
    </row>
    <row r="876" spans="2:9">
      <c r="B876" s="547" t="s">
        <v>66</v>
      </c>
      <c r="C876" s="547" t="str">
        <f>VLOOKUP(D876,기본!$B$3:$C$90,2,0)</f>
        <v>삼성 VD</v>
      </c>
      <c r="D876" t="s">
        <v>1836</v>
      </c>
      <c r="E876" t="s">
        <v>1845</v>
      </c>
      <c r="F876" t="s">
        <v>1846</v>
      </c>
      <c r="G876" t="str">
        <f>VLOOKUP(E876,기본!$F$3:$G$320,2,0)</f>
        <v>TV</v>
      </c>
      <c r="H876" s="546">
        <v>4590</v>
      </c>
      <c r="I876">
        <v>109.06571462399999</v>
      </c>
    </row>
    <row r="877" spans="2:9">
      <c r="B877" s="547" t="s">
        <v>66</v>
      </c>
      <c r="C877" s="547" t="str">
        <f>VLOOKUP(D877,기본!$B$3:$C$90,2,0)</f>
        <v>삼성 VD</v>
      </c>
      <c r="D877" t="s">
        <v>1836</v>
      </c>
      <c r="E877" t="s">
        <v>2294</v>
      </c>
      <c r="F877" t="s">
        <v>2295</v>
      </c>
      <c r="G877" t="str">
        <f>VLOOKUP(E877,기본!$F$3:$G$320,2,0)</f>
        <v>MNT</v>
      </c>
      <c r="H877" s="546">
        <v>877</v>
      </c>
      <c r="I877">
        <v>4.7945712780000003</v>
      </c>
    </row>
    <row r="878" spans="2:9">
      <c r="B878" s="547" t="s">
        <v>66</v>
      </c>
      <c r="C878" s="547" t="str">
        <f>VLOOKUP(D878,기본!$B$3:$C$90,2,0)</f>
        <v>삼성 VD</v>
      </c>
      <c r="D878" t="s">
        <v>1836</v>
      </c>
      <c r="E878" t="s">
        <v>1849</v>
      </c>
      <c r="F878" t="s">
        <v>1850</v>
      </c>
      <c r="G878" t="str">
        <f>VLOOKUP(E878,기본!$F$3:$G$320,2,0)</f>
        <v>MNT</v>
      </c>
      <c r="H878" s="546">
        <v>1638</v>
      </c>
      <c r="I878">
        <v>14.477479379999998</v>
      </c>
    </row>
    <row r="879" spans="2:9">
      <c r="B879" s="547" t="s">
        <v>66</v>
      </c>
      <c r="C879" s="547" t="str">
        <f>VLOOKUP(D879,기본!$B$3:$C$90,2,0)</f>
        <v>삼성 VD</v>
      </c>
      <c r="D879" t="s">
        <v>1840</v>
      </c>
      <c r="E879" t="s">
        <v>1121</v>
      </c>
      <c r="F879" t="s">
        <v>1809</v>
      </c>
      <c r="G879" t="str">
        <f>VLOOKUP(E879,기본!$F$3:$G$320,2,0)</f>
        <v>TV</v>
      </c>
      <c r="H879" s="546">
        <v>180</v>
      </c>
      <c r="I879">
        <v>5.6943820800000005</v>
      </c>
    </row>
    <row r="880" spans="2:9">
      <c r="B880" s="547" t="s">
        <v>66</v>
      </c>
      <c r="C880" s="547" t="str">
        <f>VLOOKUP(D880,기본!$B$3:$C$90,2,0)</f>
        <v>삼성 VD</v>
      </c>
      <c r="D880" t="s">
        <v>1840</v>
      </c>
      <c r="E880" t="s">
        <v>1120</v>
      </c>
      <c r="F880" t="s">
        <v>1786</v>
      </c>
      <c r="G880" t="str">
        <f>VLOOKUP(E880,기본!$F$3:$G$320,2,0)</f>
        <v>TV</v>
      </c>
      <c r="H880" s="546">
        <v>432</v>
      </c>
      <c r="I880">
        <v>12.412071936</v>
      </c>
    </row>
    <row r="881" spans="2:9">
      <c r="B881" s="547" t="s">
        <v>66</v>
      </c>
      <c r="C881" s="547" t="str">
        <f>VLOOKUP(D881,기본!$B$3:$C$90,2,0)</f>
        <v>삼성 VD</v>
      </c>
      <c r="D881" t="s">
        <v>1840</v>
      </c>
      <c r="E881" t="s">
        <v>1787</v>
      </c>
      <c r="F881" t="s">
        <v>1788</v>
      </c>
      <c r="G881" t="str">
        <f>VLOOKUP(E881,기본!$F$3:$G$320,2,0)</f>
        <v>MNT</v>
      </c>
      <c r="H881" s="546">
        <v>368</v>
      </c>
      <c r="I881">
        <v>2.9420216319999999</v>
      </c>
    </row>
    <row r="882" spans="2:9">
      <c r="B882" s="547" t="s">
        <v>66</v>
      </c>
      <c r="C882" s="547" t="str">
        <f>VLOOKUP(D882,기본!$B$3:$C$90,2,0)</f>
        <v>삼성 VD</v>
      </c>
      <c r="D882" t="s">
        <v>1840</v>
      </c>
      <c r="E882" t="s">
        <v>1789</v>
      </c>
      <c r="F882" t="s">
        <v>1790</v>
      </c>
      <c r="G882" t="str">
        <f>VLOOKUP(E882,기본!$F$3:$G$320,2,0)</f>
        <v>TV</v>
      </c>
      <c r="H882" s="546">
        <v>240</v>
      </c>
      <c r="I882">
        <v>3.52704</v>
      </c>
    </row>
    <row r="883" spans="2:9">
      <c r="B883" s="547" t="s">
        <v>66</v>
      </c>
      <c r="C883" s="547" t="str">
        <f>VLOOKUP(D883,기본!$B$3:$C$90,2,0)</f>
        <v>삼성 VD</v>
      </c>
      <c r="D883" t="s">
        <v>1840</v>
      </c>
      <c r="E883" t="s">
        <v>1791</v>
      </c>
      <c r="F883" t="s">
        <v>1792</v>
      </c>
      <c r="G883" t="str">
        <f>VLOOKUP(E883,기본!$F$3:$G$320,2,0)</f>
        <v>TV</v>
      </c>
      <c r="H883" s="546">
        <v>207</v>
      </c>
      <c r="I883">
        <v>3.1120396559999999</v>
      </c>
    </row>
    <row r="884" spans="2:9">
      <c r="B884" s="547" t="s">
        <v>66</v>
      </c>
      <c r="C884" s="547" t="str">
        <f>VLOOKUP(D884,기본!$B$3:$C$90,2,0)</f>
        <v>삼성 VD</v>
      </c>
      <c r="D884" t="s">
        <v>1840</v>
      </c>
      <c r="E884" t="s">
        <v>1801</v>
      </c>
      <c r="F884" t="s">
        <v>1802</v>
      </c>
      <c r="G884" t="str">
        <f>VLOOKUP(E884,기본!$F$3:$G$320,2,0)</f>
        <v>TV</v>
      </c>
      <c r="H884" s="546">
        <v>506</v>
      </c>
      <c r="I884">
        <v>8.085657359999999</v>
      </c>
    </row>
    <row r="885" spans="2:9">
      <c r="B885" s="547" t="s">
        <v>66</v>
      </c>
      <c r="C885" s="547" t="str">
        <f>VLOOKUP(D885,기본!$B$3:$C$90,2,0)</f>
        <v>삼성 VD</v>
      </c>
      <c r="D885" t="s">
        <v>1840</v>
      </c>
      <c r="E885" t="s">
        <v>2105</v>
      </c>
      <c r="F885" t="s">
        <v>1715</v>
      </c>
      <c r="G885" t="str">
        <f>VLOOKUP(E885,기본!$F$3:$G$320,2,0)</f>
        <v>TV</v>
      </c>
      <c r="H885" s="546">
        <v>571</v>
      </c>
      <c r="I885">
        <v>6.6082126919999986</v>
      </c>
    </row>
    <row r="886" spans="2:9">
      <c r="B886" s="547" t="s">
        <v>66</v>
      </c>
      <c r="C886" s="547" t="str">
        <f>VLOOKUP(D886,기본!$B$3:$C$90,2,0)</f>
        <v>삼성 VD</v>
      </c>
      <c r="D886" t="s">
        <v>1840</v>
      </c>
      <c r="E886" t="s">
        <v>1729</v>
      </c>
      <c r="F886" t="s">
        <v>1837</v>
      </c>
      <c r="G886" t="str">
        <f>VLOOKUP(E886,기본!$F$3:$G$320,2,0)</f>
        <v>TV</v>
      </c>
      <c r="H886" s="546">
        <v>13464</v>
      </c>
      <c r="I886">
        <v>166.07202767999996</v>
      </c>
    </row>
    <row r="887" spans="2:9">
      <c r="B887" s="547" t="s">
        <v>66</v>
      </c>
      <c r="C887" s="547" t="str">
        <f>VLOOKUP(D887,기본!$B$3:$C$90,2,0)</f>
        <v>삼성 VD</v>
      </c>
      <c r="D887" t="s">
        <v>1840</v>
      </c>
      <c r="E887" t="s">
        <v>1719</v>
      </c>
      <c r="F887" t="s">
        <v>1843</v>
      </c>
      <c r="G887" t="str">
        <f>VLOOKUP(E887,기본!$F$3:$G$320,2,0)</f>
        <v>TV</v>
      </c>
      <c r="H887" s="546">
        <v>10680</v>
      </c>
      <c r="I887">
        <v>146.93544575999999</v>
      </c>
    </row>
    <row r="888" spans="2:9">
      <c r="B888" s="547" t="s">
        <v>66</v>
      </c>
      <c r="C888" s="547" t="str">
        <f>VLOOKUP(D888,기본!$B$3:$C$90,2,0)</f>
        <v>삼성 VD</v>
      </c>
      <c r="D888" t="s">
        <v>1840</v>
      </c>
      <c r="E888" t="s">
        <v>1731</v>
      </c>
      <c r="F888" t="s">
        <v>1838</v>
      </c>
      <c r="G888" t="str">
        <f>VLOOKUP(E888,기본!$F$3:$G$320,2,0)</f>
        <v>TV</v>
      </c>
      <c r="H888" s="546">
        <v>2376</v>
      </c>
      <c r="I888">
        <v>32.613128064000001</v>
      </c>
    </row>
    <row r="889" spans="2:9">
      <c r="B889" s="547" t="s">
        <v>66</v>
      </c>
      <c r="C889" s="547" t="str">
        <f>VLOOKUP(D889,기본!$B$3:$C$90,2,0)</f>
        <v>삼성 VD</v>
      </c>
      <c r="D889" t="s">
        <v>1840</v>
      </c>
      <c r="E889" t="s">
        <v>1720</v>
      </c>
      <c r="F889" t="s">
        <v>1844</v>
      </c>
      <c r="G889" t="str">
        <f>VLOOKUP(E889,기본!$F$3:$G$320,2,0)</f>
        <v>TV</v>
      </c>
      <c r="H889" s="546">
        <v>7128</v>
      </c>
      <c r="I889">
        <v>108.03820262399999</v>
      </c>
    </row>
    <row r="890" spans="2:9">
      <c r="B890" s="547" t="s">
        <v>66</v>
      </c>
      <c r="C890" s="547" t="str">
        <f>VLOOKUP(D890,기본!$B$3:$C$90,2,0)</f>
        <v>삼성 VD</v>
      </c>
      <c r="D890" t="s">
        <v>1840</v>
      </c>
      <c r="E890" t="s">
        <v>1733</v>
      </c>
      <c r="F890" t="s">
        <v>1839</v>
      </c>
      <c r="G890" t="str">
        <f>VLOOKUP(E890,기본!$F$3:$G$320,2,0)</f>
        <v>TV</v>
      </c>
      <c r="H890" s="546">
        <v>1620</v>
      </c>
      <c r="I890">
        <v>28.592183519999999</v>
      </c>
    </row>
    <row r="891" spans="2:9">
      <c r="B891" s="547" t="s">
        <v>66</v>
      </c>
      <c r="C891" s="547" t="str">
        <f>VLOOKUP(D891,기본!$B$3:$C$90,2,0)</f>
        <v>삼성 VD</v>
      </c>
      <c r="D891" t="s">
        <v>1840</v>
      </c>
      <c r="E891" t="s">
        <v>1845</v>
      </c>
      <c r="F891" t="s">
        <v>1846</v>
      </c>
      <c r="G891" t="str">
        <f>VLOOKUP(E891,기본!$F$3:$G$320,2,0)</f>
        <v>TV</v>
      </c>
      <c r="H891" s="546">
        <v>180</v>
      </c>
      <c r="I891">
        <v>4.2289689599999996</v>
      </c>
    </row>
    <row r="892" spans="2:9">
      <c r="B892" s="547" t="s">
        <v>66</v>
      </c>
      <c r="C892" s="547" t="str">
        <f>VLOOKUP(D892,기본!$B$3:$C$90,2,0)</f>
        <v>삼성 VD</v>
      </c>
      <c r="D892" t="s">
        <v>1840</v>
      </c>
      <c r="E892" t="s">
        <v>2258</v>
      </c>
      <c r="F892" t="s">
        <v>1754</v>
      </c>
      <c r="G892" t="str">
        <f>VLOOKUP(E892,기본!$F$3:$G$320,2,0)</f>
        <v>MNT</v>
      </c>
      <c r="H892" s="546">
        <v>606</v>
      </c>
      <c r="I892">
        <v>6.99665508</v>
      </c>
    </row>
    <row r="893" spans="2:9">
      <c r="B893" s="547" t="s">
        <v>66</v>
      </c>
      <c r="C893" s="547" t="str">
        <f>VLOOKUP(D893,기본!$B$3:$C$90,2,0)</f>
        <v>삼성 VD</v>
      </c>
      <c r="D893" t="s">
        <v>1851</v>
      </c>
      <c r="E893" t="s">
        <v>2020</v>
      </c>
      <c r="F893" t="s">
        <v>2021</v>
      </c>
      <c r="G893" t="str">
        <f>VLOOKUP(E893,기본!$F$3:$G$320,2,0)</f>
        <v>MNT</v>
      </c>
      <c r="H893" s="546">
        <v>25056</v>
      </c>
      <c r="I893">
        <v>510.85256947200003</v>
      </c>
    </row>
    <row r="894" spans="2:9">
      <c r="B894" s="547" t="s">
        <v>66</v>
      </c>
      <c r="C894" s="547" t="str">
        <f>VLOOKUP(D894,기본!$B$3:$C$90,2,0)</f>
        <v>삼성 VD</v>
      </c>
      <c r="D894" t="s">
        <v>1851</v>
      </c>
      <c r="E894" t="s">
        <v>2022</v>
      </c>
      <c r="F894" t="s">
        <v>837</v>
      </c>
      <c r="G894" t="str">
        <f>VLOOKUP(E894,기본!$F$3:$G$320,2,0)</f>
        <v>MNT</v>
      </c>
      <c r="H894" s="546">
        <v>432</v>
      </c>
      <c r="I894">
        <v>9.1738310399999996</v>
      </c>
    </row>
    <row r="895" spans="2:9">
      <c r="B895" s="547" t="s">
        <v>66</v>
      </c>
      <c r="C895" s="547" t="str">
        <f>VLOOKUP(D895,기본!$B$3:$C$90,2,0)</f>
        <v>삼성 VD</v>
      </c>
      <c r="D895" t="s">
        <v>1851</v>
      </c>
      <c r="E895" t="s">
        <v>1121</v>
      </c>
      <c r="F895" t="s">
        <v>1809</v>
      </c>
      <c r="G895" t="str">
        <f>VLOOKUP(E895,기본!$F$3:$G$320,2,0)</f>
        <v>TV</v>
      </c>
      <c r="H895" s="546">
        <v>5388</v>
      </c>
      <c r="I895">
        <v>169.296860928</v>
      </c>
    </row>
    <row r="896" spans="2:9">
      <c r="B896" s="547" t="s">
        <v>66</v>
      </c>
      <c r="C896" s="547" t="str">
        <f>VLOOKUP(D896,기본!$B$3:$C$90,2,0)</f>
        <v>삼성 VD</v>
      </c>
      <c r="D896" t="s">
        <v>1851</v>
      </c>
      <c r="E896" t="s">
        <v>1120</v>
      </c>
      <c r="F896" t="s">
        <v>1786</v>
      </c>
      <c r="G896" t="str">
        <f>VLOOKUP(E896,기본!$F$3:$G$320,2,0)</f>
        <v>TV</v>
      </c>
      <c r="H896" s="546">
        <v>7992</v>
      </c>
      <c r="I896">
        <v>228.83776482799996</v>
      </c>
    </row>
    <row r="897" spans="2:9">
      <c r="B897" s="547" t="s">
        <v>66</v>
      </c>
      <c r="C897" s="547" t="str">
        <f>VLOOKUP(D897,기본!$B$3:$C$90,2,0)</f>
        <v>삼성 VD</v>
      </c>
      <c r="D897" t="s">
        <v>1851</v>
      </c>
      <c r="E897" t="s">
        <v>1787</v>
      </c>
      <c r="F897" t="s">
        <v>1788</v>
      </c>
      <c r="G897" t="str">
        <f>VLOOKUP(E897,기본!$F$3:$G$320,2,0)</f>
        <v>MNT</v>
      </c>
      <c r="H897" s="546">
        <v>7296</v>
      </c>
      <c r="I897">
        <v>57.306439680000004</v>
      </c>
    </row>
    <row r="898" spans="2:9">
      <c r="B898" s="547" t="s">
        <v>66</v>
      </c>
      <c r="C898" s="547" t="str">
        <f>VLOOKUP(D898,기본!$B$3:$C$90,2,0)</f>
        <v>삼성 VD</v>
      </c>
      <c r="D898" t="s">
        <v>1851</v>
      </c>
      <c r="E898" t="s">
        <v>1841</v>
      </c>
      <c r="F898" t="s">
        <v>1842</v>
      </c>
      <c r="G898" t="str">
        <f>VLOOKUP(E898,기본!$F$3:$G$320,2,0)</f>
        <v>MNT</v>
      </c>
      <c r="H898" s="546">
        <v>1344</v>
      </c>
      <c r="I898">
        <v>12.359274239999998</v>
      </c>
    </row>
    <row r="899" spans="2:9">
      <c r="B899" s="547" t="s">
        <v>66</v>
      </c>
      <c r="C899" s="547" t="str">
        <f>VLOOKUP(D899,기본!$B$3:$C$90,2,0)</f>
        <v>삼성 VD</v>
      </c>
      <c r="D899" t="s">
        <v>1851</v>
      </c>
      <c r="E899" t="s">
        <v>1789</v>
      </c>
      <c r="F899" t="s">
        <v>1790</v>
      </c>
      <c r="G899" t="str">
        <f>VLOOKUP(E899,기본!$F$3:$G$320,2,0)</f>
        <v>TV</v>
      </c>
      <c r="H899" s="546">
        <v>1080</v>
      </c>
      <c r="I899">
        <v>15.601679999999998</v>
      </c>
    </row>
    <row r="900" spans="2:9">
      <c r="B900" s="547" t="s">
        <v>66</v>
      </c>
      <c r="C900" s="547" t="str">
        <f>VLOOKUP(D900,기본!$B$3:$C$90,2,0)</f>
        <v>삼성 VD</v>
      </c>
      <c r="D900" t="s">
        <v>1851</v>
      </c>
      <c r="E900" t="s">
        <v>1791</v>
      </c>
      <c r="F900" t="s">
        <v>1792</v>
      </c>
      <c r="G900" t="str">
        <f>VLOOKUP(E900,기본!$F$3:$G$320,2,0)</f>
        <v>TV</v>
      </c>
      <c r="H900" s="546">
        <v>414</v>
      </c>
      <c r="I900">
        <v>6.2240793119999998</v>
      </c>
    </row>
    <row r="901" spans="2:9">
      <c r="B901" s="547" t="s">
        <v>66</v>
      </c>
      <c r="C901" s="547" t="str">
        <f>VLOOKUP(D901,기본!$B$3:$C$90,2,0)</f>
        <v>삼성 VD</v>
      </c>
      <c r="D901" t="s">
        <v>1851</v>
      </c>
      <c r="E901" t="s">
        <v>1801</v>
      </c>
      <c r="F901" t="s">
        <v>1802</v>
      </c>
      <c r="G901" t="str">
        <f>VLOOKUP(E901,기본!$F$3:$G$320,2,0)</f>
        <v>TV</v>
      </c>
      <c r="H901" s="546">
        <v>1656</v>
      </c>
      <c r="I901">
        <v>26.462151359999996</v>
      </c>
    </row>
    <row r="902" spans="2:9">
      <c r="B902" s="547" t="s">
        <v>66</v>
      </c>
      <c r="C902" s="547" t="str">
        <f>VLOOKUP(D902,기본!$B$3:$C$90,2,0)</f>
        <v>삼성 VD</v>
      </c>
      <c r="D902" t="s">
        <v>1851</v>
      </c>
      <c r="E902" t="s">
        <v>1852</v>
      </c>
      <c r="F902" t="s">
        <v>1853</v>
      </c>
      <c r="G902" t="str">
        <f>VLOOKUP(E902,기본!$F$3:$G$320,2,0)</f>
        <v>MNT</v>
      </c>
      <c r="H902" s="546">
        <v>2880</v>
      </c>
      <c r="I902">
        <v>30.764181535999999</v>
      </c>
    </row>
    <row r="903" spans="2:9">
      <c r="B903" s="547" t="s">
        <v>66</v>
      </c>
      <c r="C903" s="547" t="str">
        <f>VLOOKUP(D903,기본!$B$3:$C$90,2,0)</f>
        <v>삼성 VD</v>
      </c>
      <c r="D903" t="s">
        <v>1851</v>
      </c>
      <c r="E903" t="s">
        <v>995</v>
      </c>
      <c r="F903" t="s">
        <v>994</v>
      </c>
      <c r="G903" t="str">
        <f>VLOOKUP(E903,기본!$F$3:$G$320,2,0)</f>
        <v>MNT</v>
      </c>
      <c r="H903" s="546">
        <v>240</v>
      </c>
      <c r="I903">
        <v>2.7863615999999998</v>
      </c>
    </row>
    <row r="904" spans="2:9">
      <c r="B904" s="547" t="s">
        <v>66</v>
      </c>
      <c r="C904" s="547" t="str">
        <f>VLOOKUP(D904,기본!$B$3:$C$90,2,0)</f>
        <v>삼성 VD</v>
      </c>
      <c r="D904" t="s">
        <v>1851</v>
      </c>
      <c r="E904" t="s">
        <v>1793</v>
      </c>
      <c r="F904" t="s">
        <v>1794</v>
      </c>
      <c r="G904" t="str">
        <f>VLOOKUP(E904,기본!$F$3:$G$320,2,0)</f>
        <v>MNT</v>
      </c>
      <c r="H904" s="546">
        <v>9216</v>
      </c>
      <c r="I904">
        <v>171.71654399999997</v>
      </c>
    </row>
    <row r="905" spans="2:9">
      <c r="B905" s="547" t="s">
        <v>66</v>
      </c>
      <c r="C905" s="547" t="str">
        <f>VLOOKUP(D905,기본!$B$3:$C$90,2,0)</f>
        <v>삼성 VD</v>
      </c>
      <c r="D905" t="s">
        <v>1851</v>
      </c>
      <c r="E905" t="s">
        <v>1854</v>
      </c>
      <c r="F905" t="s">
        <v>1855</v>
      </c>
      <c r="G905" t="str">
        <f>VLOOKUP(E905,기본!$F$3:$G$320,2,0)</f>
        <v>MNT</v>
      </c>
      <c r="H905" s="546">
        <v>2184</v>
      </c>
      <c r="I905">
        <v>15.006395039999999</v>
      </c>
    </row>
    <row r="906" spans="2:9">
      <c r="B906" s="547" t="s">
        <v>66</v>
      </c>
      <c r="C906" s="547" t="str">
        <f>VLOOKUP(D906,기본!$B$3:$C$90,2,0)</f>
        <v>삼성 VD</v>
      </c>
      <c r="D906" t="s">
        <v>1851</v>
      </c>
      <c r="E906" t="s">
        <v>1260</v>
      </c>
      <c r="F906" t="s">
        <v>1259</v>
      </c>
      <c r="G906" t="str">
        <f>VLOOKUP(E906,기본!$F$3:$G$320,2,0)</f>
        <v>MNT</v>
      </c>
      <c r="H906" s="546">
        <v>5472</v>
      </c>
      <c r="I906">
        <v>127.607173604</v>
      </c>
    </row>
    <row r="907" spans="2:9">
      <c r="B907" s="547" t="s">
        <v>66</v>
      </c>
      <c r="C907" s="547" t="str">
        <f>VLOOKUP(D907,기본!$B$3:$C$90,2,0)</f>
        <v>삼성 VD</v>
      </c>
      <c r="D907" t="s">
        <v>1851</v>
      </c>
      <c r="E907" t="s">
        <v>1262</v>
      </c>
      <c r="F907" t="s">
        <v>1261</v>
      </c>
      <c r="G907" t="str">
        <f>VLOOKUP(E907,기본!$F$3:$G$320,2,0)</f>
        <v>MNT</v>
      </c>
      <c r="H907" s="546">
        <v>864</v>
      </c>
      <c r="I907">
        <v>21.829544063999997</v>
      </c>
    </row>
    <row r="908" spans="2:9">
      <c r="B908" s="547" t="s">
        <v>66</v>
      </c>
      <c r="C908" s="547" t="str">
        <f>VLOOKUP(D908,기본!$B$3:$C$90,2,0)</f>
        <v>삼성 VD</v>
      </c>
      <c r="D908" t="s">
        <v>1851</v>
      </c>
      <c r="E908" t="s">
        <v>1264</v>
      </c>
      <c r="F908" t="s">
        <v>1263</v>
      </c>
      <c r="G908" t="str">
        <f>VLOOKUP(E908,기본!$F$3:$G$320,2,0)</f>
        <v>MNT</v>
      </c>
      <c r="H908" s="546">
        <v>2016</v>
      </c>
      <c r="I908">
        <v>46.946815199999996</v>
      </c>
    </row>
    <row r="909" spans="2:9">
      <c r="B909" s="547" t="s">
        <v>66</v>
      </c>
      <c r="C909" s="547" t="str">
        <f>VLOOKUP(D909,기본!$B$3:$C$90,2,0)</f>
        <v>삼성 VD</v>
      </c>
      <c r="D909" t="s">
        <v>1851</v>
      </c>
      <c r="E909" t="s">
        <v>1795</v>
      </c>
      <c r="F909" t="s">
        <v>1796</v>
      </c>
      <c r="G909" t="str">
        <f>VLOOKUP(E909,기본!$F$3:$G$320,2,0)</f>
        <v>MNT</v>
      </c>
      <c r="H909" s="546">
        <v>11136</v>
      </c>
      <c r="I909">
        <v>464.71400198399999</v>
      </c>
    </row>
    <row r="910" spans="2:9">
      <c r="B910" s="547" t="s">
        <v>66</v>
      </c>
      <c r="C910" s="547" t="str">
        <f>VLOOKUP(D910,기본!$B$3:$C$90,2,0)</f>
        <v>삼성 VD</v>
      </c>
      <c r="D910" t="s">
        <v>1851</v>
      </c>
      <c r="E910" t="s">
        <v>1856</v>
      </c>
      <c r="F910" t="s">
        <v>1857</v>
      </c>
      <c r="G910" t="str">
        <f>VLOOKUP(E910,기본!$F$3:$G$320,2,0)</f>
        <v>MNT</v>
      </c>
      <c r="H910" s="546">
        <v>9522</v>
      </c>
      <c r="I910">
        <v>165.50418608800001</v>
      </c>
    </row>
    <row r="911" spans="2:9">
      <c r="B911" s="547" t="s">
        <v>66</v>
      </c>
      <c r="C911" s="547" t="str">
        <f>VLOOKUP(D911,기본!$B$3:$C$90,2,0)</f>
        <v>삼성 VD</v>
      </c>
      <c r="D911" t="s">
        <v>1851</v>
      </c>
      <c r="E911" t="s">
        <v>1727</v>
      </c>
      <c r="F911" t="s">
        <v>1616</v>
      </c>
      <c r="G911" t="str">
        <f>VLOOKUP(E911,기본!$F$3:$G$320,2,0)</f>
        <v>TV</v>
      </c>
      <c r="H911" s="546">
        <v>1188</v>
      </c>
      <c r="I911">
        <v>13.697442792000002</v>
      </c>
    </row>
    <row r="912" spans="2:9">
      <c r="B912" s="547" t="s">
        <v>66</v>
      </c>
      <c r="C912" s="547" t="str">
        <f>VLOOKUP(D912,기본!$B$3:$C$90,2,0)</f>
        <v>삼성 VD</v>
      </c>
      <c r="D912" t="s">
        <v>1851</v>
      </c>
      <c r="E912" t="s">
        <v>2110</v>
      </c>
      <c r="F912" t="s">
        <v>1726</v>
      </c>
      <c r="G912" t="str">
        <f>VLOOKUP(E912,기본!$F$3:$G$320,2,0)</f>
        <v>TV</v>
      </c>
      <c r="H912" s="546">
        <v>24453</v>
      </c>
      <c r="I912">
        <v>283.80251486000003</v>
      </c>
    </row>
    <row r="913" spans="2:9">
      <c r="B913" s="547" t="s">
        <v>66</v>
      </c>
      <c r="C913" s="547" t="str">
        <f>VLOOKUP(D913,기본!$B$3:$C$90,2,0)</f>
        <v>삼성 VD</v>
      </c>
      <c r="D913" t="s">
        <v>1851</v>
      </c>
      <c r="E913" t="s">
        <v>1729</v>
      </c>
      <c r="F913" t="s">
        <v>1837</v>
      </c>
      <c r="G913" t="str">
        <f>VLOOKUP(E913,기본!$F$3:$G$320,2,0)</f>
        <v>TV</v>
      </c>
      <c r="H913" s="546">
        <v>1152</v>
      </c>
      <c r="I913">
        <v>14.305409711999998</v>
      </c>
    </row>
    <row r="914" spans="2:9">
      <c r="B914" s="547" t="s">
        <v>66</v>
      </c>
      <c r="C914" s="547" t="str">
        <f>VLOOKUP(D914,기본!$B$3:$C$90,2,0)</f>
        <v>삼성 VD</v>
      </c>
      <c r="D914" t="s">
        <v>1851</v>
      </c>
      <c r="E914" t="s">
        <v>2145</v>
      </c>
      <c r="F914" t="s">
        <v>2108</v>
      </c>
      <c r="G914" t="str">
        <f>VLOOKUP(E914,기본!$F$3:$G$320,2,0)</f>
        <v>MNT</v>
      </c>
      <c r="H914" s="546">
        <v>36960</v>
      </c>
      <c r="I914">
        <v>203.53536403199996</v>
      </c>
    </row>
    <row r="915" spans="2:9">
      <c r="B915" s="547" t="s">
        <v>66</v>
      </c>
      <c r="C915" s="547" t="str">
        <f>VLOOKUP(D915,기본!$B$3:$C$90,2,0)</f>
        <v>삼성 VD</v>
      </c>
      <c r="D915" t="s">
        <v>1851</v>
      </c>
      <c r="E915" t="s">
        <v>2296</v>
      </c>
      <c r="F915" t="s">
        <v>1755</v>
      </c>
      <c r="G915" t="str">
        <f>VLOOKUP(E915,기본!$F$3:$G$320,2,0)</f>
        <v>MNT</v>
      </c>
      <c r="H915" s="546">
        <v>1386</v>
      </c>
      <c r="I915">
        <v>8.5864315680000001</v>
      </c>
    </row>
    <row r="916" spans="2:9">
      <c r="B916" s="547" t="s">
        <v>66</v>
      </c>
      <c r="C916" s="547" t="str">
        <f>VLOOKUP(D916,기본!$B$3:$C$90,2,0)</f>
        <v>삼성 VD</v>
      </c>
      <c r="D916" t="s">
        <v>1851</v>
      </c>
      <c r="E916" t="s">
        <v>2148</v>
      </c>
      <c r="F916" t="s">
        <v>1756</v>
      </c>
      <c r="G916" t="str">
        <f>VLOOKUP(E916,기본!$F$3:$G$320,2,0)</f>
        <v>MNT</v>
      </c>
      <c r="H916" s="546">
        <v>13596</v>
      </c>
      <c r="I916">
        <v>98.710229376000015</v>
      </c>
    </row>
    <row r="917" spans="2:9">
      <c r="B917" s="547" t="s">
        <v>66</v>
      </c>
      <c r="C917" s="547" t="str">
        <f>VLOOKUP(D917,기본!$B$3:$C$90,2,0)</f>
        <v>삼성 VD</v>
      </c>
      <c r="D917" t="s">
        <v>1851</v>
      </c>
      <c r="E917" t="s">
        <v>2297</v>
      </c>
      <c r="F917" t="s">
        <v>2298</v>
      </c>
      <c r="G917" t="str">
        <f>VLOOKUP(E917,기본!$F$3:$G$320,2,0)</f>
        <v>MNT</v>
      </c>
      <c r="H917" s="546">
        <v>72</v>
      </c>
      <c r="I917">
        <v>3.8452838400000005</v>
      </c>
    </row>
    <row r="918" spans="2:9">
      <c r="B918" s="547" t="s">
        <v>66</v>
      </c>
      <c r="C918" s="547" t="str">
        <f>VLOOKUP(D918,기본!$B$3:$C$90,2,0)</f>
        <v>삼성 VD</v>
      </c>
      <c r="D918" t="s">
        <v>1851</v>
      </c>
      <c r="E918" t="s">
        <v>1858</v>
      </c>
      <c r="F918" t="s">
        <v>1859</v>
      </c>
      <c r="G918" t="str">
        <f>VLOOKUP(E918,기본!$F$3:$G$320,2,0)</f>
        <v>MNT</v>
      </c>
      <c r="H918" s="546">
        <v>15</v>
      </c>
      <c r="I918">
        <v>8.7887580000000007E-2</v>
      </c>
    </row>
    <row r="919" spans="2:9">
      <c r="B919" s="547" t="s">
        <v>66</v>
      </c>
      <c r="C919" s="547" t="str">
        <f>VLOOKUP(D919,기본!$B$3:$C$90,2,0)</f>
        <v>삼성 VD</v>
      </c>
      <c r="D919" t="s">
        <v>1851</v>
      </c>
      <c r="E919" t="s">
        <v>1847</v>
      </c>
      <c r="F919" t="s">
        <v>1848</v>
      </c>
      <c r="G919" t="str">
        <f>VLOOKUP(E919,기본!$F$3:$G$320,2,0)</f>
        <v>MNT</v>
      </c>
      <c r="H919" s="546">
        <v>1694</v>
      </c>
      <c r="I919">
        <v>8.1257387200000011</v>
      </c>
    </row>
    <row r="920" spans="2:9">
      <c r="B920" s="547" t="s">
        <v>66</v>
      </c>
      <c r="C920" s="547" t="str">
        <f>VLOOKUP(D920,기본!$B$3:$C$90,2,0)</f>
        <v>삼성 VD</v>
      </c>
      <c r="D920" t="s">
        <v>1851</v>
      </c>
      <c r="E920" t="s">
        <v>1860</v>
      </c>
      <c r="F920" t="s">
        <v>1861</v>
      </c>
      <c r="G920" t="str">
        <f>VLOOKUP(E920,기본!$F$3:$G$320,2,0)</f>
        <v>MNT</v>
      </c>
      <c r="H920" s="546">
        <v>1419</v>
      </c>
      <c r="I920">
        <v>8.2665487079999984</v>
      </c>
    </row>
    <row r="921" spans="2:9">
      <c r="B921" s="547" t="s">
        <v>66</v>
      </c>
      <c r="C921" s="547" t="str">
        <f>VLOOKUP(D921,기본!$B$3:$C$90,2,0)</f>
        <v>삼성 VD</v>
      </c>
      <c r="D921" t="s">
        <v>1851</v>
      </c>
      <c r="E921" t="s">
        <v>1862</v>
      </c>
      <c r="F921" t="s">
        <v>1863</v>
      </c>
      <c r="G921" t="str">
        <f>VLOOKUP(E921,기본!$F$3:$G$320,2,0)</f>
        <v>MNT</v>
      </c>
      <c r="H921" s="546">
        <v>819</v>
      </c>
      <c r="I921">
        <v>11.552328792000001</v>
      </c>
    </row>
    <row r="922" spans="2:9">
      <c r="B922" s="547" t="s">
        <v>66</v>
      </c>
      <c r="C922" s="547" t="str">
        <f>VLOOKUP(D922,기본!$B$3:$C$90,2,0)</f>
        <v>삼성 VD</v>
      </c>
      <c r="D922" t="s">
        <v>1851</v>
      </c>
      <c r="E922" t="s">
        <v>1849</v>
      </c>
      <c r="F922" t="s">
        <v>1850</v>
      </c>
      <c r="G922" t="str">
        <f>VLOOKUP(E922,기본!$F$3:$G$320,2,0)</f>
        <v>MNT</v>
      </c>
      <c r="H922" s="546">
        <v>2100</v>
      </c>
      <c r="I922">
        <v>18.502382303999998</v>
      </c>
    </row>
    <row r="923" spans="2:9">
      <c r="B923" s="547" t="s">
        <v>66</v>
      </c>
      <c r="C923" s="547" t="str">
        <f>VLOOKUP(D923,기본!$B$3:$C$90,2,0)</f>
        <v>삼성 VD</v>
      </c>
      <c r="D923" t="s">
        <v>1851</v>
      </c>
      <c r="E923" t="s">
        <v>677</v>
      </c>
      <c r="F923" t="s">
        <v>1799</v>
      </c>
      <c r="G923" t="str">
        <f>VLOOKUP(E923,기본!$F$3:$G$320,2,0)</f>
        <v>MNT</v>
      </c>
      <c r="H923" s="546">
        <v>264792</v>
      </c>
      <c r="I923">
        <v>955.60370611200005</v>
      </c>
    </row>
    <row r="924" spans="2:9">
      <c r="B924" s="547" t="s">
        <v>66</v>
      </c>
      <c r="C924" s="547" t="str">
        <f>VLOOKUP(D924,기본!$B$3:$C$90,2,0)</f>
        <v>삼성 VD</v>
      </c>
      <c r="D924" t="s">
        <v>1851</v>
      </c>
      <c r="E924" t="s">
        <v>678</v>
      </c>
      <c r="F924" t="s">
        <v>1869</v>
      </c>
      <c r="G924" t="str">
        <f>VLOOKUP(E924,기본!$F$3:$G$320,2,0)</f>
        <v>MNT</v>
      </c>
      <c r="H924" s="546">
        <v>81312</v>
      </c>
      <c r="I924">
        <v>392.04855289600005</v>
      </c>
    </row>
    <row r="925" spans="2:9">
      <c r="B925" s="547" t="s">
        <v>66</v>
      </c>
      <c r="C925" s="547" t="str">
        <f>VLOOKUP(D925,기본!$B$3:$C$90,2,0)</f>
        <v>삼성 VD</v>
      </c>
      <c r="D925" t="s">
        <v>1851</v>
      </c>
      <c r="E925" t="s">
        <v>1113</v>
      </c>
      <c r="F925" t="s">
        <v>1813</v>
      </c>
      <c r="G925" t="str">
        <f>VLOOKUP(E925,기본!$F$3:$G$320,2,0)</f>
        <v>MNT</v>
      </c>
      <c r="H925" s="546">
        <v>528</v>
      </c>
      <c r="I925">
        <v>2.7313397759999996</v>
      </c>
    </row>
    <row r="926" spans="2:9">
      <c r="B926" s="547" t="s">
        <v>66</v>
      </c>
      <c r="C926" s="547" t="str">
        <f>VLOOKUP(D926,기본!$B$3:$C$90,2,0)</f>
        <v>삼성 VD</v>
      </c>
      <c r="D926" t="s">
        <v>1851</v>
      </c>
      <c r="E926" t="s">
        <v>2088</v>
      </c>
      <c r="F926" t="s">
        <v>2089</v>
      </c>
      <c r="G926" t="str">
        <f>VLOOKUP(E926,기본!$F$3:$G$320,2,0)</f>
        <v>MNT</v>
      </c>
      <c r="H926" s="546">
        <v>16896</v>
      </c>
      <c r="I926">
        <v>82.869050880000003</v>
      </c>
    </row>
    <row r="927" spans="2:9">
      <c r="B927" s="547" t="s">
        <v>66</v>
      </c>
      <c r="C927" s="547" t="str">
        <f>VLOOKUP(D927,기본!$B$3:$C$90,2,0)</f>
        <v>삼성 VD</v>
      </c>
      <c r="D927" t="s">
        <v>1851</v>
      </c>
      <c r="E927" t="s">
        <v>2257</v>
      </c>
      <c r="F927" t="s">
        <v>1754</v>
      </c>
      <c r="G927" t="str">
        <f>VLOOKUP(E927,기본!$F$3:$G$320,2,0)</f>
        <v>MNT</v>
      </c>
      <c r="H927" s="546">
        <v>202</v>
      </c>
      <c r="I927">
        <v>2.3189513999999996</v>
      </c>
    </row>
    <row r="928" spans="2:9">
      <c r="B928" s="547" t="s">
        <v>66</v>
      </c>
      <c r="C928" s="547" t="str">
        <f>VLOOKUP(D928,기본!$B$3:$C$90,2,0)</f>
        <v>삼성 VD</v>
      </c>
      <c r="D928" t="s">
        <v>1851</v>
      </c>
      <c r="E928" t="s">
        <v>2260</v>
      </c>
      <c r="F928" t="s">
        <v>1754</v>
      </c>
      <c r="G928" t="str">
        <f>VLOOKUP(E928,기본!$F$3:$G$320,2,0)</f>
        <v>MNT</v>
      </c>
      <c r="H928" s="546">
        <v>6672</v>
      </c>
      <c r="I928">
        <v>77.040995039999999</v>
      </c>
    </row>
    <row r="929" spans="2:9">
      <c r="B929" s="547" t="s">
        <v>66</v>
      </c>
      <c r="C929" s="547" t="str">
        <f>VLOOKUP(D929,기본!$B$3:$C$90,2,0)</f>
        <v>삼성 VD</v>
      </c>
      <c r="D929" t="s">
        <v>1851</v>
      </c>
      <c r="E929" t="s">
        <v>2258</v>
      </c>
      <c r="F929" t="s">
        <v>1754</v>
      </c>
      <c r="G929" t="str">
        <f>VLOOKUP(E929,기본!$F$3:$G$320,2,0)</f>
        <v>MNT</v>
      </c>
      <c r="H929" s="546">
        <v>36</v>
      </c>
      <c r="I929">
        <v>0.41302714500000004</v>
      </c>
    </row>
    <row r="930" spans="2:9">
      <c r="B930" s="547" t="s">
        <v>66</v>
      </c>
      <c r="C930" s="547" t="str">
        <f>VLOOKUP(D930,기본!$B$3:$C$90,2,0)</f>
        <v>삼성 VD</v>
      </c>
      <c r="D930" t="s">
        <v>1851</v>
      </c>
      <c r="E930" t="s">
        <v>2261</v>
      </c>
      <c r="F930" t="s">
        <v>1754</v>
      </c>
      <c r="G930" t="str">
        <f>VLOOKUP(E930,기본!$F$3:$G$320,2,0)</f>
        <v>MNT</v>
      </c>
      <c r="H930" s="546">
        <v>474</v>
      </c>
      <c r="I930">
        <v>5.5152981900000002</v>
      </c>
    </row>
    <row r="931" spans="2:9">
      <c r="B931" s="547" t="s">
        <v>66</v>
      </c>
      <c r="C931" s="547" t="str">
        <f>VLOOKUP(D931,기본!$B$3:$C$90,2,0)</f>
        <v>삼성 VD</v>
      </c>
      <c r="D931" t="s">
        <v>1851</v>
      </c>
      <c r="E931" t="s">
        <v>2262</v>
      </c>
      <c r="F931" t="s">
        <v>1754</v>
      </c>
      <c r="G931" t="str">
        <f>VLOOKUP(E931,기본!$F$3:$G$320,2,0)</f>
        <v>MNT</v>
      </c>
      <c r="H931" s="546">
        <v>9</v>
      </c>
      <c r="I931">
        <v>0.10300337999999999</v>
      </c>
    </row>
    <row r="932" spans="2:9">
      <c r="B932" s="547" t="s">
        <v>66</v>
      </c>
      <c r="C932" s="547" t="str">
        <f>VLOOKUP(D932,기본!$B$3:$C$90,2,0)</f>
        <v>삼성 VD</v>
      </c>
      <c r="D932" t="s">
        <v>1851</v>
      </c>
      <c r="E932" t="s">
        <v>2263</v>
      </c>
      <c r="F932" t="s">
        <v>1754</v>
      </c>
      <c r="G932" t="str">
        <f>VLOOKUP(E932,기본!$F$3:$G$320,2,0)</f>
        <v>MNT</v>
      </c>
      <c r="H932" s="546">
        <v>682</v>
      </c>
      <c r="I932">
        <v>7.9458914399999996</v>
      </c>
    </row>
    <row r="933" spans="2:9">
      <c r="B933" s="547" t="s">
        <v>66</v>
      </c>
      <c r="C933" s="547" t="str">
        <f>VLOOKUP(D933,기본!$B$3:$C$90,2,0)</f>
        <v>삼성 VD</v>
      </c>
      <c r="D933" t="s">
        <v>1851</v>
      </c>
      <c r="E933" t="s">
        <v>2268</v>
      </c>
      <c r="F933" t="s">
        <v>1753</v>
      </c>
      <c r="G933" t="str">
        <f>VLOOKUP(E933,기본!$F$3:$G$320,2,0)</f>
        <v>MNT</v>
      </c>
      <c r="H933" s="546">
        <v>821</v>
      </c>
      <c r="I933">
        <v>5.6506831919999989</v>
      </c>
    </row>
    <row r="934" spans="2:9">
      <c r="B934" s="547" t="s">
        <v>66</v>
      </c>
      <c r="C934" s="547" t="str">
        <f>VLOOKUP(D934,기본!$B$3:$C$90,2,0)</f>
        <v>삼성 생활가전</v>
      </c>
      <c r="D934" t="s">
        <v>1864</v>
      </c>
      <c r="E934" t="s">
        <v>1865</v>
      </c>
      <c r="F934" t="s">
        <v>1865</v>
      </c>
      <c r="G934" t="e">
        <f>VLOOKUP(E934,기본!$F$3:$G$320,2,0)</f>
        <v>#N/A</v>
      </c>
      <c r="H934" s="546">
        <v>43776</v>
      </c>
      <c r="I934">
        <v>346.02899328000001</v>
      </c>
    </row>
    <row r="935" spans="2:9">
      <c r="B935" s="547" t="s">
        <v>66</v>
      </c>
      <c r="C935" s="547" t="str">
        <f>VLOOKUP(D935,기본!$B$3:$C$90,2,0)</f>
        <v>삼성 생활가전</v>
      </c>
      <c r="D935" t="s">
        <v>1864</v>
      </c>
      <c r="E935" t="s">
        <v>2111</v>
      </c>
      <c r="F935" t="s">
        <v>2111</v>
      </c>
      <c r="G935" t="e">
        <f>VLOOKUP(E935,기본!$F$3:$G$320,2,0)</f>
        <v>#N/A</v>
      </c>
      <c r="H935" s="546">
        <v>2160</v>
      </c>
      <c r="I935">
        <v>17.492889600000002</v>
      </c>
    </row>
    <row r="936" spans="2:9">
      <c r="B936" s="547" t="s">
        <v>66</v>
      </c>
      <c r="C936" s="547" t="str">
        <f>VLOOKUP(D936,기본!$B$3:$C$90,2,0)</f>
        <v>삼성 생활가전</v>
      </c>
      <c r="D936" t="s">
        <v>1864</v>
      </c>
      <c r="E936" t="s">
        <v>1866</v>
      </c>
      <c r="F936" t="s">
        <v>1866</v>
      </c>
      <c r="G936" t="e">
        <f>VLOOKUP(E936,기본!$F$3:$G$320,2,0)</f>
        <v>#N/A</v>
      </c>
      <c r="H936" s="546">
        <v>864</v>
      </c>
      <c r="I936">
        <v>6.8946768000000009</v>
      </c>
    </row>
    <row r="937" spans="2:9">
      <c r="B937" s="547" t="s">
        <v>66</v>
      </c>
      <c r="C937" s="547" t="str">
        <f>VLOOKUP(D937,기본!$B$3:$C$90,2,0)</f>
        <v>삼성 생활가전</v>
      </c>
      <c r="D937" t="s">
        <v>1864</v>
      </c>
      <c r="E937" t="s">
        <v>2090</v>
      </c>
      <c r="F937" t="s">
        <v>2090</v>
      </c>
      <c r="G937" t="e">
        <f>VLOOKUP(E937,기본!$F$3:$G$320,2,0)</f>
        <v>#N/A</v>
      </c>
      <c r="H937" s="546">
        <v>96</v>
      </c>
      <c r="I937">
        <v>0.74732544000000001</v>
      </c>
    </row>
    <row r="938" spans="2:9">
      <c r="B938" s="547" t="s">
        <v>66</v>
      </c>
      <c r="C938" s="547" t="str">
        <f>VLOOKUP(D938,기본!$B$3:$C$90,2,0)</f>
        <v>삼성 생활가전</v>
      </c>
      <c r="D938" t="s">
        <v>1864</v>
      </c>
      <c r="E938" t="s">
        <v>2112</v>
      </c>
      <c r="F938" t="s">
        <v>2112</v>
      </c>
      <c r="G938" t="e">
        <f>VLOOKUP(E938,기본!$F$3:$G$320,2,0)</f>
        <v>#N/A</v>
      </c>
      <c r="H938" s="546">
        <v>7200</v>
      </c>
      <c r="I938">
        <v>59.539518720000011</v>
      </c>
    </row>
    <row r="939" spans="2:9">
      <c r="B939" s="547" t="s">
        <v>66</v>
      </c>
      <c r="C939" s="547" t="str">
        <f>VLOOKUP(D939,기본!$B$3:$C$90,2,0)</f>
        <v>삼성 생활가전</v>
      </c>
      <c r="D939" t="s">
        <v>1864</v>
      </c>
      <c r="E939" t="s">
        <v>2149</v>
      </c>
      <c r="F939" t="s">
        <v>2149</v>
      </c>
      <c r="G939" t="e">
        <f>VLOOKUP(E939,기본!$F$3:$G$320,2,0)</f>
        <v>#N/A</v>
      </c>
      <c r="H939" s="546">
        <v>384</v>
      </c>
      <c r="I939">
        <v>3.2937676800000002</v>
      </c>
    </row>
    <row r="940" spans="2:9">
      <c r="B940" s="547" t="s">
        <v>66</v>
      </c>
      <c r="C940" s="547" t="str">
        <f>VLOOKUP(D940,기본!$B$3:$C$90,2,0)</f>
        <v>삼성 생활가전</v>
      </c>
      <c r="D940" t="s">
        <v>1864</v>
      </c>
      <c r="E940" t="s">
        <v>1867</v>
      </c>
      <c r="F940" t="s">
        <v>1867</v>
      </c>
      <c r="G940" t="e">
        <f>VLOOKUP(E940,기본!$F$3:$G$320,2,0)</f>
        <v>#N/A</v>
      </c>
      <c r="H940" s="546">
        <v>20736</v>
      </c>
      <c r="I940">
        <v>178.23222143999999</v>
      </c>
    </row>
    <row r="941" spans="2:9">
      <c r="B941" s="547" t="s">
        <v>66</v>
      </c>
      <c r="C941" s="547" t="str">
        <f>VLOOKUP(D941,기본!$B$3:$C$90,2,0)</f>
        <v>삼성 생활가전</v>
      </c>
      <c r="D941" t="s">
        <v>1864</v>
      </c>
      <c r="E941" t="s">
        <v>1890</v>
      </c>
      <c r="F941" t="s">
        <v>1890</v>
      </c>
      <c r="G941" t="e">
        <f>VLOOKUP(E941,기본!$F$3:$G$320,2,0)</f>
        <v>#N/A</v>
      </c>
      <c r="H941" s="546">
        <v>3648</v>
      </c>
      <c r="I941">
        <v>33.534496819200001</v>
      </c>
    </row>
    <row r="942" spans="2:9">
      <c r="B942" s="547" t="s">
        <v>66</v>
      </c>
      <c r="C942" s="547" t="str">
        <f>VLOOKUP(D942,기본!$B$3:$C$90,2,0)</f>
        <v>삼성 생활가전</v>
      </c>
      <c r="D942" t="s">
        <v>1864</v>
      </c>
      <c r="E942" t="s">
        <v>2077</v>
      </c>
      <c r="F942" t="s">
        <v>2077</v>
      </c>
      <c r="G942" t="e">
        <f>VLOOKUP(E942,기본!$F$3:$G$320,2,0)</f>
        <v>#N/A</v>
      </c>
      <c r="H942" s="546">
        <v>96</v>
      </c>
      <c r="I942">
        <v>0.83036159999999992</v>
      </c>
    </row>
    <row r="943" spans="2:9">
      <c r="B943" s="547" t="s">
        <v>66</v>
      </c>
      <c r="C943" s="547" t="str">
        <f>VLOOKUP(D943,기본!$B$3:$C$90,2,0)</f>
        <v>삼성 생활가전</v>
      </c>
      <c r="D943" t="s">
        <v>1864</v>
      </c>
      <c r="E943" t="s">
        <v>2107</v>
      </c>
      <c r="F943" t="s">
        <v>2107</v>
      </c>
      <c r="G943" t="e">
        <f>VLOOKUP(E943,기본!$F$3:$G$320,2,0)</f>
        <v>#N/A</v>
      </c>
      <c r="H943" s="546">
        <v>1944</v>
      </c>
      <c r="I943">
        <v>17.444285279999999</v>
      </c>
    </row>
    <row r="944" spans="2:9">
      <c r="B944" s="547" t="s">
        <v>66</v>
      </c>
      <c r="C944" s="547" t="str">
        <f>VLOOKUP(D944,기본!$B$3:$C$90,2,0)</f>
        <v>삼성 VD</v>
      </c>
      <c r="D944" t="s">
        <v>1868</v>
      </c>
      <c r="E944" t="s">
        <v>1121</v>
      </c>
      <c r="F944" t="s">
        <v>1809</v>
      </c>
      <c r="G944" t="str">
        <f>VLOOKUP(E944,기본!$F$3:$G$320,2,0)</f>
        <v>TV</v>
      </c>
      <c r="H944" s="546">
        <v>72</v>
      </c>
      <c r="I944">
        <v>2.2471580159999998</v>
      </c>
    </row>
    <row r="945" spans="2:9">
      <c r="B945" s="547" t="s">
        <v>66</v>
      </c>
      <c r="C945" s="547" t="str">
        <f>VLOOKUP(D945,기본!$B$3:$C$90,2,0)</f>
        <v>삼성 VD</v>
      </c>
      <c r="D945" t="s">
        <v>1868</v>
      </c>
      <c r="E945" t="s">
        <v>1120</v>
      </c>
      <c r="F945" t="s">
        <v>1786</v>
      </c>
      <c r="G945" t="str">
        <f>VLOOKUP(E945,기본!$F$3:$G$320,2,0)</f>
        <v>TV</v>
      </c>
      <c r="H945" s="546">
        <v>108</v>
      </c>
      <c r="I945">
        <v>3.0711792540000005</v>
      </c>
    </row>
    <row r="946" spans="2:9">
      <c r="B946" s="547" t="s">
        <v>66</v>
      </c>
      <c r="C946" s="547" t="str">
        <f>VLOOKUP(D946,기본!$B$3:$C$90,2,0)</f>
        <v>삼성 VD</v>
      </c>
      <c r="D946" t="s">
        <v>1868</v>
      </c>
      <c r="E946" t="s">
        <v>1718</v>
      </c>
      <c r="F946" t="s">
        <v>1617</v>
      </c>
      <c r="G946" t="str">
        <f>VLOOKUP(E946,기본!$F$3:$G$320,2,0)</f>
        <v>TV</v>
      </c>
      <c r="H946" s="546">
        <v>1296</v>
      </c>
      <c r="I946">
        <v>15.644105423999999</v>
      </c>
    </row>
    <row r="947" spans="2:9">
      <c r="B947" s="547" t="s">
        <v>66</v>
      </c>
      <c r="C947" s="547" t="str">
        <f>VLOOKUP(D947,기본!$B$3:$C$90,2,0)</f>
        <v>삼성 VD</v>
      </c>
      <c r="D947" t="s">
        <v>1868</v>
      </c>
      <c r="E947" t="s">
        <v>1719</v>
      </c>
      <c r="F947" t="s">
        <v>1843</v>
      </c>
      <c r="G947" t="str">
        <f>VLOOKUP(E947,기본!$F$3:$G$320,2,0)</f>
        <v>TV</v>
      </c>
      <c r="H947" s="546">
        <v>6912</v>
      </c>
      <c r="I947">
        <v>93.986031600000018</v>
      </c>
    </row>
    <row r="948" spans="2:9">
      <c r="B948" s="547" t="s">
        <v>66</v>
      </c>
      <c r="C948" s="547" t="str">
        <f>VLOOKUP(D948,기본!$B$3:$C$90,2,0)</f>
        <v>삼성 VD</v>
      </c>
      <c r="D948" t="s">
        <v>1868</v>
      </c>
      <c r="E948" t="s">
        <v>1720</v>
      </c>
      <c r="F948" t="s">
        <v>1844</v>
      </c>
      <c r="G948" t="str">
        <f>VLOOKUP(E948,기본!$F$3:$G$320,2,0)</f>
        <v>TV</v>
      </c>
      <c r="H948" s="546">
        <v>2640</v>
      </c>
      <c r="I948">
        <v>40.135734935999999</v>
      </c>
    </row>
    <row r="949" spans="2:9">
      <c r="B949" s="547" t="s">
        <v>66</v>
      </c>
      <c r="C949" s="547" t="str">
        <f>VLOOKUP(D949,기본!$B$3:$C$90,2,0)</f>
        <v>삼성 VD</v>
      </c>
      <c r="D949" t="s">
        <v>1868</v>
      </c>
      <c r="E949" t="s">
        <v>1733</v>
      </c>
      <c r="F949" t="s">
        <v>1839</v>
      </c>
      <c r="G949" t="str">
        <f>VLOOKUP(E949,기본!$F$3:$G$320,2,0)</f>
        <v>TV</v>
      </c>
      <c r="H949" s="546">
        <v>2592</v>
      </c>
      <c r="I949">
        <v>46.110821183999995</v>
      </c>
    </row>
    <row r="950" spans="2:9">
      <c r="B950" s="547" t="s">
        <v>66</v>
      </c>
      <c r="C950" s="547" t="str">
        <f>VLOOKUP(D950,기본!$B$3:$C$90,2,0)</f>
        <v>삼성 VD</v>
      </c>
      <c r="D950" t="s">
        <v>1868</v>
      </c>
      <c r="E950" t="s">
        <v>1845</v>
      </c>
      <c r="F950" t="s">
        <v>1846</v>
      </c>
      <c r="G950" t="str">
        <f>VLOOKUP(E950,기본!$F$3:$G$320,2,0)</f>
        <v>TV</v>
      </c>
      <c r="H950" s="546">
        <v>576</v>
      </c>
      <c r="I950">
        <v>13.586282495999999</v>
      </c>
    </row>
    <row r="951" spans="2:9">
      <c r="B951" s="547" t="s">
        <v>66</v>
      </c>
      <c r="C951" s="547" t="str">
        <f>VLOOKUP(D951,기본!$B$3:$C$90,2,0)</f>
        <v>삼성 VD</v>
      </c>
      <c r="D951" t="s">
        <v>1868</v>
      </c>
      <c r="E951" t="s">
        <v>678</v>
      </c>
      <c r="F951" t="s">
        <v>1869</v>
      </c>
      <c r="G951" t="str">
        <f>VLOOKUP(E951,기본!$F$3:$G$320,2,0)</f>
        <v>MNT</v>
      </c>
      <c r="H951" s="546">
        <v>4048</v>
      </c>
      <c r="I951">
        <v>19.480527615999996</v>
      </c>
    </row>
    <row r="952" spans="2:9">
      <c r="B952" s="547" t="s">
        <v>66</v>
      </c>
      <c r="C952" s="547" t="str">
        <f>VLOOKUP(D952,기본!$B$3:$C$90,2,0)</f>
        <v>삼성 생활가전</v>
      </c>
      <c r="D952" t="s">
        <v>1870</v>
      </c>
      <c r="E952" t="s">
        <v>2125</v>
      </c>
      <c r="F952" t="s">
        <v>2125</v>
      </c>
      <c r="G952" t="e">
        <f>VLOOKUP(E952,기본!$F$3:$G$320,2,0)</f>
        <v>#N/A</v>
      </c>
      <c r="H952" s="546">
        <v>669</v>
      </c>
      <c r="I952">
        <v>8.5343687760000009</v>
      </c>
    </row>
    <row r="953" spans="2:9">
      <c r="B953" s="547" t="s">
        <v>66</v>
      </c>
      <c r="C953" s="547" t="str">
        <f>VLOOKUP(D953,기본!$B$3:$C$90,2,0)</f>
        <v>AV JDM</v>
      </c>
      <c r="D953" t="s">
        <v>1872</v>
      </c>
      <c r="E953" t="s">
        <v>661</v>
      </c>
      <c r="F953" t="s">
        <v>2299</v>
      </c>
      <c r="G953" t="e">
        <f>VLOOKUP(E953,기본!$F$3:$G$320,2,0)</f>
        <v>#N/A</v>
      </c>
      <c r="H953" s="546">
        <v>2</v>
      </c>
      <c r="I953">
        <v>2.1858816000000003E-2</v>
      </c>
    </row>
    <row r="954" spans="2:9">
      <c r="B954" s="547" t="s">
        <v>66</v>
      </c>
      <c r="C954" s="547" t="str">
        <f>VLOOKUP(D954,기본!$B$3:$C$90,2,0)</f>
        <v>AV JDM</v>
      </c>
      <c r="D954" t="s">
        <v>1872</v>
      </c>
      <c r="E954" t="s">
        <v>424</v>
      </c>
      <c r="F954" t="s">
        <v>2052</v>
      </c>
      <c r="G954" t="e">
        <f>VLOOKUP(E954,기본!$F$3:$G$320,2,0)</f>
        <v>#N/A</v>
      </c>
      <c r="H954" s="546">
        <v>402</v>
      </c>
      <c r="I954">
        <v>3.7014359040000002</v>
      </c>
    </row>
    <row r="955" spans="2:9">
      <c r="B955" s="547" t="s">
        <v>66</v>
      </c>
      <c r="C955" s="547" t="str">
        <f>VLOOKUP(D955,기본!$B$3:$C$90,2,0)</f>
        <v>MNT JDM</v>
      </c>
      <c r="D955" t="s">
        <v>1873</v>
      </c>
      <c r="E955" t="s">
        <v>677</v>
      </c>
      <c r="F955" t="s">
        <v>2023</v>
      </c>
      <c r="G955" t="str">
        <f>VLOOKUP(E955,기본!$F$3:$G$320,2,0)</f>
        <v>MNT</v>
      </c>
      <c r="H955" s="546">
        <v>27456</v>
      </c>
      <c r="I955">
        <v>133.84203571200001</v>
      </c>
    </row>
    <row r="956" spans="2:9">
      <c r="B956" s="547" t="s">
        <v>66</v>
      </c>
      <c r="C956" s="547" t="str">
        <f>VLOOKUP(D956,기본!$B$3:$C$90,2,0)</f>
        <v>MNT JDM</v>
      </c>
      <c r="D956" t="s">
        <v>1873</v>
      </c>
      <c r="E956" t="s">
        <v>1112</v>
      </c>
      <c r="F956" t="s">
        <v>2091</v>
      </c>
      <c r="G956" t="str">
        <f>VLOOKUP(E956,기본!$F$3:$G$320,2,0)</f>
        <v>MNT</v>
      </c>
      <c r="H956" s="546">
        <v>80256</v>
      </c>
      <c r="I956">
        <v>484.97433599999999</v>
      </c>
    </row>
    <row r="957" spans="2:9">
      <c r="B957" s="547" t="s">
        <v>66</v>
      </c>
      <c r="C957" s="547" t="str">
        <f>VLOOKUP(D957,기본!$B$3:$C$90,2,0)</f>
        <v>HP</v>
      </c>
      <c r="D957" t="s">
        <v>1874</v>
      </c>
      <c r="E957" t="s">
        <v>1249</v>
      </c>
      <c r="F957" t="s">
        <v>1245</v>
      </c>
      <c r="G957" t="e">
        <f>VLOOKUP(E957,기본!$F$3:$G$320,2,0)</f>
        <v>#N/A</v>
      </c>
      <c r="H957" s="546">
        <v>1152</v>
      </c>
      <c r="I957">
        <v>33.350790732</v>
      </c>
    </row>
    <row r="958" spans="2:9">
      <c r="B958" s="547" t="s">
        <v>66</v>
      </c>
      <c r="C958" s="547" t="str">
        <f>VLOOKUP(D958,기본!$B$3:$C$90,2,0)</f>
        <v>HP</v>
      </c>
      <c r="D958" t="s">
        <v>1874</v>
      </c>
      <c r="E958" t="s">
        <v>1250</v>
      </c>
      <c r="F958" t="s">
        <v>1246</v>
      </c>
      <c r="G958" t="e">
        <f>VLOOKUP(E958,기본!$F$3:$G$320,2,0)</f>
        <v>#N/A</v>
      </c>
      <c r="H958" s="546">
        <v>288</v>
      </c>
      <c r="I958">
        <v>10.225215071999999</v>
      </c>
    </row>
    <row r="959" spans="2:9">
      <c r="B959" s="547" t="s">
        <v>66</v>
      </c>
      <c r="C959" s="547" t="str">
        <f>VLOOKUP(D959,기본!$B$3:$C$90,2,0)</f>
        <v>HP</v>
      </c>
      <c r="D959" t="s">
        <v>1874</v>
      </c>
      <c r="E959" t="s">
        <v>1251</v>
      </c>
      <c r="F959" t="s">
        <v>1247</v>
      </c>
      <c r="G959" t="e">
        <f>VLOOKUP(E959,기본!$F$3:$G$320,2,0)</f>
        <v>#N/A</v>
      </c>
      <c r="H959" s="546">
        <v>768</v>
      </c>
      <c r="I959">
        <v>24.061741055999999</v>
      </c>
    </row>
    <row r="960" spans="2:9">
      <c r="B960" s="547" t="s">
        <v>66</v>
      </c>
      <c r="C960" s="547" t="str">
        <f>VLOOKUP(D960,기본!$B$3:$C$90,2,0)</f>
        <v>HP</v>
      </c>
      <c r="D960" t="s">
        <v>1874</v>
      </c>
      <c r="E960" t="s">
        <v>1875</v>
      </c>
      <c r="F960" t="s">
        <v>1876</v>
      </c>
      <c r="G960" t="e">
        <f>VLOOKUP(E960,기본!$F$3:$G$320,2,0)</f>
        <v>#N/A</v>
      </c>
      <c r="H960" s="546">
        <v>2800</v>
      </c>
      <c r="I960">
        <v>37.595043359999998</v>
      </c>
    </row>
    <row r="961" spans="2:9">
      <c r="B961" s="547" t="s">
        <v>66</v>
      </c>
      <c r="C961" s="547" t="str">
        <f>VLOOKUP(D961,기본!$B$3:$C$90,2,0)</f>
        <v>HP</v>
      </c>
      <c r="D961" t="s">
        <v>1874</v>
      </c>
      <c r="E961" t="s">
        <v>2024</v>
      </c>
      <c r="F961" t="s">
        <v>187</v>
      </c>
      <c r="G961" t="e">
        <f>VLOOKUP(E961,기본!$F$3:$G$320,2,0)</f>
        <v>#N/A</v>
      </c>
      <c r="H961" s="546">
        <v>11376</v>
      </c>
      <c r="I961">
        <v>59.233995503999999</v>
      </c>
    </row>
    <row r="962" spans="2:9">
      <c r="B962" s="547" t="s">
        <v>66</v>
      </c>
      <c r="C962" s="547" t="str">
        <f>VLOOKUP(D962,기본!$B$3:$C$90,2,0)</f>
        <v>HP</v>
      </c>
      <c r="D962" t="s">
        <v>1874</v>
      </c>
      <c r="E962" t="s">
        <v>1877</v>
      </c>
      <c r="F962" t="s">
        <v>643</v>
      </c>
      <c r="G962" t="e">
        <f>VLOOKUP(E962,기본!$F$3:$G$320,2,0)</f>
        <v>#N/A</v>
      </c>
      <c r="H962" s="546">
        <v>8640</v>
      </c>
      <c r="I962">
        <v>74.173266180000013</v>
      </c>
    </row>
    <row r="963" spans="2:9">
      <c r="B963" s="547" t="s">
        <v>66</v>
      </c>
      <c r="C963" s="547" t="str">
        <f>VLOOKUP(D963,기본!$B$3:$C$90,2,0)</f>
        <v>HP</v>
      </c>
      <c r="D963" t="s">
        <v>1874</v>
      </c>
      <c r="E963" t="s">
        <v>1878</v>
      </c>
      <c r="F963" t="s">
        <v>1879</v>
      </c>
      <c r="G963" t="e">
        <f>VLOOKUP(E963,기본!$F$3:$G$320,2,0)</f>
        <v>#N/A</v>
      </c>
      <c r="H963" s="546">
        <v>1872</v>
      </c>
      <c r="I963">
        <v>69.440388192</v>
      </c>
    </row>
    <row r="964" spans="2:9">
      <c r="B964" s="547" t="s">
        <v>66</v>
      </c>
      <c r="C964" s="547" t="str">
        <f>VLOOKUP(D964,기본!$B$3:$C$90,2,0)</f>
        <v>HP</v>
      </c>
      <c r="D964" t="s">
        <v>1874</v>
      </c>
      <c r="E964" t="s">
        <v>2300</v>
      </c>
      <c r="F964" t="s">
        <v>2301</v>
      </c>
      <c r="G964" t="e">
        <f>VLOOKUP(E964,기본!$F$3:$G$320,2,0)</f>
        <v>#N/A</v>
      </c>
      <c r="H964" s="546">
        <v>90</v>
      </c>
      <c r="I964">
        <v>0.85983803999999997</v>
      </c>
    </row>
    <row r="965" spans="2:9">
      <c r="B965" s="547" t="s">
        <v>66</v>
      </c>
      <c r="C965" s="547" t="str">
        <f>VLOOKUP(D965,기본!$B$3:$C$90,2,0)</f>
        <v>HP</v>
      </c>
      <c r="D965" t="s">
        <v>1874</v>
      </c>
      <c r="E965" t="s">
        <v>1880</v>
      </c>
      <c r="F965" t="s">
        <v>1881</v>
      </c>
      <c r="G965" t="e">
        <f>VLOOKUP(E965,기본!$F$3:$G$320,2,0)</f>
        <v>#N/A</v>
      </c>
      <c r="H965" s="546">
        <v>8100</v>
      </c>
      <c r="I965">
        <v>70.987751099999997</v>
      </c>
    </row>
    <row r="966" spans="2:9">
      <c r="B966" s="547" t="s">
        <v>66</v>
      </c>
      <c r="C966" s="547" t="str">
        <f>VLOOKUP(D966,기본!$B$3:$C$90,2,0)</f>
        <v>HP</v>
      </c>
      <c r="D966" t="s">
        <v>1874</v>
      </c>
      <c r="E966" t="s">
        <v>2054</v>
      </c>
      <c r="F966" t="s">
        <v>2055</v>
      </c>
      <c r="G966" t="e">
        <f>VLOOKUP(E966,기본!$F$3:$G$320,2,0)</f>
        <v>#N/A</v>
      </c>
      <c r="H966" s="546">
        <v>320</v>
      </c>
      <c r="I966">
        <v>5.9472755199999998</v>
      </c>
    </row>
    <row r="967" spans="2:9">
      <c r="B967" s="547" t="s">
        <v>66</v>
      </c>
      <c r="C967" s="547" t="str">
        <f>VLOOKUP(D967,기본!$B$3:$C$90,2,0)</f>
        <v>HP</v>
      </c>
      <c r="D967" t="s">
        <v>1874</v>
      </c>
      <c r="E967" t="s">
        <v>1882</v>
      </c>
      <c r="F967" t="s">
        <v>1883</v>
      </c>
      <c r="G967" t="e">
        <f>VLOOKUP(E967,기본!$F$3:$G$320,2,0)</f>
        <v>#N/A</v>
      </c>
      <c r="H967" s="546">
        <v>160</v>
      </c>
      <c r="I967">
        <v>2.6442572800000002</v>
      </c>
    </row>
    <row r="968" spans="2:9">
      <c r="B968" s="547" t="s">
        <v>66</v>
      </c>
      <c r="C968" s="547" t="str">
        <f>VLOOKUP(D968,기본!$B$3:$C$90,2,0)</f>
        <v>HP</v>
      </c>
      <c r="D968" t="s">
        <v>1874</v>
      </c>
      <c r="E968" t="s">
        <v>2025</v>
      </c>
      <c r="F968" t="s">
        <v>2026</v>
      </c>
      <c r="G968" t="e">
        <f>VLOOKUP(E968,기본!$F$3:$G$320,2,0)</f>
        <v>#N/A</v>
      </c>
      <c r="H968" s="546">
        <v>552</v>
      </c>
      <c r="I968">
        <v>6.9373748159999993</v>
      </c>
    </row>
    <row r="969" spans="2:9">
      <c r="B969" s="547" t="s">
        <v>66</v>
      </c>
      <c r="C969" s="547" t="str">
        <f>VLOOKUP(D969,기본!$B$3:$C$90,2,0)</f>
        <v>HP</v>
      </c>
      <c r="D969" t="s">
        <v>1874</v>
      </c>
      <c r="E969" t="s">
        <v>2056</v>
      </c>
      <c r="F969" t="s">
        <v>2057</v>
      </c>
      <c r="G969" t="e">
        <f>VLOOKUP(E969,기본!$F$3:$G$320,2,0)</f>
        <v>#N/A</v>
      </c>
      <c r="H969" s="546">
        <v>288</v>
      </c>
      <c r="I969">
        <v>10.9870272</v>
      </c>
    </row>
    <row r="970" spans="2:9">
      <c r="B970" s="547" t="s">
        <v>66</v>
      </c>
      <c r="C970" s="547" t="str">
        <f>VLOOKUP(D970,기본!$B$3:$C$90,2,0)</f>
        <v>경동나비엔</v>
      </c>
      <c r="D970" t="s">
        <v>1887</v>
      </c>
      <c r="E970" t="s">
        <v>224</v>
      </c>
      <c r="F970" t="s">
        <v>224</v>
      </c>
      <c r="G970" t="str">
        <f>VLOOKUP(E970,기본!$F$3:$G$320,2,0)</f>
        <v>기타</v>
      </c>
      <c r="H970" s="546">
        <v>0</v>
      </c>
      <c r="I970">
        <v>5.4835000000000003</v>
      </c>
    </row>
    <row r="971" spans="2:9">
      <c r="B971" s="547" t="s">
        <v>66</v>
      </c>
      <c r="C971" s="547" t="str">
        <f>VLOOKUP(D971,기본!$B$3:$C$90,2,0)</f>
        <v>삼성 생활가전</v>
      </c>
      <c r="D971" t="s">
        <v>1889</v>
      </c>
      <c r="E971" t="s">
        <v>1865</v>
      </c>
      <c r="F971" t="s">
        <v>1865</v>
      </c>
      <c r="G971" t="e">
        <f>VLOOKUP(E971,기본!$F$3:$G$320,2,0)</f>
        <v>#N/A</v>
      </c>
      <c r="H971" s="546">
        <v>8928</v>
      </c>
      <c r="I971">
        <v>67.22784</v>
      </c>
    </row>
    <row r="972" spans="2:9">
      <c r="B972" s="547" t="s">
        <v>66</v>
      </c>
      <c r="C972" s="547" t="str">
        <f>VLOOKUP(D972,기본!$B$3:$C$90,2,0)</f>
        <v>대덕</v>
      </c>
      <c r="D972" t="s">
        <v>1891</v>
      </c>
      <c r="E972" t="s">
        <v>2302</v>
      </c>
      <c r="F972" t="s">
        <v>2302</v>
      </c>
      <c r="G972" t="e">
        <f>VLOOKUP(E972,기본!$F$3:$G$320,2,0)</f>
        <v>#N/A</v>
      </c>
      <c r="H972" s="546">
        <v>80</v>
      </c>
      <c r="I972">
        <v>0.64660952000000005</v>
      </c>
    </row>
    <row r="973" spans="2:9">
      <c r="B973" s="547" t="s">
        <v>66</v>
      </c>
      <c r="C973" s="547" t="str">
        <f>VLOOKUP(D973,기본!$B$3:$C$90,2,0)</f>
        <v>대덕</v>
      </c>
      <c r="D973" t="s">
        <v>1891</v>
      </c>
      <c r="E973" t="s">
        <v>2303</v>
      </c>
      <c r="F973" t="s">
        <v>2303</v>
      </c>
      <c r="G973" t="e">
        <f>VLOOKUP(E973,기본!$F$3:$G$320,2,0)</f>
        <v>#N/A</v>
      </c>
      <c r="H973" s="546">
        <v>1711</v>
      </c>
      <c r="I973">
        <v>16.389424327</v>
      </c>
    </row>
    <row r="974" spans="2:9">
      <c r="B974" s="547" t="s">
        <v>66</v>
      </c>
      <c r="C974" s="547" t="str">
        <f>VLOOKUP(D974,기본!$B$3:$C$90,2,0)</f>
        <v>대덕</v>
      </c>
      <c r="D974" t="s">
        <v>1891</v>
      </c>
      <c r="E974" t="s">
        <v>2304</v>
      </c>
      <c r="F974" t="s">
        <v>2304</v>
      </c>
      <c r="G974" t="e">
        <f>VLOOKUP(E974,기본!$F$3:$G$320,2,0)</f>
        <v>#N/A</v>
      </c>
      <c r="H974" s="546">
        <v>260</v>
      </c>
      <c r="I974">
        <v>3.2876162799999999</v>
      </c>
    </row>
    <row r="975" spans="2:9">
      <c r="B975" s="547" t="s">
        <v>66</v>
      </c>
      <c r="C975" s="547" t="str">
        <f>VLOOKUP(D975,기본!$B$3:$C$90,2,0)</f>
        <v>대덕</v>
      </c>
      <c r="D975" t="s">
        <v>1891</v>
      </c>
      <c r="E975" t="s">
        <v>2305</v>
      </c>
      <c r="F975" t="s">
        <v>2305</v>
      </c>
      <c r="G975" t="e">
        <f>VLOOKUP(E975,기본!$F$3:$G$320,2,0)</f>
        <v>#N/A</v>
      </c>
      <c r="H975" s="546">
        <v>20</v>
      </c>
      <c r="I975">
        <v>0.32447828000000001</v>
      </c>
    </row>
    <row r="976" spans="2:9">
      <c r="B976" s="547" t="s">
        <v>66</v>
      </c>
      <c r="C976" s="547" t="str">
        <f>VLOOKUP(D976,기본!$B$3:$C$90,2,0)</f>
        <v>대덕</v>
      </c>
      <c r="D976" t="s">
        <v>1893</v>
      </c>
      <c r="E976" t="s">
        <v>2131</v>
      </c>
      <c r="F976" t="s">
        <v>2131</v>
      </c>
      <c r="G976" t="e">
        <f>VLOOKUP(E976,기본!$F$3:$G$320,2,0)</f>
        <v>#N/A</v>
      </c>
      <c r="H976" s="546">
        <v>4000</v>
      </c>
      <c r="I976">
        <v>23.218608</v>
      </c>
    </row>
    <row r="977" spans="2:9">
      <c r="B977" s="547" t="s">
        <v>66</v>
      </c>
      <c r="C977" s="547" t="str">
        <f>VLOOKUP(D977,기본!$B$3:$C$90,2,0)</f>
        <v>대덕</v>
      </c>
      <c r="D977" t="s">
        <v>1893</v>
      </c>
      <c r="E977" t="s">
        <v>2113</v>
      </c>
      <c r="F977" t="s">
        <v>2113</v>
      </c>
      <c r="G977" t="e">
        <f>VLOOKUP(E977,기본!$F$3:$G$320,2,0)</f>
        <v>#N/A</v>
      </c>
      <c r="H977" s="546">
        <v>175</v>
      </c>
      <c r="I977">
        <v>1.0361813</v>
      </c>
    </row>
    <row r="978" spans="2:9">
      <c r="B978" s="547" t="s">
        <v>66</v>
      </c>
      <c r="C978" s="547" t="str">
        <f>VLOOKUP(D978,기본!$B$3:$C$90,2,0)</f>
        <v>대덕</v>
      </c>
      <c r="D978" t="s">
        <v>1893</v>
      </c>
      <c r="E978" t="s">
        <v>2306</v>
      </c>
      <c r="F978" t="s">
        <v>2306</v>
      </c>
      <c r="G978" t="e">
        <f>VLOOKUP(E978,기본!$F$3:$G$320,2,0)</f>
        <v>#N/A</v>
      </c>
      <c r="H978" s="546">
        <v>27</v>
      </c>
      <c r="I978">
        <v>0.47371197599999998</v>
      </c>
    </row>
    <row r="979" spans="2:9">
      <c r="B979" s="547" t="s">
        <v>66</v>
      </c>
      <c r="C979" s="547" t="str">
        <f>VLOOKUP(D979,기본!$B$3:$C$90,2,0)</f>
        <v>대덕</v>
      </c>
      <c r="D979" t="s">
        <v>1893</v>
      </c>
      <c r="E979" t="s">
        <v>2152</v>
      </c>
      <c r="F979" t="s">
        <v>2152</v>
      </c>
      <c r="G979" t="e">
        <f>VLOOKUP(E979,기본!$F$3:$G$320,2,0)</f>
        <v>#N/A</v>
      </c>
      <c r="H979" s="546">
        <v>500</v>
      </c>
      <c r="I979">
        <v>0.69830400000000004</v>
      </c>
    </row>
    <row r="980" spans="2:9">
      <c r="B980" s="547" t="s">
        <v>66</v>
      </c>
      <c r="C980" s="547" t="str">
        <f>VLOOKUP(D980,기본!$B$3:$C$90,2,0)</f>
        <v>대덕</v>
      </c>
      <c r="D980" t="s">
        <v>1893</v>
      </c>
      <c r="E980" t="s">
        <v>936</v>
      </c>
      <c r="F980" t="s">
        <v>936</v>
      </c>
      <c r="G980" t="e">
        <f>VLOOKUP(E980,기본!$F$3:$G$320,2,0)</f>
        <v>#N/A</v>
      </c>
      <c r="H980" s="546">
        <v>500</v>
      </c>
      <c r="I980">
        <v>0.69830400000000004</v>
      </c>
    </row>
    <row r="981" spans="2:9">
      <c r="B981" s="547" t="s">
        <v>66</v>
      </c>
      <c r="C981" s="547" t="str">
        <f>VLOOKUP(D981,기본!$B$3:$C$90,2,0)</f>
        <v>대덕</v>
      </c>
      <c r="D981" t="s">
        <v>1893</v>
      </c>
      <c r="E981" t="s">
        <v>2153</v>
      </c>
      <c r="F981" t="s">
        <v>2153</v>
      </c>
      <c r="G981" t="e">
        <f>VLOOKUP(E981,기본!$F$3:$G$320,2,0)</f>
        <v>#N/A</v>
      </c>
      <c r="H981" s="546">
        <v>3000</v>
      </c>
      <c r="I981">
        <v>4.3643999999999998</v>
      </c>
    </row>
    <row r="982" spans="2:9">
      <c r="B982" s="547" t="s">
        <v>66</v>
      </c>
      <c r="C982" s="547" t="str">
        <f>VLOOKUP(D982,기본!$B$3:$C$90,2,0)</f>
        <v>대덕</v>
      </c>
      <c r="D982" t="s">
        <v>1893</v>
      </c>
      <c r="E982" t="s">
        <v>937</v>
      </c>
      <c r="F982" t="s">
        <v>937</v>
      </c>
      <c r="G982" t="e">
        <f>VLOOKUP(E982,기본!$F$3:$G$320,2,0)</f>
        <v>#N/A</v>
      </c>
      <c r="H982" s="546">
        <v>2500</v>
      </c>
      <c r="I982">
        <v>3.637</v>
      </c>
    </row>
    <row r="983" spans="2:9">
      <c r="B983" s="547" t="s">
        <v>66</v>
      </c>
      <c r="C983" s="547" t="str">
        <f>VLOOKUP(D983,기본!$B$3:$C$90,2,0)</f>
        <v>대덕</v>
      </c>
      <c r="D983" t="s">
        <v>1893</v>
      </c>
      <c r="E983" t="s">
        <v>2307</v>
      </c>
      <c r="F983" t="s">
        <v>2307</v>
      </c>
      <c r="G983" t="e">
        <f>VLOOKUP(E983,기본!$F$3:$G$320,2,0)</f>
        <v>#N/A</v>
      </c>
      <c r="H983" s="546">
        <v>300</v>
      </c>
      <c r="I983">
        <v>0.46699079999999998</v>
      </c>
    </row>
    <row r="984" spans="2:9">
      <c r="B984" s="547" t="s">
        <v>66</v>
      </c>
      <c r="C984" s="547" t="str">
        <f>VLOOKUP(D984,기본!$B$3:$C$90,2,0)</f>
        <v>대덕</v>
      </c>
      <c r="D984" t="s">
        <v>1893</v>
      </c>
      <c r="E984" t="s">
        <v>938</v>
      </c>
      <c r="F984" t="s">
        <v>938</v>
      </c>
      <c r="G984" t="e">
        <f>VLOOKUP(E984,기본!$F$3:$G$320,2,0)</f>
        <v>#N/A</v>
      </c>
      <c r="H984" s="546">
        <v>1000</v>
      </c>
      <c r="I984">
        <v>1.5566359999999999</v>
      </c>
    </row>
    <row r="985" spans="2:9">
      <c r="B985" s="547" t="s">
        <v>66</v>
      </c>
      <c r="C985" s="547" t="str">
        <f>VLOOKUP(D985,기본!$B$3:$C$90,2,0)</f>
        <v>대덕</v>
      </c>
      <c r="D985" t="s">
        <v>1893</v>
      </c>
      <c r="E985" t="s">
        <v>2081</v>
      </c>
      <c r="F985" t="s">
        <v>2081</v>
      </c>
      <c r="G985" t="e">
        <f>VLOOKUP(E985,기본!$F$3:$G$320,2,0)</f>
        <v>#N/A</v>
      </c>
      <c r="H985" s="546">
        <v>500</v>
      </c>
      <c r="I985">
        <v>5.4700480000000002</v>
      </c>
    </row>
    <row r="986" spans="2:9">
      <c r="B986" s="547" t="s">
        <v>66</v>
      </c>
      <c r="C986" s="547" t="str">
        <f>VLOOKUP(D986,기본!$B$3:$C$90,2,0)</f>
        <v>대덕</v>
      </c>
      <c r="D986" t="s">
        <v>1893</v>
      </c>
      <c r="E986" t="s">
        <v>1892</v>
      </c>
      <c r="F986" t="s">
        <v>1892</v>
      </c>
      <c r="G986" t="e">
        <f>VLOOKUP(E986,기본!$F$3:$G$320,2,0)</f>
        <v>#N/A</v>
      </c>
      <c r="H986" s="546">
        <v>2000</v>
      </c>
      <c r="I986">
        <v>25.226232</v>
      </c>
    </row>
    <row r="987" spans="2:9">
      <c r="B987" s="547" t="s">
        <v>66</v>
      </c>
      <c r="C987" s="547" t="str">
        <f>VLOOKUP(D987,기본!$B$3:$C$90,2,0)</f>
        <v>대덕</v>
      </c>
      <c r="D987" t="s">
        <v>1893</v>
      </c>
      <c r="E987" t="s">
        <v>2304</v>
      </c>
      <c r="F987" t="s">
        <v>2304</v>
      </c>
      <c r="G987" t="e">
        <f>VLOOKUP(E987,기본!$F$3:$G$320,2,0)</f>
        <v>#N/A</v>
      </c>
      <c r="H987" s="546">
        <v>40</v>
      </c>
      <c r="I987">
        <v>0.5016150399999999</v>
      </c>
    </row>
    <row r="988" spans="2:9">
      <c r="B988" s="547" t="s">
        <v>66</v>
      </c>
      <c r="C988" s="547" t="str">
        <f>VLOOKUP(D988,기본!$B$3:$C$90,2,0)</f>
        <v>대덕</v>
      </c>
      <c r="D988" t="s">
        <v>1893</v>
      </c>
      <c r="E988" t="s">
        <v>2308</v>
      </c>
      <c r="F988" t="s">
        <v>2308</v>
      </c>
      <c r="G988" t="e">
        <f>VLOOKUP(E988,기본!$F$3:$G$320,2,0)</f>
        <v>#N/A</v>
      </c>
      <c r="H988" s="546">
        <v>4000</v>
      </c>
      <c r="I988">
        <v>56.446240000000003</v>
      </c>
    </row>
    <row r="989" spans="2:9">
      <c r="B989" s="547" t="s">
        <v>66</v>
      </c>
      <c r="C989" s="547" t="str">
        <f>VLOOKUP(D989,기본!$B$3:$C$90,2,0)</f>
        <v>대덕</v>
      </c>
      <c r="D989" t="s">
        <v>1893</v>
      </c>
      <c r="E989" t="s">
        <v>2309</v>
      </c>
      <c r="F989" t="s">
        <v>2309</v>
      </c>
      <c r="G989" t="e">
        <f>VLOOKUP(E989,기본!$F$3:$G$320,2,0)</f>
        <v>#N/A</v>
      </c>
      <c r="H989" s="546">
        <v>8000</v>
      </c>
      <c r="I989">
        <v>128.72070400000001</v>
      </c>
    </row>
    <row r="990" spans="2:9">
      <c r="B990" s="547" t="s">
        <v>66</v>
      </c>
      <c r="C990" s="547" t="str">
        <f>VLOOKUP(D990,기본!$B$3:$C$90,2,0)</f>
        <v>삼성 생활가전</v>
      </c>
      <c r="D990" t="s">
        <v>1899</v>
      </c>
      <c r="E990" t="s">
        <v>1912</v>
      </c>
      <c r="F990" t="s">
        <v>1912</v>
      </c>
      <c r="G990" t="e">
        <f>VLOOKUP(E990,기본!$F$3:$G$320,2,0)</f>
        <v>#N/A</v>
      </c>
      <c r="H990" s="546">
        <v>2400</v>
      </c>
      <c r="I990">
        <v>16.271999999999998</v>
      </c>
    </row>
    <row r="991" spans="2:9">
      <c r="B991" s="547" t="s">
        <v>66</v>
      </c>
      <c r="C991" s="547" t="str">
        <f>VLOOKUP(D991,기본!$B$3:$C$90,2,0)</f>
        <v>머큐리</v>
      </c>
      <c r="D991" t="s">
        <v>1900</v>
      </c>
      <c r="E991" t="s">
        <v>2114</v>
      </c>
      <c r="F991" t="s">
        <v>2114</v>
      </c>
      <c r="G991" t="e">
        <f>VLOOKUP(E991,기본!$F$3:$G$320,2,0)</f>
        <v>#N/A</v>
      </c>
      <c r="H991" s="546">
        <v>1080</v>
      </c>
      <c r="I991">
        <v>2.9905200000000001</v>
      </c>
    </row>
    <row r="992" spans="2:9">
      <c r="B992" s="547" t="s">
        <v>66</v>
      </c>
      <c r="C992" s="547" t="str">
        <f>VLOOKUP(D992,기본!$B$3:$C$90,2,0)</f>
        <v>머큐리</v>
      </c>
      <c r="D992" t="s">
        <v>1900</v>
      </c>
      <c r="E992" t="s">
        <v>1901</v>
      </c>
      <c r="F992" t="s">
        <v>1901</v>
      </c>
      <c r="G992" t="e">
        <f>VLOOKUP(E992,기본!$F$3:$G$320,2,0)</f>
        <v>#N/A</v>
      </c>
      <c r="H992" s="546">
        <v>47520</v>
      </c>
      <c r="I992">
        <v>131.58287999999999</v>
      </c>
    </row>
    <row r="993" spans="2:9">
      <c r="B993" s="547" t="s">
        <v>66</v>
      </c>
      <c r="C993" s="547" t="str">
        <f>VLOOKUP(D993,기본!$B$3:$C$90,2,0)</f>
        <v>머큐리</v>
      </c>
      <c r="D993" t="s">
        <v>1900</v>
      </c>
      <c r="E993" t="s">
        <v>2310</v>
      </c>
      <c r="F993" t="s">
        <v>2310</v>
      </c>
      <c r="G993" t="e">
        <f>VLOOKUP(E993,기본!$F$3:$G$320,2,0)</f>
        <v>#N/A</v>
      </c>
      <c r="H993" s="546">
        <v>1080</v>
      </c>
      <c r="I993">
        <v>2.9905200000000001</v>
      </c>
    </row>
    <row r="994" spans="2:9">
      <c r="B994" s="547" t="s">
        <v>66</v>
      </c>
      <c r="C994" s="547" t="str">
        <f>VLOOKUP(D994,기본!$B$3:$C$90,2,0)</f>
        <v>머큐리</v>
      </c>
      <c r="D994" t="s">
        <v>1900</v>
      </c>
      <c r="E994" t="s">
        <v>1381</v>
      </c>
      <c r="F994" t="s">
        <v>1381</v>
      </c>
      <c r="G994" t="e">
        <f>VLOOKUP(E994,기본!$F$3:$G$320,2,0)</f>
        <v>#N/A</v>
      </c>
      <c r="H994" s="546">
        <v>10080</v>
      </c>
      <c r="I994">
        <v>29.000160000000001</v>
      </c>
    </row>
    <row r="995" spans="2:9">
      <c r="B995" s="547" t="s">
        <v>66</v>
      </c>
      <c r="C995" s="547" t="str">
        <f>VLOOKUP(D995,기본!$B$3:$C$90,2,0)</f>
        <v>머큐리</v>
      </c>
      <c r="D995" t="s">
        <v>1900</v>
      </c>
      <c r="E995" t="s">
        <v>2034</v>
      </c>
      <c r="F995" t="s">
        <v>2034</v>
      </c>
      <c r="G995" t="e">
        <f>VLOOKUP(E995,기본!$F$3:$G$320,2,0)</f>
        <v>#N/A</v>
      </c>
      <c r="H995" s="546">
        <v>7680</v>
      </c>
      <c r="I995">
        <v>20.505600000000001</v>
      </c>
    </row>
    <row r="996" spans="2:9">
      <c r="B996" s="547" t="s">
        <v>66</v>
      </c>
      <c r="C996" s="547" t="str">
        <f>VLOOKUP(D996,기본!$B$3:$C$90,2,0)</f>
        <v>삼성 생활가전</v>
      </c>
      <c r="D996" t="s">
        <v>2059</v>
      </c>
      <c r="E996" t="s">
        <v>2060</v>
      </c>
      <c r="F996" t="s">
        <v>2060</v>
      </c>
      <c r="G996" t="e">
        <f>VLOOKUP(E996,기본!$F$3:$G$320,2,0)</f>
        <v>#N/A</v>
      </c>
      <c r="H996" s="546">
        <v>1056</v>
      </c>
      <c r="I996">
        <v>7.90944</v>
      </c>
    </row>
    <row r="997" spans="2:9">
      <c r="B997" s="547" t="s">
        <v>66</v>
      </c>
      <c r="C997" s="547" t="str">
        <f>VLOOKUP(D997,기본!$B$3:$C$90,2,0)</f>
        <v>삼성 생활가전</v>
      </c>
      <c r="D997" t="s">
        <v>2035</v>
      </c>
      <c r="E997" t="s">
        <v>2036</v>
      </c>
      <c r="F997" t="s">
        <v>2036</v>
      </c>
      <c r="G997" t="e">
        <f>VLOOKUP(E997,기본!$F$3:$G$320,2,0)</f>
        <v>#N/A</v>
      </c>
      <c r="H997" s="546">
        <v>2440</v>
      </c>
      <c r="I997">
        <v>17.299599999999998</v>
      </c>
    </row>
    <row r="998" spans="2:9">
      <c r="B998" s="547" t="s">
        <v>66</v>
      </c>
      <c r="C998" s="547" t="str">
        <f>VLOOKUP(D998,기본!$B$3:$C$90,2,0)</f>
        <v>삼성 생활가전</v>
      </c>
      <c r="D998" t="s">
        <v>2035</v>
      </c>
      <c r="E998" t="s">
        <v>2311</v>
      </c>
      <c r="F998" t="s">
        <v>2311</v>
      </c>
      <c r="G998" t="e">
        <f>VLOOKUP(E998,기본!$F$3:$G$320,2,0)</f>
        <v>#N/A</v>
      </c>
      <c r="H998" s="546">
        <v>460</v>
      </c>
      <c r="I998">
        <v>3.2844000000000002</v>
      </c>
    </row>
    <row r="999" spans="2:9">
      <c r="B999" s="547" t="s">
        <v>66</v>
      </c>
      <c r="C999" s="547" t="str">
        <f>VLOOKUP(D999,기본!$B$3:$C$90,2,0)</f>
        <v>삼성 VD</v>
      </c>
      <c r="D999" t="s">
        <v>1902</v>
      </c>
      <c r="E999" t="s">
        <v>2020</v>
      </c>
      <c r="F999" t="s">
        <v>2021</v>
      </c>
      <c r="G999" t="str">
        <f>VLOOKUP(E999,기본!$F$3:$G$320,2,0)</f>
        <v>MNT</v>
      </c>
      <c r="H999" s="546">
        <v>24</v>
      </c>
      <c r="I999">
        <v>0.48612412799999999</v>
      </c>
    </row>
    <row r="1000" spans="2:9">
      <c r="B1000" s="547" t="s">
        <v>66</v>
      </c>
      <c r="C1000" s="547" t="str">
        <f>VLOOKUP(D1000,기본!$B$3:$C$90,2,0)</f>
        <v>삼성 VD</v>
      </c>
      <c r="D1000" t="s">
        <v>1902</v>
      </c>
      <c r="E1000" t="s">
        <v>1121</v>
      </c>
      <c r="F1000" t="s">
        <v>1809</v>
      </c>
      <c r="G1000" t="str">
        <f>VLOOKUP(E1000,기본!$F$3:$G$320,2,0)</f>
        <v>TV</v>
      </c>
      <c r="H1000" s="546">
        <v>3</v>
      </c>
      <c r="I1000">
        <v>9.3674772000000017E-2</v>
      </c>
    </row>
    <row r="1001" spans="2:9">
      <c r="B1001" s="547" t="s">
        <v>66</v>
      </c>
      <c r="C1001" s="547" t="str">
        <f>VLOOKUP(D1001,기본!$B$3:$C$90,2,0)</f>
        <v>삼성 VD</v>
      </c>
      <c r="D1001" t="s">
        <v>1902</v>
      </c>
      <c r="E1001" t="s">
        <v>1120</v>
      </c>
      <c r="F1001" t="s">
        <v>1786</v>
      </c>
      <c r="G1001" t="str">
        <f>VLOOKUP(E1001,기본!$F$3:$G$320,2,0)</f>
        <v>TV</v>
      </c>
      <c r="H1001" s="546">
        <v>3</v>
      </c>
      <c r="I1001">
        <v>8.508035999999998E-2</v>
      </c>
    </row>
    <row r="1002" spans="2:9">
      <c r="B1002" s="547" t="s">
        <v>66</v>
      </c>
      <c r="C1002" s="547" t="str">
        <f>VLOOKUP(D1002,기본!$B$3:$C$90,2,0)</f>
        <v>삼성 VD</v>
      </c>
      <c r="D1002" t="s">
        <v>1902</v>
      </c>
      <c r="E1002" t="s">
        <v>1789</v>
      </c>
      <c r="F1002" t="s">
        <v>1790</v>
      </c>
      <c r="G1002" t="str">
        <f>VLOOKUP(E1002,기본!$F$3:$G$320,2,0)</f>
        <v>TV</v>
      </c>
      <c r="H1002" s="546">
        <v>3</v>
      </c>
      <c r="I1002">
        <v>4.3231188000000004E-2</v>
      </c>
    </row>
    <row r="1003" spans="2:9">
      <c r="B1003" s="547" t="s">
        <v>66</v>
      </c>
      <c r="C1003" s="547" t="str">
        <f>VLOOKUP(D1003,기본!$B$3:$C$90,2,0)</f>
        <v>삼성 VD</v>
      </c>
      <c r="D1003" t="s">
        <v>1902</v>
      </c>
      <c r="E1003" t="s">
        <v>1791</v>
      </c>
      <c r="F1003" t="s">
        <v>1792</v>
      </c>
      <c r="G1003" t="str">
        <f>VLOOKUP(E1003,기본!$F$3:$G$320,2,0)</f>
        <v>TV</v>
      </c>
      <c r="H1003" s="546">
        <v>3</v>
      </c>
      <c r="I1003">
        <v>4.4224511999999994E-2</v>
      </c>
    </row>
    <row r="1004" spans="2:9">
      <c r="B1004" s="547" t="s">
        <v>66</v>
      </c>
      <c r="C1004" s="547" t="str">
        <f>VLOOKUP(D1004,기본!$B$3:$C$90,2,0)</f>
        <v>삼성 VD</v>
      </c>
      <c r="D1004" t="s">
        <v>1902</v>
      </c>
      <c r="E1004" t="s">
        <v>1801</v>
      </c>
      <c r="F1004" t="s">
        <v>1802</v>
      </c>
      <c r="G1004" t="str">
        <f>VLOOKUP(E1004,기본!$F$3:$G$320,2,0)</f>
        <v>TV</v>
      </c>
      <c r="H1004" s="546">
        <v>3</v>
      </c>
      <c r="I1004">
        <v>4.7981867999999997E-2</v>
      </c>
    </row>
    <row r="1005" spans="2:9">
      <c r="B1005" s="547" t="s">
        <v>66</v>
      </c>
      <c r="C1005" s="547" t="str">
        <f>VLOOKUP(D1005,기본!$B$3:$C$90,2,0)</f>
        <v>삼성 VD</v>
      </c>
      <c r="D1005" t="s">
        <v>1902</v>
      </c>
      <c r="E1005" t="s">
        <v>1262</v>
      </c>
      <c r="F1005" t="s">
        <v>1261</v>
      </c>
      <c r="G1005" t="str">
        <f>VLOOKUP(E1005,기본!$F$3:$G$320,2,0)</f>
        <v>MNT</v>
      </c>
      <c r="H1005" s="546">
        <v>2</v>
      </c>
      <c r="I1005">
        <v>5.0728685999999995E-2</v>
      </c>
    </row>
    <row r="1006" spans="2:9">
      <c r="B1006" s="547" t="s">
        <v>66</v>
      </c>
      <c r="C1006" s="547" t="str">
        <f>VLOOKUP(D1006,기본!$B$3:$C$90,2,0)</f>
        <v>삼성 VD</v>
      </c>
      <c r="D1006" t="s">
        <v>1902</v>
      </c>
      <c r="E1006" t="s">
        <v>1727</v>
      </c>
      <c r="F1006" t="s">
        <v>1616</v>
      </c>
      <c r="G1006" t="str">
        <f>VLOOKUP(E1006,기본!$F$3:$G$320,2,0)</f>
        <v>TV</v>
      </c>
      <c r="H1006" s="546">
        <v>48</v>
      </c>
      <c r="I1006">
        <v>0.55003651200000014</v>
      </c>
    </row>
    <row r="1007" spans="2:9">
      <c r="B1007" s="547" t="s">
        <v>66</v>
      </c>
      <c r="C1007" s="547" t="str">
        <f>VLOOKUP(D1007,기본!$B$3:$C$90,2,0)</f>
        <v>삼성 VD</v>
      </c>
      <c r="D1007" t="s">
        <v>1902</v>
      </c>
      <c r="E1007" t="s">
        <v>2298</v>
      </c>
      <c r="F1007" t="s">
        <v>2298</v>
      </c>
      <c r="G1007" t="str">
        <f>VLOOKUP(E1007,기본!$F$3:$G$320,2,0)</f>
        <v>MNT</v>
      </c>
      <c r="H1007" s="546">
        <v>594</v>
      </c>
      <c r="I1007">
        <v>38.571065879999992</v>
      </c>
    </row>
    <row r="1008" spans="2:9">
      <c r="B1008" s="547" t="s">
        <v>66</v>
      </c>
      <c r="C1008" s="547" t="str">
        <f>VLOOKUP(D1008,기본!$B$3:$C$90,2,0)</f>
        <v>삼성 VD</v>
      </c>
      <c r="D1008" t="s">
        <v>1902</v>
      </c>
      <c r="E1008" t="s">
        <v>2257</v>
      </c>
      <c r="F1008" t="s">
        <v>1754</v>
      </c>
      <c r="G1008" t="str">
        <f>VLOOKUP(E1008,기본!$F$3:$G$320,2,0)</f>
        <v>MNT</v>
      </c>
      <c r="H1008" s="546">
        <v>23</v>
      </c>
      <c r="I1008">
        <v>0.29455460600000005</v>
      </c>
    </row>
    <row r="1009" spans="2:9">
      <c r="B1009" s="547" t="s">
        <v>66</v>
      </c>
      <c r="C1009" s="547" t="str">
        <f>VLOOKUP(D1009,기본!$B$3:$C$90,2,0)</f>
        <v>삼성 VD</v>
      </c>
      <c r="D1009" t="s">
        <v>1902</v>
      </c>
      <c r="E1009" t="s">
        <v>2263</v>
      </c>
      <c r="F1009" t="s">
        <v>1754</v>
      </c>
      <c r="G1009" t="str">
        <f>VLOOKUP(E1009,기본!$F$3:$G$320,2,0)</f>
        <v>MNT</v>
      </c>
      <c r="H1009" s="546">
        <v>2</v>
      </c>
      <c r="I1009">
        <v>2.5613443999999999E-2</v>
      </c>
    </row>
    <row r="1010" spans="2:9">
      <c r="B1010" s="547" t="s">
        <v>66</v>
      </c>
      <c r="C1010" s="547" t="str">
        <f>VLOOKUP(D1010,기본!$B$3:$C$90,2,0)</f>
        <v>삼성 VD</v>
      </c>
      <c r="D1010" t="s">
        <v>1902</v>
      </c>
      <c r="E1010" t="s">
        <v>2268</v>
      </c>
      <c r="F1010" t="s">
        <v>1753</v>
      </c>
      <c r="G1010" t="str">
        <f>VLOOKUP(E1010,기본!$F$3:$G$320,2,0)</f>
        <v>MNT</v>
      </c>
      <c r="H1010" s="546">
        <v>300</v>
      </c>
      <c r="I1010">
        <v>2.0991339</v>
      </c>
    </row>
    <row r="1011" spans="2:9">
      <c r="B1011" s="547" t="s">
        <v>66</v>
      </c>
      <c r="C1011" s="547" t="str">
        <f>VLOOKUP(D1011,기본!$B$3:$C$90,2,0)</f>
        <v>삼성 VD</v>
      </c>
      <c r="D1011" t="s">
        <v>1902</v>
      </c>
      <c r="E1011" t="s">
        <v>2122</v>
      </c>
      <c r="F1011" t="s">
        <v>1822</v>
      </c>
      <c r="G1011" t="str">
        <f>VLOOKUP(E1011,기본!$F$3:$G$320,2,0)</f>
        <v>기타</v>
      </c>
      <c r="H1011" s="546">
        <v>250</v>
      </c>
      <c r="I1011">
        <v>10.257149999999999</v>
      </c>
    </row>
    <row r="1012" spans="2:9">
      <c r="B1012" s="547" t="s">
        <v>66</v>
      </c>
      <c r="C1012" s="547" t="str">
        <f>VLOOKUP(D1012,기본!$B$3:$C$90,2,0)</f>
        <v>삼성 VD</v>
      </c>
      <c r="D1012" t="s">
        <v>1902</v>
      </c>
      <c r="E1012" t="s">
        <v>2115</v>
      </c>
      <c r="F1012" t="s">
        <v>2115</v>
      </c>
      <c r="G1012" t="str">
        <f>VLOOKUP(E1012,기본!$F$3:$G$320,2,0)</f>
        <v>AV</v>
      </c>
      <c r="H1012" s="546">
        <v>650</v>
      </c>
      <c r="I1012">
        <v>6.1342774999999996</v>
      </c>
    </row>
    <row r="1013" spans="2:9">
      <c r="B1013" s="547" t="s">
        <v>66</v>
      </c>
      <c r="C1013" s="547" t="str">
        <f>VLOOKUP(D1013,기본!$B$3:$C$90,2,0)</f>
        <v>삼성 VD</v>
      </c>
      <c r="D1013" t="s">
        <v>1902</v>
      </c>
      <c r="E1013" t="s">
        <v>2116</v>
      </c>
      <c r="F1013" t="s">
        <v>2116</v>
      </c>
      <c r="G1013" t="str">
        <f>VLOOKUP(E1013,기본!$F$3:$G$320,2,0)</f>
        <v>AV</v>
      </c>
      <c r="H1013" s="546">
        <v>540</v>
      </c>
      <c r="I1013">
        <v>6.6642210000000004</v>
      </c>
    </row>
    <row r="1014" spans="2:9">
      <c r="B1014" s="547" t="s">
        <v>66</v>
      </c>
      <c r="C1014" s="547" t="str">
        <f>VLOOKUP(D1014,기본!$B$3:$C$90,2,0)</f>
        <v>삼성 VD</v>
      </c>
      <c r="D1014" t="s">
        <v>1902</v>
      </c>
      <c r="E1014" t="s">
        <v>224</v>
      </c>
      <c r="F1014" t="s">
        <v>224</v>
      </c>
      <c r="G1014" t="str">
        <f>VLOOKUP(E1014,기본!$F$3:$G$320,2,0)</f>
        <v>기타</v>
      </c>
      <c r="H1014" s="546">
        <v>0</v>
      </c>
      <c r="I1014">
        <v>33.474314000000007</v>
      </c>
    </row>
    <row r="1015" spans="2:9">
      <c r="B1015" s="547" t="s">
        <v>66</v>
      </c>
      <c r="C1015" s="547" t="str">
        <f>VLOOKUP(D1015,기본!$B$3:$C$90,2,0)</f>
        <v>삼성 생활가전</v>
      </c>
      <c r="D1015" t="s">
        <v>1903</v>
      </c>
      <c r="E1015" t="s">
        <v>681</v>
      </c>
      <c r="F1015" t="s">
        <v>681</v>
      </c>
      <c r="G1015" t="e">
        <f>VLOOKUP(E1015,기본!$F$3:$G$320,2,0)</f>
        <v>#N/A</v>
      </c>
      <c r="H1015" s="546">
        <v>2960</v>
      </c>
      <c r="I1015">
        <v>23.650400000000001</v>
      </c>
    </row>
    <row r="1016" spans="2:9">
      <c r="B1016" s="547" t="s">
        <v>66</v>
      </c>
      <c r="C1016" s="547" t="str">
        <f>VLOOKUP(D1016,기본!$B$3:$C$90,2,0)</f>
        <v>삼성 생활가전</v>
      </c>
      <c r="D1016" t="s">
        <v>1903</v>
      </c>
      <c r="E1016" t="s">
        <v>1905</v>
      </c>
      <c r="F1016" t="s">
        <v>1905</v>
      </c>
      <c r="G1016" t="e">
        <f>VLOOKUP(E1016,기본!$F$3:$G$320,2,0)</f>
        <v>#N/A</v>
      </c>
      <c r="H1016" s="546">
        <v>2880</v>
      </c>
      <c r="I1016">
        <v>17.135999999999999</v>
      </c>
    </row>
    <row r="1017" spans="2:9">
      <c r="B1017" s="547" t="s">
        <v>66</v>
      </c>
      <c r="C1017" s="547" t="str">
        <f>VLOOKUP(D1017,기본!$B$3:$C$90,2,0)</f>
        <v>삼성 생활가전</v>
      </c>
      <c r="D1017" t="s">
        <v>1903</v>
      </c>
      <c r="E1017" t="s">
        <v>1906</v>
      </c>
      <c r="F1017" t="s">
        <v>1906</v>
      </c>
      <c r="G1017" t="e">
        <f>VLOOKUP(E1017,기본!$F$3:$G$320,2,0)</f>
        <v>#N/A</v>
      </c>
      <c r="H1017" s="546">
        <v>2880</v>
      </c>
      <c r="I1017">
        <v>17.107199999999999</v>
      </c>
    </row>
    <row r="1018" spans="2:9">
      <c r="B1018" s="547" t="s">
        <v>66</v>
      </c>
      <c r="C1018" s="547" t="str">
        <f>VLOOKUP(D1018,기본!$B$3:$C$90,2,0)</f>
        <v>삼성 생활가전</v>
      </c>
      <c r="D1018" t="s">
        <v>1903</v>
      </c>
      <c r="E1018" t="s">
        <v>1907</v>
      </c>
      <c r="F1018" t="s">
        <v>1907</v>
      </c>
      <c r="G1018" t="e">
        <f>VLOOKUP(E1018,기본!$F$3:$G$320,2,0)</f>
        <v>#N/A</v>
      </c>
      <c r="H1018" s="546">
        <v>2000</v>
      </c>
      <c r="I1018">
        <v>11.8</v>
      </c>
    </row>
    <row r="1019" spans="2:9">
      <c r="B1019" s="547" t="s">
        <v>66</v>
      </c>
      <c r="C1019" s="547" t="str">
        <f>VLOOKUP(D1019,기본!$B$3:$C$90,2,0)</f>
        <v>삼성 생활가전</v>
      </c>
      <c r="D1019" t="s">
        <v>1903</v>
      </c>
      <c r="E1019" t="s">
        <v>1908</v>
      </c>
      <c r="F1019" t="s">
        <v>1908</v>
      </c>
      <c r="G1019" t="e">
        <f>VLOOKUP(E1019,기본!$F$3:$G$320,2,0)</f>
        <v>#N/A</v>
      </c>
      <c r="H1019" s="546">
        <v>5760</v>
      </c>
      <c r="I1019">
        <v>34.439039999999999</v>
      </c>
    </row>
    <row r="1020" spans="2:9">
      <c r="B1020" s="547" t="s">
        <v>66</v>
      </c>
      <c r="C1020" s="547" t="str">
        <f>VLOOKUP(D1020,기본!$B$3:$C$90,2,0)</f>
        <v>삼성 생활가전</v>
      </c>
      <c r="D1020" t="s">
        <v>1903</v>
      </c>
      <c r="E1020" t="s">
        <v>1909</v>
      </c>
      <c r="F1020" t="s">
        <v>1909</v>
      </c>
      <c r="G1020" t="e">
        <f>VLOOKUP(E1020,기본!$F$3:$G$320,2,0)</f>
        <v>#N/A</v>
      </c>
      <c r="H1020" s="546">
        <v>120</v>
      </c>
      <c r="I1020">
        <v>0.70799999999999996</v>
      </c>
    </row>
    <row r="1021" spans="2:9">
      <c r="B1021" s="547" t="s">
        <v>66</v>
      </c>
      <c r="C1021" s="547" t="str">
        <f>VLOOKUP(D1021,기본!$B$3:$C$90,2,0)</f>
        <v>삼성 생활가전</v>
      </c>
      <c r="D1021" t="s">
        <v>1903</v>
      </c>
      <c r="E1021" t="s">
        <v>1910</v>
      </c>
      <c r="F1021" t="s">
        <v>1910</v>
      </c>
      <c r="G1021" t="e">
        <f>VLOOKUP(E1021,기본!$F$3:$G$320,2,0)</f>
        <v>#N/A</v>
      </c>
      <c r="H1021" s="546">
        <v>5760</v>
      </c>
      <c r="I1021">
        <v>31.507200000000001</v>
      </c>
    </row>
    <row r="1022" spans="2:9">
      <c r="B1022" s="547" t="s">
        <v>66</v>
      </c>
      <c r="C1022" s="547" t="str">
        <f>VLOOKUP(D1022,기본!$B$3:$C$90,2,0)</f>
        <v>삼성 생활가전</v>
      </c>
      <c r="D1022" t="s">
        <v>1903</v>
      </c>
      <c r="E1022" t="s">
        <v>2071</v>
      </c>
      <c r="F1022" t="s">
        <v>2071</v>
      </c>
      <c r="G1022" t="e">
        <f>VLOOKUP(E1022,기본!$F$3:$G$320,2,0)</f>
        <v>#N/A</v>
      </c>
      <c r="H1022" s="546">
        <v>3440</v>
      </c>
      <c r="I1022">
        <v>20.808140319999996</v>
      </c>
    </row>
    <row r="1023" spans="2:9">
      <c r="B1023" s="547" t="s">
        <v>66</v>
      </c>
      <c r="C1023" s="547" t="str">
        <f>VLOOKUP(D1023,기본!$B$3:$C$90,2,0)</f>
        <v>삼성 생활가전</v>
      </c>
      <c r="D1023" t="s">
        <v>1903</v>
      </c>
      <c r="E1023" t="s">
        <v>1989</v>
      </c>
      <c r="F1023" t="s">
        <v>1989</v>
      </c>
      <c r="G1023" t="e">
        <f>VLOOKUP(E1023,기본!$F$3:$G$320,2,0)</f>
        <v>#N/A</v>
      </c>
      <c r="H1023" s="546">
        <v>1000</v>
      </c>
      <c r="I1023">
        <v>6.0054650000000001</v>
      </c>
    </row>
    <row r="1024" spans="2:9">
      <c r="B1024" s="547" t="s">
        <v>66</v>
      </c>
      <c r="C1024" s="547" t="str">
        <f>VLOOKUP(D1024,기본!$B$3:$C$90,2,0)</f>
        <v>삼성 생활가전</v>
      </c>
      <c r="D1024" t="s">
        <v>1903</v>
      </c>
      <c r="E1024" t="s">
        <v>2266</v>
      </c>
      <c r="F1024" t="s">
        <v>2266</v>
      </c>
      <c r="G1024" t="e">
        <f>VLOOKUP(E1024,기본!$F$3:$G$320,2,0)</f>
        <v>#N/A</v>
      </c>
      <c r="H1024" s="546">
        <v>10</v>
      </c>
      <c r="I1024">
        <v>6.9900000000000004E-2</v>
      </c>
    </row>
    <row r="1025" spans="2:9">
      <c r="B1025" s="547" t="s">
        <v>66</v>
      </c>
      <c r="C1025" s="547" t="str">
        <f>VLOOKUP(D1025,기본!$B$3:$C$90,2,0)</f>
        <v>삼성 생활가전</v>
      </c>
      <c r="D1025" t="s">
        <v>1903</v>
      </c>
      <c r="E1025" t="s">
        <v>1196</v>
      </c>
      <c r="F1025" t="s">
        <v>1196</v>
      </c>
      <c r="G1025" t="e">
        <f>VLOOKUP(E1025,기본!$F$3:$G$320,2,0)</f>
        <v>#N/A</v>
      </c>
      <c r="H1025" s="546">
        <v>9330</v>
      </c>
      <c r="I1025">
        <v>47.862900000000003</v>
      </c>
    </row>
    <row r="1026" spans="2:9">
      <c r="B1026" s="547" t="s">
        <v>66</v>
      </c>
      <c r="C1026" s="547" t="str">
        <f>VLOOKUP(D1026,기본!$B$3:$C$90,2,0)</f>
        <v>삼성 생활가전</v>
      </c>
      <c r="D1026" t="s">
        <v>1903</v>
      </c>
      <c r="E1026" t="s">
        <v>1343</v>
      </c>
      <c r="F1026" t="s">
        <v>1343</v>
      </c>
      <c r="G1026" t="e">
        <f>VLOOKUP(E1026,기본!$F$3:$G$320,2,0)</f>
        <v>#N/A</v>
      </c>
      <c r="H1026" s="546">
        <v>5544</v>
      </c>
      <c r="I1026">
        <v>30.259152</v>
      </c>
    </row>
    <row r="1027" spans="2:9">
      <c r="B1027" s="547" t="s">
        <v>66</v>
      </c>
      <c r="C1027" s="547" t="str">
        <f>VLOOKUP(D1027,기본!$B$3:$C$90,2,0)</f>
        <v>삼성 생활가전</v>
      </c>
      <c r="D1027" t="s">
        <v>1903</v>
      </c>
      <c r="E1027" t="s">
        <v>2125</v>
      </c>
      <c r="F1027" t="s">
        <v>2125</v>
      </c>
      <c r="G1027" t="e">
        <f>VLOOKUP(E1027,기본!$F$3:$G$320,2,0)</f>
        <v>#N/A</v>
      </c>
      <c r="H1027" s="546">
        <v>9581</v>
      </c>
      <c r="I1027">
        <v>120.73686483199998</v>
      </c>
    </row>
    <row r="1028" spans="2:9">
      <c r="B1028" s="547" t="s">
        <v>66</v>
      </c>
      <c r="C1028" s="547" t="str">
        <f>VLOOKUP(D1028,기본!$B$3:$C$90,2,0)</f>
        <v>삼성 생활가전</v>
      </c>
      <c r="D1028" t="s">
        <v>1903</v>
      </c>
      <c r="E1028" t="s">
        <v>1991</v>
      </c>
      <c r="F1028" t="s">
        <v>1991</v>
      </c>
      <c r="G1028" t="e">
        <f>VLOOKUP(E1028,기본!$F$3:$G$320,2,0)</f>
        <v>#N/A</v>
      </c>
      <c r="H1028" s="546">
        <v>2016</v>
      </c>
      <c r="I1028">
        <v>22.026019679999997</v>
      </c>
    </row>
    <row r="1029" spans="2:9">
      <c r="B1029" s="547" t="s">
        <v>66</v>
      </c>
      <c r="C1029" s="547" t="str">
        <f>VLOOKUP(D1029,기본!$B$3:$C$90,2,0)</f>
        <v>삼성 생활가전</v>
      </c>
      <c r="D1029" t="s">
        <v>1903</v>
      </c>
      <c r="E1029" t="s">
        <v>2082</v>
      </c>
      <c r="F1029" t="s">
        <v>2082</v>
      </c>
      <c r="G1029" t="e">
        <f>VLOOKUP(E1029,기본!$F$3:$G$320,2,0)</f>
        <v>#N/A</v>
      </c>
      <c r="H1029" s="546">
        <v>1329</v>
      </c>
      <c r="I1029">
        <v>7.5989452500000008</v>
      </c>
    </row>
    <row r="1030" spans="2:9">
      <c r="B1030" s="547" t="s">
        <v>66</v>
      </c>
      <c r="C1030" s="547" t="str">
        <f>VLOOKUP(D1030,기본!$B$3:$C$90,2,0)</f>
        <v>삼성 생활가전</v>
      </c>
      <c r="D1030" t="s">
        <v>1903</v>
      </c>
      <c r="E1030" t="s">
        <v>1413</v>
      </c>
      <c r="F1030" t="s">
        <v>1413</v>
      </c>
      <c r="G1030" t="e">
        <f>VLOOKUP(E1030,기본!$F$3:$G$320,2,0)</f>
        <v>#N/A</v>
      </c>
      <c r="H1030" s="546">
        <v>5866</v>
      </c>
      <c r="I1030">
        <v>81.909753199999997</v>
      </c>
    </row>
    <row r="1031" spans="2:9">
      <c r="B1031" s="547" t="s">
        <v>66</v>
      </c>
      <c r="C1031" s="547" t="str">
        <f>VLOOKUP(D1031,기본!$B$3:$C$90,2,0)</f>
        <v>삼성 생활가전</v>
      </c>
      <c r="D1031" t="s">
        <v>1903</v>
      </c>
      <c r="E1031" t="s">
        <v>1913</v>
      </c>
      <c r="F1031" t="s">
        <v>1913</v>
      </c>
      <c r="G1031" t="e">
        <f>VLOOKUP(E1031,기본!$F$3:$G$320,2,0)</f>
        <v>#N/A</v>
      </c>
      <c r="H1031" s="546">
        <v>0</v>
      </c>
      <c r="I1031">
        <v>6.2530590000000004</v>
      </c>
    </row>
    <row r="1032" spans="2:9">
      <c r="B1032" s="547" t="s">
        <v>66</v>
      </c>
      <c r="C1032" s="547" t="str">
        <f>VLOOKUP(D1032,기본!$B$3:$C$90,2,0)</f>
        <v>삼성 생활가전</v>
      </c>
      <c r="D1032" t="s">
        <v>1914</v>
      </c>
      <c r="E1032" t="s">
        <v>1413</v>
      </c>
      <c r="F1032" t="s">
        <v>1413</v>
      </c>
      <c r="G1032" t="e">
        <f>VLOOKUP(E1032,기본!$F$3:$G$320,2,0)</f>
        <v>#N/A</v>
      </c>
      <c r="H1032" s="546">
        <v>364</v>
      </c>
      <c r="I1032">
        <v>4.7083399999999997</v>
      </c>
    </row>
    <row r="1033" spans="2:9">
      <c r="B1033" s="547" t="s">
        <v>66</v>
      </c>
      <c r="C1033" s="547" t="str">
        <f>VLOOKUP(D1033,기본!$B$3:$C$90,2,0)</f>
        <v>코웨이</v>
      </c>
      <c r="D1033" t="s">
        <v>2312</v>
      </c>
      <c r="E1033" t="s">
        <v>875</v>
      </c>
      <c r="F1033" t="s">
        <v>875</v>
      </c>
      <c r="G1033" t="e">
        <f>VLOOKUP(E1033,기본!$F$3:$G$320,2,0)</f>
        <v>#N/A</v>
      </c>
      <c r="H1033" s="546">
        <v>5060</v>
      </c>
      <c r="I1033">
        <v>33.689480000000003</v>
      </c>
    </row>
    <row r="1034" spans="2:9">
      <c r="B1034" s="547" t="s">
        <v>66</v>
      </c>
      <c r="C1034" s="547" t="str">
        <f>VLOOKUP(D1034,기본!$B$3:$C$90,2,0)</f>
        <v>코웨이</v>
      </c>
      <c r="D1034" t="s">
        <v>2312</v>
      </c>
      <c r="E1034" t="s">
        <v>1974</v>
      </c>
      <c r="F1034" t="s">
        <v>1974</v>
      </c>
      <c r="G1034" t="e">
        <f>VLOOKUP(E1034,기본!$F$3:$G$320,2,0)</f>
        <v>#N/A</v>
      </c>
      <c r="H1034" s="546">
        <v>5030</v>
      </c>
      <c r="I1034">
        <v>97.421040000000005</v>
      </c>
    </row>
    <row r="1035" spans="2:9">
      <c r="B1035" s="547" t="s">
        <v>66</v>
      </c>
      <c r="C1035" s="547" t="str">
        <f>VLOOKUP(D1035,기본!$B$3:$C$90,2,0)</f>
        <v>베터리</v>
      </c>
      <c r="D1035" t="s">
        <v>2134</v>
      </c>
      <c r="E1035" t="s">
        <v>1768</v>
      </c>
      <c r="F1035" t="s">
        <v>1768</v>
      </c>
      <c r="G1035" t="e">
        <f>VLOOKUP(E1035,기본!$F$3:$G$320,2,0)</f>
        <v>#N/A</v>
      </c>
      <c r="H1035" s="546">
        <v>112000</v>
      </c>
      <c r="I1035">
        <v>202.38399999999999</v>
      </c>
    </row>
    <row r="1036" spans="2:9">
      <c r="B1036" s="547" t="s">
        <v>66</v>
      </c>
      <c r="C1036" s="547" t="str">
        <f>VLOOKUP(D1036,기본!$B$3:$C$90,2,0)</f>
        <v>코웨이</v>
      </c>
      <c r="D1036" t="s">
        <v>2117</v>
      </c>
      <c r="E1036" t="s">
        <v>1924</v>
      </c>
      <c r="F1036" t="s">
        <v>1924</v>
      </c>
      <c r="G1036" t="e">
        <f>VLOOKUP(E1036,기본!$F$3:$G$320,2,0)</f>
        <v>#N/A</v>
      </c>
      <c r="H1036" s="546">
        <v>30</v>
      </c>
      <c r="I1036">
        <v>0.24054</v>
      </c>
    </row>
    <row r="1037" spans="2:9">
      <c r="B1037" s="547" t="s">
        <v>66</v>
      </c>
      <c r="C1037" s="547" t="str">
        <f>VLOOKUP(D1037,기본!$B$3:$C$90,2,0)</f>
        <v>코웨이</v>
      </c>
      <c r="D1037" t="s">
        <v>2117</v>
      </c>
      <c r="E1037" t="s">
        <v>1491</v>
      </c>
      <c r="F1037" t="s">
        <v>1491</v>
      </c>
      <c r="G1037" t="e">
        <f>VLOOKUP(E1037,기본!$F$3:$G$320,2,0)</f>
        <v>#N/A</v>
      </c>
      <c r="H1037" s="546">
        <v>6199</v>
      </c>
      <c r="I1037">
        <v>42.971467999999994</v>
      </c>
    </row>
    <row r="1038" spans="2:9">
      <c r="B1038" s="547" t="s">
        <v>66</v>
      </c>
      <c r="C1038" s="547" t="str">
        <f>VLOOKUP(D1038,기본!$B$3:$C$90,2,0)</f>
        <v>코웨이</v>
      </c>
      <c r="D1038" t="s">
        <v>2117</v>
      </c>
      <c r="E1038" t="s">
        <v>1492</v>
      </c>
      <c r="F1038" t="s">
        <v>1492</v>
      </c>
      <c r="G1038" t="e">
        <f>VLOOKUP(E1038,기본!$F$3:$G$320,2,0)</f>
        <v>#N/A</v>
      </c>
      <c r="H1038" s="546">
        <v>1152</v>
      </c>
      <c r="I1038">
        <v>7.261056</v>
      </c>
    </row>
    <row r="1039" spans="2:9">
      <c r="B1039" s="547" t="s">
        <v>66</v>
      </c>
      <c r="C1039" s="547" t="str">
        <f>VLOOKUP(D1039,기본!$B$3:$C$90,2,0)</f>
        <v>코웨이</v>
      </c>
      <c r="D1039" t="s">
        <v>2117</v>
      </c>
      <c r="E1039" t="s">
        <v>1932</v>
      </c>
      <c r="F1039" t="s">
        <v>1932</v>
      </c>
      <c r="G1039" t="e">
        <f>VLOOKUP(E1039,기본!$F$3:$G$320,2,0)</f>
        <v>#N/A</v>
      </c>
      <c r="H1039" s="546">
        <v>30</v>
      </c>
      <c r="I1039">
        <v>0.30608999999999997</v>
      </c>
    </row>
    <row r="1040" spans="2:9">
      <c r="B1040" s="547" t="s">
        <v>66</v>
      </c>
      <c r="C1040" s="547" t="str">
        <f>VLOOKUP(D1040,기본!$B$3:$C$90,2,0)</f>
        <v>코웨이</v>
      </c>
      <c r="D1040" t="s">
        <v>2117</v>
      </c>
      <c r="E1040" t="s">
        <v>1957</v>
      </c>
      <c r="F1040" t="s">
        <v>1957</v>
      </c>
      <c r="G1040" t="e">
        <f>VLOOKUP(E1040,기본!$F$3:$G$320,2,0)</f>
        <v>#N/A</v>
      </c>
      <c r="H1040" s="546">
        <v>60</v>
      </c>
      <c r="I1040">
        <v>1.5374399999999999</v>
      </c>
    </row>
    <row r="1041" spans="2:9">
      <c r="B1041" s="547" t="s">
        <v>66</v>
      </c>
      <c r="C1041" s="547" t="str">
        <f>VLOOKUP(D1041,기본!$B$3:$C$90,2,0)</f>
        <v>코웨이</v>
      </c>
      <c r="D1041" t="s">
        <v>1915</v>
      </c>
      <c r="E1041" t="s">
        <v>1028</v>
      </c>
      <c r="F1041" t="s">
        <v>1028</v>
      </c>
      <c r="G1041" t="e">
        <f>VLOOKUP(E1041,기본!$F$3:$G$320,2,0)</f>
        <v>#N/A</v>
      </c>
      <c r="H1041" s="546">
        <v>21600</v>
      </c>
      <c r="I1041">
        <v>123.5736</v>
      </c>
    </row>
    <row r="1042" spans="2:9">
      <c r="B1042" s="547" t="s">
        <v>66</v>
      </c>
      <c r="C1042" s="547" t="str">
        <f>VLOOKUP(D1042,기본!$B$3:$C$90,2,0)</f>
        <v>코웨이</v>
      </c>
      <c r="D1042" t="s">
        <v>1915</v>
      </c>
      <c r="E1042" t="s">
        <v>1031</v>
      </c>
      <c r="F1042" t="s">
        <v>1031</v>
      </c>
      <c r="G1042" t="e">
        <f>VLOOKUP(E1042,기본!$F$3:$G$320,2,0)</f>
        <v>#N/A</v>
      </c>
      <c r="H1042" s="546">
        <v>24192</v>
      </c>
      <c r="I1042">
        <v>35.731583999999998</v>
      </c>
    </row>
    <row r="1043" spans="2:9">
      <c r="B1043" s="547" t="s">
        <v>66</v>
      </c>
      <c r="C1043" s="547" t="str">
        <f>VLOOKUP(D1043,기본!$B$3:$C$90,2,0)</f>
        <v>삼성 생활가전</v>
      </c>
      <c r="D1043" t="s">
        <v>2265</v>
      </c>
      <c r="E1043" t="s">
        <v>2266</v>
      </c>
      <c r="F1043" t="s">
        <v>2266</v>
      </c>
      <c r="G1043" t="e">
        <f>VLOOKUP(E1043,기본!$F$3:$G$320,2,0)</f>
        <v>#N/A</v>
      </c>
      <c r="H1043" s="546">
        <v>11520</v>
      </c>
      <c r="I1043">
        <v>80.524799999999999</v>
      </c>
    </row>
    <row r="1044" spans="2:9">
      <c r="B1044" s="547" t="s">
        <v>66</v>
      </c>
      <c r="C1044" s="547" t="str">
        <f>VLOOKUP(D1044,기본!$B$3:$C$90,2,0)</f>
        <v>코웨이</v>
      </c>
      <c r="D1044" t="s">
        <v>1916</v>
      </c>
      <c r="E1044" t="s">
        <v>1917</v>
      </c>
      <c r="F1044" t="s">
        <v>1917</v>
      </c>
      <c r="G1044" t="e">
        <f>VLOOKUP(E1044,기본!$F$3:$G$320,2,0)</f>
        <v>#N/A</v>
      </c>
      <c r="H1044" s="546">
        <v>7800</v>
      </c>
      <c r="I1044">
        <v>22.5732</v>
      </c>
    </row>
    <row r="1045" spans="2:9">
      <c r="B1045" s="547" t="s">
        <v>66</v>
      </c>
      <c r="C1045" s="547" t="str">
        <f>VLOOKUP(D1045,기본!$B$3:$C$90,2,0)</f>
        <v>코웨이</v>
      </c>
      <c r="D1045" t="s">
        <v>2062</v>
      </c>
      <c r="E1045" t="s">
        <v>1046</v>
      </c>
      <c r="F1045" t="s">
        <v>1046</v>
      </c>
      <c r="G1045" t="e">
        <f>VLOOKUP(E1045,기본!$F$3:$G$320,2,0)</f>
        <v>#N/A</v>
      </c>
      <c r="H1045" s="546">
        <v>1360</v>
      </c>
      <c r="I1045">
        <v>3.9358399999999998</v>
      </c>
    </row>
    <row r="1046" spans="2:9">
      <c r="B1046" s="547" t="s">
        <v>66</v>
      </c>
      <c r="C1046" s="547" t="str">
        <f>VLOOKUP(D1046,기본!$B$3:$C$90,2,0)</f>
        <v>코웨이</v>
      </c>
      <c r="D1046" t="s">
        <v>2063</v>
      </c>
      <c r="E1046" t="s">
        <v>1761</v>
      </c>
      <c r="F1046" t="s">
        <v>1761</v>
      </c>
      <c r="G1046" t="e">
        <f>VLOOKUP(E1046,기본!$F$3:$G$320,2,0)</f>
        <v>#N/A</v>
      </c>
      <c r="H1046" s="546">
        <v>1370</v>
      </c>
      <c r="I1046">
        <v>160.68821790000001</v>
      </c>
    </row>
    <row r="1047" spans="2:9">
      <c r="B1047" s="547" t="s">
        <v>66</v>
      </c>
      <c r="C1047" s="547" t="str">
        <f>VLOOKUP(D1047,기본!$B$3:$C$90,2,0)</f>
        <v>코웨이</v>
      </c>
      <c r="D1047" t="s">
        <v>2063</v>
      </c>
      <c r="E1047" t="s">
        <v>1760</v>
      </c>
      <c r="F1047" t="s">
        <v>1760</v>
      </c>
      <c r="G1047" t="e">
        <f>VLOOKUP(E1047,기본!$F$3:$G$320,2,0)</f>
        <v>#N/A</v>
      </c>
      <c r="H1047" s="546">
        <v>4930</v>
      </c>
      <c r="I1047">
        <v>578.24300310000001</v>
      </c>
    </row>
    <row r="1048" spans="2:9">
      <c r="B1048" s="547" t="s">
        <v>66</v>
      </c>
      <c r="C1048" s="547" t="str">
        <f>VLOOKUP(D1048,기본!$B$3:$C$90,2,0)</f>
        <v>코웨이</v>
      </c>
      <c r="D1048" t="s">
        <v>2063</v>
      </c>
      <c r="E1048" t="s">
        <v>2064</v>
      </c>
      <c r="F1048" t="s">
        <v>2064</v>
      </c>
      <c r="G1048" t="e">
        <f>VLOOKUP(E1048,기본!$F$3:$G$320,2,0)</f>
        <v>#N/A</v>
      </c>
      <c r="H1048" s="546">
        <v>2800</v>
      </c>
      <c r="I1048">
        <v>235.77800400000001</v>
      </c>
    </row>
    <row r="1049" spans="2:9">
      <c r="B1049" s="547" t="s">
        <v>66</v>
      </c>
      <c r="C1049" s="547" t="str">
        <f>VLOOKUP(D1049,기본!$B$3:$C$90,2,0)</f>
        <v>코웨이</v>
      </c>
      <c r="D1049" t="s">
        <v>2063</v>
      </c>
      <c r="E1049" t="s">
        <v>2065</v>
      </c>
      <c r="F1049" t="s">
        <v>2065</v>
      </c>
      <c r="G1049" t="e">
        <f>VLOOKUP(E1049,기본!$F$3:$G$320,2,0)</f>
        <v>#N/A</v>
      </c>
      <c r="H1049" s="546">
        <v>15120</v>
      </c>
      <c r="I1049">
        <v>1273.2012216000001</v>
      </c>
    </row>
    <row r="1050" spans="2:9">
      <c r="B1050" s="547" t="s">
        <v>66</v>
      </c>
      <c r="C1050" s="547" t="str">
        <f>VLOOKUP(D1050,기본!$B$3:$C$90,2,0)</f>
        <v>코웨이</v>
      </c>
      <c r="D1050" t="s">
        <v>1918</v>
      </c>
      <c r="E1050" t="s">
        <v>1921</v>
      </c>
      <c r="F1050" t="s">
        <v>1921</v>
      </c>
      <c r="G1050" t="e">
        <f>VLOOKUP(E1050,기본!$F$3:$G$320,2,0)</f>
        <v>#N/A</v>
      </c>
      <c r="H1050" s="546">
        <v>781</v>
      </c>
      <c r="I1050">
        <v>6.5518089999999995</v>
      </c>
    </row>
    <row r="1051" spans="2:9">
      <c r="B1051" s="547" t="s">
        <v>66</v>
      </c>
      <c r="C1051" s="547" t="str">
        <f>VLOOKUP(D1051,기본!$B$3:$C$90,2,0)</f>
        <v>코웨이</v>
      </c>
      <c r="D1051" t="s">
        <v>1918</v>
      </c>
      <c r="E1051" t="s">
        <v>1922</v>
      </c>
      <c r="F1051" t="s">
        <v>1922</v>
      </c>
      <c r="G1051" t="e">
        <f>VLOOKUP(E1051,기본!$F$3:$G$320,2,0)</f>
        <v>#N/A</v>
      </c>
      <c r="H1051" s="546">
        <v>9005</v>
      </c>
      <c r="I1051">
        <v>75.204319999999996</v>
      </c>
    </row>
    <row r="1052" spans="2:9">
      <c r="B1052" s="547" t="s">
        <v>66</v>
      </c>
      <c r="C1052" s="547" t="str">
        <f>VLOOKUP(D1052,기본!$B$3:$C$90,2,0)</f>
        <v>코웨이</v>
      </c>
      <c r="D1052" t="s">
        <v>1918</v>
      </c>
      <c r="E1052" t="s">
        <v>1049</v>
      </c>
      <c r="F1052" t="s">
        <v>1049</v>
      </c>
      <c r="G1052" t="e">
        <f>VLOOKUP(E1052,기본!$F$3:$G$320,2,0)</f>
        <v>#N/A</v>
      </c>
      <c r="H1052" s="546">
        <v>438</v>
      </c>
      <c r="I1052">
        <v>2.5023329999999997</v>
      </c>
    </row>
    <row r="1053" spans="2:9">
      <c r="B1053" s="547" t="s">
        <v>66</v>
      </c>
      <c r="C1053" s="547" t="str">
        <f>VLOOKUP(D1053,기본!$B$3:$C$90,2,0)</f>
        <v>코웨이</v>
      </c>
      <c r="D1053" t="s">
        <v>1918</v>
      </c>
      <c r="E1053" t="s">
        <v>1050</v>
      </c>
      <c r="F1053" t="s">
        <v>1050</v>
      </c>
      <c r="G1053" t="e">
        <f>VLOOKUP(E1053,기본!$F$3:$G$320,2,0)</f>
        <v>#N/A</v>
      </c>
      <c r="H1053" s="546">
        <v>1877</v>
      </c>
      <c r="I1053">
        <v>6.1941000000000006</v>
      </c>
    </row>
    <row r="1054" spans="2:9">
      <c r="B1054" s="547" t="s">
        <v>66</v>
      </c>
      <c r="C1054" s="547" t="str">
        <f>VLOOKUP(D1054,기본!$B$3:$C$90,2,0)</f>
        <v>코웨이</v>
      </c>
      <c r="D1054" t="s">
        <v>1918</v>
      </c>
      <c r="E1054" t="s">
        <v>1051</v>
      </c>
      <c r="F1054" t="s">
        <v>1051</v>
      </c>
      <c r="G1054" t="e">
        <f>VLOOKUP(E1054,기본!$F$3:$G$320,2,0)</f>
        <v>#N/A</v>
      </c>
      <c r="H1054" s="546">
        <v>1472</v>
      </c>
      <c r="I1054">
        <v>9.4252160000000007</v>
      </c>
    </row>
    <row r="1055" spans="2:9">
      <c r="B1055" s="547" t="s">
        <v>66</v>
      </c>
      <c r="C1055" s="547" t="str">
        <f>VLOOKUP(D1055,기본!$B$3:$C$90,2,0)</f>
        <v>코웨이</v>
      </c>
      <c r="D1055" t="s">
        <v>1918</v>
      </c>
      <c r="E1055" t="s">
        <v>2066</v>
      </c>
      <c r="F1055" t="s">
        <v>2066</v>
      </c>
      <c r="G1055" t="e">
        <f>VLOOKUP(E1055,기본!$F$3:$G$320,2,0)</f>
        <v>#N/A</v>
      </c>
      <c r="H1055" s="546">
        <v>49</v>
      </c>
      <c r="I1055">
        <v>0.39288200000000001</v>
      </c>
    </row>
    <row r="1056" spans="2:9">
      <c r="B1056" s="547" t="s">
        <v>66</v>
      </c>
      <c r="C1056" s="547" t="str">
        <f>VLOOKUP(D1056,기본!$B$3:$C$90,2,0)</f>
        <v>코웨이</v>
      </c>
      <c r="D1056" t="s">
        <v>1918</v>
      </c>
      <c r="E1056" t="s">
        <v>1924</v>
      </c>
      <c r="F1056" t="s">
        <v>1924</v>
      </c>
      <c r="G1056" t="e">
        <f>VLOOKUP(E1056,기본!$F$3:$G$320,2,0)</f>
        <v>#N/A</v>
      </c>
      <c r="H1056" s="546">
        <v>50</v>
      </c>
      <c r="I1056">
        <v>0.42900000000000005</v>
      </c>
    </row>
    <row r="1057" spans="2:9">
      <c r="B1057" s="547" t="s">
        <v>66</v>
      </c>
      <c r="C1057" s="547" t="str">
        <f>VLOOKUP(D1057,기본!$B$3:$C$90,2,0)</f>
        <v>코웨이</v>
      </c>
      <c r="D1057" t="s">
        <v>1918</v>
      </c>
      <c r="E1057" t="s">
        <v>1925</v>
      </c>
      <c r="F1057" t="s">
        <v>1925</v>
      </c>
      <c r="G1057" t="e">
        <f>VLOOKUP(E1057,기본!$F$3:$G$320,2,0)</f>
        <v>#N/A</v>
      </c>
      <c r="H1057" s="546">
        <v>10</v>
      </c>
      <c r="I1057">
        <v>0.13020999999999999</v>
      </c>
    </row>
    <row r="1058" spans="2:9">
      <c r="B1058" s="547" t="s">
        <v>66</v>
      </c>
      <c r="C1058" s="547" t="str">
        <f>VLOOKUP(D1058,기본!$B$3:$C$90,2,0)</f>
        <v>코웨이</v>
      </c>
      <c r="D1058" t="s">
        <v>1918</v>
      </c>
      <c r="E1058" t="s">
        <v>1926</v>
      </c>
      <c r="F1058" t="s">
        <v>1926</v>
      </c>
      <c r="G1058" t="e">
        <f>VLOOKUP(E1058,기본!$F$3:$G$320,2,0)</f>
        <v>#N/A</v>
      </c>
      <c r="H1058" s="546">
        <v>350</v>
      </c>
      <c r="I1058">
        <v>4.7579000000000002</v>
      </c>
    </row>
    <row r="1059" spans="2:9">
      <c r="B1059" s="547" t="s">
        <v>66</v>
      </c>
      <c r="C1059" s="547" t="str">
        <f>VLOOKUP(D1059,기본!$B$3:$C$90,2,0)</f>
        <v>코웨이</v>
      </c>
      <c r="D1059" t="s">
        <v>1918</v>
      </c>
      <c r="E1059" t="s">
        <v>1927</v>
      </c>
      <c r="F1059" t="s">
        <v>1927</v>
      </c>
      <c r="G1059" t="e">
        <f>VLOOKUP(E1059,기본!$F$3:$G$320,2,0)</f>
        <v>#N/A</v>
      </c>
      <c r="H1059" s="546">
        <v>200</v>
      </c>
      <c r="I1059">
        <v>3.5038</v>
      </c>
    </row>
    <row r="1060" spans="2:9">
      <c r="B1060" s="547" t="s">
        <v>66</v>
      </c>
      <c r="C1060" s="547" t="str">
        <f>VLOOKUP(D1060,기본!$B$3:$C$90,2,0)</f>
        <v>코웨이</v>
      </c>
      <c r="D1060" t="s">
        <v>1918</v>
      </c>
      <c r="E1060" t="s">
        <v>1928</v>
      </c>
      <c r="F1060" t="s">
        <v>1928</v>
      </c>
      <c r="G1060" t="e">
        <f>VLOOKUP(E1060,기본!$F$3:$G$320,2,0)</f>
        <v>#N/A</v>
      </c>
      <c r="H1060" s="546">
        <v>48</v>
      </c>
      <c r="I1060">
        <v>0.78403199999999995</v>
      </c>
    </row>
    <row r="1061" spans="2:9">
      <c r="B1061" s="547" t="s">
        <v>66</v>
      </c>
      <c r="C1061" s="547" t="str">
        <f>VLOOKUP(D1061,기본!$B$3:$C$90,2,0)</f>
        <v>코웨이</v>
      </c>
      <c r="D1061" t="s">
        <v>1918</v>
      </c>
      <c r="E1061" t="s">
        <v>1929</v>
      </c>
      <c r="F1061" t="s">
        <v>1929</v>
      </c>
      <c r="G1061" t="e">
        <f>VLOOKUP(E1061,기본!$F$3:$G$320,2,0)</f>
        <v>#N/A</v>
      </c>
      <c r="H1061" s="546">
        <v>13998</v>
      </c>
      <c r="I1061">
        <v>191.43858</v>
      </c>
    </row>
    <row r="1062" spans="2:9">
      <c r="B1062" s="547" t="s">
        <v>66</v>
      </c>
      <c r="C1062" s="547" t="str">
        <f>VLOOKUP(D1062,기본!$B$3:$C$90,2,0)</f>
        <v>코웨이</v>
      </c>
      <c r="D1062" t="s">
        <v>1918</v>
      </c>
      <c r="E1062" t="s">
        <v>1489</v>
      </c>
      <c r="F1062" t="s">
        <v>1489</v>
      </c>
      <c r="G1062" t="e">
        <f>VLOOKUP(E1062,기본!$F$3:$G$320,2,0)</f>
        <v>#N/A</v>
      </c>
      <c r="H1062" s="546">
        <v>512</v>
      </c>
      <c r="I1062">
        <v>4.2347520000000003</v>
      </c>
    </row>
    <row r="1063" spans="2:9">
      <c r="B1063" s="547" t="s">
        <v>66</v>
      </c>
      <c r="C1063" s="547" t="str">
        <f>VLOOKUP(D1063,기본!$B$3:$C$90,2,0)</f>
        <v>코웨이</v>
      </c>
      <c r="D1063" t="s">
        <v>1918</v>
      </c>
      <c r="E1063" t="s">
        <v>1490</v>
      </c>
      <c r="F1063" t="s">
        <v>1490</v>
      </c>
      <c r="G1063" t="e">
        <f>VLOOKUP(E1063,기본!$F$3:$G$320,2,0)</f>
        <v>#N/A</v>
      </c>
      <c r="H1063" s="546">
        <v>114</v>
      </c>
      <c r="I1063">
        <v>0.86902199999999996</v>
      </c>
    </row>
    <row r="1064" spans="2:9">
      <c r="B1064" s="547" t="s">
        <v>66</v>
      </c>
      <c r="C1064" s="547" t="str">
        <f>VLOOKUP(D1064,기본!$B$3:$C$90,2,0)</f>
        <v>코웨이</v>
      </c>
      <c r="D1064" t="s">
        <v>1918</v>
      </c>
      <c r="E1064" t="s">
        <v>1930</v>
      </c>
      <c r="F1064" t="s">
        <v>1930</v>
      </c>
      <c r="G1064" t="e">
        <f>VLOOKUP(E1064,기본!$F$3:$G$320,2,0)</f>
        <v>#N/A</v>
      </c>
      <c r="H1064" s="546">
        <v>69</v>
      </c>
      <c r="I1064">
        <v>0.56959499999999996</v>
      </c>
    </row>
    <row r="1065" spans="2:9">
      <c r="B1065" s="547" t="s">
        <v>66</v>
      </c>
      <c r="C1065" s="547" t="str">
        <f>VLOOKUP(D1065,기본!$B$3:$C$90,2,0)</f>
        <v>코웨이</v>
      </c>
      <c r="D1065" t="s">
        <v>1918</v>
      </c>
      <c r="E1065" t="s">
        <v>2126</v>
      </c>
      <c r="F1065" t="s">
        <v>2126</v>
      </c>
      <c r="G1065" t="e">
        <f>VLOOKUP(E1065,기본!$F$3:$G$320,2,0)</f>
        <v>#N/A</v>
      </c>
      <c r="H1065" s="546">
        <v>10</v>
      </c>
      <c r="I1065">
        <v>0.22996</v>
      </c>
    </row>
    <row r="1066" spans="2:9">
      <c r="B1066" s="547" t="s">
        <v>66</v>
      </c>
      <c r="C1066" s="547" t="str">
        <f>VLOOKUP(D1066,기본!$B$3:$C$90,2,0)</f>
        <v>코웨이</v>
      </c>
      <c r="D1066" t="s">
        <v>1918</v>
      </c>
      <c r="E1066" t="s">
        <v>1931</v>
      </c>
      <c r="F1066" t="s">
        <v>1931</v>
      </c>
      <c r="G1066" t="e">
        <f>VLOOKUP(E1066,기본!$F$3:$G$320,2,0)</f>
        <v>#N/A</v>
      </c>
      <c r="H1066" s="546">
        <v>552</v>
      </c>
      <c r="I1066">
        <v>4.2167279999999998</v>
      </c>
    </row>
    <row r="1067" spans="2:9">
      <c r="B1067" s="547" t="s">
        <v>66</v>
      </c>
      <c r="C1067" s="547" t="str">
        <f>VLOOKUP(D1067,기본!$B$3:$C$90,2,0)</f>
        <v>코웨이</v>
      </c>
      <c r="D1067" t="s">
        <v>1918</v>
      </c>
      <c r="E1067" t="s">
        <v>1932</v>
      </c>
      <c r="F1067" t="s">
        <v>1932</v>
      </c>
      <c r="G1067" t="e">
        <f>VLOOKUP(E1067,기본!$F$3:$G$320,2,0)</f>
        <v>#N/A</v>
      </c>
      <c r="H1067" s="546">
        <v>10</v>
      </c>
      <c r="I1067">
        <v>0.10705000000000001</v>
      </c>
    </row>
    <row r="1068" spans="2:9">
      <c r="B1068" s="547" t="s">
        <v>66</v>
      </c>
      <c r="C1068" s="547" t="str">
        <f>VLOOKUP(D1068,기본!$B$3:$C$90,2,0)</f>
        <v>코웨이</v>
      </c>
      <c r="D1068" t="s">
        <v>1918</v>
      </c>
      <c r="E1068" t="s">
        <v>1933</v>
      </c>
      <c r="F1068" t="s">
        <v>1933</v>
      </c>
      <c r="G1068" t="e">
        <f>VLOOKUP(E1068,기본!$F$3:$G$320,2,0)</f>
        <v>#N/A</v>
      </c>
      <c r="H1068" s="546">
        <v>432</v>
      </c>
      <c r="I1068">
        <v>4.1165279999999997</v>
      </c>
    </row>
    <row r="1069" spans="2:9">
      <c r="B1069" s="547" t="s">
        <v>66</v>
      </c>
      <c r="C1069" s="547" t="str">
        <f>VLOOKUP(D1069,기본!$B$3:$C$90,2,0)</f>
        <v>코웨이</v>
      </c>
      <c r="D1069" t="s">
        <v>1918</v>
      </c>
      <c r="E1069" t="s">
        <v>1985</v>
      </c>
      <c r="F1069" t="s">
        <v>1985</v>
      </c>
      <c r="G1069" t="e">
        <f>VLOOKUP(E1069,기본!$F$3:$G$320,2,0)</f>
        <v>#N/A</v>
      </c>
      <c r="H1069" s="546">
        <v>30</v>
      </c>
      <c r="I1069">
        <v>0.30404999999999999</v>
      </c>
    </row>
    <row r="1070" spans="2:9">
      <c r="B1070" s="547" t="s">
        <v>66</v>
      </c>
      <c r="C1070" s="547" t="str">
        <f>VLOOKUP(D1070,기본!$B$3:$C$90,2,0)</f>
        <v>코웨이</v>
      </c>
      <c r="D1070" t="s">
        <v>1918</v>
      </c>
      <c r="E1070" t="s">
        <v>1934</v>
      </c>
      <c r="F1070" t="s">
        <v>1934</v>
      </c>
      <c r="G1070" t="e">
        <f>VLOOKUP(E1070,기본!$F$3:$G$320,2,0)</f>
        <v>#N/A</v>
      </c>
      <c r="H1070" s="546">
        <v>180</v>
      </c>
      <c r="I1070">
        <v>3.2509799999999998</v>
      </c>
    </row>
    <row r="1071" spans="2:9">
      <c r="B1071" s="547" t="s">
        <v>66</v>
      </c>
      <c r="C1071" s="547" t="str">
        <f>VLOOKUP(D1071,기본!$B$3:$C$90,2,0)</f>
        <v>코웨이</v>
      </c>
      <c r="D1071" t="s">
        <v>1918</v>
      </c>
      <c r="E1071" t="s">
        <v>1935</v>
      </c>
      <c r="F1071" t="s">
        <v>1935</v>
      </c>
      <c r="G1071" t="e">
        <f>VLOOKUP(E1071,기본!$F$3:$G$320,2,0)</f>
        <v>#N/A</v>
      </c>
      <c r="H1071" s="546">
        <v>30</v>
      </c>
      <c r="I1071">
        <v>0.61680000000000001</v>
      </c>
    </row>
    <row r="1072" spans="2:9">
      <c r="B1072" s="547" t="s">
        <v>66</v>
      </c>
      <c r="C1072" s="547" t="str">
        <f>VLOOKUP(D1072,기본!$B$3:$C$90,2,0)</f>
        <v>코웨이</v>
      </c>
      <c r="D1072" t="s">
        <v>1918</v>
      </c>
      <c r="E1072" t="s">
        <v>1937</v>
      </c>
      <c r="F1072" t="s">
        <v>1937</v>
      </c>
      <c r="G1072" t="e">
        <f>VLOOKUP(E1072,기본!$F$3:$G$320,2,0)</f>
        <v>#N/A</v>
      </c>
      <c r="H1072" s="546">
        <v>156</v>
      </c>
      <c r="I1072">
        <v>3.4036080000000002</v>
      </c>
    </row>
    <row r="1073" spans="2:9">
      <c r="B1073" s="547" t="s">
        <v>66</v>
      </c>
      <c r="C1073" s="547" t="str">
        <f>VLOOKUP(D1073,기본!$B$3:$C$90,2,0)</f>
        <v>코웨이</v>
      </c>
      <c r="D1073" t="s">
        <v>1918</v>
      </c>
      <c r="E1073" t="s">
        <v>1938</v>
      </c>
      <c r="F1073" t="s">
        <v>1938</v>
      </c>
      <c r="G1073" t="e">
        <f>VLOOKUP(E1073,기본!$F$3:$G$320,2,0)</f>
        <v>#N/A</v>
      </c>
      <c r="H1073" s="546">
        <v>10</v>
      </c>
      <c r="I1073">
        <v>0.19073000000000001</v>
      </c>
    </row>
    <row r="1074" spans="2:9">
      <c r="B1074" s="547" t="s">
        <v>66</v>
      </c>
      <c r="C1074" s="547" t="str">
        <f>VLOOKUP(D1074,기본!$B$3:$C$90,2,0)</f>
        <v>코웨이</v>
      </c>
      <c r="D1074" t="s">
        <v>1918</v>
      </c>
      <c r="E1074" t="s">
        <v>1939</v>
      </c>
      <c r="F1074" t="s">
        <v>1939</v>
      </c>
      <c r="G1074" t="e">
        <f>VLOOKUP(E1074,기본!$F$3:$G$320,2,0)</f>
        <v>#N/A</v>
      </c>
      <c r="H1074" s="546">
        <v>10</v>
      </c>
      <c r="I1074">
        <v>0.14731</v>
      </c>
    </row>
    <row r="1075" spans="2:9">
      <c r="B1075" s="547" t="s">
        <v>66</v>
      </c>
      <c r="C1075" s="547" t="str">
        <f>VLOOKUP(D1075,기본!$B$3:$C$90,2,0)</f>
        <v>코웨이</v>
      </c>
      <c r="D1075" t="s">
        <v>1918</v>
      </c>
      <c r="E1075" t="s">
        <v>2118</v>
      </c>
      <c r="F1075" t="s">
        <v>2118</v>
      </c>
      <c r="G1075" t="e">
        <f>VLOOKUP(E1075,기본!$F$3:$G$320,2,0)</f>
        <v>#N/A</v>
      </c>
      <c r="H1075" s="546">
        <v>155</v>
      </c>
      <c r="I1075">
        <v>1.4994700000000001</v>
      </c>
    </row>
    <row r="1076" spans="2:9">
      <c r="B1076" s="547" t="s">
        <v>66</v>
      </c>
      <c r="C1076" s="547" t="str">
        <f>VLOOKUP(D1076,기본!$B$3:$C$90,2,0)</f>
        <v>코웨이</v>
      </c>
      <c r="D1076" t="s">
        <v>1918</v>
      </c>
      <c r="E1076" t="s">
        <v>1940</v>
      </c>
      <c r="F1076" t="s">
        <v>1940</v>
      </c>
      <c r="G1076" t="e">
        <f>VLOOKUP(E1076,기본!$F$3:$G$320,2,0)</f>
        <v>#N/A</v>
      </c>
      <c r="H1076" s="546">
        <v>381</v>
      </c>
      <c r="I1076">
        <v>0.89192100000000007</v>
      </c>
    </row>
    <row r="1077" spans="2:9">
      <c r="B1077" s="547" t="s">
        <v>66</v>
      </c>
      <c r="C1077" s="547" t="str">
        <f>VLOOKUP(D1077,기본!$B$3:$C$90,2,0)</f>
        <v>코웨이</v>
      </c>
      <c r="D1077" t="s">
        <v>1918</v>
      </c>
      <c r="E1077" t="s">
        <v>1941</v>
      </c>
      <c r="F1077" t="s">
        <v>1941</v>
      </c>
      <c r="G1077" t="e">
        <f>VLOOKUP(E1077,기본!$F$3:$G$320,2,0)</f>
        <v>#N/A</v>
      </c>
      <c r="H1077" s="546">
        <v>481</v>
      </c>
      <c r="I1077">
        <v>3.3819089999999998</v>
      </c>
    </row>
    <row r="1078" spans="2:9">
      <c r="B1078" s="547" t="s">
        <v>66</v>
      </c>
      <c r="C1078" s="547" t="str">
        <f>VLOOKUP(D1078,기본!$B$3:$C$90,2,0)</f>
        <v>코웨이</v>
      </c>
      <c r="D1078" t="s">
        <v>1918</v>
      </c>
      <c r="E1078" t="s">
        <v>1942</v>
      </c>
      <c r="F1078" t="s">
        <v>1942</v>
      </c>
      <c r="G1078" t="e">
        <f>VLOOKUP(E1078,기본!$F$3:$G$320,2,0)</f>
        <v>#N/A</v>
      </c>
      <c r="H1078" s="546">
        <v>6376</v>
      </c>
      <c r="I1078">
        <v>105.28806400000001</v>
      </c>
    </row>
    <row r="1079" spans="2:9">
      <c r="B1079" s="547" t="s">
        <v>66</v>
      </c>
      <c r="C1079" s="547" t="str">
        <f>VLOOKUP(D1079,기본!$B$3:$C$90,2,0)</f>
        <v>코웨이</v>
      </c>
      <c r="D1079" t="s">
        <v>1918</v>
      </c>
      <c r="E1079" t="s">
        <v>2127</v>
      </c>
      <c r="F1079" t="s">
        <v>2127</v>
      </c>
      <c r="G1079" t="e">
        <f>VLOOKUP(E1079,기본!$F$3:$G$320,2,0)</f>
        <v>#N/A</v>
      </c>
      <c r="H1079" s="546">
        <v>10417</v>
      </c>
      <c r="I1079">
        <v>99.919864000000004</v>
      </c>
    </row>
    <row r="1080" spans="2:9">
      <c r="B1080" s="547" t="s">
        <v>66</v>
      </c>
      <c r="C1080" s="547" t="str">
        <f>VLOOKUP(D1080,기본!$B$3:$C$90,2,0)</f>
        <v>코웨이</v>
      </c>
      <c r="D1080" t="s">
        <v>1918</v>
      </c>
      <c r="E1080" t="s">
        <v>1943</v>
      </c>
      <c r="F1080" t="s">
        <v>1943</v>
      </c>
      <c r="G1080" t="e">
        <f>VLOOKUP(E1080,기본!$F$3:$G$320,2,0)</f>
        <v>#N/A</v>
      </c>
      <c r="H1080" s="546">
        <v>477</v>
      </c>
      <c r="I1080">
        <v>8.4624480000000002</v>
      </c>
    </row>
    <row r="1081" spans="2:9">
      <c r="B1081" s="547" t="s">
        <v>66</v>
      </c>
      <c r="C1081" s="547" t="str">
        <f>VLOOKUP(D1081,기본!$B$3:$C$90,2,0)</f>
        <v>코웨이</v>
      </c>
      <c r="D1081" t="s">
        <v>1918</v>
      </c>
      <c r="E1081" t="s">
        <v>2099</v>
      </c>
      <c r="F1081" t="s">
        <v>2099</v>
      </c>
      <c r="G1081" t="e">
        <f>VLOOKUP(E1081,기본!$F$3:$G$320,2,0)</f>
        <v>#N/A</v>
      </c>
      <c r="H1081" s="546">
        <v>1</v>
      </c>
      <c r="I1081">
        <v>2.2672000000000001E-2</v>
      </c>
    </row>
    <row r="1082" spans="2:9">
      <c r="B1082" s="547" t="s">
        <v>66</v>
      </c>
      <c r="C1082" s="547" t="str">
        <f>VLOOKUP(D1082,기본!$B$3:$C$90,2,0)</f>
        <v>코웨이</v>
      </c>
      <c r="D1082" t="s">
        <v>1918</v>
      </c>
      <c r="E1082" t="s">
        <v>2100</v>
      </c>
      <c r="F1082" t="s">
        <v>2100</v>
      </c>
      <c r="G1082" t="e">
        <f>VLOOKUP(E1082,기본!$F$3:$G$320,2,0)</f>
        <v>#N/A</v>
      </c>
      <c r="H1082" s="546">
        <v>125</v>
      </c>
      <c r="I1082">
        <v>2.6887500000000002</v>
      </c>
    </row>
    <row r="1083" spans="2:9">
      <c r="B1083" s="547" t="s">
        <v>66</v>
      </c>
      <c r="C1083" s="547" t="str">
        <f>VLOOKUP(D1083,기본!$B$3:$C$90,2,0)</f>
        <v>코웨이</v>
      </c>
      <c r="D1083" t="s">
        <v>1918</v>
      </c>
      <c r="E1083" t="s">
        <v>1944</v>
      </c>
      <c r="F1083" t="s">
        <v>1944</v>
      </c>
      <c r="G1083" t="e">
        <f>VLOOKUP(E1083,기본!$F$3:$G$320,2,0)</f>
        <v>#N/A</v>
      </c>
      <c r="H1083" s="546">
        <v>3325</v>
      </c>
      <c r="I1083">
        <v>59.125150000000005</v>
      </c>
    </row>
    <row r="1084" spans="2:9">
      <c r="B1084" s="547" t="s">
        <v>66</v>
      </c>
      <c r="C1084" s="547" t="str">
        <f>VLOOKUP(D1084,기본!$B$3:$C$90,2,0)</f>
        <v>코웨이</v>
      </c>
      <c r="D1084" t="s">
        <v>1918</v>
      </c>
      <c r="E1084" t="s">
        <v>1945</v>
      </c>
      <c r="F1084" t="s">
        <v>1945</v>
      </c>
      <c r="G1084" t="e">
        <f>VLOOKUP(E1084,기본!$F$3:$G$320,2,0)</f>
        <v>#N/A</v>
      </c>
      <c r="H1084" s="546">
        <v>180</v>
      </c>
      <c r="I1084">
        <v>2.9714399999999999</v>
      </c>
    </row>
    <row r="1085" spans="2:9">
      <c r="B1085" s="547" t="s">
        <v>66</v>
      </c>
      <c r="C1085" s="547" t="str">
        <f>VLOOKUP(D1085,기본!$B$3:$C$90,2,0)</f>
        <v>코웨이</v>
      </c>
      <c r="D1085" t="s">
        <v>1918</v>
      </c>
      <c r="E1085" t="s">
        <v>1946</v>
      </c>
      <c r="F1085" t="s">
        <v>1946</v>
      </c>
      <c r="G1085" t="e">
        <f>VLOOKUP(E1085,기본!$F$3:$G$320,2,0)</f>
        <v>#N/A</v>
      </c>
      <c r="H1085" s="546">
        <v>230</v>
      </c>
      <c r="I1085">
        <v>3.8706700000000005</v>
      </c>
    </row>
    <row r="1086" spans="2:9">
      <c r="B1086" s="547" t="s">
        <v>66</v>
      </c>
      <c r="C1086" s="547" t="str">
        <f>VLOOKUP(D1086,기본!$B$3:$C$90,2,0)</f>
        <v>코웨이</v>
      </c>
      <c r="D1086" t="s">
        <v>1918</v>
      </c>
      <c r="E1086" t="s">
        <v>1948</v>
      </c>
      <c r="F1086" t="s">
        <v>1948</v>
      </c>
      <c r="G1086" t="e">
        <f>VLOOKUP(E1086,기본!$F$3:$G$320,2,0)</f>
        <v>#N/A</v>
      </c>
      <c r="H1086" s="546">
        <v>3389</v>
      </c>
      <c r="I1086">
        <v>58.772740000000006</v>
      </c>
    </row>
    <row r="1087" spans="2:9">
      <c r="B1087" s="547" t="s">
        <v>66</v>
      </c>
      <c r="C1087" s="547" t="str">
        <f>VLOOKUP(D1087,기본!$B$3:$C$90,2,0)</f>
        <v>코웨이</v>
      </c>
      <c r="D1087" t="s">
        <v>1918</v>
      </c>
      <c r="E1087" t="s">
        <v>1045</v>
      </c>
      <c r="F1087" t="s">
        <v>1045</v>
      </c>
      <c r="G1087" t="e">
        <f>VLOOKUP(E1087,기본!$F$3:$G$320,2,0)</f>
        <v>#N/A</v>
      </c>
      <c r="H1087" s="546">
        <v>137</v>
      </c>
      <c r="I1087">
        <v>1.658069</v>
      </c>
    </row>
    <row r="1088" spans="2:9">
      <c r="B1088" s="547" t="s">
        <v>66</v>
      </c>
      <c r="C1088" s="547" t="str">
        <f>VLOOKUP(D1088,기본!$B$3:$C$90,2,0)</f>
        <v>코웨이</v>
      </c>
      <c r="D1088" t="s">
        <v>1918</v>
      </c>
      <c r="E1088" t="s">
        <v>2160</v>
      </c>
      <c r="F1088" t="s">
        <v>2160</v>
      </c>
      <c r="G1088" t="e">
        <f>VLOOKUP(E1088,기본!$F$3:$G$320,2,0)</f>
        <v>#N/A</v>
      </c>
      <c r="H1088" s="546">
        <v>1080</v>
      </c>
      <c r="I1088">
        <v>18.786599999999996</v>
      </c>
    </row>
    <row r="1089" spans="2:9">
      <c r="B1089" s="547" t="s">
        <v>66</v>
      </c>
      <c r="C1089" s="547" t="str">
        <f>VLOOKUP(D1089,기본!$B$3:$C$90,2,0)</f>
        <v>코웨이</v>
      </c>
      <c r="D1089" t="s">
        <v>1918</v>
      </c>
      <c r="E1089" t="s">
        <v>1950</v>
      </c>
      <c r="F1089" t="s">
        <v>1950</v>
      </c>
      <c r="G1089" t="e">
        <f>VLOOKUP(E1089,기본!$F$3:$G$320,2,0)</f>
        <v>#N/A</v>
      </c>
      <c r="H1089" s="546">
        <v>745</v>
      </c>
      <c r="I1089">
        <v>6.601445</v>
      </c>
    </row>
    <row r="1090" spans="2:9">
      <c r="B1090" s="547" t="s">
        <v>66</v>
      </c>
      <c r="C1090" s="547" t="str">
        <f>VLOOKUP(D1090,기본!$B$3:$C$90,2,0)</f>
        <v>코웨이</v>
      </c>
      <c r="D1090" t="s">
        <v>1918</v>
      </c>
      <c r="E1090" t="s">
        <v>1951</v>
      </c>
      <c r="F1090" t="s">
        <v>1951</v>
      </c>
      <c r="G1090" t="e">
        <f>VLOOKUP(E1090,기본!$F$3:$G$320,2,0)</f>
        <v>#N/A</v>
      </c>
      <c r="H1090" s="546">
        <v>30</v>
      </c>
      <c r="I1090">
        <v>0.56213999999999997</v>
      </c>
    </row>
    <row r="1091" spans="2:9">
      <c r="B1091" s="547" t="s">
        <v>66</v>
      </c>
      <c r="C1091" s="547" t="str">
        <f>VLOOKUP(D1091,기본!$B$3:$C$90,2,0)</f>
        <v>코웨이</v>
      </c>
      <c r="D1091" t="s">
        <v>1918</v>
      </c>
      <c r="E1091" t="s">
        <v>1952</v>
      </c>
      <c r="F1091" t="s">
        <v>1952</v>
      </c>
      <c r="G1091" t="e">
        <f>VLOOKUP(E1091,기본!$F$3:$G$320,2,0)</f>
        <v>#N/A</v>
      </c>
      <c r="H1091" s="546">
        <v>50</v>
      </c>
      <c r="I1091">
        <v>0.89680000000000004</v>
      </c>
    </row>
    <row r="1092" spans="2:9">
      <c r="B1092" s="547" t="s">
        <v>66</v>
      </c>
      <c r="C1092" s="547" t="str">
        <f>VLOOKUP(D1092,기본!$B$3:$C$90,2,0)</f>
        <v>코웨이</v>
      </c>
      <c r="D1092" t="s">
        <v>1918</v>
      </c>
      <c r="E1092" t="s">
        <v>1953</v>
      </c>
      <c r="F1092" t="s">
        <v>1953</v>
      </c>
      <c r="G1092" t="e">
        <f>VLOOKUP(E1092,기본!$F$3:$G$320,2,0)</f>
        <v>#N/A</v>
      </c>
      <c r="H1092" s="546">
        <v>1108</v>
      </c>
      <c r="I1092">
        <v>20.497552000000002</v>
      </c>
    </row>
    <row r="1093" spans="2:9">
      <c r="B1093" s="547" t="s">
        <v>66</v>
      </c>
      <c r="C1093" s="547" t="str">
        <f>VLOOKUP(D1093,기본!$B$3:$C$90,2,0)</f>
        <v>코웨이</v>
      </c>
      <c r="D1093" t="s">
        <v>1918</v>
      </c>
      <c r="E1093" t="s">
        <v>1954</v>
      </c>
      <c r="F1093" t="s">
        <v>1954</v>
      </c>
      <c r="G1093" t="e">
        <f>VLOOKUP(E1093,기본!$F$3:$G$320,2,0)</f>
        <v>#N/A</v>
      </c>
      <c r="H1093" s="546">
        <v>264</v>
      </c>
      <c r="I1093">
        <v>2.605416</v>
      </c>
    </row>
    <row r="1094" spans="2:9">
      <c r="B1094" s="547" t="s">
        <v>66</v>
      </c>
      <c r="C1094" s="547" t="str">
        <f>VLOOKUP(D1094,기본!$B$3:$C$90,2,0)</f>
        <v>코웨이</v>
      </c>
      <c r="D1094" t="s">
        <v>1918</v>
      </c>
      <c r="E1094" t="s">
        <v>2041</v>
      </c>
      <c r="F1094" t="s">
        <v>2041</v>
      </c>
      <c r="G1094" t="e">
        <f>VLOOKUP(E1094,기본!$F$3:$G$320,2,0)</f>
        <v>#N/A</v>
      </c>
      <c r="H1094" s="546">
        <v>5</v>
      </c>
      <c r="I1094">
        <v>0.10223</v>
      </c>
    </row>
    <row r="1095" spans="2:9">
      <c r="B1095" s="547" t="s">
        <v>66</v>
      </c>
      <c r="C1095" s="547" t="str">
        <f>VLOOKUP(D1095,기본!$B$3:$C$90,2,0)</f>
        <v>코웨이</v>
      </c>
      <c r="D1095" t="s">
        <v>1918</v>
      </c>
      <c r="E1095" t="s">
        <v>1955</v>
      </c>
      <c r="F1095" t="s">
        <v>1955</v>
      </c>
      <c r="G1095" t="e">
        <f>VLOOKUP(E1095,기본!$F$3:$G$320,2,0)</f>
        <v>#N/A</v>
      </c>
      <c r="H1095" s="546">
        <v>10</v>
      </c>
      <c r="I1095">
        <v>0.25448999999999999</v>
      </c>
    </row>
    <row r="1096" spans="2:9">
      <c r="B1096" s="547" t="s">
        <v>66</v>
      </c>
      <c r="C1096" s="547" t="str">
        <f>VLOOKUP(D1096,기본!$B$3:$C$90,2,0)</f>
        <v>코웨이</v>
      </c>
      <c r="D1096" t="s">
        <v>1918</v>
      </c>
      <c r="E1096" t="s">
        <v>1093</v>
      </c>
      <c r="F1096" t="s">
        <v>1093</v>
      </c>
      <c r="G1096" t="e">
        <f>VLOOKUP(E1096,기본!$F$3:$G$320,2,0)</f>
        <v>#N/A</v>
      </c>
      <c r="H1096" s="546">
        <v>5</v>
      </c>
      <c r="I1096">
        <v>0.14369000000000001</v>
      </c>
    </row>
    <row r="1097" spans="2:9">
      <c r="B1097" s="547" t="s">
        <v>66</v>
      </c>
      <c r="C1097" s="547" t="str">
        <f>VLOOKUP(D1097,기본!$B$3:$C$90,2,0)</f>
        <v>코웨이</v>
      </c>
      <c r="D1097" t="s">
        <v>1918</v>
      </c>
      <c r="E1097" t="s">
        <v>1169</v>
      </c>
      <c r="F1097" t="s">
        <v>1169</v>
      </c>
      <c r="G1097" t="e">
        <f>VLOOKUP(E1097,기본!$F$3:$G$320,2,0)</f>
        <v>#N/A</v>
      </c>
      <c r="H1097" s="546">
        <v>321</v>
      </c>
      <c r="I1097">
        <v>10.395263999999999</v>
      </c>
    </row>
    <row r="1098" spans="2:9">
      <c r="B1098" s="547" t="s">
        <v>66</v>
      </c>
      <c r="C1098" s="547" t="str">
        <f>VLOOKUP(D1098,기본!$B$3:$C$90,2,0)</f>
        <v>코웨이</v>
      </c>
      <c r="D1098" t="s">
        <v>1918</v>
      </c>
      <c r="E1098" t="s">
        <v>1170</v>
      </c>
      <c r="F1098" t="s">
        <v>1170</v>
      </c>
      <c r="G1098" t="e">
        <f>VLOOKUP(E1098,기본!$F$3:$G$320,2,0)</f>
        <v>#N/A</v>
      </c>
      <c r="H1098" s="546">
        <v>5</v>
      </c>
      <c r="I1098">
        <v>0.142705</v>
      </c>
    </row>
    <row r="1099" spans="2:9">
      <c r="B1099" s="547" t="s">
        <v>66</v>
      </c>
      <c r="C1099" s="547" t="str">
        <f>VLOOKUP(D1099,기본!$B$3:$C$90,2,0)</f>
        <v>코웨이</v>
      </c>
      <c r="D1099" t="s">
        <v>1918</v>
      </c>
      <c r="E1099" t="s">
        <v>2313</v>
      </c>
      <c r="F1099" t="s">
        <v>2313</v>
      </c>
      <c r="G1099" t="e">
        <f>VLOOKUP(E1099,기본!$F$3:$G$320,2,0)</f>
        <v>#N/A</v>
      </c>
      <c r="H1099" s="546">
        <v>35</v>
      </c>
      <c r="I1099">
        <v>1.2755399999999999</v>
      </c>
    </row>
    <row r="1100" spans="2:9">
      <c r="B1100" s="547" t="s">
        <v>66</v>
      </c>
      <c r="C1100" s="547" t="str">
        <f>VLOOKUP(D1100,기본!$B$3:$C$90,2,0)</f>
        <v>코웨이</v>
      </c>
      <c r="D1100" t="s">
        <v>1918</v>
      </c>
      <c r="E1100" t="s">
        <v>1956</v>
      </c>
      <c r="F1100" t="s">
        <v>1956</v>
      </c>
      <c r="G1100" t="e">
        <f>VLOOKUP(E1100,기본!$F$3:$G$320,2,0)</f>
        <v>#N/A</v>
      </c>
      <c r="H1100" s="546">
        <v>169</v>
      </c>
      <c r="I1100">
        <v>4.1170730000000004</v>
      </c>
    </row>
    <row r="1101" spans="2:9">
      <c r="B1101" s="547" t="s">
        <v>66</v>
      </c>
      <c r="C1101" s="547" t="str">
        <f>VLOOKUP(D1101,기본!$B$3:$C$90,2,0)</f>
        <v>코웨이</v>
      </c>
      <c r="D1101" t="s">
        <v>1918</v>
      </c>
      <c r="E1101" t="s">
        <v>1957</v>
      </c>
      <c r="F1101" t="s">
        <v>1957</v>
      </c>
      <c r="G1101" t="e">
        <f>VLOOKUP(E1101,기본!$F$3:$G$320,2,0)</f>
        <v>#N/A</v>
      </c>
      <c r="H1101" s="546">
        <v>1159</v>
      </c>
      <c r="I1101">
        <v>29.701635999999997</v>
      </c>
    </row>
    <row r="1102" spans="2:9">
      <c r="B1102" s="547" t="s">
        <v>66</v>
      </c>
      <c r="C1102" s="547" t="str">
        <f>VLOOKUP(D1102,기본!$B$3:$C$90,2,0)</f>
        <v>코웨이</v>
      </c>
      <c r="D1102" t="s">
        <v>1918</v>
      </c>
      <c r="E1102" t="s">
        <v>1958</v>
      </c>
      <c r="F1102" t="s">
        <v>1958</v>
      </c>
      <c r="G1102" t="e">
        <f>VLOOKUP(E1102,기본!$F$3:$G$320,2,0)</f>
        <v>#N/A</v>
      </c>
      <c r="H1102" s="546">
        <v>110</v>
      </c>
      <c r="I1102">
        <v>2.6838899999999999</v>
      </c>
    </row>
    <row r="1103" spans="2:9">
      <c r="B1103" s="547" t="s">
        <v>66</v>
      </c>
      <c r="C1103" s="547" t="str">
        <f>VLOOKUP(D1103,기본!$B$3:$C$90,2,0)</f>
        <v>코웨이</v>
      </c>
      <c r="D1103" t="s">
        <v>1918</v>
      </c>
      <c r="E1103" t="s">
        <v>1959</v>
      </c>
      <c r="F1103" t="s">
        <v>1959</v>
      </c>
      <c r="G1103" t="e">
        <f>VLOOKUP(E1103,기본!$F$3:$G$320,2,0)</f>
        <v>#N/A</v>
      </c>
      <c r="H1103" s="546">
        <v>256</v>
      </c>
      <c r="I1103">
        <v>7.0410240000000002</v>
      </c>
    </row>
    <row r="1104" spans="2:9">
      <c r="B1104" s="547" t="s">
        <v>66</v>
      </c>
      <c r="C1104" s="547" t="str">
        <f>VLOOKUP(D1104,기본!$B$3:$C$90,2,0)</f>
        <v>코웨이</v>
      </c>
      <c r="D1104" t="s">
        <v>1918</v>
      </c>
      <c r="E1104" t="s">
        <v>1171</v>
      </c>
      <c r="F1104" t="s">
        <v>1171</v>
      </c>
      <c r="G1104" t="e">
        <f>VLOOKUP(E1104,기본!$F$3:$G$320,2,0)</f>
        <v>#N/A</v>
      </c>
      <c r="H1104" s="546">
        <v>30</v>
      </c>
      <c r="I1104">
        <v>1.00674</v>
      </c>
    </row>
    <row r="1105" spans="2:9">
      <c r="B1105" s="547" t="s">
        <v>66</v>
      </c>
      <c r="C1105" s="547" t="str">
        <f>VLOOKUP(D1105,기본!$B$3:$C$90,2,0)</f>
        <v>코웨이</v>
      </c>
      <c r="D1105" t="s">
        <v>1918</v>
      </c>
      <c r="E1105" t="s">
        <v>1960</v>
      </c>
      <c r="F1105" t="s">
        <v>1960</v>
      </c>
      <c r="G1105" t="e">
        <f>VLOOKUP(E1105,기본!$F$3:$G$320,2,0)</f>
        <v>#N/A</v>
      </c>
      <c r="H1105" s="546">
        <v>30</v>
      </c>
      <c r="I1105">
        <v>1.00326</v>
      </c>
    </row>
    <row r="1106" spans="2:9">
      <c r="B1106" s="547" t="s">
        <v>66</v>
      </c>
      <c r="C1106" s="547" t="str">
        <f>VLOOKUP(D1106,기본!$B$3:$C$90,2,0)</f>
        <v>코웨이</v>
      </c>
      <c r="D1106" t="s">
        <v>1918</v>
      </c>
      <c r="E1106" t="s">
        <v>1961</v>
      </c>
      <c r="F1106" t="s">
        <v>1961</v>
      </c>
      <c r="G1106" t="e">
        <f>VLOOKUP(E1106,기본!$F$3:$G$320,2,0)</f>
        <v>#N/A</v>
      </c>
      <c r="H1106" s="546">
        <v>77</v>
      </c>
      <c r="I1106">
        <v>2.2904789999999999</v>
      </c>
    </row>
    <row r="1107" spans="2:9">
      <c r="B1107" s="547" t="s">
        <v>66</v>
      </c>
      <c r="C1107" s="547" t="str">
        <f>VLOOKUP(D1107,기본!$B$3:$C$90,2,0)</f>
        <v>코웨이</v>
      </c>
      <c r="D1107" t="s">
        <v>1918</v>
      </c>
      <c r="E1107" t="s">
        <v>1962</v>
      </c>
      <c r="F1107" t="s">
        <v>1962</v>
      </c>
      <c r="G1107" t="e">
        <f>VLOOKUP(E1107,기본!$F$3:$G$320,2,0)</f>
        <v>#N/A</v>
      </c>
      <c r="H1107" s="546">
        <v>1384</v>
      </c>
      <c r="I1107">
        <v>28.148207999999997</v>
      </c>
    </row>
    <row r="1108" spans="2:9">
      <c r="B1108" s="547" t="s">
        <v>66</v>
      </c>
      <c r="C1108" s="547" t="str">
        <f>VLOOKUP(D1108,기본!$B$3:$C$90,2,0)</f>
        <v>코웨이</v>
      </c>
      <c r="D1108" t="s">
        <v>1918</v>
      </c>
      <c r="E1108" t="s">
        <v>2042</v>
      </c>
      <c r="F1108" t="s">
        <v>2042</v>
      </c>
      <c r="G1108" t="e">
        <f>VLOOKUP(E1108,기본!$F$3:$G$320,2,0)</f>
        <v>#N/A</v>
      </c>
      <c r="H1108" s="546">
        <v>230</v>
      </c>
      <c r="I1108">
        <v>4.7738800000000001</v>
      </c>
    </row>
    <row r="1109" spans="2:9">
      <c r="B1109" s="547" t="s">
        <v>66</v>
      </c>
      <c r="C1109" s="547" t="str">
        <f>VLOOKUP(D1109,기본!$B$3:$C$90,2,0)</f>
        <v>코웨이</v>
      </c>
      <c r="D1109" t="s">
        <v>1918</v>
      </c>
      <c r="E1109" t="s">
        <v>1963</v>
      </c>
      <c r="F1109" t="s">
        <v>1963</v>
      </c>
      <c r="G1109" t="e">
        <f>VLOOKUP(E1109,기본!$F$3:$G$320,2,0)</f>
        <v>#N/A</v>
      </c>
      <c r="H1109" s="546">
        <v>401</v>
      </c>
      <c r="I1109">
        <v>12.594608000000001</v>
      </c>
    </row>
    <row r="1110" spans="2:9">
      <c r="B1110" s="547" t="s">
        <v>66</v>
      </c>
      <c r="C1110" s="547" t="str">
        <f>VLOOKUP(D1110,기본!$B$3:$C$90,2,0)</f>
        <v>코웨이</v>
      </c>
      <c r="D1110" t="s">
        <v>1918</v>
      </c>
      <c r="E1110" t="s">
        <v>1279</v>
      </c>
      <c r="F1110" t="s">
        <v>1279</v>
      </c>
      <c r="G1110" t="e">
        <f>VLOOKUP(E1110,기본!$F$3:$G$320,2,0)</f>
        <v>#N/A</v>
      </c>
      <c r="H1110" s="546">
        <v>360</v>
      </c>
      <c r="I1110">
        <v>1.1789999999999998</v>
      </c>
    </row>
    <row r="1111" spans="2:9">
      <c r="B1111" s="547" t="s">
        <v>66</v>
      </c>
      <c r="C1111" s="547" t="str">
        <f>VLOOKUP(D1111,기본!$B$3:$C$90,2,0)</f>
        <v>코웨이</v>
      </c>
      <c r="D1111" t="s">
        <v>1918</v>
      </c>
      <c r="E1111" t="s">
        <v>1278</v>
      </c>
      <c r="F1111" t="s">
        <v>1278</v>
      </c>
      <c r="G1111" t="e">
        <f>VLOOKUP(E1111,기본!$F$3:$G$320,2,0)</f>
        <v>#N/A</v>
      </c>
      <c r="H1111" s="546">
        <v>402</v>
      </c>
      <c r="I1111">
        <v>4.4182680000000003</v>
      </c>
    </row>
    <row r="1112" spans="2:9">
      <c r="B1112" s="547" t="s">
        <v>66</v>
      </c>
      <c r="C1112" s="547" t="str">
        <f>VLOOKUP(D1112,기본!$B$3:$C$90,2,0)</f>
        <v>코웨이</v>
      </c>
      <c r="D1112" t="s">
        <v>1918</v>
      </c>
      <c r="E1112" t="s">
        <v>1276</v>
      </c>
      <c r="F1112" t="s">
        <v>1276</v>
      </c>
      <c r="G1112" t="e">
        <f>VLOOKUP(E1112,기본!$F$3:$G$320,2,0)</f>
        <v>#N/A</v>
      </c>
      <c r="H1112" s="546">
        <v>381</v>
      </c>
      <c r="I1112">
        <v>13.469401000000001</v>
      </c>
    </row>
    <row r="1113" spans="2:9">
      <c r="B1113" s="547" t="s">
        <v>66</v>
      </c>
      <c r="C1113" s="547" t="str">
        <f>VLOOKUP(D1113,기본!$B$3:$C$90,2,0)</f>
        <v>코웨이</v>
      </c>
      <c r="D1113" t="s">
        <v>1918</v>
      </c>
      <c r="E1113" t="s">
        <v>2067</v>
      </c>
      <c r="F1113" t="s">
        <v>2067</v>
      </c>
      <c r="G1113" t="e">
        <f>VLOOKUP(E1113,기본!$F$3:$G$320,2,0)</f>
        <v>#N/A</v>
      </c>
      <c r="H1113" s="546">
        <v>403</v>
      </c>
      <c r="I1113">
        <v>2.4204180000000002</v>
      </c>
    </row>
    <row r="1114" spans="2:9">
      <c r="B1114" s="547" t="s">
        <v>66</v>
      </c>
      <c r="C1114" s="547" t="str">
        <f>VLOOKUP(D1114,기본!$B$3:$C$90,2,0)</f>
        <v>코웨이</v>
      </c>
      <c r="D1114" t="s">
        <v>1918</v>
      </c>
      <c r="E1114" t="s">
        <v>2043</v>
      </c>
      <c r="F1114" t="s">
        <v>2043</v>
      </c>
      <c r="G1114" t="e">
        <f>VLOOKUP(E1114,기본!$F$3:$G$320,2,0)</f>
        <v>#N/A</v>
      </c>
      <c r="H1114" s="546">
        <v>576</v>
      </c>
      <c r="I1114">
        <v>3.4767359999999998</v>
      </c>
    </row>
    <row r="1115" spans="2:9">
      <c r="B1115" s="547" t="s">
        <v>66</v>
      </c>
      <c r="C1115" s="547" t="str">
        <f>VLOOKUP(D1115,기본!$B$3:$C$90,2,0)</f>
        <v>코웨이</v>
      </c>
      <c r="D1115" t="s">
        <v>1918</v>
      </c>
      <c r="E1115" t="s">
        <v>2314</v>
      </c>
      <c r="F1115" t="s">
        <v>2314</v>
      </c>
      <c r="G1115" t="e">
        <f>VLOOKUP(E1115,기본!$F$3:$G$320,2,0)</f>
        <v>#N/A</v>
      </c>
      <c r="H1115" s="546">
        <v>540</v>
      </c>
      <c r="I1115">
        <v>3.5159400000000001</v>
      </c>
    </row>
    <row r="1116" spans="2:9">
      <c r="B1116" s="547" t="s">
        <v>66</v>
      </c>
      <c r="C1116" s="547" t="str">
        <f>VLOOKUP(D1116,기본!$B$3:$C$90,2,0)</f>
        <v>코웨이</v>
      </c>
      <c r="D1116" t="s">
        <v>1918</v>
      </c>
      <c r="E1116" t="s">
        <v>1967</v>
      </c>
      <c r="F1116" t="s">
        <v>1967</v>
      </c>
      <c r="G1116" t="e">
        <f>VLOOKUP(E1116,기본!$F$3:$G$320,2,0)</f>
        <v>#N/A</v>
      </c>
      <c r="H1116" s="546">
        <v>96</v>
      </c>
      <c r="I1116">
        <v>0.63379200000000002</v>
      </c>
    </row>
    <row r="1117" spans="2:9">
      <c r="B1117" s="547" t="s">
        <v>66</v>
      </c>
      <c r="C1117" s="547" t="str">
        <f>VLOOKUP(D1117,기본!$B$3:$C$90,2,0)</f>
        <v>코웨이</v>
      </c>
      <c r="D1117" t="s">
        <v>1918</v>
      </c>
      <c r="E1117" t="s">
        <v>1968</v>
      </c>
      <c r="F1117" t="s">
        <v>1968</v>
      </c>
      <c r="G1117" t="e">
        <f>VLOOKUP(E1117,기본!$F$3:$G$320,2,0)</f>
        <v>#N/A</v>
      </c>
      <c r="H1117" s="546">
        <v>20</v>
      </c>
      <c r="I1117">
        <v>0.78002000000000005</v>
      </c>
    </row>
    <row r="1118" spans="2:9">
      <c r="B1118" s="547" t="s">
        <v>66</v>
      </c>
      <c r="C1118" s="547" t="str">
        <f>VLOOKUP(D1118,기본!$B$3:$C$90,2,0)</f>
        <v>코웨이</v>
      </c>
      <c r="D1118" t="s">
        <v>1918</v>
      </c>
      <c r="E1118" t="s">
        <v>1969</v>
      </c>
      <c r="F1118" t="s">
        <v>1969</v>
      </c>
      <c r="G1118" t="e">
        <f>VLOOKUP(E1118,기본!$F$3:$G$320,2,0)</f>
        <v>#N/A</v>
      </c>
      <c r="H1118" s="546">
        <v>10</v>
      </c>
      <c r="I1118">
        <v>0.11430999999999999</v>
      </c>
    </row>
    <row r="1119" spans="2:9">
      <c r="B1119" s="547" t="s">
        <v>66</v>
      </c>
      <c r="C1119" s="547" t="str">
        <f>VLOOKUP(D1119,기본!$B$3:$C$90,2,0)</f>
        <v>코웨이</v>
      </c>
      <c r="D1119" t="s">
        <v>1918</v>
      </c>
      <c r="E1119" t="s">
        <v>1227</v>
      </c>
      <c r="F1119" t="s">
        <v>1227</v>
      </c>
      <c r="G1119" t="e">
        <f>VLOOKUP(E1119,기본!$F$3:$G$320,2,0)</f>
        <v>#N/A</v>
      </c>
      <c r="H1119" s="546">
        <v>2556</v>
      </c>
      <c r="I1119">
        <v>19.824283999999999</v>
      </c>
    </row>
    <row r="1120" spans="2:9">
      <c r="B1120" s="547" t="s">
        <v>66</v>
      </c>
      <c r="C1120" s="547" t="str">
        <f>VLOOKUP(D1120,기본!$B$3:$C$90,2,0)</f>
        <v>코웨이</v>
      </c>
      <c r="D1120" t="s">
        <v>1918</v>
      </c>
      <c r="E1120" t="s">
        <v>1228</v>
      </c>
      <c r="F1120" t="s">
        <v>1228</v>
      </c>
      <c r="G1120" t="e">
        <f>VLOOKUP(E1120,기본!$F$3:$G$320,2,0)</f>
        <v>#N/A</v>
      </c>
      <c r="H1120" s="546">
        <v>1250</v>
      </c>
      <c r="I1120">
        <v>10.532499999999999</v>
      </c>
    </row>
    <row r="1121" spans="2:9">
      <c r="B1121" s="547" t="s">
        <v>66</v>
      </c>
      <c r="C1121" s="547" t="str">
        <f>VLOOKUP(D1121,기본!$B$3:$C$90,2,0)</f>
        <v>코웨이</v>
      </c>
      <c r="D1121" t="s">
        <v>1918</v>
      </c>
      <c r="E1121" t="s">
        <v>1970</v>
      </c>
      <c r="F1121" t="s">
        <v>1970</v>
      </c>
      <c r="G1121" t="e">
        <f>VLOOKUP(E1121,기본!$F$3:$G$320,2,0)</f>
        <v>#N/A</v>
      </c>
      <c r="H1121" s="546">
        <v>122</v>
      </c>
      <c r="I1121">
        <v>1.0272399999999999</v>
      </c>
    </row>
    <row r="1122" spans="2:9">
      <c r="B1122" s="547" t="s">
        <v>66</v>
      </c>
      <c r="C1122" s="547" t="str">
        <f>VLOOKUP(D1122,기본!$B$3:$C$90,2,0)</f>
        <v>코웨이</v>
      </c>
      <c r="D1122" t="s">
        <v>1918</v>
      </c>
      <c r="E1122" t="s">
        <v>224</v>
      </c>
      <c r="F1122" t="s">
        <v>224</v>
      </c>
      <c r="G1122" t="str">
        <f>VLOOKUP(E1122,기본!$F$3:$G$320,2,0)</f>
        <v>기타</v>
      </c>
      <c r="H1122" s="546">
        <v>0</v>
      </c>
      <c r="I1122">
        <v>8.7391489999999976</v>
      </c>
    </row>
    <row r="1123" spans="2:9">
      <c r="B1123" s="547" t="s">
        <v>66</v>
      </c>
      <c r="C1123" s="547" t="str">
        <f>VLOOKUP(D1123,기본!$B$3:$C$90,2,0)</f>
        <v>코웨이</v>
      </c>
      <c r="D1123" t="s">
        <v>1971</v>
      </c>
      <c r="E1123" t="s">
        <v>1142</v>
      </c>
      <c r="F1123" t="s">
        <v>1142</v>
      </c>
      <c r="G1123" t="e">
        <f>VLOOKUP(E1123,기본!$F$3:$G$320,2,0)</f>
        <v>#N/A</v>
      </c>
      <c r="H1123" s="546">
        <v>100</v>
      </c>
      <c r="I1123">
        <v>2.5219</v>
      </c>
    </row>
    <row r="1124" spans="2:9">
      <c r="B1124" s="547" t="s">
        <v>66</v>
      </c>
      <c r="C1124" s="547" t="str">
        <f>VLOOKUP(D1124,기본!$B$3:$C$90,2,0)</f>
        <v>코웨이</v>
      </c>
      <c r="D1124" t="s">
        <v>1971</v>
      </c>
      <c r="E1124" t="s">
        <v>1923</v>
      </c>
      <c r="F1124" t="s">
        <v>1923</v>
      </c>
      <c r="G1124" t="e">
        <f>VLOOKUP(E1124,기본!$F$3:$G$320,2,0)</f>
        <v>#N/A</v>
      </c>
      <c r="H1124" s="546">
        <v>1000</v>
      </c>
      <c r="I1124">
        <v>12.324</v>
      </c>
    </row>
    <row r="1125" spans="2:9">
      <c r="B1125" s="547" t="s">
        <v>66</v>
      </c>
      <c r="C1125" s="547" t="str">
        <f>VLOOKUP(D1125,기본!$B$3:$C$90,2,0)</f>
        <v>코웨이</v>
      </c>
      <c r="D1125" t="s">
        <v>1971</v>
      </c>
      <c r="E1125" t="s">
        <v>1924</v>
      </c>
      <c r="F1125" t="s">
        <v>1924</v>
      </c>
      <c r="G1125" t="e">
        <f>VLOOKUP(E1125,기본!$F$3:$G$320,2,0)</f>
        <v>#N/A</v>
      </c>
      <c r="H1125" s="546">
        <v>9711</v>
      </c>
      <c r="I1125">
        <v>77.862797999999984</v>
      </c>
    </row>
    <row r="1126" spans="2:9">
      <c r="B1126" s="547" t="s">
        <v>66</v>
      </c>
      <c r="C1126" s="547" t="str">
        <f>VLOOKUP(D1126,기본!$B$3:$C$90,2,0)</f>
        <v>코웨이</v>
      </c>
      <c r="D1126" t="s">
        <v>1971</v>
      </c>
      <c r="E1126" t="s">
        <v>2084</v>
      </c>
      <c r="F1126" t="s">
        <v>2084</v>
      </c>
      <c r="G1126" t="e">
        <f>VLOOKUP(E1126,기본!$F$3:$G$320,2,0)</f>
        <v>#N/A</v>
      </c>
      <c r="H1126" s="546">
        <v>1</v>
      </c>
      <c r="I1126">
        <v>1.5573E-2</v>
      </c>
    </row>
    <row r="1127" spans="2:9">
      <c r="B1127" s="547" t="s">
        <v>66</v>
      </c>
      <c r="C1127" s="547" t="str">
        <f>VLOOKUP(D1127,기본!$B$3:$C$90,2,0)</f>
        <v>코웨이</v>
      </c>
      <c r="D1127" t="s">
        <v>1971</v>
      </c>
      <c r="E1127" t="s">
        <v>2044</v>
      </c>
      <c r="F1127" t="s">
        <v>2044</v>
      </c>
      <c r="G1127" t="e">
        <f>VLOOKUP(E1127,기본!$F$3:$G$320,2,0)</f>
        <v>#N/A</v>
      </c>
      <c r="H1127" s="546">
        <v>5</v>
      </c>
      <c r="I1127">
        <v>9.6204999999999999E-2</v>
      </c>
    </row>
    <row r="1128" spans="2:9">
      <c r="B1128" s="547" t="s">
        <v>66</v>
      </c>
      <c r="C1128" s="547" t="str">
        <f>VLOOKUP(D1128,기본!$B$3:$C$90,2,0)</f>
        <v>코웨이</v>
      </c>
      <c r="D1128" t="s">
        <v>1971</v>
      </c>
      <c r="E1128" t="s">
        <v>1972</v>
      </c>
      <c r="F1128" t="s">
        <v>1972</v>
      </c>
      <c r="G1128" t="e">
        <f>VLOOKUP(E1128,기본!$F$3:$G$320,2,0)</f>
        <v>#N/A</v>
      </c>
      <c r="H1128" s="546">
        <v>1796</v>
      </c>
      <c r="I1128">
        <v>32.807636000000002</v>
      </c>
    </row>
    <row r="1129" spans="2:9">
      <c r="B1129" s="547" t="s">
        <v>66</v>
      </c>
      <c r="C1129" s="547" t="str">
        <f>VLOOKUP(D1129,기본!$B$3:$C$90,2,0)</f>
        <v>코웨이</v>
      </c>
      <c r="D1129" t="s">
        <v>1971</v>
      </c>
      <c r="E1129" t="s">
        <v>1973</v>
      </c>
      <c r="F1129" t="s">
        <v>1973</v>
      </c>
      <c r="G1129" t="e">
        <f>VLOOKUP(E1129,기본!$F$3:$G$320,2,0)</f>
        <v>#N/A</v>
      </c>
      <c r="H1129" s="546">
        <v>550</v>
      </c>
      <c r="I1129">
        <v>10.194800000000001</v>
      </c>
    </row>
    <row r="1130" spans="2:9">
      <c r="B1130" s="547" t="s">
        <v>66</v>
      </c>
      <c r="C1130" s="547" t="str">
        <f>VLOOKUP(D1130,기본!$B$3:$C$90,2,0)</f>
        <v>코웨이</v>
      </c>
      <c r="D1130" t="s">
        <v>1971</v>
      </c>
      <c r="E1130" t="s">
        <v>1928</v>
      </c>
      <c r="F1130" t="s">
        <v>1928</v>
      </c>
      <c r="G1130" t="e">
        <f>VLOOKUP(E1130,기본!$F$3:$G$320,2,0)</f>
        <v>#N/A</v>
      </c>
      <c r="H1130" s="546">
        <v>954</v>
      </c>
      <c r="I1130">
        <v>13.429458</v>
      </c>
    </row>
    <row r="1131" spans="2:9">
      <c r="B1131" s="547" t="s">
        <v>66</v>
      </c>
      <c r="C1131" s="547" t="str">
        <f>VLOOKUP(D1131,기본!$B$3:$C$90,2,0)</f>
        <v>코웨이</v>
      </c>
      <c r="D1131" t="s">
        <v>1971</v>
      </c>
      <c r="E1131" t="s">
        <v>1929</v>
      </c>
      <c r="F1131" t="s">
        <v>1929</v>
      </c>
      <c r="G1131" t="e">
        <f>VLOOKUP(E1131,기본!$F$3:$G$320,2,0)</f>
        <v>#N/A</v>
      </c>
      <c r="H1131" s="546">
        <v>3773</v>
      </c>
      <c r="I1131">
        <v>51.727830000000004</v>
      </c>
    </row>
    <row r="1132" spans="2:9">
      <c r="B1132" s="547" t="s">
        <v>66</v>
      </c>
      <c r="C1132" s="547" t="str">
        <f>VLOOKUP(D1132,기본!$B$3:$C$90,2,0)</f>
        <v>코웨이</v>
      </c>
      <c r="D1132" t="s">
        <v>1971</v>
      </c>
      <c r="E1132" t="s">
        <v>2068</v>
      </c>
      <c r="F1132" t="s">
        <v>2068</v>
      </c>
      <c r="G1132" t="e">
        <f>VLOOKUP(E1132,기본!$F$3:$G$320,2,0)</f>
        <v>#N/A</v>
      </c>
      <c r="H1132" s="546">
        <v>1460</v>
      </c>
      <c r="I1132">
        <v>54.231700000000004</v>
      </c>
    </row>
    <row r="1133" spans="2:9">
      <c r="B1133" s="547" t="s">
        <v>66</v>
      </c>
      <c r="C1133" s="547" t="str">
        <f>VLOOKUP(D1133,기본!$B$3:$C$90,2,0)</f>
        <v>코웨이</v>
      </c>
      <c r="D1133" t="s">
        <v>1971</v>
      </c>
      <c r="E1133" t="s">
        <v>2069</v>
      </c>
      <c r="F1133" t="s">
        <v>2069</v>
      </c>
      <c r="G1133" t="e">
        <f>VLOOKUP(E1133,기본!$F$3:$G$320,2,0)</f>
        <v>#N/A</v>
      </c>
      <c r="H1133" s="546">
        <v>1460</v>
      </c>
      <c r="I1133">
        <v>15.93444</v>
      </c>
    </row>
    <row r="1134" spans="2:9">
      <c r="B1134" s="547" t="s">
        <v>66</v>
      </c>
      <c r="C1134" s="547" t="str">
        <f>VLOOKUP(D1134,기본!$B$3:$C$90,2,0)</f>
        <v>코웨이</v>
      </c>
      <c r="D1134" t="s">
        <v>1971</v>
      </c>
      <c r="E1134" t="s">
        <v>1491</v>
      </c>
      <c r="F1134" t="s">
        <v>1491</v>
      </c>
      <c r="G1134" t="e">
        <f>VLOOKUP(E1134,기본!$F$3:$G$320,2,0)</f>
        <v>#N/A</v>
      </c>
      <c r="H1134" s="546">
        <v>30</v>
      </c>
      <c r="I1134">
        <v>0.22620000000000001</v>
      </c>
    </row>
    <row r="1135" spans="2:9">
      <c r="B1135" s="547" t="s">
        <v>66</v>
      </c>
      <c r="C1135" s="547" t="str">
        <f>VLOOKUP(D1135,기본!$B$3:$C$90,2,0)</f>
        <v>코웨이</v>
      </c>
      <c r="D1135" t="s">
        <v>1971</v>
      </c>
      <c r="E1135" t="s">
        <v>2109</v>
      </c>
      <c r="F1135" t="s">
        <v>2109</v>
      </c>
      <c r="G1135" t="e">
        <f>VLOOKUP(E1135,기본!$F$3:$G$320,2,0)</f>
        <v>#N/A</v>
      </c>
      <c r="H1135" s="546">
        <v>649</v>
      </c>
      <c r="I1135">
        <v>5.7105509999999997</v>
      </c>
    </row>
    <row r="1136" spans="2:9">
      <c r="B1136" s="547" t="s">
        <v>66</v>
      </c>
      <c r="C1136" s="547" t="str">
        <f>VLOOKUP(D1136,기본!$B$3:$C$90,2,0)</f>
        <v>코웨이</v>
      </c>
      <c r="D1136" t="s">
        <v>1971</v>
      </c>
      <c r="E1136" t="s">
        <v>875</v>
      </c>
      <c r="F1136" t="s">
        <v>875</v>
      </c>
      <c r="G1136" t="e">
        <f>VLOOKUP(E1136,기본!$F$3:$G$320,2,0)</f>
        <v>#N/A</v>
      </c>
      <c r="H1136" s="546">
        <v>5947</v>
      </c>
      <c r="I1136">
        <v>40.430472000000002</v>
      </c>
    </row>
    <row r="1137" spans="2:9">
      <c r="B1137" s="547" t="s">
        <v>66</v>
      </c>
      <c r="C1137" s="547" t="str">
        <f>VLOOKUP(D1137,기본!$B$3:$C$90,2,0)</f>
        <v>코웨이</v>
      </c>
      <c r="D1137" t="s">
        <v>1971</v>
      </c>
      <c r="E1137" t="s">
        <v>876</v>
      </c>
      <c r="F1137" t="s">
        <v>876</v>
      </c>
      <c r="G1137" t="e">
        <f>VLOOKUP(E1137,기본!$F$3:$G$320,2,0)</f>
        <v>#N/A</v>
      </c>
      <c r="H1137" s="546">
        <v>497</v>
      </c>
      <c r="I1137">
        <v>9.7531280000000002</v>
      </c>
    </row>
    <row r="1138" spans="2:9">
      <c r="B1138" s="547" t="s">
        <v>66</v>
      </c>
      <c r="C1138" s="547" t="str">
        <f>VLOOKUP(D1138,기본!$B$3:$C$90,2,0)</f>
        <v>코웨이</v>
      </c>
      <c r="D1138" t="s">
        <v>1971</v>
      </c>
      <c r="E1138" t="s">
        <v>1974</v>
      </c>
      <c r="F1138" t="s">
        <v>1974</v>
      </c>
      <c r="G1138" t="e">
        <f>VLOOKUP(E1138,기본!$F$3:$G$320,2,0)</f>
        <v>#N/A</v>
      </c>
      <c r="H1138" s="546">
        <v>5434</v>
      </c>
      <c r="I1138">
        <v>105.32669899999999</v>
      </c>
    </row>
    <row r="1139" spans="2:9">
      <c r="B1139" s="547" t="s">
        <v>66</v>
      </c>
      <c r="C1139" s="547" t="str">
        <f>VLOOKUP(D1139,기본!$B$3:$C$90,2,0)</f>
        <v>코웨이</v>
      </c>
      <c r="D1139" t="s">
        <v>1971</v>
      </c>
      <c r="E1139" t="s">
        <v>1932</v>
      </c>
      <c r="F1139" t="s">
        <v>1932</v>
      </c>
      <c r="G1139" t="e">
        <f>VLOOKUP(E1139,기본!$F$3:$G$320,2,0)</f>
        <v>#N/A</v>
      </c>
      <c r="H1139" s="546">
        <v>750</v>
      </c>
      <c r="I1139">
        <v>7.6522499999999996</v>
      </c>
    </row>
    <row r="1140" spans="2:9">
      <c r="B1140" s="547" t="s">
        <v>66</v>
      </c>
      <c r="C1140" s="547" t="str">
        <f>VLOOKUP(D1140,기본!$B$3:$C$90,2,0)</f>
        <v>코웨이</v>
      </c>
      <c r="D1140" t="s">
        <v>1971</v>
      </c>
      <c r="E1140" t="s">
        <v>2315</v>
      </c>
      <c r="F1140" t="s">
        <v>2315</v>
      </c>
      <c r="G1140" t="e">
        <f>VLOOKUP(E1140,기본!$F$3:$G$320,2,0)</f>
        <v>#N/A</v>
      </c>
      <c r="H1140" s="546">
        <v>50</v>
      </c>
      <c r="I1140">
        <v>0.82904999999999995</v>
      </c>
    </row>
    <row r="1141" spans="2:9">
      <c r="B1141" s="547" t="s">
        <v>66</v>
      </c>
      <c r="C1141" s="547" t="str">
        <f>VLOOKUP(D1141,기본!$B$3:$C$90,2,0)</f>
        <v>코웨이</v>
      </c>
      <c r="D1141" t="s">
        <v>1971</v>
      </c>
      <c r="E1141" t="s">
        <v>1975</v>
      </c>
      <c r="F1141" t="s">
        <v>1975</v>
      </c>
      <c r="G1141" t="e">
        <f>VLOOKUP(E1141,기본!$F$3:$G$320,2,0)</f>
        <v>#N/A</v>
      </c>
      <c r="H1141" s="546">
        <v>1019</v>
      </c>
      <c r="I1141">
        <v>17.027818999999997</v>
      </c>
    </row>
    <row r="1142" spans="2:9">
      <c r="B1142" s="547" t="s">
        <v>66</v>
      </c>
      <c r="C1142" s="547" t="str">
        <f>VLOOKUP(D1142,기본!$B$3:$C$90,2,0)</f>
        <v>코웨이</v>
      </c>
      <c r="D1142" t="s">
        <v>1971</v>
      </c>
      <c r="E1142" t="s">
        <v>1976</v>
      </c>
      <c r="F1142" t="s">
        <v>1976</v>
      </c>
      <c r="G1142" t="e">
        <f>VLOOKUP(E1142,기본!$F$3:$G$320,2,0)</f>
        <v>#N/A</v>
      </c>
      <c r="H1142" s="546">
        <v>24</v>
      </c>
      <c r="I1142">
        <v>0.33530399999999999</v>
      </c>
    </row>
    <row r="1143" spans="2:9">
      <c r="B1143" s="547" t="s">
        <v>66</v>
      </c>
      <c r="C1143" s="547" t="str">
        <f>VLOOKUP(D1143,기본!$B$3:$C$90,2,0)</f>
        <v>코웨이</v>
      </c>
      <c r="D1143" t="s">
        <v>1971</v>
      </c>
      <c r="E1143" t="s">
        <v>1942</v>
      </c>
      <c r="F1143" t="s">
        <v>1942</v>
      </c>
      <c r="G1143" t="e">
        <f>VLOOKUP(E1143,기본!$F$3:$G$320,2,0)</f>
        <v>#N/A</v>
      </c>
      <c r="H1143" s="546">
        <v>12606</v>
      </c>
      <c r="I1143">
        <v>207.86033399999999</v>
      </c>
    </row>
    <row r="1144" spans="2:9">
      <c r="B1144" s="547" t="s">
        <v>66</v>
      </c>
      <c r="C1144" s="547" t="str">
        <f>VLOOKUP(D1144,기본!$B$3:$C$90,2,0)</f>
        <v>코웨이</v>
      </c>
      <c r="D1144" t="s">
        <v>1971</v>
      </c>
      <c r="E1144" t="s">
        <v>1944</v>
      </c>
      <c r="F1144" t="s">
        <v>1944</v>
      </c>
      <c r="G1144" t="e">
        <f>VLOOKUP(E1144,기본!$F$3:$G$320,2,0)</f>
        <v>#N/A</v>
      </c>
      <c r="H1144" s="546">
        <v>1555</v>
      </c>
      <c r="I1144">
        <v>27.651009999999999</v>
      </c>
    </row>
    <row r="1145" spans="2:9">
      <c r="B1145" s="547" t="s">
        <v>66</v>
      </c>
      <c r="C1145" s="547" t="str">
        <f>VLOOKUP(D1145,기본!$B$3:$C$90,2,0)</f>
        <v>코웨이</v>
      </c>
      <c r="D1145" t="s">
        <v>1971</v>
      </c>
      <c r="E1145" t="s">
        <v>1977</v>
      </c>
      <c r="F1145" t="s">
        <v>1977</v>
      </c>
      <c r="G1145" t="e">
        <f>VLOOKUP(E1145,기본!$F$3:$G$320,2,0)</f>
        <v>#N/A</v>
      </c>
      <c r="H1145" s="546">
        <v>23276</v>
      </c>
      <c r="I1145">
        <v>348.55711299999996</v>
      </c>
    </row>
    <row r="1146" spans="2:9">
      <c r="B1146" s="547" t="s">
        <v>66</v>
      </c>
      <c r="C1146" s="547" t="str">
        <f>VLOOKUP(D1146,기본!$B$3:$C$90,2,0)</f>
        <v>코웨이</v>
      </c>
      <c r="D1146" t="s">
        <v>1971</v>
      </c>
      <c r="E1146" t="s">
        <v>2267</v>
      </c>
      <c r="F1146" t="s">
        <v>2267</v>
      </c>
      <c r="G1146" t="e">
        <f>VLOOKUP(E1146,기본!$F$3:$G$320,2,0)</f>
        <v>#N/A</v>
      </c>
      <c r="H1146" s="546">
        <v>1</v>
      </c>
      <c r="I1146">
        <v>1.46E-2</v>
      </c>
    </row>
    <row r="1147" spans="2:9">
      <c r="B1147" s="547" t="s">
        <v>66</v>
      </c>
      <c r="C1147" s="547" t="str">
        <f>VLOOKUP(D1147,기본!$B$3:$C$90,2,0)</f>
        <v>코웨이</v>
      </c>
      <c r="D1147" t="s">
        <v>1971</v>
      </c>
      <c r="E1147" t="s">
        <v>1144</v>
      </c>
      <c r="F1147" t="s">
        <v>1144</v>
      </c>
      <c r="G1147" t="e">
        <f>VLOOKUP(E1147,기본!$F$3:$G$320,2,0)</f>
        <v>#N/A</v>
      </c>
      <c r="H1147" s="546">
        <v>100</v>
      </c>
      <c r="I1147">
        <v>0.218</v>
      </c>
    </row>
    <row r="1148" spans="2:9">
      <c r="B1148" s="547" t="s">
        <v>66</v>
      </c>
      <c r="C1148" s="547" t="str">
        <f>VLOOKUP(D1148,기본!$B$3:$C$90,2,0)</f>
        <v>코웨이</v>
      </c>
      <c r="D1148" t="s">
        <v>1971</v>
      </c>
      <c r="E1148" t="s">
        <v>1143</v>
      </c>
      <c r="F1148" t="s">
        <v>1143</v>
      </c>
      <c r="G1148" t="e">
        <f>VLOOKUP(E1148,기본!$F$3:$G$320,2,0)</f>
        <v>#N/A</v>
      </c>
      <c r="H1148" s="546">
        <v>100</v>
      </c>
      <c r="I1148">
        <v>1.2963</v>
      </c>
    </row>
    <row r="1149" spans="2:9">
      <c r="B1149" s="547" t="s">
        <v>66</v>
      </c>
      <c r="C1149" s="547" t="str">
        <f>VLOOKUP(D1149,기본!$B$3:$C$90,2,0)</f>
        <v>코웨이</v>
      </c>
      <c r="D1149" t="s">
        <v>1971</v>
      </c>
      <c r="E1149" t="s">
        <v>1978</v>
      </c>
      <c r="F1149" t="s">
        <v>1978</v>
      </c>
      <c r="G1149" t="e">
        <f>VLOOKUP(E1149,기본!$F$3:$G$320,2,0)</f>
        <v>#N/A</v>
      </c>
      <c r="H1149" s="546">
        <v>163</v>
      </c>
      <c r="I1149">
        <v>3.7672559999999997</v>
      </c>
    </row>
    <row r="1150" spans="2:9">
      <c r="B1150" s="547" t="s">
        <v>66</v>
      </c>
      <c r="C1150" s="547" t="str">
        <f>VLOOKUP(D1150,기본!$B$3:$C$90,2,0)</f>
        <v>코웨이</v>
      </c>
      <c r="D1150" t="s">
        <v>1971</v>
      </c>
      <c r="E1150" t="s">
        <v>1979</v>
      </c>
      <c r="F1150" t="s">
        <v>1979</v>
      </c>
      <c r="G1150" t="e">
        <f>VLOOKUP(E1150,기본!$F$3:$G$320,2,0)</f>
        <v>#N/A</v>
      </c>
      <c r="H1150" s="546">
        <v>530</v>
      </c>
      <c r="I1150">
        <v>12.277979999999999</v>
      </c>
    </row>
    <row r="1151" spans="2:9">
      <c r="B1151" s="547" t="s">
        <v>66</v>
      </c>
      <c r="C1151" s="547" t="str">
        <f>VLOOKUP(D1151,기본!$B$3:$C$90,2,0)</f>
        <v>코웨이</v>
      </c>
      <c r="D1151" t="s">
        <v>1971</v>
      </c>
      <c r="E1151" t="s">
        <v>1980</v>
      </c>
      <c r="F1151" t="s">
        <v>1980</v>
      </c>
      <c r="G1151" t="e">
        <f>VLOOKUP(E1151,기본!$F$3:$G$320,2,0)</f>
        <v>#N/A</v>
      </c>
      <c r="H1151" s="546">
        <v>1564</v>
      </c>
      <c r="I1151">
        <v>30.601547999999998</v>
      </c>
    </row>
    <row r="1152" spans="2:9">
      <c r="B1152" s="547" t="s">
        <v>66</v>
      </c>
      <c r="C1152" s="547" t="str">
        <f>VLOOKUP(D1152,기본!$B$3:$C$90,2,0)</f>
        <v>코웨이</v>
      </c>
      <c r="D1152" t="s">
        <v>1971</v>
      </c>
      <c r="E1152" t="s">
        <v>1964</v>
      </c>
      <c r="F1152" t="s">
        <v>1964</v>
      </c>
      <c r="G1152" t="e">
        <f>VLOOKUP(E1152,기본!$F$3:$G$320,2,0)</f>
        <v>#N/A</v>
      </c>
      <c r="H1152" s="546">
        <v>1000</v>
      </c>
      <c r="I1152">
        <v>37.585000000000001</v>
      </c>
    </row>
    <row r="1153" spans="2:9">
      <c r="B1153" s="547" t="s">
        <v>66</v>
      </c>
      <c r="C1153" s="547" t="str">
        <f>VLOOKUP(D1153,기본!$B$3:$C$90,2,0)</f>
        <v>코웨이</v>
      </c>
      <c r="D1153" t="s">
        <v>1971</v>
      </c>
      <c r="E1153" t="s">
        <v>1981</v>
      </c>
      <c r="F1153" t="s">
        <v>1981</v>
      </c>
      <c r="G1153" t="e">
        <f>VLOOKUP(E1153,기본!$F$3:$G$320,2,0)</f>
        <v>#N/A</v>
      </c>
      <c r="H1153" s="546">
        <v>522</v>
      </c>
      <c r="I1153">
        <v>19.028987999999998</v>
      </c>
    </row>
    <row r="1154" spans="2:9">
      <c r="B1154" s="547" t="s">
        <v>66</v>
      </c>
      <c r="C1154" s="547" t="str">
        <f>VLOOKUP(D1154,기본!$B$3:$C$90,2,0)</f>
        <v>코웨이</v>
      </c>
      <c r="D1154" t="s">
        <v>1971</v>
      </c>
      <c r="E1154" t="s">
        <v>1982</v>
      </c>
      <c r="F1154" t="s">
        <v>1982</v>
      </c>
      <c r="G1154" t="e">
        <f>VLOOKUP(E1154,기본!$F$3:$G$320,2,0)</f>
        <v>#N/A</v>
      </c>
      <c r="H1154" s="546">
        <v>936</v>
      </c>
      <c r="I1154">
        <v>34.368983999999998</v>
      </c>
    </row>
    <row r="1155" spans="2:9">
      <c r="B1155" s="547" t="s">
        <v>66</v>
      </c>
      <c r="C1155" s="547" t="str">
        <f>VLOOKUP(D1155,기본!$B$3:$C$90,2,0)</f>
        <v>코웨이</v>
      </c>
      <c r="D1155" t="s">
        <v>1971</v>
      </c>
      <c r="E1155" t="s">
        <v>2070</v>
      </c>
      <c r="F1155" t="s">
        <v>2070</v>
      </c>
      <c r="G1155" t="e">
        <f>VLOOKUP(E1155,기본!$F$3:$G$320,2,0)</f>
        <v>#N/A</v>
      </c>
      <c r="H1155" s="546">
        <v>2980</v>
      </c>
      <c r="I1155">
        <v>115.72779999999999</v>
      </c>
    </row>
    <row r="1156" spans="2:9">
      <c r="B1156" s="547" t="s">
        <v>66</v>
      </c>
      <c r="C1156" s="547" t="str">
        <f>VLOOKUP(D1156,기본!$B$3:$C$90,2,0)</f>
        <v>코웨이</v>
      </c>
      <c r="D1156" t="s">
        <v>1983</v>
      </c>
      <c r="E1156" t="s">
        <v>1049</v>
      </c>
      <c r="F1156" t="s">
        <v>1049</v>
      </c>
      <c r="G1156" t="e">
        <f>VLOOKUP(E1156,기본!$F$3:$G$320,2,0)</f>
        <v>#N/A</v>
      </c>
      <c r="H1156" s="546">
        <v>2411</v>
      </c>
      <c r="I1156">
        <v>13.648671</v>
      </c>
    </row>
    <row r="1157" spans="2:9">
      <c r="B1157" s="547" t="s">
        <v>66</v>
      </c>
      <c r="C1157" s="547" t="str">
        <f>VLOOKUP(D1157,기본!$B$3:$C$90,2,0)</f>
        <v>코웨이</v>
      </c>
      <c r="D1157" t="s">
        <v>1983</v>
      </c>
      <c r="E1157" t="s">
        <v>1050</v>
      </c>
      <c r="F1157" t="s">
        <v>1050</v>
      </c>
      <c r="G1157" t="e">
        <f>VLOOKUP(E1157,기본!$F$3:$G$320,2,0)</f>
        <v>#N/A</v>
      </c>
      <c r="H1157" s="546">
        <v>2411</v>
      </c>
      <c r="I1157">
        <v>7.9563000000000006</v>
      </c>
    </row>
    <row r="1158" spans="2:9">
      <c r="B1158" s="547" t="s">
        <v>66</v>
      </c>
      <c r="C1158" s="547" t="str">
        <f>VLOOKUP(D1158,기본!$B$3:$C$90,2,0)</f>
        <v>코웨이</v>
      </c>
      <c r="D1158" t="s">
        <v>1983</v>
      </c>
      <c r="E1158" t="s">
        <v>1925</v>
      </c>
      <c r="F1158" t="s">
        <v>1925</v>
      </c>
      <c r="G1158" t="e">
        <f>VLOOKUP(E1158,기본!$F$3:$G$320,2,0)</f>
        <v>#N/A</v>
      </c>
      <c r="H1158" s="546">
        <v>400</v>
      </c>
      <c r="I1158">
        <v>5.0347999999999997</v>
      </c>
    </row>
    <row r="1159" spans="2:9">
      <c r="B1159" s="547" t="s">
        <v>66</v>
      </c>
      <c r="C1159" s="547" t="str">
        <f>VLOOKUP(D1159,기본!$B$3:$C$90,2,0)</f>
        <v>코웨이</v>
      </c>
      <c r="D1159" t="s">
        <v>1983</v>
      </c>
      <c r="E1159" t="s">
        <v>1984</v>
      </c>
      <c r="F1159" t="s">
        <v>1984</v>
      </c>
      <c r="G1159" t="e">
        <f>VLOOKUP(E1159,기본!$F$3:$G$320,2,0)</f>
        <v>#N/A</v>
      </c>
      <c r="H1159" s="546">
        <v>200</v>
      </c>
      <c r="I1159">
        <v>1.4196</v>
      </c>
    </row>
    <row r="1160" spans="2:9">
      <c r="B1160" s="547" t="s">
        <v>66</v>
      </c>
      <c r="C1160" s="547" t="str">
        <f>VLOOKUP(D1160,기본!$B$3:$C$90,2,0)</f>
        <v>코웨이</v>
      </c>
      <c r="D1160" t="s">
        <v>1983</v>
      </c>
      <c r="E1160" t="s">
        <v>1985</v>
      </c>
      <c r="F1160" t="s">
        <v>1985</v>
      </c>
      <c r="G1160" t="e">
        <f>VLOOKUP(E1160,기본!$F$3:$G$320,2,0)</f>
        <v>#N/A</v>
      </c>
      <c r="H1160" s="546">
        <v>600</v>
      </c>
      <c r="I1160">
        <v>5.7096</v>
      </c>
    </row>
    <row r="1161" spans="2:9">
      <c r="B1161" s="547" t="s">
        <v>66</v>
      </c>
      <c r="C1161" s="547" t="str">
        <f>VLOOKUP(D1161,기본!$B$3:$C$90,2,0)</f>
        <v>코웨이</v>
      </c>
      <c r="D1161" t="s">
        <v>1983</v>
      </c>
      <c r="E1161" t="s">
        <v>1045</v>
      </c>
      <c r="F1161" t="s">
        <v>1045</v>
      </c>
      <c r="G1161" t="e">
        <f>VLOOKUP(E1161,기본!$F$3:$G$320,2,0)</f>
        <v>#N/A</v>
      </c>
      <c r="H1161" s="546">
        <v>6269</v>
      </c>
      <c r="I1161">
        <v>74.425567999999998</v>
      </c>
    </row>
    <row r="1162" spans="2:9">
      <c r="B1162" s="547" t="s">
        <v>66</v>
      </c>
      <c r="C1162" s="547" t="str">
        <f>VLOOKUP(D1162,기본!$B$3:$C$90,2,0)</f>
        <v>코웨이</v>
      </c>
      <c r="D1162" t="s">
        <v>1983</v>
      </c>
      <c r="E1162" t="s">
        <v>2160</v>
      </c>
      <c r="F1162" t="s">
        <v>2160</v>
      </c>
      <c r="G1162" t="e">
        <f>VLOOKUP(E1162,기본!$F$3:$G$320,2,0)</f>
        <v>#N/A</v>
      </c>
      <c r="H1162" s="546">
        <v>20</v>
      </c>
      <c r="I1162">
        <v>0.34789999999999999</v>
      </c>
    </row>
    <row r="1163" spans="2:9">
      <c r="B1163" s="547" t="s">
        <v>66</v>
      </c>
      <c r="C1163" s="547" t="str">
        <f>VLOOKUP(D1163,기본!$B$3:$C$90,2,0)</f>
        <v>코웨이</v>
      </c>
      <c r="D1163" t="s">
        <v>1983</v>
      </c>
      <c r="E1163" t="s">
        <v>1966</v>
      </c>
      <c r="F1163" t="s">
        <v>1966</v>
      </c>
      <c r="G1163" t="e">
        <f>VLOOKUP(E1163,기본!$F$3:$G$320,2,0)</f>
        <v>#N/A</v>
      </c>
      <c r="H1163" s="546">
        <v>2411</v>
      </c>
      <c r="I1163">
        <v>14.309284999999999</v>
      </c>
    </row>
    <row r="1164" spans="2:9">
      <c r="B1164" s="547" t="s">
        <v>66</v>
      </c>
      <c r="C1164" s="547" t="str">
        <f>VLOOKUP(D1164,기본!$B$3:$C$90,2,0)</f>
        <v>코웨이</v>
      </c>
      <c r="D1164" t="s">
        <v>1986</v>
      </c>
      <c r="E1164" t="s">
        <v>1987</v>
      </c>
      <c r="F1164" t="s">
        <v>1987</v>
      </c>
      <c r="G1164" t="e">
        <f>VLOOKUP(E1164,기본!$F$3:$G$320,2,0)</f>
        <v>#N/A</v>
      </c>
      <c r="H1164" s="546">
        <v>800</v>
      </c>
      <c r="I1164">
        <v>14.5296</v>
      </c>
    </row>
    <row r="1165" spans="2:9">
      <c r="B1165" s="547" t="s">
        <v>66</v>
      </c>
      <c r="C1165" s="547" t="str">
        <f>VLOOKUP(D1165,기본!$B$3:$C$90,2,0)</f>
        <v>코웨이</v>
      </c>
      <c r="D1165" t="s">
        <v>1986</v>
      </c>
      <c r="E1165" t="s">
        <v>1964</v>
      </c>
      <c r="F1165" t="s">
        <v>1964</v>
      </c>
      <c r="G1165" t="e">
        <f>VLOOKUP(E1165,기본!$F$3:$G$320,2,0)</f>
        <v>#N/A</v>
      </c>
      <c r="H1165" s="546">
        <v>15360</v>
      </c>
      <c r="I1165">
        <v>563.77344000000005</v>
      </c>
    </row>
    <row r="1166" spans="2:9">
      <c r="B1166" s="547" t="s">
        <v>66</v>
      </c>
      <c r="C1166" s="547" t="str">
        <f>VLOOKUP(D1166,기본!$B$3:$C$90,2,0)</f>
        <v>코웨이</v>
      </c>
      <c r="D1166" t="s">
        <v>1986</v>
      </c>
      <c r="E1166" t="s">
        <v>1981</v>
      </c>
      <c r="F1166" t="s">
        <v>1981</v>
      </c>
      <c r="G1166" t="e">
        <f>VLOOKUP(E1166,기본!$F$3:$G$320,2,0)</f>
        <v>#N/A</v>
      </c>
      <c r="H1166" s="546">
        <v>864</v>
      </c>
      <c r="I1166">
        <v>30.729887999999999</v>
      </c>
    </row>
    <row r="1167" spans="2:9">
      <c r="B1167" s="547" t="s">
        <v>66</v>
      </c>
      <c r="C1167" s="547" t="str">
        <f>VLOOKUP(D1167,기본!$B$3:$C$90,2,0)</f>
        <v>삼성 생활가전</v>
      </c>
      <c r="D1167" t="s">
        <v>1988</v>
      </c>
      <c r="E1167" t="s">
        <v>1990</v>
      </c>
      <c r="F1167" t="s">
        <v>1990</v>
      </c>
      <c r="G1167" t="e">
        <f>VLOOKUP(E1167,기본!$F$3:$G$320,2,0)</f>
        <v>#N/A</v>
      </c>
      <c r="H1167" s="546">
        <v>5</v>
      </c>
      <c r="I1167">
        <v>5.2249999999999998E-2</v>
      </c>
    </row>
    <row r="1168" spans="2:9">
      <c r="B1168" s="547" t="s">
        <v>66</v>
      </c>
      <c r="C1168" s="547" t="str">
        <f>VLOOKUP(D1168,기본!$B$3:$C$90,2,0)</f>
        <v>코웨이</v>
      </c>
      <c r="D1168" t="s">
        <v>2072</v>
      </c>
      <c r="E1168" t="s">
        <v>1030</v>
      </c>
      <c r="F1168" t="s">
        <v>1030</v>
      </c>
      <c r="G1168" t="e">
        <f>VLOOKUP(E1168,기본!$F$3:$G$320,2,0)</f>
        <v>#N/A</v>
      </c>
      <c r="H1168" s="546">
        <v>3240</v>
      </c>
      <c r="I1168">
        <v>16.640640000000001</v>
      </c>
    </row>
    <row r="1169" spans="2:9">
      <c r="B1169" s="547" t="s">
        <v>66</v>
      </c>
      <c r="C1169" s="547" t="str">
        <f>VLOOKUP(D1169,기본!$B$3:$C$90,2,0)</f>
        <v>코웨이</v>
      </c>
      <c r="D1169" t="s">
        <v>2072</v>
      </c>
      <c r="E1169" t="s">
        <v>1031</v>
      </c>
      <c r="F1169" t="s">
        <v>1031</v>
      </c>
      <c r="G1169" t="e">
        <f>VLOOKUP(E1169,기본!$F$3:$G$320,2,0)</f>
        <v>#N/A</v>
      </c>
      <c r="H1169" s="546">
        <v>3456</v>
      </c>
      <c r="I1169">
        <v>5.1045119999999997</v>
      </c>
    </row>
    <row r="1170" spans="2:9">
      <c r="B1170" s="547" t="s">
        <v>66</v>
      </c>
      <c r="C1170" s="547" t="str">
        <f>VLOOKUP(D1170,기본!$B$3:$C$90,2,0)</f>
        <v>한화비전</v>
      </c>
      <c r="D1170" t="s">
        <v>1993</v>
      </c>
      <c r="E1170" t="s">
        <v>2049</v>
      </c>
      <c r="F1170" t="s">
        <v>2050</v>
      </c>
      <c r="G1170" t="e">
        <f>VLOOKUP(E1170,기본!$F$3:$G$320,2,0)</f>
        <v>#N/A</v>
      </c>
      <c r="H1170" s="546">
        <v>108</v>
      </c>
      <c r="I1170">
        <v>2.7088862400000004</v>
      </c>
    </row>
    <row r="1171" spans="2:9">
      <c r="B1171" s="547" t="s">
        <v>66</v>
      </c>
      <c r="C1171" s="547" t="str">
        <f>VLOOKUP(D1171,기본!$B$3:$C$90,2,0)</f>
        <v>한화비전</v>
      </c>
      <c r="D1171" t="s">
        <v>1993</v>
      </c>
      <c r="E1171" t="s">
        <v>1827</v>
      </c>
      <c r="F1171" t="s">
        <v>1828</v>
      </c>
      <c r="G1171" t="e">
        <f>VLOOKUP(E1171,기본!$F$3:$G$320,2,0)</f>
        <v>#N/A</v>
      </c>
      <c r="H1171" s="546">
        <v>324</v>
      </c>
      <c r="I1171">
        <v>12.143484359999999</v>
      </c>
    </row>
    <row r="1172" spans="2:9">
      <c r="B1172" s="547" t="s">
        <v>66</v>
      </c>
      <c r="C1172" s="547" t="str">
        <f>VLOOKUP(D1172,기본!$B$3:$C$90,2,0)</f>
        <v>한화비전</v>
      </c>
      <c r="D1172" t="s">
        <v>1993</v>
      </c>
      <c r="E1172" t="s">
        <v>1994</v>
      </c>
      <c r="F1172" t="s">
        <v>1995</v>
      </c>
      <c r="G1172" t="e">
        <f>VLOOKUP(E1172,기본!$F$3:$G$320,2,0)</f>
        <v>#N/A</v>
      </c>
      <c r="H1172" s="546">
        <v>1728</v>
      </c>
      <c r="I1172">
        <v>62.899891199999999</v>
      </c>
    </row>
    <row r="1173" spans="2:9">
      <c r="B1173" s="547" t="s">
        <v>2085</v>
      </c>
      <c r="C1173" s="547" t="str">
        <f>VLOOKUP(D1173,기본!$B$3:$C$90,2,0)</f>
        <v>AV JDM</v>
      </c>
      <c r="D1173" t="s">
        <v>1780</v>
      </c>
      <c r="E1173" t="s">
        <v>1781</v>
      </c>
      <c r="F1173" t="s">
        <v>1625</v>
      </c>
      <c r="G1173" t="e">
        <f>VLOOKUP(E1173,기본!$F$3:$G$320,2,0)</f>
        <v>#N/A</v>
      </c>
      <c r="H1173" s="546">
        <v>23400</v>
      </c>
      <c r="I1173">
        <v>225.090228</v>
      </c>
    </row>
    <row r="1174" spans="2:9">
      <c r="B1174" s="547" t="s">
        <v>2085</v>
      </c>
      <c r="C1174" s="547" t="str">
        <f>VLOOKUP(D1174,기본!$B$3:$C$90,2,0)</f>
        <v>AV JDM</v>
      </c>
      <c r="D1174" t="s">
        <v>1780</v>
      </c>
      <c r="E1174" t="s">
        <v>2008</v>
      </c>
      <c r="F1174" t="s">
        <v>2009</v>
      </c>
      <c r="G1174" t="e">
        <f>VLOOKUP(E1174,기본!$F$3:$G$320,2,0)</f>
        <v>#N/A</v>
      </c>
      <c r="H1174" s="546">
        <v>480</v>
      </c>
      <c r="I1174">
        <v>4.9626359999999998</v>
      </c>
    </row>
    <row r="1175" spans="2:9">
      <c r="B1175" s="547" t="s">
        <v>2085</v>
      </c>
      <c r="C1175" s="547" t="str">
        <f>VLOOKUP(D1175,기본!$B$3:$C$90,2,0)</f>
        <v>AV JDM</v>
      </c>
      <c r="D1175" t="s">
        <v>1780</v>
      </c>
      <c r="E1175" t="s">
        <v>1601</v>
      </c>
      <c r="F1175" t="s">
        <v>1601</v>
      </c>
      <c r="G1175" t="str">
        <f>VLOOKUP(E1175,기본!$F$3:$G$320,2,0)</f>
        <v>MNT</v>
      </c>
      <c r="H1175" s="546">
        <v>29792</v>
      </c>
      <c r="I1175">
        <v>255.90953584000005</v>
      </c>
    </row>
    <row r="1176" spans="2:9">
      <c r="B1176" s="547" t="s">
        <v>2085</v>
      </c>
      <c r="C1176" s="547" t="str">
        <f>VLOOKUP(D1176,기본!$B$3:$C$90,2,0)</f>
        <v>AV JDM</v>
      </c>
      <c r="D1176" t="s">
        <v>1780</v>
      </c>
      <c r="E1176" t="s">
        <v>1603</v>
      </c>
      <c r="F1176" t="s">
        <v>1603</v>
      </c>
      <c r="G1176" t="str">
        <f>VLOOKUP(E1176,기본!$F$3:$G$320,2,0)</f>
        <v>MNT</v>
      </c>
      <c r="H1176" s="546">
        <v>13664</v>
      </c>
      <c r="I1176">
        <v>126.01436316</v>
      </c>
    </row>
    <row r="1177" spans="2:9">
      <c r="B1177" s="547" t="s">
        <v>2085</v>
      </c>
      <c r="C1177" s="547" t="str">
        <f>VLOOKUP(D1177,기본!$B$3:$C$90,2,0)</f>
        <v>AV JDM</v>
      </c>
      <c r="D1177" t="s">
        <v>1780</v>
      </c>
      <c r="E1177" t="s">
        <v>1604</v>
      </c>
      <c r="F1177" t="s">
        <v>1604</v>
      </c>
      <c r="G1177" t="e">
        <f>VLOOKUP(E1177,기본!$F$3:$G$320,2,0)</f>
        <v>#N/A</v>
      </c>
      <c r="H1177" s="546">
        <v>4760</v>
      </c>
      <c r="I1177">
        <v>45.474983680000001</v>
      </c>
    </row>
    <row r="1178" spans="2:9">
      <c r="B1178" s="547" t="s">
        <v>2085</v>
      </c>
      <c r="C1178" s="547" t="str">
        <f>VLOOKUP(D1178,기본!$B$3:$C$90,2,0)</f>
        <v>AV JDM</v>
      </c>
      <c r="D1178" t="s">
        <v>1780</v>
      </c>
      <c r="E1178" t="s">
        <v>1605</v>
      </c>
      <c r="F1178" t="s">
        <v>1605</v>
      </c>
      <c r="G1178" t="str">
        <f>VLOOKUP(E1178,기본!$F$3:$G$320,2,0)</f>
        <v>MNT</v>
      </c>
      <c r="H1178" s="546">
        <v>14256</v>
      </c>
      <c r="I1178">
        <v>140.834664</v>
      </c>
    </row>
    <row r="1179" spans="2:9">
      <c r="B1179" s="547" t="s">
        <v>2085</v>
      </c>
      <c r="C1179" s="547" t="str">
        <f>VLOOKUP(D1179,기본!$B$3:$C$90,2,0)</f>
        <v>AV JDM</v>
      </c>
      <c r="D1179" t="s">
        <v>1780</v>
      </c>
      <c r="E1179" t="s">
        <v>1602</v>
      </c>
      <c r="F1179" t="s">
        <v>1602</v>
      </c>
      <c r="G1179" t="e">
        <f>VLOOKUP(E1179,기본!$F$3:$G$320,2,0)</f>
        <v>#N/A</v>
      </c>
      <c r="H1179" s="546">
        <v>1232</v>
      </c>
      <c r="I1179">
        <v>10.9882472</v>
      </c>
    </row>
    <row r="1180" spans="2:9">
      <c r="B1180" s="547" t="s">
        <v>2085</v>
      </c>
      <c r="C1180" s="547" t="str">
        <f>VLOOKUP(D1180,기본!$B$3:$C$90,2,0)</f>
        <v>AV JDM</v>
      </c>
      <c r="D1180" t="s">
        <v>1780</v>
      </c>
      <c r="E1180" t="s">
        <v>2073</v>
      </c>
      <c r="F1180" t="s">
        <v>2073</v>
      </c>
      <c r="G1180" t="e">
        <f>VLOOKUP(E1180,기본!$F$3:$G$320,2,0)</f>
        <v>#N/A</v>
      </c>
      <c r="H1180" s="546">
        <v>392</v>
      </c>
      <c r="I1180">
        <v>3.7752624000000004</v>
      </c>
    </row>
    <row r="1181" spans="2:9">
      <c r="B1181" s="547" t="s">
        <v>2085</v>
      </c>
      <c r="C1181" s="547" t="str">
        <f>VLOOKUP(D1181,기본!$B$3:$C$90,2,0)</f>
        <v>AV JDM</v>
      </c>
      <c r="D1181" t="s">
        <v>1780</v>
      </c>
      <c r="E1181" t="s">
        <v>2047</v>
      </c>
      <c r="F1181" t="s">
        <v>2047</v>
      </c>
      <c r="G1181" t="e">
        <f>VLOOKUP(E1181,기본!$F$3:$G$320,2,0)</f>
        <v>#N/A</v>
      </c>
      <c r="H1181" s="546">
        <v>200</v>
      </c>
      <c r="I1181">
        <v>2.0969691600000004</v>
      </c>
    </row>
    <row r="1182" spans="2:9">
      <c r="B1182" s="547" t="s">
        <v>2085</v>
      </c>
      <c r="C1182" s="547" t="str">
        <f>VLOOKUP(D1182,기본!$B$3:$C$90,2,0)</f>
        <v>AV JDM</v>
      </c>
      <c r="D1182" t="s">
        <v>1780</v>
      </c>
      <c r="E1182" t="s">
        <v>1815</v>
      </c>
      <c r="F1182" t="s">
        <v>1183</v>
      </c>
      <c r="G1182" t="e">
        <f>VLOOKUP(E1182,기본!$F$3:$G$320,2,0)</f>
        <v>#N/A</v>
      </c>
      <c r="H1182" s="546">
        <v>19152</v>
      </c>
      <c r="I1182">
        <v>166.36940006399999</v>
      </c>
    </row>
    <row r="1183" spans="2:9">
      <c r="B1183" s="547" t="s">
        <v>2085</v>
      </c>
      <c r="C1183" s="547" t="str">
        <f>VLOOKUP(D1183,기본!$B$3:$C$90,2,0)</f>
        <v>AV JDM</v>
      </c>
      <c r="D1183" t="s">
        <v>1780</v>
      </c>
      <c r="E1183" t="s">
        <v>1782</v>
      </c>
      <c r="F1183" t="s">
        <v>1289</v>
      </c>
      <c r="G1183" t="e">
        <f>VLOOKUP(E1183,기본!$F$3:$G$320,2,0)</f>
        <v>#N/A</v>
      </c>
      <c r="H1183" s="546">
        <v>20286</v>
      </c>
      <c r="I1183">
        <v>223.164565848</v>
      </c>
    </row>
    <row r="1184" spans="2:9">
      <c r="B1184" s="547" t="s">
        <v>2085</v>
      </c>
      <c r="C1184" s="547" t="str">
        <f>VLOOKUP(D1184,기본!$B$3:$C$90,2,0)</f>
        <v>AV JDM</v>
      </c>
      <c r="D1184" t="s">
        <v>1780</v>
      </c>
      <c r="E1184" t="s">
        <v>1783</v>
      </c>
      <c r="F1184" t="s">
        <v>1290</v>
      </c>
      <c r="G1184" t="e">
        <f>VLOOKUP(E1184,기본!$F$3:$G$320,2,0)</f>
        <v>#N/A</v>
      </c>
      <c r="H1184" s="546">
        <v>148</v>
      </c>
      <c r="I1184">
        <v>1.807540028</v>
      </c>
    </row>
    <row r="1185" spans="2:9">
      <c r="B1185" s="547" t="s">
        <v>2085</v>
      </c>
      <c r="C1185" s="547" t="str">
        <f>VLOOKUP(D1185,기본!$B$3:$C$90,2,0)</f>
        <v>AV JDM</v>
      </c>
      <c r="D1185" t="s">
        <v>1780</v>
      </c>
      <c r="E1185" t="s">
        <v>1784</v>
      </c>
      <c r="F1185" t="s">
        <v>1285</v>
      </c>
      <c r="G1185" t="e">
        <f>VLOOKUP(E1185,기본!$F$3:$G$320,2,0)</f>
        <v>#N/A</v>
      </c>
      <c r="H1185" s="546">
        <v>13400</v>
      </c>
      <c r="I1185">
        <v>130.30160000000001</v>
      </c>
    </row>
    <row r="1186" spans="2:9">
      <c r="B1186" s="547" t="s">
        <v>2085</v>
      </c>
      <c r="C1186" s="547" t="str">
        <f>VLOOKUP(D1186,기본!$B$3:$C$90,2,0)</f>
        <v>AV JDM</v>
      </c>
      <c r="D1186" t="s">
        <v>1780</v>
      </c>
      <c r="E1186" t="s">
        <v>975</v>
      </c>
      <c r="F1186" t="s">
        <v>975</v>
      </c>
      <c r="G1186" t="e">
        <f>VLOOKUP(E1186,기본!$F$3:$G$320,2,0)</f>
        <v>#N/A</v>
      </c>
      <c r="H1186" s="546">
        <v>17152</v>
      </c>
      <c r="I1186">
        <v>152.95587071999998</v>
      </c>
    </row>
    <row r="1187" spans="2:9">
      <c r="B1187" s="547" t="s">
        <v>2085</v>
      </c>
      <c r="C1187" s="547" t="str">
        <f>VLOOKUP(D1187,기본!$B$3:$C$90,2,0)</f>
        <v>AV JDM</v>
      </c>
      <c r="D1187" t="s">
        <v>1780</v>
      </c>
      <c r="E1187" t="s">
        <v>2115</v>
      </c>
      <c r="F1187" t="s">
        <v>2115</v>
      </c>
      <c r="G1187" t="str">
        <f>VLOOKUP(E1187,기본!$F$3:$G$320,2,0)</f>
        <v>AV</v>
      </c>
      <c r="H1187" s="546">
        <v>16770</v>
      </c>
      <c r="I1187">
        <v>158.85125425000001</v>
      </c>
    </row>
    <row r="1188" spans="2:9">
      <c r="B1188" s="547" t="s">
        <v>2085</v>
      </c>
      <c r="C1188" s="547" t="str">
        <f>VLOOKUP(D1188,기본!$B$3:$C$90,2,0)</f>
        <v>AV JDM</v>
      </c>
      <c r="D1188" t="s">
        <v>1780</v>
      </c>
      <c r="E1188" t="s">
        <v>2116</v>
      </c>
      <c r="F1188" t="s">
        <v>2116</v>
      </c>
      <c r="G1188" t="str">
        <f>VLOOKUP(E1188,기본!$F$3:$G$320,2,0)</f>
        <v>AV</v>
      </c>
      <c r="H1188" s="546">
        <v>210</v>
      </c>
      <c r="I1188">
        <v>2.6166445999999999</v>
      </c>
    </row>
    <row r="1189" spans="2:9">
      <c r="B1189" s="547" t="s">
        <v>2085</v>
      </c>
      <c r="C1189" s="547" t="str">
        <f>VLOOKUP(D1189,기본!$B$3:$C$90,2,0)</f>
        <v>삼성 VD</v>
      </c>
      <c r="D1189" t="s">
        <v>1785</v>
      </c>
      <c r="E1189" t="s">
        <v>1121</v>
      </c>
      <c r="F1189" t="s">
        <v>1809</v>
      </c>
      <c r="G1189" t="str">
        <f>VLOOKUP(E1189,기본!$F$3:$G$320,2,0)</f>
        <v>TV</v>
      </c>
      <c r="H1189" s="546">
        <v>11880</v>
      </c>
      <c r="I1189">
        <v>374.30428508999995</v>
      </c>
    </row>
    <row r="1190" spans="2:9">
      <c r="B1190" s="547" t="s">
        <v>2085</v>
      </c>
      <c r="C1190" s="547" t="str">
        <f>VLOOKUP(D1190,기본!$B$3:$C$90,2,0)</f>
        <v>삼성 VD</v>
      </c>
      <c r="D1190" t="s">
        <v>1785</v>
      </c>
      <c r="E1190" t="s">
        <v>1120</v>
      </c>
      <c r="F1190" t="s">
        <v>1786</v>
      </c>
      <c r="G1190" t="str">
        <f>VLOOKUP(E1190,기본!$F$3:$G$320,2,0)</f>
        <v>TV</v>
      </c>
      <c r="H1190" s="546">
        <v>49614</v>
      </c>
      <c r="I1190">
        <v>1423.9400085660002</v>
      </c>
    </row>
    <row r="1191" spans="2:9">
      <c r="B1191" s="547" t="s">
        <v>2085</v>
      </c>
      <c r="C1191" s="547" t="str">
        <f>VLOOKUP(D1191,기본!$B$3:$C$90,2,0)</f>
        <v>삼성 VD</v>
      </c>
      <c r="D1191" t="s">
        <v>1785</v>
      </c>
      <c r="E1191" t="s">
        <v>1787</v>
      </c>
      <c r="F1191" t="s">
        <v>1788</v>
      </c>
      <c r="G1191" t="str">
        <f>VLOOKUP(E1191,기본!$F$3:$G$320,2,0)</f>
        <v>MNT</v>
      </c>
      <c r="H1191" s="546">
        <v>288</v>
      </c>
      <c r="I1191">
        <v>2.2259688799999999</v>
      </c>
    </row>
    <row r="1192" spans="2:9">
      <c r="B1192" s="547" t="s">
        <v>2085</v>
      </c>
      <c r="C1192" s="547" t="str">
        <f>VLOOKUP(D1192,기본!$B$3:$C$90,2,0)</f>
        <v>삼성 VD</v>
      </c>
      <c r="D1192" t="s">
        <v>1785</v>
      </c>
      <c r="E1192" t="s">
        <v>1789</v>
      </c>
      <c r="F1192" t="s">
        <v>1790</v>
      </c>
      <c r="G1192" t="str">
        <f>VLOOKUP(E1192,기본!$F$3:$G$320,2,0)</f>
        <v>TV</v>
      </c>
      <c r="H1192" s="546">
        <v>4620</v>
      </c>
      <c r="I1192">
        <v>67.752300000000005</v>
      </c>
    </row>
    <row r="1193" spans="2:9">
      <c r="B1193" s="547" t="s">
        <v>2085</v>
      </c>
      <c r="C1193" s="547" t="str">
        <f>VLOOKUP(D1193,기본!$B$3:$C$90,2,0)</f>
        <v>삼성 VD</v>
      </c>
      <c r="D1193" t="s">
        <v>1785</v>
      </c>
      <c r="E1193" t="s">
        <v>1791</v>
      </c>
      <c r="F1193" t="s">
        <v>1792</v>
      </c>
      <c r="G1193" t="str">
        <f>VLOOKUP(E1193,기본!$F$3:$G$320,2,0)</f>
        <v>TV</v>
      </c>
      <c r="H1193" s="546">
        <v>5796</v>
      </c>
      <c r="I1193">
        <v>87.006257134999998</v>
      </c>
    </row>
    <row r="1194" spans="2:9">
      <c r="B1194" s="547" t="s">
        <v>2085</v>
      </c>
      <c r="C1194" s="547" t="str">
        <f>VLOOKUP(D1194,기본!$B$3:$C$90,2,0)</f>
        <v>삼성 VD</v>
      </c>
      <c r="D1194" t="s">
        <v>1785</v>
      </c>
      <c r="E1194" t="s">
        <v>1801</v>
      </c>
      <c r="F1194" t="s">
        <v>1802</v>
      </c>
      <c r="G1194" t="str">
        <f>VLOOKUP(E1194,기본!$F$3:$G$320,2,0)</f>
        <v>TV</v>
      </c>
      <c r="H1194" s="546">
        <v>27163</v>
      </c>
      <c r="I1194">
        <v>439.72676039999999</v>
      </c>
    </row>
    <row r="1195" spans="2:9">
      <c r="B1195" s="547" t="s">
        <v>2085</v>
      </c>
      <c r="C1195" s="547" t="str">
        <f>VLOOKUP(D1195,기본!$B$3:$C$90,2,0)</f>
        <v>삼성 VD</v>
      </c>
      <c r="D1195" t="s">
        <v>1785</v>
      </c>
      <c r="E1195" t="s">
        <v>1793</v>
      </c>
      <c r="F1195" t="s">
        <v>1794</v>
      </c>
      <c r="G1195" t="str">
        <f>VLOOKUP(E1195,기본!$F$3:$G$320,2,0)</f>
        <v>MNT</v>
      </c>
      <c r="H1195" s="546">
        <v>3456</v>
      </c>
      <c r="I1195">
        <v>65.380089600000005</v>
      </c>
    </row>
    <row r="1196" spans="2:9">
      <c r="B1196" s="547" t="s">
        <v>2085</v>
      </c>
      <c r="C1196" s="547" t="str">
        <f>VLOOKUP(D1196,기본!$B$3:$C$90,2,0)</f>
        <v>삼성 VD</v>
      </c>
      <c r="D1196" t="s">
        <v>1785</v>
      </c>
      <c r="E1196" t="s">
        <v>1260</v>
      </c>
      <c r="F1196" t="s">
        <v>1259</v>
      </c>
      <c r="G1196" t="str">
        <f>VLOOKUP(E1196,기본!$F$3:$G$320,2,0)</f>
        <v>MNT</v>
      </c>
      <c r="H1196" s="546">
        <v>456</v>
      </c>
      <c r="I1196">
        <v>10.75308192</v>
      </c>
    </row>
    <row r="1197" spans="2:9">
      <c r="B1197" s="547" t="s">
        <v>2085</v>
      </c>
      <c r="C1197" s="547" t="str">
        <f>VLOOKUP(D1197,기본!$B$3:$C$90,2,0)</f>
        <v>삼성 VD</v>
      </c>
      <c r="D1197" t="s">
        <v>1785</v>
      </c>
      <c r="E1197" t="s">
        <v>1264</v>
      </c>
      <c r="F1197" t="s">
        <v>1263</v>
      </c>
      <c r="G1197" t="str">
        <f>VLOOKUP(E1197,기본!$F$3:$G$320,2,0)</f>
        <v>MNT</v>
      </c>
      <c r="H1197" s="546">
        <v>384</v>
      </c>
      <c r="I1197">
        <v>8.8872744959999999</v>
      </c>
    </row>
    <row r="1198" spans="2:9">
      <c r="B1198" s="547" t="s">
        <v>2085</v>
      </c>
      <c r="C1198" s="547" t="str">
        <f>VLOOKUP(D1198,기본!$B$3:$C$90,2,0)</f>
        <v>삼성 VD</v>
      </c>
      <c r="D1198" t="s">
        <v>1785</v>
      </c>
      <c r="E1198" t="s">
        <v>1795</v>
      </c>
      <c r="F1198" t="s">
        <v>1796</v>
      </c>
      <c r="G1198" t="str">
        <f>VLOOKUP(E1198,기본!$F$3:$G$320,2,0)</f>
        <v>MNT</v>
      </c>
      <c r="H1198" s="546">
        <v>12672</v>
      </c>
      <c r="I1198">
        <v>523.30596364799999</v>
      </c>
    </row>
    <row r="1199" spans="2:9">
      <c r="B1199" s="547" t="s">
        <v>2085</v>
      </c>
      <c r="C1199" s="547" t="str">
        <f>VLOOKUP(D1199,기본!$B$3:$C$90,2,0)</f>
        <v>삼성 VD</v>
      </c>
      <c r="D1199" t="s">
        <v>1785</v>
      </c>
      <c r="E1199" t="s">
        <v>2145</v>
      </c>
      <c r="F1199" t="s">
        <v>2108</v>
      </c>
      <c r="G1199" t="str">
        <f>VLOOKUP(E1199,기본!$F$3:$G$320,2,0)</f>
        <v>MNT</v>
      </c>
      <c r="H1199" s="546">
        <v>39732</v>
      </c>
      <c r="I1199">
        <v>219.71054605499998</v>
      </c>
    </row>
    <row r="1200" spans="2:9">
      <c r="B1200" s="547" t="s">
        <v>2085</v>
      </c>
      <c r="C1200" s="547" t="str">
        <f>VLOOKUP(D1200,기본!$B$3:$C$90,2,0)</f>
        <v>삼성 VD</v>
      </c>
      <c r="D1200" t="s">
        <v>1785</v>
      </c>
      <c r="E1200" t="s">
        <v>2372</v>
      </c>
      <c r="F1200" t="s">
        <v>1754</v>
      </c>
      <c r="G1200" t="str">
        <f>VLOOKUP(E1200,기본!$F$3:$G$320,2,0)</f>
        <v>MNT</v>
      </c>
      <c r="H1200" s="546">
        <v>17856</v>
      </c>
      <c r="I1200">
        <v>208.20557736000001</v>
      </c>
    </row>
    <row r="1201" spans="2:9">
      <c r="B1201" s="547" t="s">
        <v>2085</v>
      </c>
      <c r="C1201" s="547" t="str">
        <f>VLOOKUP(D1201,기본!$B$3:$C$90,2,0)</f>
        <v>삼성 VD</v>
      </c>
      <c r="D1201" t="s">
        <v>1785</v>
      </c>
      <c r="E1201" t="s">
        <v>2213</v>
      </c>
      <c r="F1201" t="s">
        <v>1754</v>
      </c>
      <c r="G1201" t="str">
        <f>VLOOKUP(E1201,기본!$F$3:$G$320,2,0)</f>
        <v>MNT</v>
      </c>
      <c r="H1201" s="546">
        <v>432</v>
      </c>
      <c r="I1201">
        <v>5.0365476000000005</v>
      </c>
    </row>
    <row r="1202" spans="2:9">
      <c r="B1202" s="547" t="s">
        <v>2085</v>
      </c>
      <c r="C1202" s="547" t="str">
        <f>VLOOKUP(D1202,기본!$B$3:$C$90,2,0)</f>
        <v>삼성 VD</v>
      </c>
      <c r="D1202" t="s">
        <v>1785</v>
      </c>
      <c r="E1202" t="s">
        <v>1847</v>
      </c>
      <c r="F1202" t="s">
        <v>1848</v>
      </c>
      <c r="G1202" t="str">
        <f>VLOOKUP(E1202,기본!$F$3:$G$320,2,0)</f>
        <v>MNT</v>
      </c>
      <c r="H1202" s="546">
        <v>11220</v>
      </c>
      <c r="I1202">
        <v>54.207002080000002</v>
      </c>
    </row>
    <row r="1203" spans="2:9">
      <c r="B1203" s="547" t="s">
        <v>2085</v>
      </c>
      <c r="C1203" s="547" t="str">
        <f>VLOOKUP(D1203,기본!$B$3:$C$90,2,0)</f>
        <v>삼성 VD</v>
      </c>
      <c r="D1203" t="s">
        <v>1785</v>
      </c>
      <c r="E1203" t="s">
        <v>1797</v>
      </c>
      <c r="F1203" t="s">
        <v>1798</v>
      </c>
      <c r="G1203" t="str">
        <f>VLOOKUP(E1203,기본!$F$3:$G$320,2,0)</f>
        <v>MNT</v>
      </c>
      <c r="H1203" s="546">
        <v>5964</v>
      </c>
      <c r="I1203">
        <v>52.044972672</v>
      </c>
    </row>
    <row r="1204" spans="2:9">
      <c r="B1204" s="547" t="s">
        <v>2085</v>
      </c>
      <c r="C1204" s="547" t="str">
        <f>VLOOKUP(D1204,기본!$B$3:$C$90,2,0)</f>
        <v>삼성 VD</v>
      </c>
      <c r="D1204" t="s">
        <v>1785</v>
      </c>
      <c r="E1204" t="s">
        <v>677</v>
      </c>
      <c r="F1204" t="s">
        <v>1799</v>
      </c>
      <c r="G1204" t="str">
        <f>VLOOKUP(E1204,기본!$F$3:$G$320,2,0)</f>
        <v>MNT</v>
      </c>
      <c r="H1204" s="546">
        <v>264</v>
      </c>
      <c r="I1204">
        <v>0.96401844000000003</v>
      </c>
    </row>
    <row r="1205" spans="2:9">
      <c r="B1205" s="547" t="s">
        <v>2085</v>
      </c>
      <c r="C1205" s="547" t="str">
        <f>VLOOKUP(D1205,기본!$B$3:$C$90,2,0)</f>
        <v>삼성 VD</v>
      </c>
      <c r="D1205" t="s">
        <v>1785</v>
      </c>
      <c r="E1205" t="s">
        <v>2088</v>
      </c>
      <c r="F1205" t="s">
        <v>2089</v>
      </c>
      <c r="G1205" t="str">
        <f>VLOOKUP(E1205,기본!$F$3:$G$320,2,0)</f>
        <v>MNT</v>
      </c>
      <c r="H1205" s="546">
        <v>20064</v>
      </c>
      <c r="I1205">
        <v>96.935054551999997</v>
      </c>
    </row>
    <row r="1206" spans="2:9">
      <c r="B1206" s="547" t="s">
        <v>2085</v>
      </c>
      <c r="C1206" s="547" t="str">
        <f>VLOOKUP(D1206,기본!$B$3:$C$90,2,0)</f>
        <v>삼성 VD</v>
      </c>
      <c r="D1206" t="s">
        <v>1800</v>
      </c>
      <c r="E1206" t="s">
        <v>1121</v>
      </c>
      <c r="F1206" t="s">
        <v>1809</v>
      </c>
      <c r="G1206" t="str">
        <f>VLOOKUP(E1206,기본!$F$3:$G$320,2,0)</f>
        <v>TV</v>
      </c>
      <c r="H1206" s="546">
        <v>3390</v>
      </c>
      <c r="I1206">
        <v>106.22204217000001</v>
      </c>
    </row>
    <row r="1207" spans="2:9">
      <c r="B1207" s="547" t="s">
        <v>2085</v>
      </c>
      <c r="C1207" s="547" t="str">
        <f>VLOOKUP(D1207,기본!$B$3:$C$90,2,0)</f>
        <v>삼성 VD</v>
      </c>
      <c r="D1207" t="s">
        <v>1800</v>
      </c>
      <c r="E1207" t="s">
        <v>1120</v>
      </c>
      <c r="F1207" t="s">
        <v>1786</v>
      </c>
      <c r="G1207" t="str">
        <f>VLOOKUP(E1207,기본!$F$3:$G$320,2,0)</f>
        <v>TV</v>
      </c>
      <c r="H1207" s="546">
        <v>13392</v>
      </c>
      <c r="I1207">
        <v>381.74824984200006</v>
      </c>
    </row>
    <row r="1208" spans="2:9">
      <c r="B1208" s="547" t="s">
        <v>2085</v>
      </c>
      <c r="C1208" s="547" t="str">
        <f>VLOOKUP(D1208,기본!$B$3:$C$90,2,0)</f>
        <v>삼성 VD</v>
      </c>
      <c r="D1208" t="s">
        <v>1800</v>
      </c>
      <c r="E1208" t="s">
        <v>1789</v>
      </c>
      <c r="F1208" t="s">
        <v>1790</v>
      </c>
      <c r="G1208" t="str">
        <f>VLOOKUP(E1208,기본!$F$3:$G$320,2,0)</f>
        <v>TV</v>
      </c>
      <c r="H1208" s="546">
        <v>5610</v>
      </c>
      <c r="I1208">
        <v>82.172249999999991</v>
      </c>
    </row>
    <row r="1209" spans="2:9">
      <c r="B1209" s="547" t="s">
        <v>2085</v>
      </c>
      <c r="C1209" s="547" t="str">
        <f>VLOOKUP(D1209,기본!$B$3:$C$90,2,0)</f>
        <v>삼성 VD</v>
      </c>
      <c r="D1209" t="s">
        <v>1800</v>
      </c>
      <c r="E1209" t="s">
        <v>1801</v>
      </c>
      <c r="F1209" t="s">
        <v>1802</v>
      </c>
      <c r="G1209" t="str">
        <f>VLOOKUP(E1209,기본!$F$3:$G$320,2,0)</f>
        <v>TV</v>
      </c>
      <c r="H1209" s="546">
        <v>7567</v>
      </c>
      <c r="I1209">
        <v>122.232846602</v>
      </c>
    </row>
    <row r="1210" spans="2:9">
      <c r="B1210" s="547" t="s">
        <v>2085</v>
      </c>
      <c r="C1210" s="547" t="str">
        <f>VLOOKUP(D1210,기본!$B$3:$C$90,2,0)</f>
        <v>삼성 VD</v>
      </c>
      <c r="D1210" t="s">
        <v>1800</v>
      </c>
      <c r="E1210" t="s">
        <v>2213</v>
      </c>
      <c r="F1210" t="s">
        <v>1754</v>
      </c>
      <c r="G1210" t="str">
        <f>VLOOKUP(E1210,기본!$F$3:$G$320,2,0)</f>
        <v>MNT</v>
      </c>
      <c r="H1210" s="546">
        <v>1368</v>
      </c>
      <c r="I1210">
        <v>15.775400807999997</v>
      </c>
    </row>
    <row r="1211" spans="2:9">
      <c r="B1211" s="547" t="s">
        <v>2085</v>
      </c>
      <c r="C1211" s="547" t="str">
        <f>VLOOKUP(D1211,기본!$B$3:$C$90,2,0)</f>
        <v>삼성 VD</v>
      </c>
      <c r="D1211" t="s">
        <v>1800</v>
      </c>
      <c r="E1211" t="s">
        <v>2221</v>
      </c>
      <c r="F1211" t="s">
        <v>1754</v>
      </c>
      <c r="G1211" t="str">
        <f>VLOOKUP(E1211,기본!$F$3:$G$320,2,0)</f>
        <v>MNT</v>
      </c>
      <c r="H1211" s="546">
        <v>168</v>
      </c>
      <c r="I1211">
        <v>1.93915332</v>
      </c>
    </row>
    <row r="1212" spans="2:9">
      <c r="B1212" s="547" t="s">
        <v>2085</v>
      </c>
      <c r="C1212" s="547" t="str">
        <f>VLOOKUP(D1212,기본!$B$3:$C$90,2,0)</f>
        <v>삼성 VD</v>
      </c>
      <c r="D1212" t="s">
        <v>1800</v>
      </c>
      <c r="E1212" t="s">
        <v>1803</v>
      </c>
      <c r="F1212" t="s">
        <v>1804</v>
      </c>
      <c r="G1212" t="str">
        <f>VLOOKUP(E1212,기본!$F$3:$G$320,2,0)</f>
        <v>TV</v>
      </c>
      <c r="H1212" s="546">
        <v>9192</v>
      </c>
      <c r="I1212">
        <v>67.270329720000007</v>
      </c>
    </row>
    <row r="1213" spans="2:9">
      <c r="B1213" s="547" t="s">
        <v>2085</v>
      </c>
      <c r="C1213" s="547" t="str">
        <f>VLOOKUP(D1213,기본!$B$3:$C$90,2,0)</f>
        <v>삼성 VD</v>
      </c>
      <c r="D1213" t="s">
        <v>1800</v>
      </c>
      <c r="E1213" t="s">
        <v>1805</v>
      </c>
      <c r="F1213" t="s">
        <v>1806</v>
      </c>
      <c r="G1213" t="str">
        <f>VLOOKUP(E1213,기본!$F$3:$G$320,2,0)</f>
        <v>TV</v>
      </c>
      <c r="H1213" s="546">
        <v>120</v>
      </c>
      <c r="I1213">
        <v>0.88548120000000008</v>
      </c>
    </row>
    <row r="1214" spans="2:9">
      <c r="B1214" s="547" t="s">
        <v>2085</v>
      </c>
      <c r="C1214" s="547" t="str">
        <f>VLOOKUP(D1214,기본!$B$3:$C$90,2,0)</f>
        <v>삼성 VD</v>
      </c>
      <c r="D1214" t="s">
        <v>1807</v>
      </c>
      <c r="E1214" t="s">
        <v>1791</v>
      </c>
      <c r="F1214" t="s">
        <v>1792</v>
      </c>
      <c r="G1214" t="str">
        <f>VLOOKUP(E1214,기본!$F$3:$G$320,2,0)</f>
        <v>TV</v>
      </c>
      <c r="H1214" s="546">
        <v>2875</v>
      </c>
      <c r="I1214">
        <v>43.042611447000006</v>
      </c>
    </row>
    <row r="1215" spans="2:9">
      <c r="B1215" s="547" t="s">
        <v>2085</v>
      </c>
      <c r="C1215" s="547" t="str">
        <f>VLOOKUP(D1215,기본!$B$3:$C$90,2,0)</f>
        <v>삼성 VD</v>
      </c>
      <c r="D1215" t="s">
        <v>1807</v>
      </c>
      <c r="E1215" t="s">
        <v>2213</v>
      </c>
      <c r="F1215" t="s">
        <v>1754</v>
      </c>
      <c r="G1215" t="str">
        <f>VLOOKUP(E1215,기본!$F$3:$G$320,2,0)</f>
        <v>MNT</v>
      </c>
      <c r="H1215" s="546">
        <v>5126</v>
      </c>
      <c r="I1215">
        <v>59.305228458000002</v>
      </c>
    </row>
    <row r="1216" spans="2:9">
      <c r="B1216" s="547" t="s">
        <v>2085</v>
      </c>
      <c r="C1216" s="547" t="str">
        <f>VLOOKUP(D1216,기본!$B$3:$C$90,2,0)</f>
        <v>삼성 VD</v>
      </c>
      <c r="D1216" t="s">
        <v>1807</v>
      </c>
      <c r="E1216" t="s">
        <v>2221</v>
      </c>
      <c r="F1216" t="s">
        <v>1754</v>
      </c>
      <c r="G1216" t="str">
        <f>VLOOKUP(E1216,기본!$F$3:$G$320,2,0)</f>
        <v>MNT</v>
      </c>
      <c r="H1216" s="546">
        <v>412</v>
      </c>
      <c r="I1216">
        <v>4.8153833700000002</v>
      </c>
    </row>
    <row r="1217" spans="2:9">
      <c r="B1217" s="547" t="s">
        <v>2085</v>
      </c>
      <c r="C1217" s="547" t="str">
        <f>VLOOKUP(D1217,기본!$B$3:$C$90,2,0)</f>
        <v>삼성 VD</v>
      </c>
      <c r="D1217" t="s">
        <v>1808</v>
      </c>
      <c r="E1217" t="s">
        <v>1121</v>
      </c>
      <c r="F1217" t="s">
        <v>1809</v>
      </c>
      <c r="G1217" t="str">
        <f>VLOOKUP(E1217,기본!$F$3:$G$320,2,0)</f>
        <v>TV</v>
      </c>
      <c r="H1217" s="546">
        <v>318</v>
      </c>
      <c r="I1217">
        <v>9.9666905759999995</v>
      </c>
    </row>
    <row r="1218" spans="2:9">
      <c r="B1218" s="547" t="s">
        <v>2085</v>
      </c>
      <c r="C1218" s="547" t="str">
        <f>VLOOKUP(D1218,기본!$B$3:$C$90,2,0)</f>
        <v>삼성 VD</v>
      </c>
      <c r="D1218" t="s">
        <v>1808</v>
      </c>
      <c r="E1218" t="s">
        <v>1120</v>
      </c>
      <c r="F1218" t="s">
        <v>1786</v>
      </c>
      <c r="G1218" t="str">
        <f>VLOOKUP(E1218,기본!$F$3:$G$320,2,0)</f>
        <v>TV</v>
      </c>
      <c r="H1218" s="546">
        <v>1032</v>
      </c>
      <c r="I1218">
        <v>29.333642184000002</v>
      </c>
    </row>
    <row r="1219" spans="2:9">
      <c r="B1219" s="547" t="s">
        <v>2085</v>
      </c>
      <c r="C1219" s="547" t="str">
        <f>VLOOKUP(D1219,기본!$B$3:$C$90,2,0)</f>
        <v>삼성 VD</v>
      </c>
      <c r="D1219" t="s">
        <v>1808</v>
      </c>
      <c r="E1219" t="s">
        <v>1789</v>
      </c>
      <c r="F1219" t="s">
        <v>1790</v>
      </c>
      <c r="G1219" t="str">
        <f>VLOOKUP(E1219,기본!$F$3:$G$320,2,0)</f>
        <v>TV</v>
      </c>
      <c r="H1219" s="546">
        <v>120</v>
      </c>
      <c r="I1219">
        <v>1.699422</v>
      </c>
    </row>
    <row r="1220" spans="2:9">
      <c r="B1220" s="547" t="s">
        <v>2085</v>
      </c>
      <c r="C1220" s="547" t="str">
        <f>VLOOKUP(D1220,기본!$B$3:$C$90,2,0)</f>
        <v>삼성 VD</v>
      </c>
      <c r="D1220" t="s">
        <v>1808</v>
      </c>
      <c r="E1220" t="s">
        <v>1791</v>
      </c>
      <c r="F1220" t="s">
        <v>1792</v>
      </c>
      <c r="G1220" t="str">
        <f>VLOOKUP(E1220,기본!$F$3:$G$320,2,0)</f>
        <v>TV</v>
      </c>
      <c r="H1220" s="546">
        <v>23</v>
      </c>
      <c r="I1220">
        <v>0.33446473500000007</v>
      </c>
    </row>
    <row r="1221" spans="2:9">
      <c r="B1221" s="547" t="s">
        <v>2085</v>
      </c>
      <c r="C1221" s="547" t="str">
        <f>VLOOKUP(D1221,기본!$B$3:$C$90,2,0)</f>
        <v>삼성 VD</v>
      </c>
      <c r="D1221" t="s">
        <v>1808</v>
      </c>
      <c r="E1221" t="s">
        <v>1801</v>
      </c>
      <c r="F1221" t="s">
        <v>1802</v>
      </c>
      <c r="G1221" t="str">
        <f>VLOOKUP(E1221,기본!$F$3:$G$320,2,0)</f>
        <v>TV</v>
      </c>
      <c r="H1221" s="546">
        <v>1012</v>
      </c>
      <c r="I1221">
        <v>16.29293964</v>
      </c>
    </row>
    <row r="1222" spans="2:9">
      <c r="B1222" s="547" t="s">
        <v>2085</v>
      </c>
      <c r="C1222" s="547" t="str">
        <f>VLOOKUP(D1222,기본!$B$3:$C$90,2,0)</f>
        <v>삼성 VD</v>
      </c>
      <c r="D1222" t="s">
        <v>1808</v>
      </c>
      <c r="E1222" t="s">
        <v>1718</v>
      </c>
      <c r="F1222" t="s">
        <v>1617</v>
      </c>
      <c r="G1222" t="str">
        <f>VLOOKUP(E1222,기본!$F$3:$G$320,2,0)</f>
        <v>TV</v>
      </c>
      <c r="H1222" s="546">
        <v>400</v>
      </c>
      <c r="I1222">
        <v>4.8108527999999993</v>
      </c>
    </row>
    <row r="1223" spans="2:9">
      <c r="B1223" s="547" t="s">
        <v>2085</v>
      </c>
      <c r="C1223" s="547" t="str">
        <f>VLOOKUP(D1223,기본!$B$3:$C$90,2,0)</f>
        <v>삼성 VD</v>
      </c>
      <c r="D1223" t="s">
        <v>1808</v>
      </c>
      <c r="E1223" t="s">
        <v>1719</v>
      </c>
      <c r="F1223" t="s">
        <v>1843</v>
      </c>
      <c r="G1223" t="str">
        <f>VLOOKUP(E1223,기본!$F$3:$G$320,2,0)</f>
        <v>TV</v>
      </c>
      <c r="H1223" s="546">
        <v>120</v>
      </c>
      <c r="I1223">
        <v>1.6347614400000001</v>
      </c>
    </row>
    <row r="1224" spans="2:9">
      <c r="B1224" s="547" t="s">
        <v>2085</v>
      </c>
      <c r="C1224" s="547" t="str">
        <f>VLOOKUP(D1224,기본!$B$3:$C$90,2,0)</f>
        <v>삼성 VD</v>
      </c>
      <c r="D1224" t="s">
        <v>1808</v>
      </c>
      <c r="E1224" t="s">
        <v>1720</v>
      </c>
      <c r="F1224" t="s">
        <v>1844</v>
      </c>
      <c r="G1224" t="str">
        <f>VLOOKUP(E1224,기본!$F$3:$G$320,2,0)</f>
        <v>TV</v>
      </c>
      <c r="H1224" s="546">
        <v>36</v>
      </c>
      <c r="I1224">
        <v>0.54683553600000001</v>
      </c>
    </row>
    <row r="1225" spans="2:9">
      <c r="B1225" s="547" t="s">
        <v>2085</v>
      </c>
      <c r="C1225" s="547" t="str">
        <f>VLOOKUP(D1225,기본!$B$3:$C$90,2,0)</f>
        <v>기타</v>
      </c>
      <c r="D1225" t="s">
        <v>1810</v>
      </c>
      <c r="E1225" t="s">
        <v>224</v>
      </c>
      <c r="F1225" t="s">
        <v>224</v>
      </c>
      <c r="G1225" t="str">
        <f>VLOOKUP(E1225,기본!$F$3:$G$320,2,0)</f>
        <v>기타</v>
      </c>
      <c r="H1225" s="546">
        <v>0</v>
      </c>
      <c r="I1225">
        <v>4.1980000000000003E-3</v>
      </c>
    </row>
    <row r="1226" spans="2:9">
      <c r="B1226" s="547" t="s">
        <v>2085</v>
      </c>
      <c r="C1226" s="547" t="str">
        <f>VLOOKUP(D1226,기본!$B$3:$C$90,2,0)</f>
        <v>MNT JDM</v>
      </c>
      <c r="D1226" t="s">
        <v>2011</v>
      </c>
      <c r="E1226" t="s">
        <v>677</v>
      </c>
      <c r="F1226" t="s">
        <v>2012</v>
      </c>
      <c r="G1226" t="str">
        <f>VLOOKUP(E1226,기본!$F$3:$G$320,2,0)</f>
        <v>MNT</v>
      </c>
      <c r="H1226" s="546">
        <v>9504</v>
      </c>
      <c r="I1226">
        <v>45.743227199999993</v>
      </c>
    </row>
    <row r="1227" spans="2:9">
      <c r="B1227" s="547" t="s">
        <v>2085</v>
      </c>
      <c r="C1227" s="547" t="str">
        <f>VLOOKUP(D1227,기본!$B$3:$C$90,2,0)</f>
        <v>MNT JDM</v>
      </c>
      <c r="D1227" t="s">
        <v>2011</v>
      </c>
      <c r="E1227" t="s">
        <v>1112</v>
      </c>
      <c r="F1227" t="s">
        <v>1734</v>
      </c>
      <c r="G1227" t="str">
        <f>VLOOKUP(E1227,기본!$F$3:$G$320,2,0)</f>
        <v>MNT</v>
      </c>
      <c r="H1227" s="546">
        <v>32736</v>
      </c>
      <c r="I1227">
        <v>193.84655135999995</v>
      </c>
    </row>
    <row r="1228" spans="2:9">
      <c r="B1228" s="547" t="s">
        <v>2085</v>
      </c>
      <c r="C1228" s="547" t="str">
        <f>VLOOKUP(D1228,기본!$B$3:$C$90,2,0)</f>
        <v>AV JDM</v>
      </c>
      <c r="D1228" t="s">
        <v>2288</v>
      </c>
      <c r="E1228" t="s">
        <v>2289</v>
      </c>
      <c r="F1228" t="s">
        <v>2289</v>
      </c>
      <c r="G1228" t="e">
        <f>VLOOKUP(E1228,기본!$F$3:$G$320,2,0)</f>
        <v>#N/A</v>
      </c>
      <c r="H1228" s="546">
        <v>1520</v>
      </c>
      <c r="I1228">
        <v>11.252248400000001</v>
      </c>
    </row>
    <row r="1229" spans="2:9">
      <c r="B1229" s="547" t="s">
        <v>2085</v>
      </c>
      <c r="C1229" s="547" t="str">
        <f>VLOOKUP(D1229,기본!$B$3:$C$90,2,0)</f>
        <v>MNT JDM</v>
      </c>
      <c r="D1229" t="s">
        <v>1811</v>
      </c>
      <c r="E1229" t="s">
        <v>677</v>
      </c>
      <c r="F1229" t="s">
        <v>2013</v>
      </c>
      <c r="G1229" t="str">
        <f>VLOOKUP(E1229,기본!$F$3:$G$320,2,0)</f>
        <v>MNT</v>
      </c>
      <c r="H1229" s="546">
        <v>16896</v>
      </c>
      <c r="I1229">
        <v>83.501806080000009</v>
      </c>
    </row>
    <row r="1230" spans="2:9">
      <c r="B1230" s="547" t="s">
        <v>2085</v>
      </c>
      <c r="C1230" s="547" t="str">
        <f>VLOOKUP(D1230,기본!$B$3:$C$90,2,0)</f>
        <v>MNT JDM</v>
      </c>
      <c r="D1230" t="s">
        <v>1811</v>
      </c>
      <c r="E1230" t="s">
        <v>1112</v>
      </c>
      <c r="F1230" t="s">
        <v>2015</v>
      </c>
      <c r="G1230" t="str">
        <f>VLOOKUP(E1230,기본!$F$3:$G$320,2,0)</f>
        <v>MNT</v>
      </c>
      <c r="H1230" s="546">
        <v>16896</v>
      </c>
      <c r="I1230">
        <v>102.33307391999999</v>
      </c>
    </row>
    <row r="1231" spans="2:9">
      <c r="B1231" s="547" t="s">
        <v>2085</v>
      </c>
      <c r="C1231" s="547" t="str">
        <f>VLOOKUP(D1231,기본!$B$3:$C$90,2,0)</f>
        <v>AV JDM</v>
      </c>
      <c r="D1231" t="s">
        <v>1814</v>
      </c>
      <c r="E1231" t="s">
        <v>1781</v>
      </c>
      <c r="F1231" t="s">
        <v>1625</v>
      </c>
      <c r="G1231" t="e">
        <f>VLOOKUP(E1231,기본!$F$3:$G$320,2,0)</f>
        <v>#N/A</v>
      </c>
      <c r="H1231" s="546">
        <v>6240</v>
      </c>
      <c r="I1231">
        <v>59.745576</v>
      </c>
    </row>
    <row r="1232" spans="2:9">
      <c r="B1232" s="547" t="s">
        <v>2085</v>
      </c>
      <c r="C1232" s="547" t="str">
        <f>VLOOKUP(D1232,기본!$B$3:$C$90,2,0)</f>
        <v>AV JDM</v>
      </c>
      <c r="D1232" t="s">
        <v>1814</v>
      </c>
      <c r="E1232" t="s">
        <v>104</v>
      </c>
      <c r="F1232" t="s">
        <v>103</v>
      </c>
      <c r="G1232" t="e">
        <f>VLOOKUP(E1232,기본!$F$3:$G$320,2,0)</f>
        <v>#N/A</v>
      </c>
      <c r="H1232" s="546">
        <v>10720</v>
      </c>
      <c r="I1232">
        <v>114.16645900000002</v>
      </c>
    </row>
    <row r="1233" spans="2:9">
      <c r="B1233" s="547" t="s">
        <v>2085</v>
      </c>
      <c r="C1233" s="547" t="str">
        <f>VLOOKUP(D1233,기본!$B$3:$C$90,2,0)</f>
        <v>AV JDM</v>
      </c>
      <c r="D1233" t="s">
        <v>1814</v>
      </c>
      <c r="E1233" t="s">
        <v>660</v>
      </c>
      <c r="F1233" t="s">
        <v>659</v>
      </c>
      <c r="G1233" t="e">
        <f>VLOOKUP(E1233,기본!$F$3:$G$320,2,0)</f>
        <v>#N/A</v>
      </c>
      <c r="H1233" s="546">
        <v>1840</v>
      </c>
      <c r="I1233">
        <v>20.068612520000002</v>
      </c>
    </row>
    <row r="1234" spans="2:9">
      <c r="B1234" s="547" t="s">
        <v>2085</v>
      </c>
      <c r="C1234" s="547" t="str">
        <f>VLOOKUP(D1234,기본!$B$3:$C$90,2,0)</f>
        <v>AV JDM</v>
      </c>
      <c r="D1234" t="s">
        <v>1814</v>
      </c>
      <c r="E1234" t="s">
        <v>1603</v>
      </c>
      <c r="F1234" t="s">
        <v>1603</v>
      </c>
      <c r="G1234" t="str">
        <f>VLOOKUP(E1234,기본!$F$3:$G$320,2,0)</f>
        <v>MNT</v>
      </c>
      <c r="H1234" s="546">
        <v>168</v>
      </c>
      <c r="I1234">
        <v>1.5702940399999998</v>
      </c>
    </row>
    <row r="1235" spans="2:9">
      <c r="B1235" s="547" t="s">
        <v>2085</v>
      </c>
      <c r="C1235" s="547" t="str">
        <f>VLOOKUP(D1235,기본!$B$3:$C$90,2,0)</f>
        <v>AV JDM</v>
      </c>
      <c r="D1235" t="s">
        <v>1814</v>
      </c>
      <c r="E1235" t="s">
        <v>1605</v>
      </c>
      <c r="F1235" t="s">
        <v>1605</v>
      </c>
      <c r="G1235" t="str">
        <f>VLOOKUP(E1235,기본!$F$3:$G$320,2,0)</f>
        <v>MNT</v>
      </c>
      <c r="H1235" s="546">
        <v>216</v>
      </c>
      <c r="I1235">
        <v>2.0942884799999999</v>
      </c>
    </row>
    <row r="1236" spans="2:9">
      <c r="B1236" s="547" t="s">
        <v>2085</v>
      </c>
      <c r="C1236" s="547" t="str">
        <f>VLOOKUP(D1236,기본!$B$3:$C$90,2,0)</f>
        <v>AV JDM</v>
      </c>
      <c r="D1236" t="s">
        <v>1814</v>
      </c>
      <c r="E1236" t="s">
        <v>1815</v>
      </c>
      <c r="F1236" t="s">
        <v>1816</v>
      </c>
      <c r="G1236" t="e">
        <f>VLOOKUP(E1236,기본!$F$3:$G$320,2,0)</f>
        <v>#N/A</v>
      </c>
      <c r="H1236" s="546">
        <v>1008</v>
      </c>
      <c r="I1236">
        <v>8.4554870399999995</v>
      </c>
    </row>
    <row r="1237" spans="2:9">
      <c r="B1237" s="547" t="s">
        <v>2085</v>
      </c>
      <c r="C1237" s="547" t="str">
        <f>VLOOKUP(D1237,기본!$B$3:$C$90,2,0)</f>
        <v>AV JDM</v>
      </c>
      <c r="D1237" t="s">
        <v>1814</v>
      </c>
      <c r="E1237" t="s">
        <v>2010</v>
      </c>
      <c r="F1237" t="s">
        <v>1210</v>
      </c>
      <c r="G1237" t="e">
        <f>VLOOKUP(E1237,기본!$F$3:$G$320,2,0)</f>
        <v>#N/A</v>
      </c>
      <c r="H1237" s="546">
        <v>1008</v>
      </c>
      <c r="I1237">
        <v>10.465882560000001</v>
      </c>
    </row>
    <row r="1238" spans="2:9">
      <c r="B1238" s="547" t="s">
        <v>2085</v>
      </c>
      <c r="C1238" s="547" t="str">
        <f>VLOOKUP(D1238,기본!$B$3:$C$90,2,0)</f>
        <v>AV JDM</v>
      </c>
      <c r="D1238" t="s">
        <v>1814</v>
      </c>
      <c r="E1238" t="s">
        <v>1817</v>
      </c>
      <c r="F1238" t="s">
        <v>1818</v>
      </c>
      <c r="G1238" t="e">
        <f>VLOOKUP(E1238,기본!$F$3:$G$320,2,0)</f>
        <v>#N/A</v>
      </c>
      <c r="H1238" s="546">
        <v>500</v>
      </c>
      <c r="I1238">
        <v>22.472892000000002</v>
      </c>
    </row>
    <row r="1239" spans="2:9">
      <c r="B1239" s="547" t="s">
        <v>2085</v>
      </c>
      <c r="C1239" s="547" t="str">
        <f>VLOOKUP(D1239,기본!$B$3:$C$90,2,0)</f>
        <v>AV JDM</v>
      </c>
      <c r="D1239" t="s">
        <v>1814</v>
      </c>
      <c r="E1239" t="s">
        <v>1782</v>
      </c>
      <c r="F1239" t="s">
        <v>1289</v>
      </c>
      <c r="G1239" t="e">
        <f>VLOOKUP(E1239,기본!$F$3:$G$320,2,0)</f>
        <v>#N/A</v>
      </c>
      <c r="H1239" s="546">
        <v>29610</v>
      </c>
      <c r="I1239">
        <v>323.63747387999996</v>
      </c>
    </row>
    <row r="1240" spans="2:9">
      <c r="B1240" s="547" t="s">
        <v>2085</v>
      </c>
      <c r="C1240" s="547" t="str">
        <f>VLOOKUP(D1240,기본!$B$3:$C$90,2,0)</f>
        <v>AV JDM</v>
      </c>
      <c r="D1240" t="s">
        <v>1814</v>
      </c>
      <c r="E1240" t="s">
        <v>1783</v>
      </c>
      <c r="F1240" t="s">
        <v>1290</v>
      </c>
      <c r="G1240" t="e">
        <f>VLOOKUP(E1240,기본!$F$3:$G$320,2,0)</f>
        <v>#N/A</v>
      </c>
      <c r="H1240" s="546">
        <v>588</v>
      </c>
      <c r="I1240">
        <v>7.1000371820000012</v>
      </c>
    </row>
    <row r="1241" spans="2:9">
      <c r="B1241" s="547" t="s">
        <v>2085</v>
      </c>
      <c r="C1241" s="547" t="str">
        <f>VLOOKUP(D1241,기본!$B$3:$C$90,2,0)</f>
        <v>AV JDM</v>
      </c>
      <c r="D1241" t="s">
        <v>1814</v>
      </c>
      <c r="E1241" t="s">
        <v>1784</v>
      </c>
      <c r="F1241" t="s">
        <v>1285</v>
      </c>
      <c r="G1241" t="e">
        <f>VLOOKUP(E1241,기본!$F$3:$G$320,2,0)</f>
        <v>#N/A</v>
      </c>
      <c r="H1241" s="546">
        <v>54000</v>
      </c>
      <c r="I1241">
        <v>514.51218400000005</v>
      </c>
    </row>
    <row r="1242" spans="2:9">
      <c r="B1242" s="547" t="s">
        <v>2085</v>
      </c>
      <c r="C1242" s="547" t="str">
        <f>VLOOKUP(D1242,기본!$B$3:$C$90,2,0)</f>
        <v>AV JDM</v>
      </c>
      <c r="D1242" t="s">
        <v>1814</v>
      </c>
      <c r="E1242" t="s">
        <v>1819</v>
      </c>
      <c r="F1242" t="s">
        <v>1286</v>
      </c>
      <c r="G1242" t="e">
        <f>VLOOKUP(E1242,기본!$F$3:$G$320,2,0)</f>
        <v>#N/A</v>
      </c>
      <c r="H1242" s="546">
        <v>1400</v>
      </c>
      <c r="I1242">
        <v>14.882809200000001</v>
      </c>
    </row>
    <row r="1243" spans="2:9">
      <c r="B1243" s="547" t="s">
        <v>2085</v>
      </c>
      <c r="C1243" s="547" t="str">
        <f>VLOOKUP(D1243,기본!$B$3:$C$90,2,0)</f>
        <v>AV JDM</v>
      </c>
      <c r="D1243" t="s">
        <v>1814</v>
      </c>
      <c r="E1243" t="s">
        <v>974</v>
      </c>
      <c r="F1243" t="s">
        <v>974</v>
      </c>
      <c r="G1243" t="e">
        <f>VLOOKUP(E1243,기본!$F$3:$G$320,2,0)</f>
        <v>#N/A</v>
      </c>
      <c r="H1243" s="546">
        <v>35264</v>
      </c>
      <c r="I1243">
        <v>254.79573183999997</v>
      </c>
    </row>
    <row r="1244" spans="2:9">
      <c r="B1244" s="547" t="s">
        <v>2085</v>
      </c>
      <c r="C1244" s="547" t="str">
        <f>VLOOKUP(D1244,기본!$B$3:$C$90,2,0)</f>
        <v>AV JDM</v>
      </c>
      <c r="D1244" t="s">
        <v>1814</v>
      </c>
      <c r="E1244" t="s">
        <v>2349</v>
      </c>
      <c r="F1244" t="s">
        <v>2349</v>
      </c>
      <c r="G1244" t="e">
        <f>VLOOKUP(E1244,기본!$F$3:$G$320,2,0)</f>
        <v>#N/A</v>
      </c>
      <c r="H1244" s="546">
        <v>64</v>
      </c>
      <c r="I1244">
        <v>0.52934784000000001</v>
      </c>
    </row>
    <row r="1245" spans="2:9">
      <c r="B1245" s="547" t="s">
        <v>2085</v>
      </c>
      <c r="C1245" s="547" t="str">
        <f>VLOOKUP(D1245,기본!$B$3:$C$90,2,0)</f>
        <v>AV JDM</v>
      </c>
      <c r="D1245" t="s">
        <v>1814</v>
      </c>
      <c r="E1245" t="s">
        <v>2146</v>
      </c>
      <c r="F1245" t="s">
        <v>2146</v>
      </c>
      <c r="G1245" t="e">
        <f>VLOOKUP(E1245,기본!$F$3:$G$320,2,0)</f>
        <v>#N/A</v>
      </c>
      <c r="H1245" s="546">
        <v>52542</v>
      </c>
      <c r="I1245">
        <v>290.03147207999996</v>
      </c>
    </row>
    <row r="1246" spans="2:9">
      <c r="B1246" s="547" t="s">
        <v>2085</v>
      </c>
      <c r="C1246" s="547" t="str">
        <f>VLOOKUP(D1246,기본!$B$3:$C$90,2,0)</f>
        <v>AV JDM</v>
      </c>
      <c r="D1246" t="s">
        <v>1814</v>
      </c>
      <c r="E1246" t="s">
        <v>2291</v>
      </c>
      <c r="F1246" t="s">
        <v>2291</v>
      </c>
      <c r="G1246" t="e">
        <f>VLOOKUP(E1246,기본!$F$3:$G$320,2,0)</f>
        <v>#N/A</v>
      </c>
      <c r="H1246" s="546">
        <v>452</v>
      </c>
      <c r="I1246">
        <v>2.77150272</v>
      </c>
    </row>
    <row r="1247" spans="2:9">
      <c r="B1247" s="547" t="s">
        <v>2085</v>
      </c>
      <c r="C1247" s="547" t="str">
        <f>VLOOKUP(D1247,기본!$B$3:$C$90,2,0)</f>
        <v>AV JDM</v>
      </c>
      <c r="D1247" t="s">
        <v>1814</v>
      </c>
      <c r="E1247" t="s">
        <v>975</v>
      </c>
      <c r="F1247" t="s">
        <v>975</v>
      </c>
      <c r="G1247" t="e">
        <f>VLOOKUP(E1247,기본!$F$3:$G$320,2,0)</f>
        <v>#N/A</v>
      </c>
      <c r="H1247" s="546">
        <v>41536</v>
      </c>
      <c r="I1247">
        <v>355.43490079999992</v>
      </c>
    </row>
    <row r="1248" spans="2:9">
      <c r="B1248" s="547" t="s">
        <v>2085</v>
      </c>
      <c r="C1248" s="547" t="str">
        <f>VLOOKUP(D1248,기본!$B$3:$C$90,2,0)</f>
        <v>AV JDM</v>
      </c>
      <c r="D1248" t="s">
        <v>1814</v>
      </c>
      <c r="E1248" t="s">
        <v>1006</v>
      </c>
      <c r="F1248" t="s">
        <v>1006</v>
      </c>
      <c r="G1248" t="e">
        <f>VLOOKUP(E1248,기본!$F$3:$G$320,2,0)</f>
        <v>#N/A</v>
      </c>
      <c r="H1248" s="546">
        <v>1216</v>
      </c>
      <c r="I1248">
        <v>11.729836224000001</v>
      </c>
    </row>
    <row r="1249" spans="2:9">
      <c r="B1249" s="547" t="s">
        <v>2085</v>
      </c>
      <c r="C1249" s="547" t="str">
        <f>VLOOKUP(D1249,기본!$B$3:$C$90,2,0)</f>
        <v>AV JDM</v>
      </c>
      <c r="D1249" t="s">
        <v>1814</v>
      </c>
      <c r="E1249" t="s">
        <v>2147</v>
      </c>
      <c r="F1249" t="s">
        <v>2147</v>
      </c>
      <c r="G1249" t="e">
        <f>VLOOKUP(E1249,기본!$F$3:$G$320,2,0)</f>
        <v>#N/A</v>
      </c>
      <c r="H1249" s="546">
        <v>14448</v>
      </c>
      <c r="I1249">
        <v>82.888318380000015</v>
      </c>
    </row>
    <row r="1250" spans="2:9">
      <c r="B1250" s="547" t="s">
        <v>2085</v>
      </c>
      <c r="C1250" s="547" t="str">
        <f>VLOOKUP(D1250,기본!$B$3:$C$90,2,0)</f>
        <v>AV JDM</v>
      </c>
      <c r="D1250" t="s">
        <v>1814</v>
      </c>
      <c r="E1250" t="s">
        <v>2292</v>
      </c>
      <c r="F1250" t="s">
        <v>2292</v>
      </c>
      <c r="G1250" t="e">
        <f>VLOOKUP(E1250,기본!$F$3:$G$320,2,0)</f>
        <v>#N/A</v>
      </c>
      <c r="H1250" s="546">
        <v>456</v>
      </c>
      <c r="I1250">
        <v>2.8687788900000002</v>
      </c>
    </row>
    <row r="1251" spans="2:9">
      <c r="B1251" s="547" t="s">
        <v>2085</v>
      </c>
      <c r="C1251" s="547" t="str">
        <f>VLOOKUP(D1251,기본!$B$3:$C$90,2,0)</f>
        <v>AV JDM</v>
      </c>
      <c r="D1251" t="s">
        <v>1814</v>
      </c>
      <c r="E1251" t="s">
        <v>1820</v>
      </c>
      <c r="F1251" t="s">
        <v>1820</v>
      </c>
      <c r="G1251" t="e">
        <f>VLOOKUP(E1251,기본!$F$3:$G$320,2,0)</f>
        <v>#N/A</v>
      </c>
      <c r="H1251" s="546">
        <v>3560</v>
      </c>
      <c r="I1251">
        <v>28.445577400000001</v>
      </c>
    </row>
    <row r="1252" spans="2:9">
      <c r="B1252" s="547" t="s">
        <v>2085</v>
      </c>
      <c r="C1252" s="547" t="str">
        <f>VLOOKUP(D1252,기본!$B$3:$C$90,2,0)</f>
        <v>AV JDM</v>
      </c>
      <c r="D1252" t="s">
        <v>1814</v>
      </c>
      <c r="E1252" t="s">
        <v>2116</v>
      </c>
      <c r="F1252" t="s">
        <v>2116</v>
      </c>
      <c r="G1252" t="str">
        <f>VLOOKUP(E1252,기본!$F$3:$G$320,2,0)</f>
        <v>AV</v>
      </c>
      <c r="H1252" s="546">
        <v>19737</v>
      </c>
      <c r="I1252">
        <v>243.41210078399999</v>
      </c>
    </row>
    <row r="1253" spans="2:9">
      <c r="B1253" s="547" t="s">
        <v>2085</v>
      </c>
      <c r="C1253" s="547" t="str">
        <f>VLOOKUP(D1253,기본!$B$3:$C$90,2,0)</f>
        <v>AV JDM</v>
      </c>
      <c r="D1253" t="s">
        <v>1814</v>
      </c>
      <c r="E1253" t="s">
        <v>2293</v>
      </c>
      <c r="F1253" t="s">
        <v>2293</v>
      </c>
      <c r="G1253" t="str">
        <f>VLOOKUP(E1253,기본!$F$3:$G$320,2,0)</f>
        <v>AV</v>
      </c>
      <c r="H1253" s="546">
        <v>324</v>
      </c>
      <c r="I1253">
        <v>4.33130112</v>
      </c>
    </row>
    <row r="1254" spans="2:9">
      <c r="B1254" s="547" t="s">
        <v>2085</v>
      </c>
      <c r="C1254" s="547" t="str">
        <f>VLOOKUP(D1254,기본!$B$3:$C$90,2,0)</f>
        <v>JDM</v>
      </c>
      <c r="D1254" t="s">
        <v>1821</v>
      </c>
      <c r="E1254" t="s">
        <v>2120</v>
      </c>
      <c r="F1254" t="s">
        <v>1822</v>
      </c>
      <c r="G1254" t="str">
        <f>VLOOKUP(E1254,기본!$F$3:$G$320,2,0)</f>
        <v>기타</v>
      </c>
      <c r="H1254" s="546">
        <v>420</v>
      </c>
      <c r="I1254">
        <v>15.716794499999999</v>
      </c>
    </row>
    <row r="1255" spans="2:9">
      <c r="B1255" s="547" t="s">
        <v>2085</v>
      </c>
      <c r="C1255" s="547" t="str">
        <f>VLOOKUP(D1255,기본!$B$3:$C$90,2,0)</f>
        <v>JDM</v>
      </c>
      <c r="D1255" t="s">
        <v>1821</v>
      </c>
      <c r="E1255" t="s">
        <v>2121</v>
      </c>
      <c r="F1255" t="s">
        <v>1822</v>
      </c>
      <c r="G1255" t="str">
        <f>VLOOKUP(E1255,기본!$F$3:$G$320,2,0)</f>
        <v>기타</v>
      </c>
      <c r="H1255" s="546">
        <v>960</v>
      </c>
      <c r="I1255">
        <v>35.714134799999997</v>
      </c>
    </row>
    <row r="1256" spans="2:9">
      <c r="B1256" s="547" t="s">
        <v>2085</v>
      </c>
      <c r="C1256" s="547" t="str">
        <f>VLOOKUP(D1256,기본!$B$3:$C$90,2,0)</f>
        <v>JDM</v>
      </c>
      <c r="D1256" t="s">
        <v>1821</v>
      </c>
      <c r="E1256" t="s">
        <v>2350</v>
      </c>
      <c r="F1256" t="s">
        <v>1822</v>
      </c>
      <c r="G1256" t="str">
        <f>VLOOKUP(E1256,기본!$F$3:$G$320,2,0)</f>
        <v>기타</v>
      </c>
      <c r="H1256" s="546">
        <v>30</v>
      </c>
      <c r="I1256">
        <v>1.2538575000000001</v>
      </c>
    </row>
    <row r="1257" spans="2:9">
      <c r="B1257" s="547" t="s">
        <v>2085</v>
      </c>
      <c r="C1257" s="547" t="str">
        <f>VLOOKUP(D1257,기본!$B$3:$C$90,2,0)</f>
        <v>JDM</v>
      </c>
      <c r="D1257" t="s">
        <v>1821</v>
      </c>
      <c r="E1257" t="s">
        <v>2351</v>
      </c>
      <c r="F1257" t="s">
        <v>1822</v>
      </c>
      <c r="G1257" t="str">
        <f>VLOOKUP(E1257,기본!$F$3:$G$320,2,0)</f>
        <v>기타</v>
      </c>
      <c r="H1257" s="546">
        <v>30</v>
      </c>
      <c r="I1257">
        <v>1.2538575000000001</v>
      </c>
    </row>
    <row r="1258" spans="2:9">
      <c r="B1258" s="547" t="s">
        <v>2085</v>
      </c>
      <c r="C1258" s="547" t="str">
        <f>VLOOKUP(D1258,기본!$B$3:$C$90,2,0)</f>
        <v>JDM</v>
      </c>
      <c r="D1258" t="s">
        <v>1821</v>
      </c>
      <c r="E1258" t="s">
        <v>2352</v>
      </c>
      <c r="F1258" t="s">
        <v>1822</v>
      </c>
      <c r="G1258" t="str">
        <f>VLOOKUP(E1258,기본!$F$3:$G$320,2,0)</f>
        <v>기타</v>
      </c>
      <c r="H1258" s="546">
        <v>420</v>
      </c>
      <c r="I1258">
        <v>14.981910300000001</v>
      </c>
    </row>
    <row r="1259" spans="2:9">
      <c r="B1259" s="547" t="s">
        <v>2085</v>
      </c>
      <c r="C1259" s="547" t="str">
        <f>VLOOKUP(D1259,기본!$B$3:$C$90,2,0)</f>
        <v>AV JDM</v>
      </c>
      <c r="D1259" t="s">
        <v>1824</v>
      </c>
      <c r="E1259" t="s">
        <v>424</v>
      </c>
      <c r="F1259" t="s">
        <v>2076</v>
      </c>
      <c r="G1259" t="e">
        <f>VLOOKUP(E1259,기본!$F$3:$G$320,2,0)</f>
        <v>#N/A</v>
      </c>
      <c r="H1259" s="546">
        <v>23184</v>
      </c>
      <c r="I1259">
        <v>214.48238212799998</v>
      </c>
    </row>
    <row r="1260" spans="2:9">
      <c r="B1260" s="547" t="s">
        <v>2085</v>
      </c>
      <c r="C1260" s="547" t="str">
        <f>VLOOKUP(D1260,기본!$B$3:$C$90,2,0)</f>
        <v>한화비전</v>
      </c>
      <c r="D1260" t="s">
        <v>1826</v>
      </c>
      <c r="E1260" t="s">
        <v>2018</v>
      </c>
      <c r="F1260" t="s">
        <v>2019</v>
      </c>
      <c r="G1260" t="e">
        <f>VLOOKUP(E1260,기본!$F$3:$G$320,2,0)</f>
        <v>#N/A</v>
      </c>
      <c r="H1260" s="546">
        <v>960</v>
      </c>
      <c r="I1260">
        <v>3.6450086400000008</v>
      </c>
    </row>
    <row r="1261" spans="2:9">
      <c r="B1261" s="547" t="s">
        <v>2085</v>
      </c>
      <c r="C1261" s="547" t="str">
        <f>VLOOKUP(D1261,기본!$B$3:$C$90,2,0)</f>
        <v>한화비전</v>
      </c>
      <c r="D1261" t="s">
        <v>1826</v>
      </c>
      <c r="E1261" t="s">
        <v>2049</v>
      </c>
      <c r="F1261" t="s">
        <v>2050</v>
      </c>
      <c r="G1261" t="e">
        <f>VLOOKUP(E1261,기본!$F$3:$G$320,2,0)</f>
        <v>#N/A</v>
      </c>
      <c r="H1261" s="546">
        <v>540</v>
      </c>
      <c r="I1261">
        <v>13.541661</v>
      </c>
    </row>
    <row r="1262" spans="2:9">
      <c r="B1262" s="547" t="s">
        <v>2085</v>
      </c>
      <c r="C1262" s="547" t="str">
        <f>VLOOKUP(D1262,기본!$B$3:$C$90,2,0)</f>
        <v>한화비전</v>
      </c>
      <c r="D1262" t="s">
        <v>1826</v>
      </c>
      <c r="E1262" t="s">
        <v>1827</v>
      </c>
      <c r="F1262" t="s">
        <v>1828</v>
      </c>
      <c r="G1262" t="e">
        <f>VLOOKUP(E1262,기본!$F$3:$G$320,2,0)</f>
        <v>#N/A</v>
      </c>
      <c r="H1262" s="546">
        <v>1296</v>
      </c>
      <c r="I1262">
        <v>47.912679360000006</v>
      </c>
    </row>
    <row r="1263" spans="2:9">
      <c r="B1263" s="547" t="s">
        <v>2085</v>
      </c>
      <c r="C1263" s="547" t="str">
        <f>VLOOKUP(D1263,기본!$B$3:$C$90,2,0)</f>
        <v>한화비전</v>
      </c>
      <c r="D1263" t="s">
        <v>1826</v>
      </c>
      <c r="E1263" t="s">
        <v>2102</v>
      </c>
      <c r="F1263" t="s">
        <v>2103</v>
      </c>
      <c r="G1263" t="e">
        <f>VLOOKUP(E1263,기본!$F$3:$G$320,2,0)</f>
        <v>#N/A</v>
      </c>
      <c r="H1263" s="546">
        <v>792</v>
      </c>
      <c r="I1263">
        <v>15.827011200000001</v>
      </c>
    </row>
    <row r="1264" spans="2:9">
      <c r="B1264" s="547" t="s">
        <v>2085</v>
      </c>
      <c r="C1264" s="547" t="str">
        <f>VLOOKUP(D1264,기본!$B$3:$C$90,2,0)</f>
        <v>코웨이</v>
      </c>
      <c r="D1264" t="s">
        <v>1830</v>
      </c>
      <c r="E1264" t="s">
        <v>1022</v>
      </c>
      <c r="F1264" t="s">
        <v>1022</v>
      </c>
      <c r="G1264" t="e">
        <f>VLOOKUP(E1264,기본!$F$3:$G$320,2,0)</f>
        <v>#N/A</v>
      </c>
      <c r="H1264" s="546">
        <v>1000</v>
      </c>
      <c r="I1264">
        <v>8.6322600000000005</v>
      </c>
    </row>
    <row r="1265" spans="2:9">
      <c r="B1265" s="547" t="s">
        <v>2085</v>
      </c>
      <c r="C1265" s="547" t="str">
        <f>VLOOKUP(D1265,기본!$B$3:$C$90,2,0)</f>
        <v>코웨이</v>
      </c>
      <c r="D1265" t="s">
        <v>1830</v>
      </c>
      <c r="E1265" t="s">
        <v>1831</v>
      </c>
      <c r="F1265" t="s">
        <v>1831</v>
      </c>
      <c r="G1265" t="e">
        <f>VLOOKUP(E1265,기본!$F$3:$G$320,2,0)</f>
        <v>#N/A</v>
      </c>
      <c r="H1265" s="546">
        <v>1166</v>
      </c>
      <c r="I1265">
        <v>8.153670095999999</v>
      </c>
    </row>
    <row r="1266" spans="2:9">
      <c r="B1266" s="547" t="s">
        <v>2085</v>
      </c>
      <c r="C1266" s="547" t="str">
        <f>VLOOKUP(D1266,기본!$B$3:$C$90,2,0)</f>
        <v>코웨이</v>
      </c>
      <c r="D1266" t="s">
        <v>1830</v>
      </c>
      <c r="E1266" t="s">
        <v>1832</v>
      </c>
      <c r="F1266" t="s">
        <v>1832</v>
      </c>
      <c r="G1266" t="e">
        <f>VLOOKUP(E1266,기본!$F$3:$G$320,2,0)</f>
        <v>#N/A</v>
      </c>
      <c r="H1266" s="546">
        <v>5242</v>
      </c>
      <c r="I1266">
        <v>41.751963863999997</v>
      </c>
    </row>
    <row r="1267" spans="2:9">
      <c r="B1267" s="547" t="s">
        <v>2085</v>
      </c>
      <c r="C1267" s="547" t="str">
        <f>VLOOKUP(D1267,기본!$B$3:$C$90,2,0)</f>
        <v>코웨이</v>
      </c>
      <c r="D1267" t="s">
        <v>1830</v>
      </c>
      <c r="E1267" t="s">
        <v>1835</v>
      </c>
      <c r="F1267" t="s">
        <v>1835</v>
      </c>
      <c r="G1267" t="e">
        <f>VLOOKUP(E1267,기본!$F$3:$G$320,2,0)</f>
        <v>#N/A</v>
      </c>
      <c r="H1267" s="546">
        <v>1110</v>
      </c>
      <c r="I1267">
        <v>7.1179149600000002</v>
      </c>
    </row>
    <row r="1268" spans="2:9">
      <c r="B1268" s="547" t="s">
        <v>2085</v>
      </c>
      <c r="C1268" s="547" t="str">
        <f>VLOOKUP(D1268,기본!$B$3:$C$90,2,0)</f>
        <v>삼성 VD</v>
      </c>
      <c r="D1268" t="s">
        <v>1836</v>
      </c>
      <c r="E1268" t="s">
        <v>1120</v>
      </c>
      <c r="F1268" t="s">
        <v>1786</v>
      </c>
      <c r="G1268" t="str">
        <f>VLOOKUP(E1268,기본!$F$3:$G$320,2,0)</f>
        <v>TV</v>
      </c>
      <c r="H1268" s="546">
        <v>3024</v>
      </c>
      <c r="I1268">
        <v>87.308956944000002</v>
      </c>
    </row>
    <row r="1269" spans="2:9">
      <c r="B1269" s="547" t="s">
        <v>2085</v>
      </c>
      <c r="C1269" s="547" t="str">
        <f>VLOOKUP(D1269,기본!$B$3:$C$90,2,0)</f>
        <v>삼성 VD</v>
      </c>
      <c r="D1269" t="s">
        <v>1836</v>
      </c>
      <c r="E1269" t="s">
        <v>1789</v>
      </c>
      <c r="F1269" t="s">
        <v>1790</v>
      </c>
      <c r="G1269" t="str">
        <f>VLOOKUP(E1269,기본!$F$3:$G$320,2,0)</f>
        <v>TV</v>
      </c>
      <c r="H1269" s="546">
        <v>210</v>
      </c>
      <c r="I1269">
        <v>2.9975399999999999</v>
      </c>
    </row>
    <row r="1270" spans="2:9">
      <c r="B1270" s="547" t="s">
        <v>2085</v>
      </c>
      <c r="C1270" s="547" t="str">
        <f>VLOOKUP(D1270,기본!$B$3:$C$90,2,0)</f>
        <v>삼성 VD</v>
      </c>
      <c r="D1270" t="s">
        <v>1836</v>
      </c>
      <c r="E1270" t="s">
        <v>1801</v>
      </c>
      <c r="F1270" t="s">
        <v>1802</v>
      </c>
      <c r="G1270" t="str">
        <f>VLOOKUP(E1270,기본!$F$3:$G$320,2,0)</f>
        <v>TV</v>
      </c>
      <c r="H1270" s="546">
        <v>782</v>
      </c>
      <c r="I1270">
        <v>12.729513299999999</v>
      </c>
    </row>
    <row r="1271" spans="2:9">
      <c r="B1271" s="547" t="s">
        <v>2085</v>
      </c>
      <c r="C1271" s="547" t="str">
        <f>VLOOKUP(D1271,기본!$B$3:$C$90,2,0)</f>
        <v>삼성 VD</v>
      </c>
      <c r="D1271" t="s">
        <v>1836</v>
      </c>
      <c r="E1271" t="s">
        <v>1795</v>
      </c>
      <c r="F1271" t="s">
        <v>1796</v>
      </c>
      <c r="G1271" t="str">
        <f>VLOOKUP(E1271,기본!$F$3:$G$320,2,0)</f>
        <v>MNT</v>
      </c>
      <c r="H1271" s="546">
        <v>360</v>
      </c>
      <c r="I1271">
        <v>15.16151052</v>
      </c>
    </row>
    <row r="1272" spans="2:9">
      <c r="B1272" s="547" t="s">
        <v>2085</v>
      </c>
      <c r="C1272" s="547" t="str">
        <f>VLOOKUP(D1272,기본!$B$3:$C$90,2,0)</f>
        <v>삼성 VD</v>
      </c>
      <c r="D1272" t="s">
        <v>1836</v>
      </c>
      <c r="E1272" t="s">
        <v>1729</v>
      </c>
      <c r="F1272" t="s">
        <v>1837</v>
      </c>
      <c r="G1272" t="str">
        <f>VLOOKUP(E1272,기본!$F$3:$G$320,2,0)</f>
        <v>TV</v>
      </c>
      <c r="H1272" s="546">
        <v>67920</v>
      </c>
      <c r="I1272">
        <v>836.23484880000001</v>
      </c>
    </row>
    <row r="1273" spans="2:9">
      <c r="B1273" s="547" t="s">
        <v>2085</v>
      </c>
      <c r="C1273" s="547" t="str">
        <f>VLOOKUP(D1273,기본!$B$3:$C$90,2,0)</f>
        <v>삼성 VD</v>
      </c>
      <c r="D1273" t="s">
        <v>1836</v>
      </c>
      <c r="E1273" t="s">
        <v>1731</v>
      </c>
      <c r="F1273" t="s">
        <v>1838</v>
      </c>
      <c r="G1273" t="str">
        <f>VLOOKUP(E1273,기본!$F$3:$G$320,2,0)</f>
        <v>TV</v>
      </c>
      <c r="H1273" s="546">
        <v>21672</v>
      </c>
      <c r="I1273">
        <v>296.90429111999998</v>
      </c>
    </row>
    <row r="1274" spans="2:9">
      <c r="B1274" s="547" t="s">
        <v>2085</v>
      </c>
      <c r="C1274" s="547" t="str">
        <f>VLOOKUP(D1274,기본!$B$3:$C$90,2,0)</f>
        <v>삼성 VD</v>
      </c>
      <c r="D1274" t="s">
        <v>1836</v>
      </c>
      <c r="E1274" t="s">
        <v>1733</v>
      </c>
      <c r="F1274" t="s">
        <v>1839</v>
      </c>
      <c r="G1274" t="str">
        <f>VLOOKUP(E1274,기본!$F$3:$G$320,2,0)</f>
        <v>TV</v>
      </c>
      <c r="H1274" s="546">
        <v>6240</v>
      </c>
      <c r="I1274">
        <v>112.13568786</v>
      </c>
    </row>
    <row r="1275" spans="2:9">
      <c r="B1275" s="547" t="s">
        <v>2085</v>
      </c>
      <c r="C1275" s="547" t="str">
        <f>VLOOKUP(D1275,기본!$B$3:$C$90,2,0)</f>
        <v>삼성 VD</v>
      </c>
      <c r="D1275" t="s">
        <v>1836</v>
      </c>
      <c r="E1275" t="s">
        <v>1845</v>
      </c>
      <c r="F1275" t="s">
        <v>1846</v>
      </c>
      <c r="G1275" t="str">
        <f>VLOOKUP(E1275,기본!$F$3:$G$320,2,0)</f>
        <v>TV</v>
      </c>
      <c r="H1275" s="546">
        <v>3504</v>
      </c>
      <c r="I1275">
        <v>83.836012469999986</v>
      </c>
    </row>
    <row r="1276" spans="2:9">
      <c r="B1276" s="547" t="s">
        <v>2085</v>
      </c>
      <c r="C1276" s="547" t="str">
        <f>VLOOKUP(D1276,기본!$B$3:$C$90,2,0)</f>
        <v>삼성 VD</v>
      </c>
      <c r="D1276" t="s">
        <v>1836</v>
      </c>
      <c r="E1276" t="s">
        <v>2294</v>
      </c>
      <c r="F1276" t="s">
        <v>2295</v>
      </c>
      <c r="G1276" t="str">
        <f>VLOOKUP(E1276,기본!$F$3:$G$320,2,0)</f>
        <v>MNT</v>
      </c>
      <c r="H1276" s="546">
        <v>4644</v>
      </c>
      <c r="I1276">
        <v>23.857100880000004</v>
      </c>
    </row>
    <row r="1277" spans="2:9">
      <c r="B1277" s="547" t="s">
        <v>2085</v>
      </c>
      <c r="C1277" s="547" t="str">
        <f>VLOOKUP(D1277,기본!$B$3:$C$90,2,0)</f>
        <v>삼성 VD</v>
      </c>
      <c r="D1277" t="s">
        <v>1836</v>
      </c>
      <c r="E1277" t="s">
        <v>2219</v>
      </c>
      <c r="F1277" t="s">
        <v>1754</v>
      </c>
      <c r="G1277" t="str">
        <f>VLOOKUP(E1277,기본!$F$3:$G$320,2,0)</f>
        <v>MNT</v>
      </c>
      <c r="H1277" s="546">
        <v>450</v>
      </c>
      <c r="I1277">
        <v>5.2481925</v>
      </c>
    </row>
    <row r="1278" spans="2:9">
      <c r="B1278" s="547" t="s">
        <v>2085</v>
      </c>
      <c r="C1278" s="547" t="str">
        <f>VLOOKUP(D1278,기본!$B$3:$C$90,2,0)</f>
        <v>삼성 VD</v>
      </c>
      <c r="D1278" t="s">
        <v>1836</v>
      </c>
      <c r="E1278" t="s">
        <v>1849</v>
      </c>
      <c r="F1278" t="s">
        <v>1850</v>
      </c>
      <c r="G1278" t="str">
        <f>VLOOKUP(E1278,기본!$F$3:$G$320,2,0)</f>
        <v>MNT</v>
      </c>
      <c r="H1278" s="546">
        <v>420</v>
      </c>
      <c r="I1278">
        <v>3.73100868</v>
      </c>
    </row>
    <row r="1279" spans="2:9">
      <c r="B1279" s="547" t="s">
        <v>2085</v>
      </c>
      <c r="C1279" s="547" t="str">
        <f>VLOOKUP(D1279,기본!$B$3:$C$90,2,0)</f>
        <v>삼성 VD</v>
      </c>
      <c r="D1279" t="s">
        <v>1840</v>
      </c>
      <c r="E1279" t="s">
        <v>1120</v>
      </c>
      <c r="F1279" t="s">
        <v>1786</v>
      </c>
      <c r="G1279" t="str">
        <f>VLOOKUP(E1279,기본!$F$3:$G$320,2,0)</f>
        <v>TV</v>
      </c>
      <c r="H1279" s="546">
        <v>330</v>
      </c>
      <c r="I1279">
        <v>9.5288770500000002</v>
      </c>
    </row>
    <row r="1280" spans="2:9">
      <c r="B1280" s="547" t="s">
        <v>2085</v>
      </c>
      <c r="C1280" s="547" t="str">
        <f>VLOOKUP(D1280,기본!$B$3:$C$90,2,0)</f>
        <v>삼성 VD</v>
      </c>
      <c r="D1280" t="s">
        <v>1840</v>
      </c>
      <c r="E1280" t="s">
        <v>2105</v>
      </c>
      <c r="F1280" t="s">
        <v>1715</v>
      </c>
      <c r="G1280" t="str">
        <f>VLOOKUP(E1280,기본!$F$3:$G$320,2,0)</f>
        <v>TV</v>
      </c>
      <c r="H1280" s="546">
        <v>340</v>
      </c>
      <c r="I1280">
        <v>3.8366545200000002</v>
      </c>
    </row>
    <row r="1281" spans="2:9">
      <c r="B1281" s="547" t="s">
        <v>2085</v>
      </c>
      <c r="C1281" s="547" t="str">
        <f>VLOOKUP(D1281,기본!$B$3:$C$90,2,0)</f>
        <v>삼성 VD</v>
      </c>
      <c r="D1281" t="s">
        <v>1840</v>
      </c>
      <c r="E1281" t="s">
        <v>1729</v>
      </c>
      <c r="F1281" t="s">
        <v>1837</v>
      </c>
      <c r="G1281" t="str">
        <f>VLOOKUP(E1281,기본!$F$3:$G$320,2,0)</f>
        <v>TV</v>
      </c>
      <c r="H1281" s="546">
        <v>10420</v>
      </c>
      <c r="I1281">
        <v>128.0749668</v>
      </c>
    </row>
    <row r="1282" spans="2:9">
      <c r="B1282" s="547" t="s">
        <v>2085</v>
      </c>
      <c r="C1282" s="547" t="str">
        <f>VLOOKUP(D1282,기본!$B$3:$C$90,2,0)</f>
        <v>삼성 VD</v>
      </c>
      <c r="D1282" t="s">
        <v>1840</v>
      </c>
      <c r="E1282" t="s">
        <v>1719</v>
      </c>
      <c r="F1282" t="s">
        <v>1843</v>
      </c>
      <c r="G1282" t="str">
        <f>VLOOKUP(E1282,기본!$F$3:$G$320,2,0)</f>
        <v>TV</v>
      </c>
      <c r="H1282" s="546">
        <v>440</v>
      </c>
      <c r="I1282">
        <v>6.0654440000000003</v>
      </c>
    </row>
    <row r="1283" spans="2:9">
      <c r="B1283" s="547" t="s">
        <v>2085</v>
      </c>
      <c r="C1283" s="547" t="str">
        <f>VLOOKUP(D1283,기본!$B$3:$C$90,2,0)</f>
        <v>삼성 VD</v>
      </c>
      <c r="D1283" t="s">
        <v>1840</v>
      </c>
      <c r="E1283" t="s">
        <v>1731</v>
      </c>
      <c r="F1283" t="s">
        <v>1838</v>
      </c>
      <c r="G1283" t="str">
        <f>VLOOKUP(E1283,기본!$F$3:$G$320,2,0)</f>
        <v>TV</v>
      </c>
      <c r="H1283" s="546">
        <v>5184</v>
      </c>
      <c r="I1283">
        <v>69.378959268000003</v>
      </c>
    </row>
    <row r="1284" spans="2:9">
      <c r="B1284" s="547" t="s">
        <v>2085</v>
      </c>
      <c r="C1284" s="547" t="str">
        <f>VLOOKUP(D1284,기본!$B$3:$C$90,2,0)</f>
        <v>삼성 VD</v>
      </c>
      <c r="D1284" t="s">
        <v>1840</v>
      </c>
      <c r="E1284" t="s">
        <v>1720</v>
      </c>
      <c r="F1284" t="s">
        <v>1844</v>
      </c>
      <c r="G1284" t="str">
        <f>VLOOKUP(E1284,기본!$F$3:$G$320,2,0)</f>
        <v>TV</v>
      </c>
      <c r="H1284" s="546">
        <v>4464</v>
      </c>
      <c r="I1284">
        <v>67.587146496000003</v>
      </c>
    </row>
    <row r="1285" spans="2:9">
      <c r="B1285" s="547" t="s">
        <v>2085</v>
      </c>
      <c r="C1285" s="547" t="str">
        <f>VLOOKUP(D1285,기본!$B$3:$C$90,2,0)</f>
        <v>삼성 VD</v>
      </c>
      <c r="D1285" t="s">
        <v>1840</v>
      </c>
      <c r="E1285" t="s">
        <v>1845</v>
      </c>
      <c r="F1285" t="s">
        <v>1846</v>
      </c>
      <c r="G1285" t="str">
        <f>VLOOKUP(E1285,기본!$F$3:$G$320,2,0)</f>
        <v>TV</v>
      </c>
      <c r="H1285" s="546">
        <v>108</v>
      </c>
      <c r="I1285">
        <v>2.5840023299999997</v>
      </c>
    </row>
    <row r="1286" spans="2:9">
      <c r="B1286" s="547" t="s">
        <v>2085</v>
      </c>
      <c r="C1286" s="547" t="str">
        <f>VLOOKUP(D1286,기본!$B$3:$C$90,2,0)</f>
        <v>삼성 VD</v>
      </c>
      <c r="D1286" t="s">
        <v>1851</v>
      </c>
      <c r="E1286" t="s">
        <v>2020</v>
      </c>
      <c r="F1286" t="s">
        <v>2021</v>
      </c>
      <c r="G1286" t="str">
        <f>VLOOKUP(E1286,기본!$F$3:$G$320,2,0)</f>
        <v>MNT</v>
      </c>
      <c r="H1286" s="546">
        <v>16704</v>
      </c>
      <c r="I1286">
        <v>341.49578400000001</v>
      </c>
    </row>
    <row r="1287" spans="2:9">
      <c r="B1287" s="547" t="s">
        <v>2085</v>
      </c>
      <c r="C1287" s="547" t="str">
        <f>VLOOKUP(D1287,기본!$B$3:$C$90,2,0)</f>
        <v>삼성 VD</v>
      </c>
      <c r="D1287" t="s">
        <v>1851</v>
      </c>
      <c r="E1287" t="s">
        <v>1121</v>
      </c>
      <c r="F1287" t="s">
        <v>1809</v>
      </c>
      <c r="G1287" t="str">
        <f>VLOOKUP(E1287,기본!$F$3:$G$320,2,0)</f>
        <v>TV</v>
      </c>
      <c r="H1287" s="546">
        <v>1080</v>
      </c>
      <c r="I1287">
        <v>33.682550976000002</v>
      </c>
    </row>
    <row r="1288" spans="2:9">
      <c r="B1288" s="547" t="s">
        <v>2085</v>
      </c>
      <c r="C1288" s="547" t="str">
        <f>VLOOKUP(D1288,기본!$B$3:$C$90,2,0)</f>
        <v>삼성 VD</v>
      </c>
      <c r="D1288" t="s">
        <v>1851</v>
      </c>
      <c r="E1288" t="s">
        <v>1120</v>
      </c>
      <c r="F1288" t="s">
        <v>1786</v>
      </c>
      <c r="G1288" t="str">
        <f>VLOOKUP(E1288,기본!$F$3:$G$320,2,0)</f>
        <v>TV</v>
      </c>
      <c r="H1288" s="546">
        <v>3240</v>
      </c>
      <c r="I1288">
        <v>91.075449168000006</v>
      </c>
    </row>
    <row r="1289" spans="2:9">
      <c r="B1289" s="547" t="s">
        <v>2085</v>
      </c>
      <c r="C1289" s="547" t="str">
        <f>VLOOKUP(D1289,기본!$B$3:$C$90,2,0)</f>
        <v>삼성 VD</v>
      </c>
      <c r="D1289" t="s">
        <v>1851</v>
      </c>
      <c r="E1289" t="s">
        <v>1787</v>
      </c>
      <c r="F1289" t="s">
        <v>1788</v>
      </c>
      <c r="G1289" t="str">
        <f>VLOOKUP(E1289,기본!$F$3:$G$320,2,0)</f>
        <v>MNT</v>
      </c>
      <c r="H1289" s="546">
        <v>992</v>
      </c>
      <c r="I1289">
        <v>7.6575477119999995</v>
      </c>
    </row>
    <row r="1290" spans="2:9">
      <c r="B1290" s="547" t="s">
        <v>2085</v>
      </c>
      <c r="C1290" s="547" t="str">
        <f>VLOOKUP(D1290,기본!$B$3:$C$90,2,0)</f>
        <v>삼성 VD</v>
      </c>
      <c r="D1290" t="s">
        <v>1851</v>
      </c>
      <c r="E1290" t="s">
        <v>1791</v>
      </c>
      <c r="F1290" t="s">
        <v>1792</v>
      </c>
      <c r="G1290" t="str">
        <f>VLOOKUP(E1290,기본!$F$3:$G$320,2,0)</f>
        <v>TV</v>
      </c>
      <c r="H1290" s="546">
        <v>253</v>
      </c>
      <c r="I1290">
        <v>3.6943824060000003</v>
      </c>
    </row>
    <row r="1291" spans="2:9">
      <c r="B1291" s="547" t="s">
        <v>2085</v>
      </c>
      <c r="C1291" s="547" t="str">
        <f>VLOOKUP(D1291,기본!$B$3:$C$90,2,0)</f>
        <v>삼성 VD</v>
      </c>
      <c r="D1291" t="s">
        <v>1851</v>
      </c>
      <c r="E1291" t="s">
        <v>1801</v>
      </c>
      <c r="F1291" t="s">
        <v>1802</v>
      </c>
      <c r="G1291" t="str">
        <f>VLOOKUP(E1291,기본!$F$3:$G$320,2,0)</f>
        <v>TV</v>
      </c>
      <c r="H1291" s="546">
        <v>2898</v>
      </c>
      <c r="I1291">
        <v>46.529344080000001</v>
      </c>
    </row>
    <row r="1292" spans="2:9">
      <c r="B1292" s="547" t="s">
        <v>2085</v>
      </c>
      <c r="C1292" s="547" t="str">
        <f>VLOOKUP(D1292,기본!$B$3:$C$90,2,0)</f>
        <v>삼성 VD</v>
      </c>
      <c r="D1292" t="s">
        <v>1851</v>
      </c>
      <c r="E1292" t="s">
        <v>1852</v>
      </c>
      <c r="F1292" t="s">
        <v>1853</v>
      </c>
      <c r="G1292" t="str">
        <f>VLOOKUP(E1292,기본!$F$3:$G$320,2,0)</f>
        <v>MNT</v>
      </c>
      <c r="H1292" s="546">
        <v>4290</v>
      </c>
      <c r="I1292">
        <v>45.341020619999995</v>
      </c>
    </row>
    <row r="1293" spans="2:9">
      <c r="B1293" s="547" t="s">
        <v>2085</v>
      </c>
      <c r="C1293" s="547" t="str">
        <f>VLOOKUP(D1293,기본!$B$3:$C$90,2,0)</f>
        <v>삼성 VD</v>
      </c>
      <c r="D1293" t="s">
        <v>1851</v>
      </c>
      <c r="E1293" t="s">
        <v>995</v>
      </c>
      <c r="F1293" t="s">
        <v>994</v>
      </c>
      <c r="G1293" t="str">
        <f>VLOOKUP(E1293,기본!$F$3:$G$320,2,0)</f>
        <v>MNT</v>
      </c>
      <c r="H1293" s="546">
        <v>330</v>
      </c>
      <c r="I1293">
        <v>3.7291002</v>
      </c>
    </row>
    <row r="1294" spans="2:9">
      <c r="B1294" s="547" t="s">
        <v>2085</v>
      </c>
      <c r="C1294" s="547" t="str">
        <f>VLOOKUP(D1294,기본!$B$3:$C$90,2,0)</f>
        <v>삼성 VD</v>
      </c>
      <c r="D1294" t="s">
        <v>1851</v>
      </c>
      <c r="E1294" t="s">
        <v>2353</v>
      </c>
      <c r="F1294" t="s">
        <v>2354</v>
      </c>
      <c r="G1294" t="str">
        <f>VLOOKUP(E1294,기본!$F$3:$G$320,2,0)</f>
        <v>MNT</v>
      </c>
      <c r="H1294" s="546">
        <v>32</v>
      </c>
      <c r="I1294">
        <v>0.31151577600000002</v>
      </c>
    </row>
    <row r="1295" spans="2:9">
      <c r="B1295" s="547" t="s">
        <v>2085</v>
      </c>
      <c r="C1295" s="547" t="str">
        <f>VLOOKUP(D1295,기본!$B$3:$C$90,2,0)</f>
        <v>삼성 VD</v>
      </c>
      <c r="D1295" t="s">
        <v>1851</v>
      </c>
      <c r="E1295" t="s">
        <v>1793</v>
      </c>
      <c r="F1295" t="s">
        <v>1794</v>
      </c>
      <c r="G1295" t="str">
        <f>VLOOKUP(E1295,기본!$F$3:$G$320,2,0)</f>
        <v>MNT</v>
      </c>
      <c r="H1295" s="546">
        <v>4896</v>
      </c>
      <c r="I1295">
        <v>90.722905217999994</v>
      </c>
    </row>
    <row r="1296" spans="2:9">
      <c r="B1296" s="547" t="s">
        <v>2085</v>
      </c>
      <c r="C1296" s="547" t="str">
        <f>VLOOKUP(D1296,기본!$B$3:$C$90,2,0)</f>
        <v>삼성 VD</v>
      </c>
      <c r="D1296" t="s">
        <v>1851</v>
      </c>
      <c r="E1296" t="s">
        <v>1854</v>
      </c>
      <c r="F1296" t="s">
        <v>1855</v>
      </c>
      <c r="G1296" t="str">
        <f>VLOOKUP(E1296,기본!$F$3:$G$320,2,0)</f>
        <v>MNT</v>
      </c>
      <c r="H1296" s="546">
        <v>1638</v>
      </c>
      <c r="I1296">
        <v>11.223206421</v>
      </c>
    </row>
    <row r="1297" spans="2:9">
      <c r="B1297" s="547" t="s">
        <v>2085</v>
      </c>
      <c r="C1297" s="547" t="str">
        <f>VLOOKUP(D1297,기본!$B$3:$C$90,2,0)</f>
        <v>삼성 VD</v>
      </c>
      <c r="D1297" t="s">
        <v>1851</v>
      </c>
      <c r="E1297" t="s">
        <v>1260</v>
      </c>
      <c r="F1297" t="s">
        <v>1259</v>
      </c>
      <c r="G1297" t="str">
        <f>VLOOKUP(E1297,기본!$F$3:$G$320,2,0)</f>
        <v>MNT</v>
      </c>
      <c r="H1297" s="546">
        <v>5184</v>
      </c>
      <c r="I1297">
        <v>119.92633804799996</v>
      </c>
    </row>
    <row r="1298" spans="2:9">
      <c r="B1298" s="547" t="s">
        <v>2085</v>
      </c>
      <c r="C1298" s="547" t="str">
        <f>VLOOKUP(D1298,기본!$B$3:$C$90,2,0)</f>
        <v>삼성 VD</v>
      </c>
      <c r="D1298" t="s">
        <v>1851</v>
      </c>
      <c r="E1298" t="s">
        <v>1262</v>
      </c>
      <c r="F1298" t="s">
        <v>1261</v>
      </c>
      <c r="G1298" t="str">
        <f>VLOOKUP(E1298,기본!$F$3:$G$320,2,0)</f>
        <v>MNT</v>
      </c>
      <c r="H1298" s="546">
        <v>288</v>
      </c>
      <c r="I1298">
        <v>7.0811176319999989</v>
      </c>
    </row>
    <row r="1299" spans="2:9">
      <c r="B1299" s="547" t="s">
        <v>2085</v>
      </c>
      <c r="C1299" s="547" t="str">
        <f>VLOOKUP(D1299,기본!$B$3:$C$90,2,0)</f>
        <v>삼성 VD</v>
      </c>
      <c r="D1299" t="s">
        <v>1851</v>
      </c>
      <c r="E1299" t="s">
        <v>1264</v>
      </c>
      <c r="F1299" t="s">
        <v>1263</v>
      </c>
      <c r="G1299" t="str">
        <f>VLOOKUP(E1299,기본!$F$3:$G$320,2,0)</f>
        <v>MNT</v>
      </c>
      <c r="H1299" s="546">
        <v>1584</v>
      </c>
      <c r="I1299">
        <v>37.352810879999993</v>
      </c>
    </row>
    <row r="1300" spans="2:9">
      <c r="B1300" s="547" t="s">
        <v>2085</v>
      </c>
      <c r="C1300" s="547" t="str">
        <f>VLOOKUP(D1300,기본!$B$3:$C$90,2,0)</f>
        <v>삼성 VD</v>
      </c>
      <c r="D1300" t="s">
        <v>1851</v>
      </c>
      <c r="E1300" t="s">
        <v>1795</v>
      </c>
      <c r="F1300" t="s">
        <v>1796</v>
      </c>
      <c r="G1300" t="str">
        <f>VLOOKUP(E1300,기본!$F$3:$G$320,2,0)</f>
        <v>MNT</v>
      </c>
      <c r="H1300" s="546">
        <v>12420</v>
      </c>
      <c r="I1300">
        <v>514.60213903199997</v>
      </c>
    </row>
    <row r="1301" spans="2:9">
      <c r="B1301" s="547" t="s">
        <v>2085</v>
      </c>
      <c r="C1301" s="547" t="str">
        <f>VLOOKUP(D1301,기본!$B$3:$C$90,2,0)</f>
        <v>삼성 VD</v>
      </c>
      <c r="D1301" t="s">
        <v>1851</v>
      </c>
      <c r="E1301" t="s">
        <v>1856</v>
      </c>
      <c r="F1301" t="s">
        <v>1857</v>
      </c>
      <c r="G1301" t="str">
        <f>VLOOKUP(E1301,기본!$F$3:$G$320,2,0)</f>
        <v>MNT</v>
      </c>
      <c r="H1301" s="546">
        <v>12744</v>
      </c>
      <c r="I1301">
        <v>220.66521541199995</v>
      </c>
    </row>
    <row r="1302" spans="2:9">
      <c r="B1302" s="547" t="s">
        <v>2085</v>
      </c>
      <c r="C1302" s="547" t="str">
        <f>VLOOKUP(D1302,기본!$B$3:$C$90,2,0)</f>
        <v>삼성 VD</v>
      </c>
      <c r="D1302" t="s">
        <v>1851</v>
      </c>
      <c r="E1302" t="s">
        <v>1727</v>
      </c>
      <c r="F1302" t="s">
        <v>1616</v>
      </c>
      <c r="G1302" t="str">
        <f>VLOOKUP(E1302,기본!$F$3:$G$320,2,0)</f>
        <v>TV</v>
      </c>
      <c r="H1302" s="546">
        <v>1116</v>
      </c>
      <c r="I1302">
        <v>12.896683704000001</v>
      </c>
    </row>
    <row r="1303" spans="2:9">
      <c r="B1303" s="547" t="s">
        <v>2085</v>
      </c>
      <c r="C1303" s="547" t="str">
        <f>VLOOKUP(D1303,기본!$B$3:$C$90,2,0)</f>
        <v>삼성 VD</v>
      </c>
      <c r="D1303" t="s">
        <v>1851</v>
      </c>
      <c r="E1303" t="s">
        <v>2110</v>
      </c>
      <c r="F1303" t="s">
        <v>1726</v>
      </c>
      <c r="G1303" t="str">
        <f>VLOOKUP(E1303,기본!$F$3:$G$320,2,0)</f>
        <v>TV</v>
      </c>
      <c r="H1303" s="546">
        <v>45037</v>
      </c>
      <c r="I1303">
        <v>519.33882278900001</v>
      </c>
    </row>
    <row r="1304" spans="2:9">
      <c r="B1304" s="547" t="s">
        <v>2085</v>
      </c>
      <c r="C1304" s="547" t="str">
        <f>VLOOKUP(D1304,기본!$B$3:$C$90,2,0)</f>
        <v>삼성 VD</v>
      </c>
      <c r="D1304" t="s">
        <v>1851</v>
      </c>
      <c r="E1304" t="s">
        <v>1729</v>
      </c>
      <c r="F1304" t="s">
        <v>1837</v>
      </c>
      <c r="G1304" t="str">
        <f>VLOOKUP(E1304,기본!$F$3:$G$320,2,0)</f>
        <v>TV</v>
      </c>
      <c r="H1304" s="546">
        <v>520</v>
      </c>
      <c r="I1304">
        <v>6.2331577839999994</v>
      </c>
    </row>
    <row r="1305" spans="2:9">
      <c r="B1305" s="547" t="s">
        <v>2085</v>
      </c>
      <c r="C1305" s="547" t="str">
        <f>VLOOKUP(D1305,기본!$B$3:$C$90,2,0)</f>
        <v>삼성 VD</v>
      </c>
      <c r="D1305" t="s">
        <v>1851</v>
      </c>
      <c r="E1305" t="s">
        <v>1731</v>
      </c>
      <c r="F1305" t="s">
        <v>1838</v>
      </c>
      <c r="G1305" t="str">
        <f>VLOOKUP(E1305,기본!$F$3:$G$320,2,0)</f>
        <v>TV</v>
      </c>
      <c r="H1305" s="546">
        <v>1347</v>
      </c>
      <c r="I1305">
        <v>18.430253414999999</v>
      </c>
    </row>
    <row r="1306" spans="2:9">
      <c r="B1306" s="547" t="s">
        <v>2085</v>
      </c>
      <c r="C1306" s="547" t="str">
        <f>VLOOKUP(D1306,기본!$B$3:$C$90,2,0)</f>
        <v>삼성 VD</v>
      </c>
      <c r="D1306" t="s">
        <v>1851</v>
      </c>
      <c r="E1306" t="s">
        <v>2145</v>
      </c>
      <c r="F1306" t="s">
        <v>2108</v>
      </c>
      <c r="G1306" t="str">
        <f>VLOOKUP(E1306,기본!$F$3:$G$320,2,0)</f>
        <v>MNT</v>
      </c>
      <c r="H1306" s="546">
        <v>33033</v>
      </c>
      <c r="I1306">
        <v>180.38145608999997</v>
      </c>
    </row>
    <row r="1307" spans="2:9">
      <c r="B1307" s="547" t="s">
        <v>2085</v>
      </c>
      <c r="C1307" s="547" t="str">
        <f>VLOOKUP(D1307,기본!$B$3:$C$90,2,0)</f>
        <v>삼성 VD</v>
      </c>
      <c r="D1307" t="s">
        <v>1851</v>
      </c>
      <c r="E1307" t="s">
        <v>2296</v>
      </c>
      <c r="F1307" t="s">
        <v>1755</v>
      </c>
      <c r="G1307" t="str">
        <f>VLOOKUP(E1307,기본!$F$3:$G$320,2,0)</f>
        <v>MNT</v>
      </c>
      <c r="H1307" s="546">
        <v>627</v>
      </c>
      <c r="I1307">
        <v>3.8184314400000008</v>
      </c>
    </row>
    <row r="1308" spans="2:9">
      <c r="B1308" s="547" t="s">
        <v>2085</v>
      </c>
      <c r="C1308" s="547" t="str">
        <f>VLOOKUP(D1308,기본!$B$3:$C$90,2,0)</f>
        <v>삼성 VD</v>
      </c>
      <c r="D1308" t="s">
        <v>1851</v>
      </c>
      <c r="E1308" t="s">
        <v>2148</v>
      </c>
      <c r="F1308" t="s">
        <v>1756</v>
      </c>
      <c r="G1308" t="str">
        <f>VLOOKUP(E1308,기본!$F$3:$G$320,2,0)</f>
        <v>MNT</v>
      </c>
      <c r="H1308" s="546">
        <v>12507</v>
      </c>
      <c r="I1308">
        <v>90.216217902000011</v>
      </c>
    </row>
    <row r="1309" spans="2:9">
      <c r="B1309" s="547" t="s">
        <v>2085</v>
      </c>
      <c r="C1309" s="547" t="str">
        <f>VLOOKUP(D1309,기본!$B$3:$C$90,2,0)</f>
        <v>삼성 VD</v>
      </c>
      <c r="D1309" t="s">
        <v>1851</v>
      </c>
      <c r="E1309" t="s">
        <v>2207</v>
      </c>
      <c r="F1309" t="s">
        <v>1754</v>
      </c>
      <c r="G1309" t="str">
        <f>VLOOKUP(E1309,기본!$F$3:$G$320,2,0)</f>
        <v>MNT</v>
      </c>
      <c r="H1309" s="546">
        <v>72</v>
      </c>
      <c r="I1309">
        <v>0.80426001599999997</v>
      </c>
    </row>
    <row r="1310" spans="2:9">
      <c r="B1310" s="547" t="s">
        <v>2085</v>
      </c>
      <c r="C1310" s="547" t="str">
        <f>VLOOKUP(D1310,기본!$B$3:$C$90,2,0)</f>
        <v>삼성 VD</v>
      </c>
      <c r="D1310" t="s">
        <v>1851</v>
      </c>
      <c r="E1310" t="s">
        <v>2211</v>
      </c>
      <c r="F1310" t="s">
        <v>1754</v>
      </c>
      <c r="G1310" t="str">
        <f>VLOOKUP(E1310,기본!$F$3:$G$320,2,0)</f>
        <v>MNT</v>
      </c>
      <c r="H1310" s="546">
        <v>272</v>
      </c>
      <c r="I1310">
        <v>3.1722408000000004</v>
      </c>
    </row>
    <row r="1311" spans="2:9">
      <c r="B1311" s="547" t="s">
        <v>2085</v>
      </c>
      <c r="C1311" s="547" t="str">
        <f>VLOOKUP(D1311,기본!$B$3:$C$90,2,0)</f>
        <v>삼성 VD</v>
      </c>
      <c r="D1311" t="s">
        <v>1851</v>
      </c>
      <c r="E1311" t="s">
        <v>2213</v>
      </c>
      <c r="F1311" t="s">
        <v>1754</v>
      </c>
      <c r="G1311" t="str">
        <f>VLOOKUP(E1311,기본!$F$3:$G$320,2,0)</f>
        <v>MNT</v>
      </c>
      <c r="H1311" s="546">
        <v>76</v>
      </c>
      <c r="I1311">
        <v>0.87850367100000004</v>
      </c>
    </row>
    <row r="1312" spans="2:9">
      <c r="B1312" s="547" t="s">
        <v>2085</v>
      </c>
      <c r="C1312" s="547" t="str">
        <f>VLOOKUP(D1312,기본!$B$3:$C$90,2,0)</f>
        <v>삼성 VD</v>
      </c>
      <c r="D1312" t="s">
        <v>1851</v>
      </c>
      <c r="E1312" t="s">
        <v>2215</v>
      </c>
      <c r="F1312" t="s">
        <v>1754</v>
      </c>
      <c r="G1312" t="str">
        <f>VLOOKUP(E1312,기본!$F$3:$G$320,2,0)</f>
        <v>MNT</v>
      </c>
      <c r="H1312" s="546">
        <v>36</v>
      </c>
      <c r="I1312">
        <v>0.41971229999999998</v>
      </c>
    </row>
    <row r="1313" spans="2:9">
      <c r="B1313" s="547" t="s">
        <v>2085</v>
      </c>
      <c r="C1313" s="547" t="str">
        <f>VLOOKUP(D1313,기본!$B$3:$C$90,2,0)</f>
        <v>삼성 VD</v>
      </c>
      <c r="D1313" t="s">
        <v>1851</v>
      </c>
      <c r="E1313" t="s">
        <v>2219</v>
      </c>
      <c r="F1313" t="s">
        <v>1754</v>
      </c>
      <c r="G1313" t="str">
        <f>VLOOKUP(E1313,기본!$F$3:$G$320,2,0)</f>
        <v>MNT</v>
      </c>
      <c r="H1313" s="546">
        <v>9</v>
      </c>
      <c r="I1313">
        <v>0.10114206900000001</v>
      </c>
    </row>
    <row r="1314" spans="2:9">
      <c r="B1314" s="547" t="s">
        <v>2085</v>
      </c>
      <c r="C1314" s="547" t="str">
        <f>VLOOKUP(D1314,기본!$B$3:$C$90,2,0)</f>
        <v>삼성 VD</v>
      </c>
      <c r="D1314" t="s">
        <v>1851</v>
      </c>
      <c r="E1314" t="s">
        <v>2221</v>
      </c>
      <c r="F1314" t="s">
        <v>1754</v>
      </c>
      <c r="G1314" t="str">
        <f>VLOOKUP(E1314,기본!$F$3:$G$320,2,0)</f>
        <v>MNT</v>
      </c>
      <c r="H1314" s="546">
        <v>1002</v>
      </c>
      <c r="I1314">
        <v>11.664372419999999</v>
      </c>
    </row>
    <row r="1315" spans="2:9">
      <c r="B1315" s="547" t="s">
        <v>2085</v>
      </c>
      <c r="C1315" s="547" t="str">
        <f>VLOOKUP(D1315,기본!$B$3:$C$90,2,0)</f>
        <v>삼성 VD</v>
      </c>
      <c r="D1315" t="s">
        <v>1851</v>
      </c>
      <c r="E1315" t="s">
        <v>2223</v>
      </c>
      <c r="F1315" t="s">
        <v>1754</v>
      </c>
      <c r="G1315" t="str">
        <f>VLOOKUP(E1315,기본!$F$3:$G$320,2,0)</f>
        <v>MNT</v>
      </c>
      <c r="H1315" s="546">
        <v>241</v>
      </c>
      <c r="I1315">
        <v>2.8100189250000001</v>
      </c>
    </row>
    <row r="1316" spans="2:9">
      <c r="B1316" s="547" t="s">
        <v>2085</v>
      </c>
      <c r="C1316" s="547" t="str">
        <f>VLOOKUP(D1316,기본!$B$3:$C$90,2,0)</f>
        <v>삼성 VD</v>
      </c>
      <c r="D1316" t="s">
        <v>1851</v>
      </c>
      <c r="E1316" t="s">
        <v>2189</v>
      </c>
      <c r="F1316" t="s">
        <v>1753</v>
      </c>
      <c r="G1316" t="str">
        <f>VLOOKUP(E1316,기본!$F$3:$G$320,2,0)</f>
        <v>MNT</v>
      </c>
      <c r="H1316" s="546">
        <v>100</v>
      </c>
      <c r="I1316">
        <v>0.67729229999999996</v>
      </c>
    </row>
    <row r="1317" spans="2:9">
      <c r="B1317" s="547" t="s">
        <v>2085</v>
      </c>
      <c r="C1317" s="547" t="str">
        <f>VLOOKUP(D1317,기본!$B$3:$C$90,2,0)</f>
        <v>삼성 VD</v>
      </c>
      <c r="D1317" t="s">
        <v>1851</v>
      </c>
      <c r="E1317" t="s">
        <v>2193</v>
      </c>
      <c r="F1317" t="s">
        <v>1753</v>
      </c>
      <c r="G1317" t="str">
        <f>VLOOKUP(E1317,기본!$F$3:$G$320,2,0)</f>
        <v>MNT</v>
      </c>
      <c r="H1317" s="546">
        <v>100</v>
      </c>
      <c r="I1317">
        <v>0.67729229999999996</v>
      </c>
    </row>
    <row r="1318" spans="2:9">
      <c r="B1318" s="547" t="s">
        <v>2085</v>
      </c>
      <c r="C1318" s="547" t="str">
        <f>VLOOKUP(D1318,기본!$B$3:$C$90,2,0)</f>
        <v>삼성 VD</v>
      </c>
      <c r="D1318" t="s">
        <v>1851</v>
      </c>
      <c r="E1318" t="s">
        <v>2195</v>
      </c>
      <c r="F1318" t="s">
        <v>1753</v>
      </c>
      <c r="G1318" t="str">
        <f>VLOOKUP(E1318,기본!$F$3:$G$320,2,0)</f>
        <v>MNT</v>
      </c>
      <c r="H1318" s="546">
        <v>392</v>
      </c>
      <c r="I1318">
        <v>2.6737028189999998</v>
      </c>
    </row>
    <row r="1319" spans="2:9">
      <c r="B1319" s="547" t="s">
        <v>2085</v>
      </c>
      <c r="C1319" s="547" t="str">
        <f>VLOOKUP(D1319,기본!$B$3:$C$90,2,0)</f>
        <v>삼성 VD</v>
      </c>
      <c r="D1319" t="s">
        <v>1851</v>
      </c>
      <c r="E1319" t="s">
        <v>2297</v>
      </c>
      <c r="F1319" t="s">
        <v>2298</v>
      </c>
      <c r="G1319" t="str">
        <f>VLOOKUP(E1319,기본!$F$3:$G$320,2,0)</f>
        <v>MNT</v>
      </c>
      <c r="H1319" s="546">
        <v>3852</v>
      </c>
      <c r="I1319">
        <v>203.00689224000001</v>
      </c>
    </row>
    <row r="1320" spans="2:9">
      <c r="B1320" s="547" t="s">
        <v>2085</v>
      </c>
      <c r="C1320" s="547" t="str">
        <f>VLOOKUP(D1320,기본!$B$3:$C$90,2,0)</f>
        <v>삼성 VD</v>
      </c>
      <c r="D1320" t="s">
        <v>1851</v>
      </c>
      <c r="E1320" t="s">
        <v>1862</v>
      </c>
      <c r="F1320" t="s">
        <v>1863</v>
      </c>
      <c r="G1320" t="str">
        <f>VLOOKUP(E1320,기본!$F$3:$G$320,2,0)</f>
        <v>MNT</v>
      </c>
      <c r="H1320" s="546">
        <v>548</v>
      </c>
      <c r="I1320">
        <v>7.5572870670000007</v>
      </c>
    </row>
    <row r="1321" spans="2:9">
      <c r="B1321" s="547" t="s">
        <v>2085</v>
      </c>
      <c r="C1321" s="547" t="str">
        <f>VLOOKUP(D1321,기본!$B$3:$C$90,2,0)</f>
        <v>삼성 VD</v>
      </c>
      <c r="D1321" t="s">
        <v>1851</v>
      </c>
      <c r="E1321" t="s">
        <v>1849</v>
      </c>
      <c r="F1321" t="s">
        <v>1850</v>
      </c>
      <c r="G1321" t="str">
        <f>VLOOKUP(E1321,기본!$F$3:$G$320,2,0)</f>
        <v>MNT</v>
      </c>
      <c r="H1321" s="546">
        <v>8946</v>
      </c>
      <c r="I1321">
        <v>78.163738463999991</v>
      </c>
    </row>
    <row r="1322" spans="2:9">
      <c r="B1322" s="547" t="s">
        <v>2085</v>
      </c>
      <c r="C1322" s="547" t="str">
        <f>VLOOKUP(D1322,기본!$B$3:$C$90,2,0)</f>
        <v>삼성 VD</v>
      </c>
      <c r="D1322" t="s">
        <v>1851</v>
      </c>
      <c r="E1322" t="s">
        <v>677</v>
      </c>
      <c r="F1322" t="s">
        <v>1799</v>
      </c>
      <c r="G1322" t="str">
        <f>VLOOKUP(E1322,기본!$F$3:$G$320,2,0)</f>
        <v>MNT</v>
      </c>
      <c r="H1322" s="546">
        <v>192676</v>
      </c>
      <c r="I1322">
        <v>699.68326903200011</v>
      </c>
    </row>
    <row r="1323" spans="2:9">
      <c r="B1323" s="547" t="s">
        <v>2085</v>
      </c>
      <c r="C1323" s="547" t="str">
        <f>VLOOKUP(D1323,기본!$B$3:$C$90,2,0)</f>
        <v>삼성 VD</v>
      </c>
      <c r="D1323" t="s">
        <v>1851</v>
      </c>
      <c r="E1323" t="s">
        <v>678</v>
      </c>
      <c r="F1323" t="s">
        <v>1869</v>
      </c>
      <c r="G1323" t="str">
        <f>VLOOKUP(E1323,기본!$F$3:$G$320,2,0)</f>
        <v>MNT</v>
      </c>
      <c r="H1323" s="546">
        <v>68112</v>
      </c>
      <c r="I1323">
        <v>324.63107529599995</v>
      </c>
    </row>
    <row r="1324" spans="2:9">
      <c r="B1324" s="547" t="s">
        <v>2085</v>
      </c>
      <c r="C1324" s="547" t="str">
        <f>VLOOKUP(D1324,기본!$B$3:$C$90,2,0)</f>
        <v>삼성 VD</v>
      </c>
      <c r="D1324" t="s">
        <v>1851</v>
      </c>
      <c r="E1324" t="s">
        <v>1113</v>
      </c>
      <c r="F1324" t="s">
        <v>1813</v>
      </c>
      <c r="G1324" t="str">
        <f>VLOOKUP(E1324,기본!$F$3:$G$320,2,0)</f>
        <v>MNT</v>
      </c>
      <c r="H1324" s="546">
        <v>264</v>
      </c>
      <c r="I1324">
        <v>1.36278912</v>
      </c>
    </row>
    <row r="1325" spans="2:9">
      <c r="B1325" s="547" t="s">
        <v>2085</v>
      </c>
      <c r="C1325" s="547" t="str">
        <f>VLOOKUP(D1325,기본!$B$3:$C$90,2,0)</f>
        <v>삼성 VD</v>
      </c>
      <c r="D1325" t="s">
        <v>1851</v>
      </c>
      <c r="E1325" t="s">
        <v>2088</v>
      </c>
      <c r="F1325" t="s">
        <v>2089</v>
      </c>
      <c r="G1325" t="str">
        <f>VLOOKUP(E1325,기본!$F$3:$G$320,2,0)</f>
        <v>MNT</v>
      </c>
      <c r="H1325" s="546">
        <v>18744</v>
      </c>
      <c r="I1325">
        <v>90.551219411999995</v>
      </c>
    </row>
    <row r="1326" spans="2:9">
      <c r="B1326" s="547" t="s">
        <v>2085</v>
      </c>
      <c r="C1326" s="547" t="str">
        <f>VLOOKUP(D1326,기본!$B$3:$C$90,2,0)</f>
        <v>삼성 생활가전</v>
      </c>
      <c r="D1326" t="s">
        <v>1864</v>
      </c>
      <c r="E1326" t="s">
        <v>1865</v>
      </c>
      <c r="F1326" t="s">
        <v>1865</v>
      </c>
      <c r="G1326" t="e">
        <f>VLOOKUP(E1326,기본!$F$3:$G$320,2,0)</f>
        <v>#N/A</v>
      </c>
      <c r="H1326" s="546">
        <v>61248</v>
      </c>
      <c r="I1326">
        <v>484.86771712000001</v>
      </c>
    </row>
    <row r="1327" spans="2:9">
      <c r="B1327" s="547" t="s">
        <v>2085</v>
      </c>
      <c r="C1327" s="547" t="str">
        <f>VLOOKUP(D1327,기본!$B$3:$C$90,2,0)</f>
        <v>삼성 생활가전</v>
      </c>
      <c r="D1327" t="s">
        <v>1864</v>
      </c>
      <c r="E1327" t="s">
        <v>2111</v>
      </c>
      <c r="F1327" t="s">
        <v>2111</v>
      </c>
      <c r="G1327" t="e">
        <f>VLOOKUP(E1327,기본!$F$3:$G$320,2,0)</f>
        <v>#N/A</v>
      </c>
      <c r="H1327" s="546">
        <v>3240</v>
      </c>
      <c r="I1327">
        <v>25.567406999999996</v>
      </c>
    </row>
    <row r="1328" spans="2:9">
      <c r="B1328" s="547" t="s">
        <v>2085</v>
      </c>
      <c r="C1328" s="547" t="str">
        <f>VLOOKUP(D1328,기본!$B$3:$C$90,2,0)</f>
        <v>삼성 생활가전</v>
      </c>
      <c r="D1328" t="s">
        <v>1864</v>
      </c>
      <c r="E1328" t="s">
        <v>1866</v>
      </c>
      <c r="F1328" t="s">
        <v>1866</v>
      </c>
      <c r="G1328" t="e">
        <f>VLOOKUP(E1328,기본!$F$3:$G$320,2,0)</f>
        <v>#N/A</v>
      </c>
      <c r="H1328" s="546">
        <v>2880</v>
      </c>
      <c r="I1328">
        <v>22.787222400000001</v>
      </c>
    </row>
    <row r="1329" spans="2:9">
      <c r="B1329" s="547" t="s">
        <v>2085</v>
      </c>
      <c r="C1329" s="547" t="str">
        <f>VLOOKUP(D1329,기본!$B$3:$C$90,2,0)</f>
        <v>삼성 생활가전</v>
      </c>
      <c r="D1329" t="s">
        <v>1864</v>
      </c>
      <c r="E1329" t="s">
        <v>2090</v>
      </c>
      <c r="F1329" t="s">
        <v>2090</v>
      </c>
      <c r="G1329" t="e">
        <f>VLOOKUP(E1329,기본!$F$3:$G$320,2,0)</f>
        <v>#N/A</v>
      </c>
      <c r="H1329" s="546">
        <v>288</v>
      </c>
      <c r="I1329">
        <v>2.2827225599999998</v>
      </c>
    </row>
    <row r="1330" spans="2:9">
      <c r="B1330" s="547" t="s">
        <v>2085</v>
      </c>
      <c r="C1330" s="547" t="str">
        <f>VLOOKUP(D1330,기본!$B$3:$C$90,2,0)</f>
        <v>삼성 생활가전</v>
      </c>
      <c r="D1330" t="s">
        <v>1864</v>
      </c>
      <c r="E1330" t="s">
        <v>2112</v>
      </c>
      <c r="F1330" t="s">
        <v>2112</v>
      </c>
      <c r="G1330" t="e">
        <f>VLOOKUP(E1330,기본!$F$3:$G$320,2,0)</f>
        <v>#N/A</v>
      </c>
      <c r="H1330" s="546">
        <v>8640</v>
      </c>
      <c r="I1330">
        <v>71.309913840000007</v>
      </c>
    </row>
    <row r="1331" spans="2:9">
      <c r="B1331" s="547" t="s">
        <v>2085</v>
      </c>
      <c r="C1331" s="547" t="str">
        <f>VLOOKUP(D1331,기본!$B$3:$C$90,2,0)</f>
        <v>삼성 생활가전</v>
      </c>
      <c r="D1331" t="s">
        <v>1864</v>
      </c>
      <c r="E1331" t="s">
        <v>2149</v>
      </c>
      <c r="F1331" t="s">
        <v>2149</v>
      </c>
      <c r="G1331" t="e">
        <f>VLOOKUP(E1331,기본!$F$3:$G$320,2,0)</f>
        <v>#N/A</v>
      </c>
      <c r="H1331" s="546">
        <v>1728</v>
      </c>
      <c r="I1331">
        <v>14.972979840000002</v>
      </c>
    </row>
    <row r="1332" spans="2:9">
      <c r="B1332" s="547" t="s">
        <v>2085</v>
      </c>
      <c r="C1332" s="547" t="str">
        <f>VLOOKUP(D1332,기본!$B$3:$C$90,2,0)</f>
        <v>삼성 생활가전</v>
      </c>
      <c r="D1332" t="s">
        <v>1864</v>
      </c>
      <c r="E1332" t="s">
        <v>1867</v>
      </c>
      <c r="F1332" t="s">
        <v>1867</v>
      </c>
      <c r="G1332" t="e">
        <f>VLOOKUP(E1332,기본!$F$3:$G$320,2,0)</f>
        <v>#N/A</v>
      </c>
      <c r="H1332" s="546">
        <v>16128</v>
      </c>
      <c r="I1332">
        <v>140.13546624</v>
      </c>
    </row>
    <row r="1333" spans="2:9">
      <c r="B1333" s="547" t="s">
        <v>2085</v>
      </c>
      <c r="C1333" s="547" t="str">
        <f>VLOOKUP(D1333,기본!$B$3:$C$90,2,0)</f>
        <v>삼성 생활가전</v>
      </c>
      <c r="D1333" t="s">
        <v>1864</v>
      </c>
      <c r="E1333" t="s">
        <v>1890</v>
      </c>
      <c r="F1333" t="s">
        <v>1890</v>
      </c>
      <c r="G1333" t="e">
        <f>VLOOKUP(E1333,기본!$F$3:$G$320,2,0)</f>
        <v>#N/A</v>
      </c>
      <c r="H1333" s="546">
        <v>2496</v>
      </c>
      <c r="I1333">
        <v>23.0092428096</v>
      </c>
    </row>
    <row r="1334" spans="2:9">
      <c r="B1334" s="547" t="s">
        <v>2085</v>
      </c>
      <c r="C1334" s="547" t="str">
        <f>VLOOKUP(D1334,기본!$B$3:$C$90,2,0)</f>
        <v>삼성 생활가전</v>
      </c>
      <c r="D1334" t="s">
        <v>1864</v>
      </c>
      <c r="E1334" t="s">
        <v>2107</v>
      </c>
      <c r="F1334" t="s">
        <v>2107</v>
      </c>
      <c r="G1334" t="e">
        <f>VLOOKUP(E1334,기본!$F$3:$G$320,2,0)</f>
        <v>#N/A</v>
      </c>
      <c r="H1334" s="546">
        <v>3456</v>
      </c>
      <c r="I1334">
        <v>30.953911680000001</v>
      </c>
    </row>
    <row r="1335" spans="2:9">
      <c r="B1335" s="547" t="s">
        <v>2085</v>
      </c>
      <c r="C1335" s="547" t="str">
        <f>VLOOKUP(D1335,기본!$B$3:$C$90,2,0)</f>
        <v>삼성 VD</v>
      </c>
      <c r="D1335" t="s">
        <v>1868</v>
      </c>
      <c r="E1335" t="s">
        <v>1121</v>
      </c>
      <c r="F1335" t="s">
        <v>1809</v>
      </c>
      <c r="G1335" t="str">
        <f>VLOOKUP(E1335,기본!$F$3:$G$320,2,0)</f>
        <v>TV</v>
      </c>
      <c r="H1335" s="546">
        <v>66</v>
      </c>
      <c r="I1335">
        <v>2.0594655839999998</v>
      </c>
    </row>
    <row r="1336" spans="2:9">
      <c r="B1336" s="547" t="s">
        <v>2085</v>
      </c>
      <c r="C1336" s="547" t="str">
        <f>VLOOKUP(D1336,기본!$B$3:$C$90,2,0)</f>
        <v>삼성 VD</v>
      </c>
      <c r="D1336" t="s">
        <v>1868</v>
      </c>
      <c r="E1336" t="s">
        <v>1120</v>
      </c>
      <c r="F1336" t="s">
        <v>1786</v>
      </c>
      <c r="G1336" t="str">
        <f>VLOOKUP(E1336,기본!$F$3:$G$320,2,0)</f>
        <v>TV</v>
      </c>
      <c r="H1336" s="546">
        <v>48</v>
      </c>
      <c r="I1336">
        <v>1.3860184800000002</v>
      </c>
    </row>
    <row r="1337" spans="2:9">
      <c r="B1337" s="547" t="s">
        <v>2085</v>
      </c>
      <c r="C1337" s="547" t="str">
        <f>VLOOKUP(D1337,기본!$B$3:$C$90,2,0)</f>
        <v>삼성 VD</v>
      </c>
      <c r="D1337" t="s">
        <v>1868</v>
      </c>
      <c r="E1337" t="s">
        <v>1718</v>
      </c>
      <c r="F1337" t="s">
        <v>1617</v>
      </c>
      <c r="G1337" t="str">
        <f>VLOOKUP(E1337,기본!$F$3:$G$320,2,0)</f>
        <v>TV</v>
      </c>
      <c r="H1337" s="546">
        <v>960</v>
      </c>
      <c r="I1337">
        <v>11.45452512</v>
      </c>
    </row>
    <row r="1338" spans="2:9">
      <c r="B1338" s="547" t="s">
        <v>2085</v>
      </c>
      <c r="C1338" s="547" t="str">
        <f>VLOOKUP(D1338,기본!$B$3:$C$90,2,0)</f>
        <v>삼성 VD</v>
      </c>
      <c r="D1338" t="s">
        <v>1868</v>
      </c>
      <c r="E1338" t="s">
        <v>1719</v>
      </c>
      <c r="F1338" t="s">
        <v>1843</v>
      </c>
      <c r="G1338" t="str">
        <f>VLOOKUP(E1338,기본!$F$3:$G$320,2,0)</f>
        <v>TV</v>
      </c>
      <c r="H1338" s="546">
        <v>6440</v>
      </c>
      <c r="I1338">
        <v>88.140679044999999</v>
      </c>
    </row>
    <row r="1339" spans="2:9">
      <c r="B1339" s="547" t="s">
        <v>2085</v>
      </c>
      <c r="C1339" s="547" t="str">
        <f>VLOOKUP(D1339,기본!$B$3:$C$90,2,0)</f>
        <v>삼성 VD</v>
      </c>
      <c r="D1339" t="s">
        <v>1868</v>
      </c>
      <c r="E1339" t="s">
        <v>1720</v>
      </c>
      <c r="F1339" t="s">
        <v>1844</v>
      </c>
      <c r="G1339" t="str">
        <f>VLOOKUP(E1339,기본!$F$3:$G$320,2,0)</f>
        <v>TV</v>
      </c>
      <c r="H1339" s="546">
        <v>2736</v>
      </c>
      <c r="I1339">
        <v>41.681419816999998</v>
      </c>
    </row>
    <row r="1340" spans="2:9">
      <c r="B1340" s="547" t="s">
        <v>2085</v>
      </c>
      <c r="C1340" s="547" t="str">
        <f>VLOOKUP(D1340,기본!$B$3:$C$90,2,0)</f>
        <v>삼성 VD</v>
      </c>
      <c r="D1340" t="s">
        <v>1868</v>
      </c>
      <c r="E1340" t="s">
        <v>1733</v>
      </c>
      <c r="F1340" t="s">
        <v>1839</v>
      </c>
      <c r="G1340" t="str">
        <f>VLOOKUP(E1340,기본!$F$3:$G$320,2,0)</f>
        <v>TV</v>
      </c>
      <c r="H1340" s="546">
        <v>1100</v>
      </c>
      <c r="I1340">
        <v>19.717255179999999</v>
      </c>
    </row>
    <row r="1341" spans="2:9">
      <c r="B1341" s="547" t="s">
        <v>2085</v>
      </c>
      <c r="C1341" s="547" t="str">
        <f>VLOOKUP(D1341,기본!$B$3:$C$90,2,0)</f>
        <v>삼성 VD</v>
      </c>
      <c r="D1341" t="s">
        <v>1868</v>
      </c>
      <c r="E1341" t="s">
        <v>1845</v>
      </c>
      <c r="F1341" t="s">
        <v>1846</v>
      </c>
      <c r="G1341" t="str">
        <f>VLOOKUP(E1341,기본!$F$3:$G$320,2,0)</f>
        <v>TV</v>
      </c>
      <c r="H1341" s="546">
        <v>72</v>
      </c>
      <c r="I1341">
        <v>1.7224042499999999</v>
      </c>
    </row>
    <row r="1342" spans="2:9">
      <c r="B1342" s="547" t="s">
        <v>2085</v>
      </c>
      <c r="C1342" s="547" t="str">
        <f>VLOOKUP(D1342,기본!$B$3:$C$90,2,0)</f>
        <v>삼성 VD</v>
      </c>
      <c r="D1342" t="s">
        <v>1868</v>
      </c>
      <c r="E1342" t="s">
        <v>678</v>
      </c>
      <c r="F1342" t="s">
        <v>1869</v>
      </c>
      <c r="G1342" t="str">
        <f>VLOOKUP(E1342,기본!$F$3:$G$320,2,0)</f>
        <v>MNT</v>
      </c>
      <c r="H1342" s="546">
        <v>1584</v>
      </c>
      <c r="I1342">
        <v>7.6446001279999996</v>
      </c>
    </row>
    <row r="1343" spans="2:9">
      <c r="B1343" s="547" t="s">
        <v>2085</v>
      </c>
      <c r="C1343" s="547" t="str">
        <f>VLOOKUP(D1343,기본!$B$3:$C$90,2,0)</f>
        <v>삼성 생활가전</v>
      </c>
      <c r="D1343" t="s">
        <v>1870</v>
      </c>
      <c r="E1343" t="s">
        <v>1871</v>
      </c>
      <c r="F1343" t="s">
        <v>1871</v>
      </c>
      <c r="G1343" t="e">
        <f>VLOOKUP(E1343,기본!$F$3:$G$320,2,0)</f>
        <v>#N/A</v>
      </c>
      <c r="H1343" s="546">
        <v>2100</v>
      </c>
      <c r="I1343">
        <v>23.898084000000001</v>
      </c>
    </row>
    <row r="1344" spans="2:9">
      <c r="B1344" s="547" t="s">
        <v>2085</v>
      </c>
      <c r="C1344" s="547" t="str">
        <f>VLOOKUP(D1344,기본!$B$3:$C$90,2,0)</f>
        <v>삼성 생활가전</v>
      </c>
      <c r="D1344" t="s">
        <v>1870</v>
      </c>
      <c r="E1344" t="s">
        <v>2125</v>
      </c>
      <c r="F1344" t="s">
        <v>2125</v>
      </c>
      <c r="G1344" t="e">
        <f>VLOOKUP(E1344,기본!$F$3:$G$320,2,0)</f>
        <v>#N/A</v>
      </c>
      <c r="H1344" s="546">
        <v>1344</v>
      </c>
      <c r="I1344">
        <v>17.013130175999997</v>
      </c>
    </row>
    <row r="1345" spans="2:9">
      <c r="B1345" s="547" t="s">
        <v>2085</v>
      </c>
      <c r="C1345" s="547" t="str">
        <f>VLOOKUP(D1345,기본!$B$3:$C$90,2,0)</f>
        <v>MNT JDM</v>
      </c>
      <c r="D1345" t="s">
        <v>1873</v>
      </c>
      <c r="E1345" t="s">
        <v>1112</v>
      </c>
      <c r="F1345" t="s">
        <v>2091</v>
      </c>
      <c r="G1345" t="str">
        <f>VLOOKUP(E1345,기본!$F$3:$G$320,2,0)</f>
        <v>MNT</v>
      </c>
      <c r="H1345" s="546">
        <v>130944</v>
      </c>
      <c r="I1345">
        <v>784.53059731200005</v>
      </c>
    </row>
    <row r="1346" spans="2:9">
      <c r="B1346" s="547" t="s">
        <v>2085</v>
      </c>
      <c r="C1346" s="547" t="str">
        <f>VLOOKUP(D1346,기본!$B$3:$C$90,2,0)</f>
        <v>MNT JDM</v>
      </c>
      <c r="D1346" t="s">
        <v>1873</v>
      </c>
      <c r="E1346" t="s">
        <v>1113</v>
      </c>
      <c r="F1346" t="s">
        <v>2092</v>
      </c>
      <c r="G1346" t="str">
        <f>VLOOKUP(E1346,기본!$F$3:$G$320,2,0)</f>
        <v>MNT</v>
      </c>
      <c r="H1346" s="546">
        <v>3168</v>
      </c>
      <c r="I1346">
        <v>23.043525120000002</v>
      </c>
    </row>
    <row r="1347" spans="2:9">
      <c r="B1347" s="547" t="s">
        <v>2085</v>
      </c>
      <c r="C1347" s="547" t="str">
        <f>VLOOKUP(D1347,기본!$B$3:$C$90,2,0)</f>
        <v>HP</v>
      </c>
      <c r="D1347" t="s">
        <v>1874</v>
      </c>
      <c r="E1347" t="s">
        <v>1249</v>
      </c>
      <c r="F1347" t="s">
        <v>1245</v>
      </c>
      <c r="G1347" t="e">
        <f>VLOOKUP(E1347,기본!$F$3:$G$320,2,0)</f>
        <v>#N/A</v>
      </c>
      <c r="H1347" s="546">
        <v>1536</v>
      </c>
      <c r="I1347">
        <v>44.361351167999999</v>
      </c>
    </row>
    <row r="1348" spans="2:9">
      <c r="B1348" s="547" t="s">
        <v>2085</v>
      </c>
      <c r="C1348" s="547" t="str">
        <f>VLOOKUP(D1348,기본!$B$3:$C$90,2,0)</f>
        <v>HP</v>
      </c>
      <c r="D1348" t="s">
        <v>1874</v>
      </c>
      <c r="E1348" t="s">
        <v>1250</v>
      </c>
      <c r="F1348" t="s">
        <v>1246</v>
      </c>
      <c r="G1348" t="e">
        <f>VLOOKUP(E1348,기본!$F$3:$G$320,2,0)</f>
        <v>#N/A</v>
      </c>
      <c r="H1348" s="546">
        <v>768</v>
      </c>
      <c r="I1348">
        <v>26.485677312</v>
      </c>
    </row>
    <row r="1349" spans="2:9">
      <c r="B1349" s="547" t="s">
        <v>2085</v>
      </c>
      <c r="C1349" s="547" t="str">
        <f>VLOOKUP(D1349,기본!$B$3:$C$90,2,0)</f>
        <v>HP</v>
      </c>
      <c r="D1349" t="s">
        <v>1874</v>
      </c>
      <c r="E1349" t="s">
        <v>1251</v>
      </c>
      <c r="F1349" t="s">
        <v>1247</v>
      </c>
      <c r="G1349" t="e">
        <f>VLOOKUP(E1349,기본!$F$3:$G$320,2,0)</f>
        <v>#N/A</v>
      </c>
      <c r="H1349" s="546">
        <v>1536</v>
      </c>
      <c r="I1349">
        <v>47.581931064000003</v>
      </c>
    </row>
    <row r="1350" spans="2:9">
      <c r="B1350" s="547" t="s">
        <v>2085</v>
      </c>
      <c r="C1350" s="547" t="str">
        <f>VLOOKUP(D1350,기본!$B$3:$C$90,2,0)</f>
        <v>HP</v>
      </c>
      <c r="D1350" t="s">
        <v>1874</v>
      </c>
      <c r="E1350" t="s">
        <v>1875</v>
      </c>
      <c r="F1350" t="s">
        <v>1876</v>
      </c>
      <c r="G1350" t="e">
        <f>VLOOKUP(E1350,기본!$F$3:$G$320,2,0)</f>
        <v>#N/A</v>
      </c>
      <c r="H1350" s="546">
        <v>2800</v>
      </c>
      <c r="I1350">
        <v>37.272624480000005</v>
      </c>
    </row>
    <row r="1351" spans="2:9">
      <c r="B1351" s="547" t="s">
        <v>2085</v>
      </c>
      <c r="C1351" s="547" t="str">
        <f>VLOOKUP(D1351,기본!$B$3:$C$90,2,0)</f>
        <v>HP</v>
      </c>
      <c r="D1351" t="s">
        <v>1874</v>
      </c>
      <c r="E1351" t="s">
        <v>2078</v>
      </c>
      <c r="F1351" t="s">
        <v>2079</v>
      </c>
      <c r="G1351" t="e">
        <f>VLOOKUP(E1351,기본!$F$3:$G$320,2,0)</f>
        <v>#N/A</v>
      </c>
      <c r="H1351" s="546">
        <v>368</v>
      </c>
      <c r="I1351">
        <v>5.1970413600000001</v>
      </c>
    </row>
    <row r="1352" spans="2:9">
      <c r="B1352" s="547" t="s">
        <v>2085</v>
      </c>
      <c r="C1352" s="547" t="str">
        <f>VLOOKUP(D1352,기본!$B$3:$C$90,2,0)</f>
        <v>HP</v>
      </c>
      <c r="D1352" t="s">
        <v>1874</v>
      </c>
      <c r="E1352" t="s">
        <v>2024</v>
      </c>
      <c r="F1352" t="s">
        <v>187</v>
      </c>
      <c r="G1352" t="e">
        <f>VLOOKUP(E1352,기본!$F$3:$G$320,2,0)</f>
        <v>#N/A</v>
      </c>
      <c r="H1352" s="546">
        <v>6480</v>
      </c>
      <c r="I1352">
        <v>33.14200752</v>
      </c>
    </row>
    <row r="1353" spans="2:9">
      <c r="B1353" s="547" t="s">
        <v>2085</v>
      </c>
      <c r="C1353" s="547" t="str">
        <f>VLOOKUP(D1353,기본!$B$3:$C$90,2,0)</f>
        <v>HP</v>
      </c>
      <c r="D1353" t="s">
        <v>1874</v>
      </c>
      <c r="E1353" t="s">
        <v>1877</v>
      </c>
      <c r="F1353" t="s">
        <v>643</v>
      </c>
      <c r="G1353" t="e">
        <f>VLOOKUP(E1353,기본!$F$3:$G$320,2,0)</f>
        <v>#N/A</v>
      </c>
      <c r="H1353" s="546">
        <v>6810</v>
      </c>
      <c r="I1353">
        <v>57.56820621</v>
      </c>
    </row>
    <row r="1354" spans="2:9">
      <c r="B1354" s="547" t="s">
        <v>2085</v>
      </c>
      <c r="C1354" s="547" t="str">
        <f>VLOOKUP(D1354,기본!$B$3:$C$90,2,0)</f>
        <v>HP</v>
      </c>
      <c r="D1354" t="s">
        <v>1874</v>
      </c>
      <c r="E1354" t="s">
        <v>1878</v>
      </c>
      <c r="F1354" t="s">
        <v>1879</v>
      </c>
      <c r="G1354" t="e">
        <f>VLOOKUP(E1354,기본!$F$3:$G$320,2,0)</f>
        <v>#N/A</v>
      </c>
      <c r="H1354" s="546">
        <v>1440</v>
      </c>
      <c r="I1354">
        <v>52.836242975999994</v>
      </c>
    </row>
    <row r="1355" spans="2:9">
      <c r="B1355" s="547" t="s">
        <v>2085</v>
      </c>
      <c r="C1355" s="547" t="str">
        <f>VLOOKUP(D1355,기본!$B$3:$C$90,2,0)</f>
        <v>HP</v>
      </c>
      <c r="D1355" t="s">
        <v>1874</v>
      </c>
      <c r="E1355" t="s">
        <v>1880</v>
      </c>
      <c r="F1355" t="s">
        <v>1881</v>
      </c>
      <c r="G1355" t="e">
        <f>VLOOKUP(E1355,기본!$F$3:$G$320,2,0)</f>
        <v>#N/A</v>
      </c>
      <c r="H1355" s="546">
        <v>8040</v>
      </c>
      <c r="I1355">
        <v>70.013735399999987</v>
      </c>
    </row>
    <row r="1356" spans="2:9">
      <c r="B1356" s="547" t="s">
        <v>2085</v>
      </c>
      <c r="C1356" s="547" t="str">
        <f>VLOOKUP(D1356,기본!$B$3:$C$90,2,0)</f>
        <v>HP</v>
      </c>
      <c r="D1356" t="s">
        <v>1874</v>
      </c>
      <c r="E1356" t="s">
        <v>2054</v>
      </c>
      <c r="F1356" t="s">
        <v>2055</v>
      </c>
      <c r="G1356" t="e">
        <f>VLOOKUP(E1356,기본!$F$3:$G$320,2,0)</f>
        <v>#N/A</v>
      </c>
      <c r="H1356" s="546">
        <v>1280</v>
      </c>
      <c r="I1356">
        <v>23.885194599999998</v>
      </c>
    </row>
    <row r="1357" spans="2:9">
      <c r="B1357" s="547" t="s">
        <v>2085</v>
      </c>
      <c r="C1357" s="547" t="str">
        <f>VLOOKUP(D1357,기본!$B$3:$C$90,2,0)</f>
        <v>HP</v>
      </c>
      <c r="D1357" t="s">
        <v>1874</v>
      </c>
      <c r="E1357" t="s">
        <v>2025</v>
      </c>
      <c r="F1357" t="s">
        <v>2026</v>
      </c>
      <c r="G1357" t="e">
        <f>VLOOKUP(E1357,기본!$F$3:$G$320,2,0)</f>
        <v>#N/A</v>
      </c>
      <c r="H1357" s="546">
        <v>1440</v>
      </c>
      <c r="I1357">
        <v>18.033554879999997</v>
      </c>
    </row>
    <row r="1358" spans="2:9">
      <c r="B1358" s="547" t="s">
        <v>2085</v>
      </c>
      <c r="C1358" s="547" t="str">
        <f>VLOOKUP(D1358,기본!$B$3:$C$90,2,0)</f>
        <v>HP</v>
      </c>
      <c r="D1358" t="s">
        <v>1874</v>
      </c>
      <c r="E1358" t="s">
        <v>2056</v>
      </c>
      <c r="F1358" t="s">
        <v>2057</v>
      </c>
      <c r="G1358" t="e">
        <f>VLOOKUP(E1358,기본!$F$3:$G$320,2,0)</f>
        <v>#N/A</v>
      </c>
      <c r="H1358" s="546">
        <v>864</v>
      </c>
      <c r="I1358">
        <v>33.125339759999996</v>
      </c>
    </row>
    <row r="1359" spans="2:9">
      <c r="B1359" s="547" t="s">
        <v>2085</v>
      </c>
      <c r="C1359" s="547" t="str">
        <f>VLOOKUP(D1359,기본!$B$3:$C$90,2,0)</f>
        <v>HP</v>
      </c>
      <c r="D1359" t="s">
        <v>1874</v>
      </c>
      <c r="E1359" t="s">
        <v>1884</v>
      </c>
      <c r="F1359" t="s">
        <v>1885</v>
      </c>
      <c r="G1359" t="e">
        <f>VLOOKUP(E1359,기본!$F$3:$G$320,2,0)</f>
        <v>#N/A</v>
      </c>
      <c r="H1359" s="546">
        <v>720</v>
      </c>
      <c r="I1359">
        <v>9.2091131999999991</v>
      </c>
    </row>
    <row r="1360" spans="2:9">
      <c r="B1360" s="547" t="s">
        <v>2085</v>
      </c>
      <c r="C1360" s="547" t="str">
        <f>VLOOKUP(D1360,기본!$B$3:$C$90,2,0)</f>
        <v>HP</v>
      </c>
      <c r="D1360" t="s">
        <v>1874</v>
      </c>
      <c r="E1360" t="s">
        <v>2027</v>
      </c>
      <c r="F1360" t="s">
        <v>2028</v>
      </c>
      <c r="G1360" t="e">
        <f>VLOOKUP(E1360,기본!$F$3:$G$320,2,0)</f>
        <v>#N/A</v>
      </c>
      <c r="H1360" s="546">
        <v>820</v>
      </c>
      <c r="I1360">
        <v>6.3546620799999998</v>
      </c>
    </row>
    <row r="1361" spans="2:9">
      <c r="B1361" s="547" t="s">
        <v>2085</v>
      </c>
      <c r="C1361" s="547" t="str">
        <f>VLOOKUP(D1361,기본!$B$3:$C$90,2,0)</f>
        <v>코웨이</v>
      </c>
      <c r="D1361" t="s">
        <v>2029</v>
      </c>
      <c r="E1361" t="s">
        <v>823</v>
      </c>
      <c r="F1361" t="s">
        <v>823</v>
      </c>
      <c r="G1361" t="e">
        <f>VLOOKUP(E1361,기본!$F$3:$G$320,2,0)</f>
        <v>#N/A</v>
      </c>
      <c r="H1361" s="546">
        <v>1000</v>
      </c>
      <c r="I1361">
        <v>3.225924</v>
      </c>
    </row>
    <row r="1362" spans="2:9">
      <c r="B1362" s="547" t="s">
        <v>2085</v>
      </c>
      <c r="C1362" s="547" t="str">
        <f>VLOOKUP(D1362,기본!$B$3:$C$90,2,0)</f>
        <v>코웨이</v>
      </c>
      <c r="D1362" t="s">
        <v>2029</v>
      </c>
      <c r="E1362" t="s">
        <v>822</v>
      </c>
      <c r="F1362" t="s">
        <v>822</v>
      </c>
      <c r="G1362" t="e">
        <f>VLOOKUP(E1362,기본!$F$3:$G$320,2,0)</f>
        <v>#N/A</v>
      </c>
      <c r="H1362" s="546">
        <v>1000</v>
      </c>
      <c r="I1362">
        <v>6.6659579999999998</v>
      </c>
    </row>
    <row r="1363" spans="2:9">
      <c r="B1363" s="547" t="s">
        <v>2085</v>
      </c>
      <c r="C1363" s="547" t="str">
        <f>VLOOKUP(D1363,기본!$B$3:$C$90,2,0)</f>
        <v>코웨이</v>
      </c>
      <c r="D1363" t="s">
        <v>2029</v>
      </c>
      <c r="E1363" t="s">
        <v>2030</v>
      </c>
      <c r="F1363" t="s">
        <v>2030</v>
      </c>
      <c r="G1363" t="e">
        <f>VLOOKUP(E1363,기본!$F$3:$G$320,2,0)</f>
        <v>#N/A</v>
      </c>
      <c r="H1363" s="546">
        <v>1000</v>
      </c>
      <c r="I1363">
        <v>6.822972</v>
      </c>
    </row>
    <row r="1364" spans="2:9">
      <c r="B1364" s="547" t="s">
        <v>2085</v>
      </c>
      <c r="C1364" s="547" t="str">
        <f>VLOOKUP(D1364,기본!$B$3:$C$90,2,0)</f>
        <v>코웨이</v>
      </c>
      <c r="D1364" t="s">
        <v>2029</v>
      </c>
      <c r="E1364" t="s">
        <v>1834</v>
      </c>
      <c r="F1364" t="s">
        <v>1834</v>
      </c>
      <c r="G1364" t="e">
        <f>VLOOKUP(E1364,기본!$F$3:$G$320,2,0)</f>
        <v>#N/A</v>
      </c>
      <c r="H1364" s="546">
        <v>1000</v>
      </c>
      <c r="I1364">
        <v>6.2091900000000004</v>
      </c>
    </row>
    <row r="1365" spans="2:9">
      <c r="B1365" s="547" t="s">
        <v>2085</v>
      </c>
      <c r="C1365" s="547" t="str">
        <f>VLOOKUP(D1365,기본!$B$3:$C$90,2,0)</f>
        <v>경동나비엔</v>
      </c>
      <c r="D1365" t="s">
        <v>1887</v>
      </c>
      <c r="E1365" t="s">
        <v>224</v>
      </c>
      <c r="F1365" t="s">
        <v>224</v>
      </c>
      <c r="G1365" t="str">
        <f>VLOOKUP(E1365,기본!$F$3:$G$320,2,0)</f>
        <v>기타</v>
      </c>
      <c r="H1365" s="546">
        <v>0</v>
      </c>
      <c r="I1365">
        <v>4.6500000000000004</v>
      </c>
    </row>
    <row r="1366" spans="2:9">
      <c r="B1366" s="547" t="s">
        <v>2085</v>
      </c>
      <c r="C1366" s="547" t="str">
        <f>VLOOKUP(D1366,기본!$B$3:$C$90,2,0)</f>
        <v>삼성 생활가전</v>
      </c>
      <c r="D1366" t="s">
        <v>1889</v>
      </c>
      <c r="E1366" t="s">
        <v>1865</v>
      </c>
      <c r="F1366" t="s">
        <v>1865</v>
      </c>
      <c r="G1366" t="e">
        <f>VLOOKUP(E1366,기본!$F$3:$G$320,2,0)</f>
        <v>#N/A</v>
      </c>
      <c r="H1366" s="546">
        <v>10560</v>
      </c>
      <c r="I1366">
        <v>79.516799999999989</v>
      </c>
    </row>
    <row r="1367" spans="2:9">
      <c r="B1367" s="547" t="s">
        <v>2085</v>
      </c>
      <c r="C1367" s="547" t="str">
        <f>VLOOKUP(D1367,기본!$B$3:$C$90,2,0)</f>
        <v>대덕</v>
      </c>
      <c r="D1367" t="s">
        <v>1891</v>
      </c>
      <c r="E1367" t="s">
        <v>2355</v>
      </c>
      <c r="F1367" t="s">
        <v>2355</v>
      </c>
      <c r="G1367" t="e">
        <f>VLOOKUP(E1367,기본!$F$3:$G$320,2,0)</f>
        <v>#N/A</v>
      </c>
      <c r="H1367" s="546">
        <v>411</v>
      </c>
      <c r="I1367">
        <v>5.0991808259999996</v>
      </c>
    </row>
    <row r="1368" spans="2:9">
      <c r="B1368" s="547" t="s">
        <v>2085</v>
      </c>
      <c r="C1368" s="547" t="str">
        <f>VLOOKUP(D1368,기본!$B$3:$C$90,2,0)</f>
        <v>대덕</v>
      </c>
      <c r="D1368" t="s">
        <v>1891</v>
      </c>
      <c r="E1368" t="s">
        <v>2356</v>
      </c>
      <c r="F1368" t="s">
        <v>2356</v>
      </c>
      <c r="G1368" t="e">
        <f>VLOOKUP(E1368,기본!$F$3:$G$320,2,0)</f>
        <v>#N/A</v>
      </c>
      <c r="H1368" s="546">
        <v>300</v>
      </c>
      <c r="I1368">
        <v>3.7824803999999999</v>
      </c>
    </row>
    <row r="1369" spans="2:9">
      <c r="B1369" s="547" t="s">
        <v>2085</v>
      </c>
      <c r="C1369" s="547" t="str">
        <f>VLOOKUP(D1369,기본!$B$3:$C$90,2,0)</f>
        <v>대덕</v>
      </c>
      <c r="D1369" t="s">
        <v>1893</v>
      </c>
      <c r="E1369" t="s">
        <v>2357</v>
      </c>
      <c r="F1369" t="s">
        <v>2357</v>
      </c>
      <c r="G1369" t="e">
        <f>VLOOKUP(E1369,기본!$F$3:$G$320,2,0)</f>
        <v>#N/A</v>
      </c>
      <c r="H1369" s="546">
        <v>3700</v>
      </c>
      <c r="I1369">
        <v>21.6411403</v>
      </c>
    </row>
    <row r="1370" spans="2:9">
      <c r="B1370" s="547" t="s">
        <v>2085</v>
      </c>
      <c r="C1370" s="547" t="str">
        <f>VLOOKUP(D1370,기본!$B$3:$C$90,2,0)</f>
        <v>대덕</v>
      </c>
      <c r="D1370" t="s">
        <v>1893</v>
      </c>
      <c r="E1370" t="s">
        <v>2151</v>
      </c>
      <c r="F1370" t="s">
        <v>2151</v>
      </c>
      <c r="G1370" t="e">
        <f>VLOOKUP(E1370,기본!$F$3:$G$320,2,0)</f>
        <v>#N/A</v>
      </c>
      <c r="H1370" s="546">
        <v>1000</v>
      </c>
      <c r="I1370">
        <v>5.856522</v>
      </c>
    </row>
    <row r="1371" spans="2:9">
      <c r="B1371" s="547" t="s">
        <v>2085</v>
      </c>
      <c r="C1371" s="547" t="str">
        <f>VLOOKUP(D1371,기본!$B$3:$C$90,2,0)</f>
        <v>대덕</v>
      </c>
      <c r="D1371" t="s">
        <v>1893</v>
      </c>
      <c r="E1371" t="s">
        <v>2131</v>
      </c>
      <c r="F1371" t="s">
        <v>2131</v>
      </c>
      <c r="G1371" t="e">
        <f>VLOOKUP(E1371,기본!$F$3:$G$320,2,0)</f>
        <v>#N/A</v>
      </c>
      <c r="H1371" s="546">
        <v>5000</v>
      </c>
      <c r="I1371">
        <v>29.282609999999998</v>
      </c>
    </row>
    <row r="1372" spans="2:9">
      <c r="B1372" s="547" t="s">
        <v>2085</v>
      </c>
      <c r="C1372" s="547" t="str">
        <f>VLOOKUP(D1372,기본!$B$3:$C$90,2,0)</f>
        <v>대덕</v>
      </c>
      <c r="D1372" t="s">
        <v>1893</v>
      </c>
      <c r="E1372" t="s">
        <v>2113</v>
      </c>
      <c r="F1372" t="s">
        <v>2113</v>
      </c>
      <c r="G1372" t="e">
        <f>VLOOKUP(E1372,기본!$F$3:$G$320,2,0)</f>
        <v>#N/A</v>
      </c>
      <c r="H1372" s="546">
        <v>1000</v>
      </c>
      <c r="I1372">
        <v>5.856522</v>
      </c>
    </row>
    <row r="1373" spans="2:9">
      <c r="B1373" s="547" t="s">
        <v>2085</v>
      </c>
      <c r="C1373" s="547" t="str">
        <f>VLOOKUP(D1373,기본!$B$3:$C$90,2,0)</f>
        <v>대덕</v>
      </c>
      <c r="D1373" t="s">
        <v>1893</v>
      </c>
      <c r="E1373" t="s">
        <v>2302</v>
      </c>
      <c r="F1373" t="s">
        <v>2302</v>
      </c>
      <c r="G1373" t="e">
        <f>VLOOKUP(E1373,기본!$F$3:$G$320,2,0)</f>
        <v>#N/A</v>
      </c>
      <c r="H1373" s="546">
        <v>20</v>
      </c>
      <c r="I1373">
        <v>0.16160829999999998</v>
      </c>
    </row>
    <row r="1374" spans="2:9">
      <c r="B1374" s="547" t="s">
        <v>2085</v>
      </c>
      <c r="C1374" s="547" t="str">
        <f>VLOOKUP(D1374,기본!$B$3:$C$90,2,0)</f>
        <v>대덕</v>
      </c>
      <c r="D1374" t="s">
        <v>1893</v>
      </c>
      <c r="E1374" t="s">
        <v>2303</v>
      </c>
      <c r="F1374" t="s">
        <v>2303</v>
      </c>
      <c r="G1374" t="e">
        <f>VLOOKUP(E1374,기본!$F$3:$G$320,2,0)</f>
        <v>#N/A</v>
      </c>
      <c r="H1374" s="546">
        <v>289</v>
      </c>
      <c r="I1374">
        <v>2.7675348050000004</v>
      </c>
    </row>
    <row r="1375" spans="2:9">
      <c r="B1375" s="547" t="s">
        <v>2085</v>
      </c>
      <c r="C1375" s="547" t="str">
        <f>VLOOKUP(D1375,기본!$B$3:$C$90,2,0)</f>
        <v>대덕</v>
      </c>
      <c r="D1375" t="s">
        <v>1893</v>
      </c>
      <c r="E1375" t="s">
        <v>2358</v>
      </c>
      <c r="F1375" t="s">
        <v>2358</v>
      </c>
      <c r="G1375" t="e">
        <f>VLOOKUP(E1375,기본!$F$3:$G$320,2,0)</f>
        <v>#N/A</v>
      </c>
      <c r="H1375" s="546">
        <v>450</v>
      </c>
      <c r="I1375">
        <v>4.4110857000000001</v>
      </c>
    </row>
    <row r="1376" spans="2:9">
      <c r="B1376" s="547" t="s">
        <v>2085</v>
      </c>
      <c r="C1376" s="547" t="str">
        <f>VLOOKUP(D1376,기본!$B$3:$C$90,2,0)</f>
        <v>대덕</v>
      </c>
      <c r="D1376" t="s">
        <v>1893</v>
      </c>
      <c r="E1376" t="s">
        <v>2158</v>
      </c>
      <c r="F1376" t="s">
        <v>2158</v>
      </c>
      <c r="G1376" t="e">
        <f>VLOOKUP(E1376,기본!$F$3:$G$320,2,0)</f>
        <v>#N/A</v>
      </c>
      <c r="H1376" s="546">
        <v>500</v>
      </c>
      <c r="I1376">
        <v>8.634554399999999</v>
      </c>
    </row>
    <row r="1377" spans="2:9">
      <c r="B1377" s="547" t="s">
        <v>2085</v>
      </c>
      <c r="C1377" s="547" t="str">
        <f>VLOOKUP(D1377,기본!$B$3:$C$90,2,0)</f>
        <v>대덕</v>
      </c>
      <c r="D1377" t="s">
        <v>1893</v>
      </c>
      <c r="E1377" t="s">
        <v>2272</v>
      </c>
      <c r="F1377" t="s">
        <v>2272</v>
      </c>
      <c r="G1377" t="e">
        <f>VLOOKUP(E1377,기본!$F$3:$G$320,2,0)</f>
        <v>#N/A</v>
      </c>
      <c r="H1377" s="546">
        <v>90</v>
      </c>
      <c r="I1377">
        <v>1.5653420999999998</v>
      </c>
    </row>
    <row r="1378" spans="2:9">
      <c r="B1378" s="547" t="s">
        <v>2085</v>
      </c>
      <c r="C1378" s="547" t="str">
        <f>VLOOKUP(D1378,기본!$B$3:$C$90,2,0)</f>
        <v>대덕</v>
      </c>
      <c r="D1378" t="s">
        <v>1893</v>
      </c>
      <c r="E1378" t="s">
        <v>2306</v>
      </c>
      <c r="F1378" t="s">
        <v>2306</v>
      </c>
      <c r="G1378" t="e">
        <f>VLOOKUP(E1378,기본!$F$3:$G$320,2,0)</f>
        <v>#N/A</v>
      </c>
      <c r="H1378" s="546">
        <v>81</v>
      </c>
      <c r="I1378">
        <v>1.43256519</v>
      </c>
    </row>
    <row r="1379" spans="2:9">
      <c r="B1379" s="547" t="s">
        <v>2085</v>
      </c>
      <c r="C1379" s="547" t="str">
        <f>VLOOKUP(D1379,기본!$B$3:$C$90,2,0)</f>
        <v>대덕</v>
      </c>
      <c r="D1379" t="s">
        <v>1893</v>
      </c>
      <c r="E1379" t="s">
        <v>2274</v>
      </c>
      <c r="F1379" t="s">
        <v>2274</v>
      </c>
      <c r="G1379" t="e">
        <f>VLOOKUP(E1379,기본!$F$3:$G$320,2,0)</f>
        <v>#N/A</v>
      </c>
      <c r="H1379" s="546">
        <v>2160</v>
      </c>
      <c r="I1379">
        <v>50.974718256000003</v>
      </c>
    </row>
    <row r="1380" spans="2:9">
      <c r="B1380" s="547" t="s">
        <v>2085</v>
      </c>
      <c r="C1380" s="547" t="str">
        <f>VLOOKUP(D1380,기본!$B$3:$C$90,2,0)</f>
        <v>대덕</v>
      </c>
      <c r="D1380" t="s">
        <v>1893</v>
      </c>
      <c r="E1380" t="s">
        <v>2275</v>
      </c>
      <c r="F1380" t="s">
        <v>2275</v>
      </c>
      <c r="G1380" t="e">
        <f>VLOOKUP(E1380,기본!$F$3:$G$320,2,0)</f>
        <v>#N/A</v>
      </c>
      <c r="H1380" s="546">
        <v>81</v>
      </c>
      <c r="I1380">
        <v>1.8970204050000004</v>
      </c>
    </row>
    <row r="1381" spans="2:9">
      <c r="B1381" s="547" t="s">
        <v>2085</v>
      </c>
      <c r="C1381" s="547" t="str">
        <f>VLOOKUP(D1381,기본!$B$3:$C$90,2,0)</f>
        <v>대덕</v>
      </c>
      <c r="D1381" t="s">
        <v>1893</v>
      </c>
      <c r="E1381" t="s">
        <v>2276</v>
      </c>
      <c r="F1381" t="s">
        <v>2276</v>
      </c>
      <c r="G1381" t="e">
        <f>VLOOKUP(E1381,기본!$F$3:$G$320,2,0)</f>
        <v>#N/A</v>
      </c>
      <c r="H1381" s="546">
        <v>8000</v>
      </c>
      <c r="I1381">
        <v>188.10083399999999</v>
      </c>
    </row>
    <row r="1382" spans="2:9">
      <c r="B1382" s="547" t="s">
        <v>2085</v>
      </c>
      <c r="C1382" s="547" t="str">
        <f>VLOOKUP(D1382,기본!$B$3:$C$90,2,0)</f>
        <v>대덕</v>
      </c>
      <c r="D1382" t="s">
        <v>1893</v>
      </c>
      <c r="E1382" t="s">
        <v>2152</v>
      </c>
      <c r="F1382" t="s">
        <v>2152</v>
      </c>
      <c r="G1382" t="e">
        <f>VLOOKUP(E1382,기본!$F$3:$G$320,2,0)</f>
        <v>#N/A</v>
      </c>
      <c r="H1382" s="546">
        <v>500</v>
      </c>
      <c r="I1382">
        <v>0.70454399999999995</v>
      </c>
    </row>
    <row r="1383" spans="2:9">
      <c r="B1383" s="547" t="s">
        <v>2085</v>
      </c>
      <c r="C1383" s="547" t="str">
        <f>VLOOKUP(D1383,기본!$B$3:$C$90,2,0)</f>
        <v>대덕</v>
      </c>
      <c r="D1383" t="s">
        <v>1893</v>
      </c>
      <c r="E1383" t="s">
        <v>936</v>
      </c>
      <c r="F1383" t="s">
        <v>936</v>
      </c>
      <c r="G1383" t="e">
        <f>VLOOKUP(E1383,기본!$F$3:$G$320,2,0)</f>
        <v>#N/A</v>
      </c>
      <c r="H1383" s="546">
        <v>500</v>
      </c>
      <c r="I1383">
        <v>0.70454399999999995</v>
      </c>
    </row>
    <row r="1384" spans="2:9">
      <c r="B1384" s="547" t="s">
        <v>2085</v>
      </c>
      <c r="C1384" s="547" t="str">
        <f>VLOOKUP(D1384,기본!$B$3:$C$90,2,0)</f>
        <v>대덕</v>
      </c>
      <c r="D1384" t="s">
        <v>1893</v>
      </c>
      <c r="E1384" t="s">
        <v>2153</v>
      </c>
      <c r="F1384" t="s">
        <v>2153</v>
      </c>
      <c r="G1384" t="e">
        <f>VLOOKUP(E1384,기본!$F$3:$G$320,2,0)</f>
        <v>#N/A</v>
      </c>
      <c r="H1384" s="546">
        <v>2000</v>
      </c>
      <c r="I1384">
        <v>2.9356</v>
      </c>
    </row>
    <row r="1385" spans="2:9">
      <c r="B1385" s="547" t="s">
        <v>2085</v>
      </c>
      <c r="C1385" s="547" t="str">
        <f>VLOOKUP(D1385,기본!$B$3:$C$90,2,0)</f>
        <v>대덕</v>
      </c>
      <c r="D1385" t="s">
        <v>1893</v>
      </c>
      <c r="E1385" t="s">
        <v>937</v>
      </c>
      <c r="F1385" t="s">
        <v>937</v>
      </c>
      <c r="G1385" t="e">
        <f>VLOOKUP(E1385,기본!$F$3:$G$320,2,0)</f>
        <v>#N/A</v>
      </c>
      <c r="H1385" s="546">
        <v>2000</v>
      </c>
      <c r="I1385">
        <v>2.92909</v>
      </c>
    </row>
    <row r="1386" spans="2:9">
      <c r="B1386" s="547" t="s">
        <v>2085</v>
      </c>
      <c r="C1386" s="547" t="str">
        <f>VLOOKUP(D1386,기본!$B$3:$C$90,2,0)</f>
        <v>대덕</v>
      </c>
      <c r="D1386" t="s">
        <v>1893</v>
      </c>
      <c r="E1386" t="s">
        <v>2307</v>
      </c>
      <c r="F1386" t="s">
        <v>2307</v>
      </c>
      <c r="G1386" t="e">
        <f>VLOOKUP(E1386,기본!$F$3:$G$320,2,0)</f>
        <v>#N/A</v>
      </c>
      <c r="H1386" s="546">
        <v>1000</v>
      </c>
      <c r="I1386">
        <v>1.5694332000000002</v>
      </c>
    </row>
    <row r="1387" spans="2:9">
      <c r="B1387" s="547" t="s">
        <v>2085</v>
      </c>
      <c r="C1387" s="547" t="str">
        <f>VLOOKUP(D1387,기본!$B$3:$C$90,2,0)</f>
        <v>대덕</v>
      </c>
      <c r="D1387" t="s">
        <v>1893</v>
      </c>
      <c r="E1387" t="s">
        <v>938</v>
      </c>
      <c r="F1387" t="s">
        <v>938</v>
      </c>
      <c r="G1387" t="e">
        <f>VLOOKUP(E1387,기본!$F$3:$G$320,2,0)</f>
        <v>#N/A</v>
      </c>
      <c r="H1387" s="546">
        <v>500</v>
      </c>
      <c r="I1387">
        <v>0.78029749999999998</v>
      </c>
    </row>
    <row r="1388" spans="2:9">
      <c r="B1388" s="547" t="s">
        <v>2085</v>
      </c>
      <c r="C1388" s="547" t="str">
        <f>VLOOKUP(D1388,기본!$B$3:$C$90,2,0)</f>
        <v>대덕</v>
      </c>
      <c r="D1388" t="s">
        <v>1893</v>
      </c>
      <c r="E1388" t="s">
        <v>939</v>
      </c>
      <c r="F1388" t="s">
        <v>939</v>
      </c>
      <c r="G1388" t="e">
        <f>VLOOKUP(E1388,기본!$F$3:$G$320,2,0)</f>
        <v>#N/A</v>
      </c>
      <c r="H1388" s="546">
        <v>1000</v>
      </c>
      <c r="I1388">
        <v>1.5778650000000001</v>
      </c>
    </row>
    <row r="1389" spans="2:9">
      <c r="B1389" s="547" t="s">
        <v>2085</v>
      </c>
      <c r="C1389" s="547" t="str">
        <f>VLOOKUP(D1389,기본!$B$3:$C$90,2,0)</f>
        <v>대덕</v>
      </c>
      <c r="D1389" t="s">
        <v>1893</v>
      </c>
      <c r="E1389" t="s">
        <v>2359</v>
      </c>
      <c r="F1389" t="s">
        <v>2359</v>
      </c>
      <c r="G1389" t="e">
        <f>VLOOKUP(E1389,기본!$F$3:$G$320,2,0)</f>
        <v>#N/A</v>
      </c>
      <c r="H1389" s="546">
        <v>2500</v>
      </c>
      <c r="I1389">
        <v>4.9224375</v>
      </c>
    </row>
    <row r="1390" spans="2:9">
      <c r="B1390" s="547" t="s">
        <v>2085</v>
      </c>
      <c r="C1390" s="547" t="str">
        <f>VLOOKUP(D1390,기본!$B$3:$C$90,2,0)</f>
        <v>대덕</v>
      </c>
      <c r="D1390" t="s">
        <v>1893</v>
      </c>
      <c r="E1390" t="s">
        <v>2097</v>
      </c>
      <c r="F1390" t="s">
        <v>2097</v>
      </c>
      <c r="G1390" t="e">
        <f>VLOOKUP(E1390,기본!$F$3:$G$320,2,0)</f>
        <v>#N/A</v>
      </c>
      <c r="H1390" s="546">
        <v>500</v>
      </c>
      <c r="I1390">
        <v>5.2106899999999996</v>
      </c>
    </row>
    <row r="1391" spans="2:9">
      <c r="B1391" s="547" t="s">
        <v>2085</v>
      </c>
      <c r="C1391" s="547" t="str">
        <f>VLOOKUP(D1391,기본!$B$3:$C$90,2,0)</f>
        <v>대덕</v>
      </c>
      <c r="D1391" t="s">
        <v>1893</v>
      </c>
      <c r="E1391" t="s">
        <v>2081</v>
      </c>
      <c r="F1391" t="s">
        <v>2081</v>
      </c>
      <c r="G1391" t="e">
        <f>VLOOKUP(E1391,기본!$F$3:$G$320,2,0)</f>
        <v>#N/A</v>
      </c>
      <c r="H1391" s="546">
        <v>500</v>
      </c>
      <c r="I1391">
        <v>5.4088430000000001</v>
      </c>
    </row>
    <row r="1392" spans="2:9">
      <c r="B1392" s="547" t="s">
        <v>2085</v>
      </c>
      <c r="C1392" s="547" t="str">
        <f>VLOOKUP(D1392,기본!$B$3:$C$90,2,0)</f>
        <v>대덕</v>
      </c>
      <c r="D1392" t="s">
        <v>1893</v>
      </c>
      <c r="E1392" t="s">
        <v>1892</v>
      </c>
      <c r="F1392" t="s">
        <v>1892</v>
      </c>
      <c r="G1392" t="e">
        <f>VLOOKUP(E1392,기본!$F$3:$G$320,2,0)</f>
        <v>#N/A</v>
      </c>
      <c r="H1392" s="546">
        <v>7000</v>
      </c>
      <c r="I1392">
        <v>88.448305500000004</v>
      </c>
    </row>
    <row r="1393" spans="2:9">
      <c r="B1393" s="547" t="s">
        <v>2085</v>
      </c>
      <c r="C1393" s="547" t="str">
        <f>VLOOKUP(D1393,기본!$B$3:$C$90,2,0)</f>
        <v>대덕</v>
      </c>
      <c r="D1393" t="s">
        <v>1893</v>
      </c>
      <c r="E1393" t="s">
        <v>2360</v>
      </c>
      <c r="F1393" t="s">
        <v>2360</v>
      </c>
      <c r="G1393" t="e">
        <f>VLOOKUP(E1393,기본!$F$3:$G$320,2,0)</f>
        <v>#N/A</v>
      </c>
      <c r="H1393" s="546">
        <v>300</v>
      </c>
      <c r="I1393">
        <v>3.7923689999999994</v>
      </c>
    </row>
    <row r="1394" spans="2:9">
      <c r="B1394" s="547" t="s">
        <v>2085</v>
      </c>
      <c r="C1394" s="547" t="str">
        <f>VLOOKUP(D1394,기본!$B$3:$C$90,2,0)</f>
        <v>대덕</v>
      </c>
      <c r="D1394" t="s">
        <v>1893</v>
      </c>
      <c r="E1394" t="s">
        <v>2355</v>
      </c>
      <c r="F1394" t="s">
        <v>2355</v>
      </c>
      <c r="G1394" t="e">
        <f>VLOOKUP(E1394,기본!$F$3:$G$320,2,0)</f>
        <v>#N/A</v>
      </c>
      <c r="H1394" s="546">
        <v>589</v>
      </c>
      <c r="I1394">
        <v>7.4266316839999993</v>
      </c>
    </row>
    <row r="1395" spans="2:9">
      <c r="B1395" s="547" t="s">
        <v>2085</v>
      </c>
      <c r="C1395" s="547" t="str">
        <f>VLOOKUP(D1395,기본!$B$3:$C$90,2,0)</f>
        <v>대덕</v>
      </c>
      <c r="D1395" t="s">
        <v>1893</v>
      </c>
      <c r="E1395" t="s">
        <v>2277</v>
      </c>
      <c r="F1395" t="s">
        <v>2277</v>
      </c>
      <c r="G1395" t="e">
        <f>VLOOKUP(E1395,기본!$F$3:$G$320,2,0)</f>
        <v>#N/A</v>
      </c>
      <c r="H1395" s="546">
        <v>200</v>
      </c>
      <c r="I1395">
        <v>2.8475319999999997</v>
      </c>
    </row>
    <row r="1396" spans="2:9">
      <c r="B1396" s="547" t="s">
        <v>2085</v>
      </c>
      <c r="C1396" s="547" t="str">
        <f>VLOOKUP(D1396,기본!$B$3:$C$90,2,0)</f>
        <v>대덕</v>
      </c>
      <c r="D1396" t="s">
        <v>1893</v>
      </c>
      <c r="E1396" t="s">
        <v>2361</v>
      </c>
      <c r="F1396" t="s">
        <v>2361</v>
      </c>
      <c r="G1396" t="e">
        <f>VLOOKUP(E1396,기본!$F$3:$G$320,2,0)</f>
        <v>#N/A</v>
      </c>
      <c r="H1396" s="546">
        <v>45</v>
      </c>
      <c r="I1396">
        <v>0.64069469999999995</v>
      </c>
    </row>
    <row r="1397" spans="2:9">
      <c r="B1397" s="547" t="s">
        <v>2085</v>
      </c>
      <c r="C1397" s="547" t="str">
        <f>VLOOKUP(D1397,기본!$B$3:$C$90,2,0)</f>
        <v>대덕</v>
      </c>
      <c r="D1397" t="s">
        <v>1893</v>
      </c>
      <c r="E1397" t="s">
        <v>2156</v>
      </c>
      <c r="F1397" t="s">
        <v>2156</v>
      </c>
      <c r="G1397" t="e">
        <f>VLOOKUP(E1397,기본!$F$3:$G$320,2,0)</f>
        <v>#N/A</v>
      </c>
      <c r="H1397" s="546">
        <v>560</v>
      </c>
      <c r="I1397">
        <v>7.969811</v>
      </c>
    </row>
    <row r="1398" spans="2:9">
      <c r="B1398" s="547" t="s">
        <v>2085</v>
      </c>
      <c r="C1398" s="547" t="str">
        <f>VLOOKUP(D1398,기본!$B$3:$C$90,2,0)</f>
        <v>대덕</v>
      </c>
      <c r="D1398" t="s">
        <v>1893</v>
      </c>
      <c r="E1398" t="s">
        <v>2362</v>
      </c>
      <c r="F1398" t="s">
        <v>2362</v>
      </c>
      <c r="G1398" t="e">
        <f>VLOOKUP(E1398,기본!$F$3:$G$320,2,0)</f>
        <v>#N/A</v>
      </c>
      <c r="H1398" s="546">
        <v>300</v>
      </c>
      <c r="I1398">
        <v>4.1497803600000003</v>
      </c>
    </row>
    <row r="1399" spans="2:9">
      <c r="B1399" s="547" t="s">
        <v>2085</v>
      </c>
      <c r="C1399" s="547" t="str">
        <f>VLOOKUP(D1399,기본!$B$3:$C$90,2,0)</f>
        <v>대덕</v>
      </c>
      <c r="D1399" t="s">
        <v>1893</v>
      </c>
      <c r="E1399" t="s">
        <v>2363</v>
      </c>
      <c r="F1399" t="s">
        <v>2363</v>
      </c>
      <c r="G1399" t="e">
        <f>VLOOKUP(E1399,기본!$F$3:$G$320,2,0)</f>
        <v>#N/A</v>
      </c>
      <c r="H1399" s="546">
        <v>1100</v>
      </c>
      <c r="I1399">
        <v>15.647555000000001</v>
      </c>
    </row>
    <row r="1400" spans="2:9">
      <c r="B1400" s="547" t="s">
        <v>2085</v>
      </c>
      <c r="C1400" s="547" t="str">
        <f>VLOOKUP(D1400,기본!$B$3:$C$90,2,0)</f>
        <v>대덕</v>
      </c>
      <c r="D1400" t="s">
        <v>1893</v>
      </c>
      <c r="E1400" t="s">
        <v>2308</v>
      </c>
      <c r="F1400" t="s">
        <v>2308</v>
      </c>
      <c r="G1400" t="e">
        <f>VLOOKUP(E1400,기본!$F$3:$G$320,2,0)</f>
        <v>#N/A</v>
      </c>
      <c r="H1400" s="546">
        <v>4000</v>
      </c>
      <c r="I1400">
        <v>56.95064</v>
      </c>
    </row>
    <row r="1401" spans="2:9">
      <c r="B1401" s="547" t="s">
        <v>2085</v>
      </c>
      <c r="C1401" s="547" t="str">
        <f>VLOOKUP(D1401,기본!$B$3:$C$90,2,0)</f>
        <v>대덕</v>
      </c>
      <c r="D1401" t="s">
        <v>1893</v>
      </c>
      <c r="E1401" t="s">
        <v>1514</v>
      </c>
      <c r="F1401" t="s">
        <v>1514</v>
      </c>
      <c r="G1401" t="e">
        <f>VLOOKUP(E1401,기본!$F$3:$G$320,2,0)</f>
        <v>#N/A</v>
      </c>
      <c r="H1401" s="546">
        <v>100</v>
      </c>
      <c r="I1401">
        <v>3.287893</v>
      </c>
    </row>
    <row r="1402" spans="2:9">
      <c r="B1402" s="547" t="s">
        <v>2085</v>
      </c>
      <c r="C1402" s="547" t="str">
        <f>VLOOKUP(D1402,기본!$B$3:$C$90,2,0)</f>
        <v>대덕</v>
      </c>
      <c r="D1402" t="s">
        <v>1893</v>
      </c>
      <c r="E1402" t="s">
        <v>1515</v>
      </c>
      <c r="F1402" t="s">
        <v>1515</v>
      </c>
      <c r="G1402" t="e">
        <f>VLOOKUP(E1402,기본!$F$3:$G$320,2,0)</f>
        <v>#N/A</v>
      </c>
      <c r="H1402" s="546">
        <v>300</v>
      </c>
      <c r="I1402">
        <v>9.8636790000000012</v>
      </c>
    </row>
    <row r="1403" spans="2:9">
      <c r="B1403" s="547" t="s">
        <v>2085</v>
      </c>
      <c r="C1403" s="547" t="str">
        <f>VLOOKUP(D1403,기본!$B$3:$C$90,2,0)</f>
        <v>대덕</v>
      </c>
      <c r="D1403" t="s">
        <v>1893</v>
      </c>
      <c r="E1403" t="s">
        <v>1518</v>
      </c>
      <c r="F1403" t="s">
        <v>1518</v>
      </c>
      <c r="G1403" t="e">
        <f>VLOOKUP(E1403,기본!$F$3:$G$320,2,0)</f>
        <v>#N/A</v>
      </c>
      <c r="H1403" s="546">
        <v>1000</v>
      </c>
      <c r="I1403">
        <v>12.849385</v>
      </c>
    </row>
    <row r="1404" spans="2:9">
      <c r="B1404" s="547" t="s">
        <v>2085</v>
      </c>
      <c r="C1404" s="547" t="str">
        <f>VLOOKUP(D1404,기본!$B$3:$C$90,2,0)</f>
        <v>대덕</v>
      </c>
      <c r="D1404" t="s">
        <v>1893</v>
      </c>
      <c r="E1404" t="s">
        <v>2344</v>
      </c>
      <c r="F1404" t="s">
        <v>2344</v>
      </c>
      <c r="G1404" t="e">
        <f>VLOOKUP(E1404,기본!$F$3:$G$320,2,0)</f>
        <v>#N/A</v>
      </c>
      <c r="H1404" s="546">
        <v>45000</v>
      </c>
      <c r="I1404">
        <v>724.78944999999999</v>
      </c>
    </row>
    <row r="1405" spans="2:9">
      <c r="B1405" s="547" t="s">
        <v>2085</v>
      </c>
      <c r="C1405" s="547" t="str">
        <f>VLOOKUP(D1405,기본!$B$3:$C$90,2,0)</f>
        <v>대덕</v>
      </c>
      <c r="D1405" t="s">
        <v>1893</v>
      </c>
      <c r="E1405" t="s">
        <v>2345</v>
      </c>
      <c r="F1405" t="s">
        <v>2345</v>
      </c>
      <c r="G1405" t="e">
        <f>VLOOKUP(E1405,기본!$F$3:$G$320,2,0)</f>
        <v>#N/A</v>
      </c>
      <c r="H1405" s="546">
        <v>800</v>
      </c>
      <c r="I1405">
        <v>12.654409599999999</v>
      </c>
    </row>
    <row r="1406" spans="2:9">
      <c r="B1406" s="547" t="s">
        <v>2085</v>
      </c>
      <c r="C1406" s="547" t="str">
        <f>VLOOKUP(D1406,기본!$B$3:$C$90,2,0)</f>
        <v>대덕</v>
      </c>
      <c r="D1406" t="s">
        <v>1893</v>
      </c>
      <c r="E1406" t="s">
        <v>2309</v>
      </c>
      <c r="F1406" t="s">
        <v>2309</v>
      </c>
      <c r="G1406" t="e">
        <f>VLOOKUP(E1406,기본!$F$3:$G$320,2,0)</f>
        <v>#N/A</v>
      </c>
      <c r="H1406" s="546">
        <v>47000</v>
      </c>
      <c r="I1406">
        <v>755.75745000000006</v>
      </c>
    </row>
    <row r="1407" spans="2:9">
      <c r="B1407" s="547" t="s">
        <v>2085</v>
      </c>
      <c r="C1407" s="547" t="str">
        <f>VLOOKUP(D1407,기본!$B$3:$C$90,2,0)</f>
        <v>대덕</v>
      </c>
      <c r="D1407" t="s">
        <v>1893</v>
      </c>
      <c r="E1407" t="s">
        <v>2305</v>
      </c>
      <c r="F1407" t="s">
        <v>2305</v>
      </c>
      <c r="G1407" t="e">
        <f>VLOOKUP(E1407,기본!$F$3:$G$320,2,0)</f>
        <v>#N/A</v>
      </c>
      <c r="H1407" s="546">
        <v>3000</v>
      </c>
      <c r="I1407">
        <v>48.393030000000003</v>
      </c>
    </row>
    <row r="1408" spans="2:9">
      <c r="B1408" s="547" t="s">
        <v>2085</v>
      </c>
      <c r="C1408" s="547" t="str">
        <f>VLOOKUP(D1408,기본!$B$3:$C$90,2,0)</f>
        <v>코웨이</v>
      </c>
      <c r="D1408" t="s">
        <v>2032</v>
      </c>
      <c r="E1408" t="s">
        <v>2033</v>
      </c>
      <c r="F1408" t="s">
        <v>2033</v>
      </c>
      <c r="G1408" t="e">
        <f>VLOOKUP(E1408,기본!$F$3:$G$320,2,0)</f>
        <v>#N/A</v>
      </c>
      <c r="H1408" s="546">
        <v>1469</v>
      </c>
      <c r="I1408">
        <v>7.656428</v>
      </c>
    </row>
    <row r="1409" spans="2:9">
      <c r="B1409" s="547" t="s">
        <v>2085</v>
      </c>
      <c r="C1409" s="547" t="str">
        <f>VLOOKUP(D1409,기본!$B$3:$C$90,2,0)</f>
        <v>삼성 생활가전</v>
      </c>
      <c r="D1409" t="s">
        <v>1899</v>
      </c>
      <c r="E1409" t="s">
        <v>1295</v>
      </c>
      <c r="F1409" t="s">
        <v>1295</v>
      </c>
      <c r="G1409" t="e">
        <f>VLOOKUP(E1409,기본!$F$3:$G$320,2,0)</f>
        <v>#N/A</v>
      </c>
      <c r="H1409" s="546">
        <v>480</v>
      </c>
      <c r="I1409">
        <v>6.5759999999999996</v>
      </c>
    </row>
    <row r="1410" spans="2:9">
      <c r="B1410" s="547" t="s">
        <v>2085</v>
      </c>
      <c r="C1410" s="547" t="str">
        <f>VLOOKUP(D1410,기본!$B$3:$C$90,2,0)</f>
        <v>삼성 생활가전</v>
      </c>
      <c r="D1410" t="s">
        <v>1899</v>
      </c>
      <c r="E1410" t="s">
        <v>1912</v>
      </c>
      <c r="F1410" t="s">
        <v>1912</v>
      </c>
      <c r="G1410" t="e">
        <f>VLOOKUP(E1410,기본!$F$3:$G$320,2,0)</f>
        <v>#N/A</v>
      </c>
      <c r="H1410" s="546">
        <v>4320</v>
      </c>
      <c r="I1410">
        <v>29.2896</v>
      </c>
    </row>
    <row r="1411" spans="2:9">
      <c r="B1411" s="547" t="s">
        <v>2085</v>
      </c>
      <c r="C1411" s="547" t="str">
        <f>VLOOKUP(D1411,기본!$B$3:$C$90,2,0)</f>
        <v>머큐리</v>
      </c>
      <c r="D1411" t="s">
        <v>1900</v>
      </c>
      <c r="E1411" t="s">
        <v>2264</v>
      </c>
      <c r="F1411" t="s">
        <v>2264</v>
      </c>
      <c r="G1411" t="e">
        <f>VLOOKUP(E1411,기본!$F$3:$G$320,2,0)</f>
        <v>#N/A</v>
      </c>
      <c r="H1411" s="546">
        <v>3000</v>
      </c>
      <c r="I1411">
        <v>11.402999999999999</v>
      </c>
    </row>
    <row r="1412" spans="2:9">
      <c r="B1412" s="547" t="s">
        <v>2085</v>
      </c>
      <c r="C1412" s="547" t="str">
        <f>VLOOKUP(D1412,기본!$B$3:$C$90,2,0)</f>
        <v>머큐리</v>
      </c>
      <c r="D1412" t="s">
        <v>1900</v>
      </c>
      <c r="E1412" t="s">
        <v>2114</v>
      </c>
      <c r="F1412" t="s">
        <v>2114</v>
      </c>
      <c r="G1412" t="e">
        <f>VLOOKUP(E1412,기본!$F$3:$G$320,2,0)</f>
        <v>#N/A</v>
      </c>
      <c r="H1412" s="546">
        <v>2160</v>
      </c>
      <c r="I1412">
        <v>5.9810400000000001</v>
      </c>
    </row>
    <row r="1413" spans="2:9">
      <c r="B1413" s="547" t="s">
        <v>2085</v>
      </c>
      <c r="C1413" s="547" t="str">
        <f>VLOOKUP(D1413,기본!$B$3:$C$90,2,0)</f>
        <v>머큐리</v>
      </c>
      <c r="D1413" t="s">
        <v>1900</v>
      </c>
      <c r="E1413" t="s">
        <v>1901</v>
      </c>
      <c r="F1413" t="s">
        <v>1901</v>
      </c>
      <c r="G1413" t="e">
        <f>VLOOKUP(E1413,기본!$F$3:$G$320,2,0)</f>
        <v>#N/A</v>
      </c>
      <c r="H1413" s="546">
        <v>38880</v>
      </c>
      <c r="I1413">
        <v>107.65872</v>
      </c>
    </row>
    <row r="1414" spans="2:9">
      <c r="B1414" s="547" t="s">
        <v>2085</v>
      </c>
      <c r="C1414" s="547" t="str">
        <f>VLOOKUP(D1414,기본!$B$3:$C$90,2,0)</f>
        <v>머큐리</v>
      </c>
      <c r="D1414" t="s">
        <v>1900</v>
      </c>
      <c r="E1414" t="s">
        <v>1381</v>
      </c>
      <c r="F1414" t="s">
        <v>1381</v>
      </c>
      <c r="G1414" t="e">
        <f>VLOOKUP(E1414,기본!$F$3:$G$320,2,0)</f>
        <v>#N/A</v>
      </c>
      <c r="H1414" s="546">
        <v>12960</v>
      </c>
      <c r="I1414">
        <v>37.285919999999997</v>
      </c>
    </row>
    <row r="1415" spans="2:9">
      <c r="B1415" s="547" t="s">
        <v>2085</v>
      </c>
      <c r="C1415" s="547" t="str">
        <f>VLOOKUP(D1415,기본!$B$3:$C$90,2,0)</f>
        <v>머큐리</v>
      </c>
      <c r="D1415" t="s">
        <v>1900</v>
      </c>
      <c r="E1415" t="s">
        <v>2034</v>
      </c>
      <c r="F1415" t="s">
        <v>2034</v>
      </c>
      <c r="G1415" t="e">
        <f>VLOOKUP(E1415,기본!$F$3:$G$320,2,0)</f>
        <v>#N/A</v>
      </c>
      <c r="H1415" s="546">
        <v>7680</v>
      </c>
      <c r="I1415">
        <v>20.505600000000001</v>
      </c>
    </row>
    <row r="1416" spans="2:9">
      <c r="B1416" s="547" t="s">
        <v>2085</v>
      </c>
      <c r="C1416" s="547" t="str">
        <f>VLOOKUP(D1416,기본!$B$3:$C$90,2,0)</f>
        <v>삼성 생활가전</v>
      </c>
      <c r="D1416" t="s">
        <v>2059</v>
      </c>
      <c r="E1416" t="s">
        <v>2060</v>
      </c>
      <c r="F1416" t="s">
        <v>2060</v>
      </c>
      <c r="G1416" t="e">
        <f>VLOOKUP(E1416,기본!$F$3:$G$320,2,0)</f>
        <v>#N/A</v>
      </c>
      <c r="H1416" s="546">
        <v>1824</v>
      </c>
      <c r="I1416">
        <v>13.661759999999999</v>
      </c>
    </row>
    <row r="1417" spans="2:9">
      <c r="B1417" s="547" t="s">
        <v>2085</v>
      </c>
      <c r="C1417" s="547" t="str">
        <f>VLOOKUP(D1417,기본!$B$3:$C$90,2,0)</f>
        <v>삼성 생활가전</v>
      </c>
      <c r="D1417" t="s">
        <v>2035</v>
      </c>
      <c r="E1417" t="s">
        <v>2036</v>
      </c>
      <c r="F1417" t="s">
        <v>2036</v>
      </c>
      <c r="G1417" t="e">
        <f>VLOOKUP(E1417,기본!$F$3:$G$320,2,0)</f>
        <v>#N/A</v>
      </c>
      <c r="H1417" s="546">
        <v>2551</v>
      </c>
      <c r="I1417">
        <v>18.086590000000001</v>
      </c>
    </row>
    <row r="1418" spans="2:9">
      <c r="B1418" s="547" t="s">
        <v>2085</v>
      </c>
      <c r="C1418" s="547" t="str">
        <f>VLOOKUP(D1418,기본!$B$3:$C$90,2,0)</f>
        <v>삼성 생활가전</v>
      </c>
      <c r="D1418" t="s">
        <v>2035</v>
      </c>
      <c r="E1418" t="s">
        <v>2311</v>
      </c>
      <c r="F1418" t="s">
        <v>2311</v>
      </c>
      <c r="G1418" t="e">
        <f>VLOOKUP(E1418,기본!$F$3:$G$320,2,0)</f>
        <v>#N/A</v>
      </c>
      <c r="H1418" s="546">
        <v>1000</v>
      </c>
      <c r="I1418">
        <v>7.14</v>
      </c>
    </row>
    <row r="1419" spans="2:9">
      <c r="B1419" s="547" t="s">
        <v>2085</v>
      </c>
      <c r="C1419" s="547" t="str">
        <f>VLOOKUP(D1419,기본!$B$3:$C$90,2,0)</f>
        <v>삼성 VD</v>
      </c>
      <c r="D1419" t="s">
        <v>1902</v>
      </c>
      <c r="E1419" t="s">
        <v>2020</v>
      </c>
      <c r="F1419" t="s">
        <v>2021</v>
      </c>
      <c r="G1419" t="str">
        <f>VLOOKUP(E1419,기본!$F$3:$G$320,2,0)</f>
        <v>MNT</v>
      </c>
      <c r="H1419" s="546">
        <v>200</v>
      </c>
      <c r="I1419">
        <v>4.1281379999999999</v>
      </c>
    </row>
    <row r="1420" spans="2:9">
      <c r="B1420" s="547" t="s">
        <v>2085</v>
      </c>
      <c r="C1420" s="547" t="str">
        <f>VLOOKUP(D1420,기본!$B$3:$C$90,2,0)</f>
        <v>삼성 VD</v>
      </c>
      <c r="D1420" t="s">
        <v>1902</v>
      </c>
      <c r="E1420" t="s">
        <v>1789</v>
      </c>
      <c r="F1420" t="s">
        <v>1790</v>
      </c>
      <c r="G1420" t="str">
        <f>VLOOKUP(E1420,기본!$F$3:$G$320,2,0)</f>
        <v>TV</v>
      </c>
      <c r="H1420" s="546">
        <v>20</v>
      </c>
      <c r="I1420">
        <v>0.28194599999999997</v>
      </c>
    </row>
    <row r="1421" spans="2:9">
      <c r="B1421" s="547" t="s">
        <v>2085</v>
      </c>
      <c r="C1421" s="547" t="str">
        <f>VLOOKUP(D1421,기본!$B$3:$C$90,2,0)</f>
        <v>삼성 VD</v>
      </c>
      <c r="D1421" t="s">
        <v>1902</v>
      </c>
      <c r="E1421" t="s">
        <v>1793</v>
      </c>
      <c r="F1421" t="s">
        <v>1794</v>
      </c>
      <c r="G1421" t="str">
        <f>VLOOKUP(E1421,기본!$F$3:$G$320,2,0)</f>
        <v>MNT</v>
      </c>
      <c r="H1421" s="546">
        <v>720</v>
      </c>
      <c r="I1421">
        <v>13.04593416</v>
      </c>
    </row>
    <row r="1422" spans="2:9">
      <c r="B1422" s="547" t="s">
        <v>2085</v>
      </c>
      <c r="C1422" s="547" t="str">
        <f>VLOOKUP(D1422,기본!$B$3:$C$90,2,0)</f>
        <v>삼성 VD</v>
      </c>
      <c r="D1422" t="s">
        <v>1902</v>
      </c>
      <c r="E1422" t="s">
        <v>1260</v>
      </c>
      <c r="F1422" t="s">
        <v>1259</v>
      </c>
      <c r="G1422" t="str">
        <f>VLOOKUP(E1422,기본!$F$3:$G$320,2,0)</f>
        <v>MNT</v>
      </c>
      <c r="H1422" s="546">
        <v>120</v>
      </c>
      <c r="I1422">
        <v>2.8307231999999996</v>
      </c>
    </row>
    <row r="1423" spans="2:9">
      <c r="B1423" s="547" t="s">
        <v>2085</v>
      </c>
      <c r="C1423" s="547" t="str">
        <f>VLOOKUP(D1423,기본!$B$3:$C$90,2,0)</f>
        <v>삼성 VD</v>
      </c>
      <c r="D1423" t="s">
        <v>1902</v>
      </c>
      <c r="E1423" t="s">
        <v>1264</v>
      </c>
      <c r="F1423" t="s">
        <v>1263</v>
      </c>
      <c r="G1423" t="str">
        <f>VLOOKUP(E1423,기본!$F$3:$G$320,2,0)</f>
        <v>MNT</v>
      </c>
      <c r="H1423" s="546">
        <v>48</v>
      </c>
      <c r="I1423">
        <v>1.104768</v>
      </c>
    </row>
    <row r="1424" spans="2:9">
      <c r="B1424" s="547" t="s">
        <v>2085</v>
      </c>
      <c r="C1424" s="547" t="str">
        <f>VLOOKUP(D1424,기본!$B$3:$C$90,2,0)</f>
        <v>삼성 VD</v>
      </c>
      <c r="D1424" t="s">
        <v>1902</v>
      </c>
      <c r="E1424" t="s">
        <v>1729</v>
      </c>
      <c r="F1424" t="s">
        <v>1837</v>
      </c>
      <c r="G1424" t="str">
        <f>VLOOKUP(E1424,기본!$F$3:$G$320,2,0)</f>
        <v>TV</v>
      </c>
      <c r="H1424" s="546">
        <v>20</v>
      </c>
      <c r="I1424">
        <v>0.24094511999999998</v>
      </c>
    </row>
    <row r="1425" spans="2:9">
      <c r="B1425" s="547" t="s">
        <v>2085</v>
      </c>
      <c r="C1425" s="547" t="str">
        <f>VLOOKUP(D1425,기본!$B$3:$C$90,2,0)</f>
        <v>삼성 VD</v>
      </c>
      <c r="D1425" t="s">
        <v>1902</v>
      </c>
      <c r="E1425" t="s">
        <v>2215</v>
      </c>
      <c r="F1425" t="s">
        <v>1754</v>
      </c>
      <c r="G1425" t="str">
        <f>VLOOKUP(E1425,기본!$F$3:$G$320,2,0)</f>
        <v>MNT</v>
      </c>
      <c r="H1425" s="546">
        <v>30</v>
      </c>
      <c r="I1425">
        <v>0.38319481199999994</v>
      </c>
    </row>
    <row r="1426" spans="2:9">
      <c r="B1426" s="547" t="s">
        <v>2085</v>
      </c>
      <c r="C1426" s="547" t="str">
        <f>VLOOKUP(D1426,기본!$B$3:$C$90,2,0)</f>
        <v>삼성 VD</v>
      </c>
      <c r="D1426" t="s">
        <v>1902</v>
      </c>
      <c r="E1426" t="s">
        <v>2297</v>
      </c>
      <c r="F1426" t="s">
        <v>2298</v>
      </c>
      <c r="G1426" t="str">
        <f>VLOOKUP(E1426,기본!$F$3:$G$320,2,0)</f>
        <v>MNT</v>
      </c>
      <c r="H1426" s="546">
        <v>150</v>
      </c>
      <c r="I1426">
        <v>7.7897610000000013</v>
      </c>
    </row>
    <row r="1427" spans="2:9">
      <c r="B1427" s="547" t="s">
        <v>2085</v>
      </c>
      <c r="C1427" s="547" t="str">
        <f>VLOOKUP(D1427,기본!$B$3:$C$90,2,0)</f>
        <v>삼성 VD</v>
      </c>
      <c r="D1427" t="s">
        <v>1902</v>
      </c>
      <c r="E1427" t="s">
        <v>2088</v>
      </c>
      <c r="F1427" t="s">
        <v>2089</v>
      </c>
      <c r="G1427" t="str">
        <f>VLOOKUP(E1427,기본!$F$3:$G$320,2,0)</f>
        <v>MNT</v>
      </c>
      <c r="H1427" s="546">
        <v>88</v>
      </c>
      <c r="I1427">
        <v>0.41704308800000001</v>
      </c>
    </row>
    <row r="1428" spans="2:9">
      <c r="B1428" s="547" t="s">
        <v>2085</v>
      </c>
      <c r="C1428" s="547" t="str">
        <f>VLOOKUP(D1428,기본!$B$3:$C$90,2,0)</f>
        <v>삼성 VD</v>
      </c>
      <c r="D1428" t="s">
        <v>1902</v>
      </c>
      <c r="E1428" t="s">
        <v>1601</v>
      </c>
      <c r="F1428" t="s">
        <v>1601</v>
      </c>
      <c r="G1428" t="str">
        <f>VLOOKUP(E1428,기본!$F$3:$G$320,2,0)</f>
        <v>MNT</v>
      </c>
      <c r="H1428" s="546">
        <v>300</v>
      </c>
      <c r="I1428">
        <v>2.7888624000000002</v>
      </c>
    </row>
    <row r="1429" spans="2:9">
      <c r="B1429" s="547" t="s">
        <v>2085</v>
      </c>
      <c r="C1429" s="547" t="str">
        <f>VLOOKUP(D1429,기본!$B$3:$C$90,2,0)</f>
        <v>삼성 VD</v>
      </c>
      <c r="D1429" t="s">
        <v>1902</v>
      </c>
      <c r="E1429" t="s">
        <v>2115</v>
      </c>
      <c r="F1429" t="s">
        <v>2115</v>
      </c>
      <c r="G1429" t="str">
        <f>VLOOKUP(E1429,기본!$F$3:$G$320,2,0)</f>
        <v>AV</v>
      </c>
      <c r="H1429" s="546">
        <v>40</v>
      </c>
      <c r="I1429">
        <v>0.37185200000000002</v>
      </c>
    </row>
    <row r="1430" spans="2:9">
      <c r="B1430" s="547" t="s">
        <v>2085</v>
      </c>
      <c r="C1430" s="547" t="str">
        <f>VLOOKUP(D1430,기본!$B$3:$C$90,2,0)</f>
        <v>삼성 VD</v>
      </c>
      <c r="D1430" t="s">
        <v>1902</v>
      </c>
      <c r="E1430" t="s">
        <v>2293</v>
      </c>
      <c r="F1430" t="s">
        <v>2293</v>
      </c>
      <c r="G1430" t="str">
        <f>VLOOKUP(E1430,기본!$F$3:$G$320,2,0)</f>
        <v>AV</v>
      </c>
      <c r="H1430" s="546">
        <v>270</v>
      </c>
      <c r="I1430">
        <v>3.8808477000000003</v>
      </c>
    </row>
    <row r="1431" spans="2:9">
      <c r="B1431" s="547" t="s">
        <v>2085</v>
      </c>
      <c r="C1431" s="547" t="str">
        <f>VLOOKUP(D1431,기본!$B$3:$C$90,2,0)</f>
        <v>삼성 생활가전</v>
      </c>
      <c r="D1431" t="s">
        <v>1903</v>
      </c>
      <c r="E1431" t="s">
        <v>1904</v>
      </c>
      <c r="F1431" t="s">
        <v>1904</v>
      </c>
      <c r="G1431" t="e">
        <f>VLOOKUP(E1431,기본!$F$3:$G$320,2,0)</f>
        <v>#N/A</v>
      </c>
      <c r="H1431" s="546">
        <v>2304</v>
      </c>
      <c r="I1431">
        <v>18.122273280000002</v>
      </c>
    </row>
    <row r="1432" spans="2:9">
      <c r="B1432" s="547" t="s">
        <v>2085</v>
      </c>
      <c r="C1432" s="547" t="str">
        <f>VLOOKUP(D1432,기본!$B$3:$C$90,2,0)</f>
        <v>삼성 생활가전</v>
      </c>
      <c r="D1432" t="s">
        <v>1903</v>
      </c>
      <c r="E1432" t="s">
        <v>681</v>
      </c>
      <c r="F1432" t="s">
        <v>681</v>
      </c>
      <c r="G1432" t="e">
        <f>VLOOKUP(E1432,기본!$F$3:$G$320,2,0)</f>
        <v>#N/A</v>
      </c>
      <c r="H1432" s="546">
        <v>1037</v>
      </c>
      <c r="I1432">
        <v>8.2856299999999994</v>
      </c>
    </row>
    <row r="1433" spans="2:9">
      <c r="B1433" s="547" t="s">
        <v>2085</v>
      </c>
      <c r="C1433" s="547" t="str">
        <f>VLOOKUP(D1433,기본!$B$3:$C$90,2,0)</f>
        <v>삼성 생활가전</v>
      </c>
      <c r="D1433" t="s">
        <v>1903</v>
      </c>
      <c r="E1433" t="s">
        <v>2364</v>
      </c>
      <c r="F1433" t="s">
        <v>2364</v>
      </c>
      <c r="G1433" t="e">
        <f>VLOOKUP(E1433,기본!$F$3:$G$320,2,0)</f>
        <v>#N/A</v>
      </c>
      <c r="H1433" s="546">
        <v>272</v>
      </c>
      <c r="I1433">
        <v>3.7552347199999994</v>
      </c>
    </row>
    <row r="1434" spans="2:9">
      <c r="B1434" s="547" t="s">
        <v>2085</v>
      </c>
      <c r="C1434" s="547" t="str">
        <f>VLOOKUP(D1434,기본!$B$3:$C$90,2,0)</f>
        <v>삼성 생활가전</v>
      </c>
      <c r="D1434" t="s">
        <v>1903</v>
      </c>
      <c r="E1434" t="s">
        <v>1905</v>
      </c>
      <c r="F1434" t="s">
        <v>1905</v>
      </c>
      <c r="G1434" t="e">
        <f>VLOOKUP(E1434,기본!$F$3:$G$320,2,0)</f>
        <v>#N/A</v>
      </c>
      <c r="H1434" s="546">
        <v>720</v>
      </c>
      <c r="I1434">
        <v>4.2839999999999998</v>
      </c>
    </row>
    <row r="1435" spans="2:9">
      <c r="B1435" s="547" t="s">
        <v>2085</v>
      </c>
      <c r="C1435" s="547" t="str">
        <f>VLOOKUP(D1435,기본!$B$3:$C$90,2,0)</f>
        <v>삼성 생활가전</v>
      </c>
      <c r="D1435" t="s">
        <v>1903</v>
      </c>
      <c r="E1435" t="s">
        <v>1906</v>
      </c>
      <c r="F1435" t="s">
        <v>1906</v>
      </c>
      <c r="G1435" t="e">
        <f>VLOOKUP(E1435,기본!$F$3:$G$320,2,0)</f>
        <v>#N/A</v>
      </c>
      <c r="H1435" s="546">
        <v>720</v>
      </c>
      <c r="I1435">
        <v>4.2767999999999997</v>
      </c>
    </row>
    <row r="1436" spans="2:9">
      <c r="B1436" s="547" t="s">
        <v>2085</v>
      </c>
      <c r="C1436" s="547" t="str">
        <f>VLOOKUP(D1436,기본!$B$3:$C$90,2,0)</f>
        <v>삼성 생활가전</v>
      </c>
      <c r="D1436" t="s">
        <v>1903</v>
      </c>
      <c r="E1436" t="s">
        <v>1907</v>
      </c>
      <c r="F1436" t="s">
        <v>1907</v>
      </c>
      <c r="G1436" t="e">
        <f>VLOOKUP(E1436,기본!$F$3:$G$320,2,0)</f>
        <v>#N/A</v>
      </c>
      <c r="H1436" s="546">
        <v>1000</v>
      </c>
      <c r="I1436">
        <v>5.9</v>
      </c>
    </row>
    <row r="1437" spans="2:9">
      <c r="B1437" s="547" t="s">
        <v>2085</v>
      </c>
      <c r="C1437" s="547" t="str">
        <f>VLOOKUP(D1437,기본!$B$3:$C$90,2,0)</f>
        <v>삼성 생활가전</v>
      </c>
      <c r="D1437" t="s">
        <v>1903</v>
      </c>
      <c r="E1437" t="s">
        <v>1908</v>
      </c>
      <c r="F1437" t="s">
        <v>1908</v>
      </c>
      <c r="G1437" t="e">
        <f>VLOOKUP(E1437,기본!$F$3:$G$320,2,0)</f>
        <v>#N/A</v>
      </c>
      <c r="H1437" s="546">
        <v>5740</v>
      </c>
      <c r="I1437">
        <v>34.319459999999999</v>
      </c>
    </row>
    <row r="1438" spans="2:9">
      <c r="B1438" s="547" t="s">
        <v>2085</v>
      </c>
      <c r="C1438" s="547" t="str">
        <f>VLOOKUP(D1438,기본!$B$3:$C$90,2,0)</f>
        <v>삼성 생활가전</v>
      </c>
      <c r="D1438" t="s">
        <v>1903</v>
      </c>
      <c r="E1438" t="s">
        <v>1909</v>
      </c>
      <c r="F1438" t="s">
        <v>1909</v>
      </c>
      <c r="G1438" t="e">
        <f>VLOOKUP(E1438,기본!$F$3:$G$320,2,0)</f>
        <v>#N/A</v>
      </c>
      <c r="H1438" s="546">
        <v>80</v>
      </c>
      <c r="I1438">
        <v>0.47199999999999998</v>
      </c>
    </row>
    <row r="1439" spans="2:9">
      <c r="B1439" s="547" t="s">
        <v>2085</v>
      </c>
      <c r="C1439" s="547" t="str">
        <f>VLOOKUP(D1439,기본!$B$3:$C$90,2,0)</f>
        <v>삼성 생활가전</v>
      </c>
      <c r="D1439" t="s">
        <v>1903</v>
      </c>
      <c r="E1439" t="s">
        <v>1910</v>
      </c>
      <c r="F1439" t="s">
        <v>1910</v>
      </c>
      <c r="G1439" t="e">
        <f>VLOOKUP(E1439,기본!$F$3:$G$320,2,0)</f>
        <v>#N/A</v>
      </c>
      <c r="H1439" s="546">
        <v>2880</v>
      </c>
      <c r="I1439">
        <v>15.7536</v>
      </c>
    </row>
    <row r="1440" spans="2:9">
      <c r="B1440" s="547" t="s">
        <v>2085</v>
      </c>
      <c r="C1440" s="547" t="str">
        <f>VLOOKUP(D1440,기본!$B$3:$C$90,2,0)</f>
        <v>삼성 생활가전</v>
      </c>
      <c r="D1440" t="s">
        <v>1903</v>
      </c>
      <c r="E1440" t="s">
        <v>1911</v>
      </c>
      <c r="F1440" t="s">
        <v>1911</v>
      </c>
      <c r="G1440" t="e">
        <f>VLOOKUP(E1440,기본!$F$3:$G$320,2,0)</f>
        <v>#N/A</v>
      </c>
      <c r="H1440" s="546">
        <v>2160</v>
      </c>
      <c r="I1440">
        <v>21.338639999999998</v>
      </c>
    </row>
    <row r="1441" spans="2:9">
      <c r="B1441" s="547" t="s">
        <v>2085</v>
      </c>
      <c r="C1441" s="547" t="str">
        <f>VLOOKUP(D1441,기본!$B$3:$C$90,2,0)</f>
        <v>삼성 생활가전</v>
      </c>
      <c r="D1441" t="s">
        <v>1903</v>
      </c>
      <c r="E1441" t="s">
        <v>1456</v>
      </c>
      <c r="F1441" t="s">
        <v>1456</v>
      </c>
      <c r="G1441" t="e">
        <f>VLOOKUP(E1441,기본!$F$3:$G$320,2,0)</f>
        <v>#N/A</v>
      </c>
      <c r="H1441" s="546">
        <v>6</v>
      </c>
      <c r="I1441">
        <v>5.7000000000000002E-2</v>
      </c>
    </row>
    <row r="1442" spans="2:9">
      <c r="B1442" s="547" t="s">
        <v>2085</v>
      </c>
      <c r="C1442" s="547" t="str">
        <f>VLOOKUP(D1442,기본!$B$3:$C$90,2,0)</f>
        <v>삼성 생활가전</v>
      </c>
      <c r="D1442" t="s">
        <v>1903</v>
      </c>
      <c r="E1442" t="s">
        <v>1457</v>
      </c>
      <c r="F1442" t="s">
        <v>1457</v>
      </c>
      <c r="G1442" t="e">
        <f>VLOOKUP(E1442,기본!$F$3:$G$320,2,0)</f>
        <v>#N/A</v>
      </c>
      <c r="H1442" s="546">
        <v>6</v>
      </c>
      <c r="I1442">
        <v>6.5699999999999995E-2</v>
      </c>
    </row>
    <row r="1443" spans="2:9">
      <c r="B1443" s="547" t="s">
        <v>2085</v>
      </c>
      <c r="C1443" s="547" t="str">
        <f>VLOOKUP(D1443,기본!$B$3:$C$90,2,0)</f>
        <v>삼성 생활가전</v>
      </c>
      <c r="D1443" t="s">
        <v>1903</v>
      </c>
      <c r="E1443" t="s">
        <v>1196</v>
      </c>
      <c r="F1443" t="s">
        <v>1196</v>
      </c>
      <c r="G1443" t="e">
        <f>VLOOKUP(E1443,기본!$F$3:$G$320,2,0)</f>
        <v>#N/A</v>
      </c>
      <c r="H1443" s="546">
        <v>7237</v>
      </c>
      <c r="I1443">
        <v>37.125810000000001</v>
      </c>
    </row>
    <row r="1444" spans="2:9">
      <c r="B1444" s="547" t="s">
        <v>2085</v>
      </c>
      <c r="C1444" s="547" t="str">
        <f>VLOOKUP(D1444,기본!$B$3:$C$90,2,0)</f>
        <v>삼성 생활가전</v>
      </c>
      <c r="D1444" t="s">
        <v>1903</v>
      </c>
      <c r="E1444" t="s">
        <v>1343</v>
      </c>
      <c r="F1444" t="s">
        <v>1343</v>
      </c>
      <c r="G1444" t="e">
        <f>VLOOKUP(E1444,기본!$F$3:$G$320,2,0)</f>
        <v>#N/A</v>
      </c>
      <c r="H1444" s="546">
        <v>8659</v>
      </c>
      <c r="I1444">
        <v>47.260821999999997</v>
      </c>
    </row>
    <row r="1445" spans="2:9">
      <c r="B1445" s="547" t="s">
        <v>2085</v>
      </c>
      <c r="C1445" s="547" t="str">
        <f>VLOOKUP(D1445,기본!$B$3:$C$90,2,0)</f>
        <v>삼성 생활가전</v>
      </c>
      <c r="D1445" t="s">
        <v>1903</v>
      </c>
      <c r="E1445" t="s">
        <v>2125</v>
      </c>
      <c r="F1445" t="s">
        <v>2125</v>
      </c>
      <c r="G1445" t="e">
        <f>VLOOKUP(E1445,기본!$F$3:$G$320,2,0)</f>
        <v>#N/A</v>
      </c>
      <c r="H1445" s="546">
        <v>146</v>
      </c>
      <c r="I1445">
        <v>1.7228000000000001</v>
      </c>
    </row>
    <row r="1446" spans="2:9">
      <c r="B1446" s="547" t="s">
        <v>2085</v>
      </c>
      <c r="C1446" s="547" t="str">
        <f>VLOOKUP(D1446,기본!$B$3:$C$90,2,0)</f>
        <v>삼성 생활가전</v>
      </c>
      <c r="D1446" t="s">
        <v>1903</v>
      </c>
      <c r="E1446" t="s">
        <v>1413</v>
      </c>
      <c r="F1446" t="s">
        <v>1413</v>
      </c>
      <c r="G1446" t="e">
        <f>VLOOKUP(E1446,기본!$F$3:$G$320,2,0)</f>
        <v>#N/A</v>
      </c>
      <c r="H1446" s="546">
        <v>3668</v>
      </c>
      <c r="I1446">
        <v>48.908755360000001</v>
      </c>
    </row>
    <row r="1447" spans="2:9">
      <c r="B1447" s="547" t="s">
        <v>2085</v>
      </c>
      <c r="C1447" s="547" t="str">
        <f>VLOOKUP(D1447,기본!$B$3:$C$90,2,0)</f>
        <v>삼성 생활가전</v>
      </c>
      <c r="D1447" t="s">
        <v>1903</v>
      </c>
      <c r="E1447" t="s">
        <v>1913</v>
      </c>
      <c r="F1447" t="s">
        <v>1913</v>
      </c>
      <c r="G1447" t="e">
        <f>VLOOKUP(E1447,기본!$F$3:$G$320,2,0)</f>
        <v>#N/A</v>
      </c>
      <c r="H1447" s="546">
        <v>0</v>
      </c>
      <c r="I1447">
        <v>6.1340659999999998</v>
      </c>
    </row>
    <row r="1448" spans="2:9">
      <c r="B1448" s="547" t="s">
        <v>2085</v>
      </c>
      <c r="C1448" s="547" t="str">
        <f>VLOOKUP(D1448,기본!$B$3:$C$90,2,0)</f>
        <v>삼성 생활가전</v>
      </c>
      <c r="D1448" t="s">
        <v>1903</v>
      </c>
      <c r="E1448" t="s">
        <v>224</v>
      </c>
      <c r="F1448" t="s">
        <v>224</v>
      </c>
      <c r="G1448" t="str">
        <f>VLOOKUP(E1448,기본!$F$3:$G$320,2,0)</f>
        <v>기타</v>
      </c>
      <c r="H1448" s="546">
        <v>0</v>
      </c>
      <c r="I1448">
        <v>0.63629999999999998</v>
      </c>
    </row>
    <row r="1449" spans="2:9">
      <c r="B1449" s="547" t="s">
        <v>2085</v>
      </c>
      <c r="C1449" s="547" t="str">
        <f>VLOOKUP(D1449,기본!$B$3:$C$90,2,0)</f>
        <v>삼성 생활가전</v>
      </c>
      <c r="D1449" t="s">
        <v>1914</v>
      </c>
      <c r="E1449" t="s">
        <v>1413</v>
      </c>
      <c r="F1449" t="s">
        <v>1413</v>
      </c>
      <c r="G1449" t="e">
        <f>VLOOKUP(E1449,기본!$F$3:$G$320,2,0)</f>
        <v>#N/A</v>
      </c>
      <c r="H1449" s="546">
        <v>364</v>
      </c>
      <c r="I1449">
        <v>4.7083399999999997</v>
      </c>
    </row>
    <row r="1450" spans="2:9">
      <c r="B1450" s="547" t="s">
        <v>2085</v>
      </c>
      <c r="C1450" s="547" t="str">
        <f>VLOOKUP(D1450,기본!$B$3:$C$90,2,0)</f>
        <v>코웨이</v>
      </c>
      <c r="D1450" t="s">
        <v>2312</v>
      </c>
      <c r="E1450" t="s">
        <v>875</v>
      </c>
      <c r="F1450" t="s">
        <v>875</v>
      </c>
      <c r="G1450" t="e">
        <f>VLOOKUP(E1450,기본!$F$3:$G$320,2,0)</f>
        <v>#N/A</v>
      </c>
      <c r="H1450" s="546">
        <v>1080</v>
      </c>
      <c r="I1450">
        <v>7.1906400000000001</v>
      </c>
    </row>
    <row r="1451" spans="2:9">
      <c r="B1451" s="547" t="s">
        <v>2085</v>
      </c>
      <c r="C1451" s="547" t="str">
        <f>VLOOKUP(D1451,기본!$B$3:$C$90,2,0)</f>
        <v>코웨이</v>
      </c>
      <c r="D1451" t="s">
        <v>2312</v>
      </c>
      <c r="E1451" t="s">
        <v>1974</v>
      </c>
      <c r="F1451" t="s">
        <v>1974</v>
      </c>
      <c r="G1451" t="e">
        <f>VLOOKUP(E1451,기본!$F$3:$G$320,2,0)</f>
        <v>#N/A</v>
      </c>
      <c r="H1451" s="546">
        <v>1060</v>
      </c>
      <c r="I1451">
        <v>20.530080000000002</v>
      </c>
    </row>
    <row r="1452" spans="2:9">
      <c r="B1452" s="547" t="s">
        <v>2085</v>
      </c>
      <c r="C1452" s="547" t="str">
        <f>VLOOKUP(D1452,기본!$B$3:$C$90,2,0)</f>
        <v>코웨이</v>
      </c>
      <c r="D1452" t="s">
        <v>2061</v>
      </c>
      <c r="E1452" t="s">
        <v>2365</v>
      </c>
      <c r="F1452" t="s">
        <v>2365</v>
      </c>
      <c r="G1452" t="e">
        <f>VLOOKUP(E1452,기본!$F$3:$G$320,2,0)</f>
        <v>#N/A</v>
      </c>
      <c r="H1452" s="546">
        <v>519</v>
      </c>
      <c r="I1452">
        <v>6.4148399999999999</v>
      </c>
    </row>
    <row r="1453" spans="2:9">
      <c r="B1453" s="547" t="s">
        <v>2085</v>
      </c>
      <c r="C1453" s="547" t="str">
        <f>VLOOKUP(D1453,기본!$B$3:$C$90,2,0)</f>
        <v>베터리</v>
      </c>
      <c r="D1453" t="s">
        <v>2134</v>
      </c>
      <c r="E1453" t="s">
        <v>1768</v>
      </c>
      <c r="F1453" t="s">
        <v>1768</v>
      </c>
      <c r="G1453" t="e">
        <f>VLOOKUP(E1453,기본!$F$3:$G$320,2,0)</f>
        <v>#N/A</v>
      </c>
      <c r="H1453" s="546">
        <v>168000</v>
      </c>
      <c r="I1453">
        <v>305.928</v>
      </c>
    </row>
    <row r="1454" spans="2:9">
      <c r="B1454" s="547" t="s">
        <v>2085</v>
      </c>
      <c r="C1454" s="547" t="str">
        <f>VLOOKUP(D1454,기본!$B$3:$C$90,2,0)</f>
        <v>코웨이</v>
      </c>
      <c r="D1454" t="s">
        <v>2117</v>
      </c>
      <c r="E1454" t="s">
        <v>1924</v>
      </c>
      <c r="F1454" t="s">
        <v>1924</v>
      </c>
      <c r="G1454" t="e">
        <f>VLOOKUP(E1454,기본!$F$3:$G$320,2,0)</f>
        <v>#N/A</v>
      </c>
      <c r="H1454" s="546">
        <v>30</v>
      </c>
      <c r="I1454">
        <v>0.24054</v>
      </c>
    </row>
    <row r="1455" spans="2:9">
      <c r="B1455" s="547" t="s">
        <v>2085</v>
      </c>
      <c r="C1455" s="547" t="str">
        <f>VLOOKUP(D1455,기본!$B$3:$C$90,2,0)</f>
        <v>코웨이</v>
      </c>
      <c r="D1455" t="s">
        <v>2117</v>
      </c>
      <c r="E1455" t="s">
        <v>1491</v>
      </c>
      <c r="F1455" t="s">
        <v>1491</v>
      </c>
      <c r="G1455" t="e">
        <f>VLOOKUP(E1455,기본!$F$3:$G$320,2,0)</f>
        <v>#N/A</v>
      </c>
      <c r="H1455" s="546">
        <v>6190</v>
      </c>
      <c r="I1455">
        <v>42.909079999999996</v>
      </c>
    </row>
    <row r="1456" spans="2:9">
      <c r="B1456" s="547" t="s">
        <v>2085</v>
      </c>
      <c r="C1456" s="547" t="str">
        <f>VLOOKUP(D1456,기본!$B$3:$C$90,2,0)</f>
        <v>코웨이</v>
      </c>
      <c r="D1456" t="s">
        <v>2117</v>
      </c>
      <c r="E1456" t="s">
        <v>1492</v>
      </c>
      <c r="F1456" t="s">
        <v>1492</v>
      </c>
      <c r="G1456" t="e">
        <f>VLOOKUP(E1456,기본!$F$3:$G$320,2,0)</f>
        <v>#N/A</v>
      </c>
      <c r="H1456" s="546">
        <v>1088</v>
      </c>
      <c r="I1456">
        <v>6.8576639999999998</v>
      </c>
    </row>
    <row r="1457" spans="2:9">
      <c r="B1457" s="547" t="s">
        <v>2085</v>
      </c>
      <c r="C1457" s="547" t="str">
        <f>VLOOKUP(D1457,기본!$B$3:$C$90,2,0)</f>
        <v>코웨이</v>
      </c>
      <c r="D1457" t="s">
        <v>2117</v>
      </c>
      <c r="E1457" t="s">
        <v>1932</v>
      </c>
      <c r="F1457" t="s">
        <v>1932</v>
      </c>
      <c r="G1457" t="e">
        <f>VLOOKUP(E1457,기본!$F$3:$G$320,2,0)</f>
        <v>#N/A</v>
      </c>
      <c r="H1457" s="546">
        <v>30</v>
      </c>
      <c r="I1457">
        <v>0.30608999999999997</v>
      </c>
    </row>
    <row r="1458" spans="2:9">
      <c r="B1458" s="547" t="s">
        <v>2085</v>
      </c>
      <c r="C1458" s="547" t="str">
        <f>VLOOKUP(D1458,기본!$B$3:$C$90,2,0)</f>
        <v>코웨이</v>
      </c>
      <c r="D1458" t="s">
        <v>2117</v>
      </c>
      <c r="E1458" t="s">
        <v>1957</v>
      </c>
      <c r="F1458" t="s">
        <v>1957</v>
      </c>
      <c r="G1458" t="e">
        <f>VLOOKUP(E1458,기본!$F$3:$G$320,2,0)</f>
        <v>#N/A</v>
      </c>
      <c r="H1458" s="546">
        <v>60</v>
      </c>
      <c r="I1458">
        <v>1.5374399999999999</v>
      </c>
    </row>
    <row r="1459" spans="2:9">
      <c r="B1459" s="547" t="s">
        <v>2085</v>
      </c>
      <c r="C1459" s="547" t="str">
        <f>VLOOKUP(D1459,기본!$B$3:$C$90,2,0)</f>
        <v>코웨이</v>
      </c>
      <c r="D1459" t="s">
        <v>1915</v>
      </c>
      <c r="E1459" t="s">
        <v>1028</v>
      </c>
      <c r="F1459" t="s">
        <v>1028</v>
      </c>
      <c r="G1459" t="e">
        <f>VLOOKUP(E1459,기본!$F$3:$G$320,2,0)</f>
        <v>#N/A</v>
      </c>
      <c r="H1459" s="546">
        <v>8640</v>
      </c>
      <c r="I1459">
        <v>49.42944</v>
      </c>
    </row>
    <row r="1460" spans="2:9">
      <c r="B1460" s="547" t="s">
        <v>2085</v>
      </c>
      <c r="C1460" s="547" t="str">
        <f>VLOOKUP(D1460,기본!$B$3:$C$90,2,0)</f>
        <v>코웨이</v>
      </c>
      <c r="D1460" t="s">
        <v>1915</v>
      </c>
      <c r="E1460" t="s">
        <v>1031</v>
      </c>
      <c r="F1460" t="s">
        <v>1031</v>
      </c>
      <c r="G1460" t="e">
        <f>VLOOKUP(E1460,기본!$F$3:$G$320,2,0)</f>
        <v>#N/A</v>
      </c>
      <c r="H1460" s="546">
        <v>8736</v>
      </c>
      <c r="I1460">
        <v>12.903072</v>
      </c>
    </row>
    <row r="1461" spans="2:9">
      <c r="B1461" s="547" t="s">
        <v>2085</v>
      </c>
      <c r="C1461" s="547" t="str">
        <f>VLOOKUP(D1461,기본!$B$3:$C$90,2,0)</f>
        <v>삼성 생활가전</v>
      </c>
      <c r="D1461" t="s">
        <v>2265</v>
      </c>
      <c r="E1461" t="s">
        <v>2266</v>
      </c>
      <c r="F1461" t="s">
        <v>2266</v>
      </c>
      <c r="G1461" t="e">
        <f>VLOOKUP(E1461,기본!$F$3:$G$320,2,0)</f>
        <v>#N/A</v>
      </c>
      <c r="H1461" s="546">
        <v>12880</v>
      </c>
      <c r="I1461">
        <v>90.031199999999998</v>
      </c>
    </row>
    <row r="1462" spans="2:9">
      <c r="B1462" s="547" t="s">
        <v>2085</v>
      </c>
      <c r="C1462" s="547" t="str">
        <f>VLOOKUP(D1462,기본!$B$3:$C$90,2,0)</f>
        <v>코웨이</v>
      </c>
      <c r="D1462" t="s">
        <v>1916</v>
      </c>
      <c r="E1462" t="s">
        <v>1917</v>
      </c>
      <c r="F1462" t="s">
        <v>1917</v>
      </c>
      <c r="G1462" t="e">
        <f>VLOOKUP(E1462,기본!$F$3:$G$320,2,0)</f>
        <v>#N/A</v>
      </c>
      <c r="H1462" s="546">
        <v>7532</v>
      </c>
      <c r="I1462">
        <v>21.797608</v>
      </c>
    </row>
    <row r="1463" spans="2:9">
      <c r="B1463" s="547" t="s">
        <v>2085</v>
      </c>
      <c r="C1463" s="547" t="str">
        <f>VLOOKUP(D1463,기본!$B$3:$C$90,2,0)</f>
        <v>코웨이</v>
      </c>
      <c r="D1463" t="s">
        <v>2063</v>
      </c>
      <c r="E1463" t="s">
        <v>1761</v>
      </c>
      <c r="F1463" t="s">
        <v>1761</v>
      </c>
      <c r="G1463" t="e">
        <f>VLOOKUP(E1463,기본!$F$3:$G$320,2,0)</f>
        <v>#N/A</v>
      </c>
      <c r="H1463" s="546">
        <v>900</v>
      </c>
      <c r="I1463">
        <v>103.54610700000001</v>
      </c>
    </row>
    <row r="1464" spans="2:9">
      <c r="B1464" s="547" t="s">
        <v>2085</v>
      </c>
      <c r="C1464" s="547" t="str">
        <f>VLOOKUP(D1464,기본!$B$3:$C$90,2,0)</f>
        <v>코웨이</v>
      </c>
      <c r="D1464" t="s">
        <v>2063</v>
      </c>
      <c r="E1464" t="s">
        <v>2164</v>
      </c>
      <c r="F1464" t="s">
        <v>2164</v>
      </c>
      <c r="G1464" t="e">
        <f>VLOOKUP(E1464,기본!$F$3:$G$320,2,0)</f>
        <v>#N/A</v>
      </c>
      <c r="H1464" s="546">
        <v>1644</v>
      </c>
      <c r="I1464">
        <v>275.69934251999996</v>
      </c>
    </row>
    <row r="1465" spans="2:9">
      <c r="B1465" s="547" t="s">
        <v>2085</v>
      </c>
      <c r="C1465" s="547" t="str">
        <f>VLOOKUP(D1465,기본!$B$3:$C$90,2,0)</f>
        <v>코웨이</v>
      </c>
      <c r="D1465" t="s">
        <v>2063</v>
      </c>
      <c r="E1465" t="s">
        <v>2165</v>
      </c>
      <c r="F1465" t="s">
        <v>2165</v>
      </c>
      <c r="G1465" t="e">
        <f>VLOOKUP(E1465,기본!$F$3:$G$320,2,0)</f>
        <v>#N/A</v>
      </c>
      <c r="H1465" s="546">
        <v>1260</v>
      </c>
      <c r="I1465">
        <v>211.30241579999998</v>
      </c>
    </row>
    <row r="1466" spans="2:9">
      <c r="B1466" s="547" t="s">
        <v>2085</v>
      </c>
      <c r="C1466" s="547" t="str">
        <f>VLOOKUP(D1466,기본!$B$3:$C$90,2,0)</f>
        <v>코웨이</v>
      </c>
      <c r="D1466" t="s">
        <v>1918</v>
      </c>
      <c r="E1466" t="s">
        <v>1919</v>
      </c>
      <c r="F1466" t="s">
        <v>1919</v>
      </c>
      <c r="G1466" t="e">
        <f>VLOOKUP(E1466,기본!$F$3:$G$320,2,0)</f>
        <v>#N/A</v>
      </c>
      <c r="H1466" s="546">
        <v>80</v>
      </c>
      <c r="I1466">
        <v>0.41983999999999999</v>
      </c>
    </row>
    <row r="1467" spans="2:9">
      <c r="B1467" s="547" t="s">
        <v>2085</v>
      </c>
      <c r="C1467" s="547" t="str">
        <f>VLOOKUP(D1467,기본!$B$3:$C$90,2,0)</f>
        <v>코웨이</v>
      </c>
      <c r="D1467" t="s">
        <v>1918</v>
      </c>
      <c r="E1467" t="s">
        <v>2366</v>
      </c>
      <c r="F1467" t="s">
        <v>2366</v>
      </c>
      <c r="G1467" t="e">
        <f>VLOOKUP(E1467,기본!$F$3:$G$320,2,0)</f>
        <v>#N/A</v>
      </c>
      <c r="H1467" s="546">
        <v>8</v>
      </c>
      <c r="I1467">
        <v>3.9572999999999997E-2</v>
      </c>
    </row>
    <row r="1468" spans="2:9">
      <c r="B1468" s="547" t="s">
        <v>2085</v>
      </c>
      <c r="C1468" s="547" t="str">
        <f>VLOOKUP(D1468,기본!$B$3:$C$90,2,0)</f>
        <v>코웨이</v>
      </c>
      <c r="D1468" t="s">
        <v>1918</v>
      </c>
      <c r="E1468" t="s">
        <v>1921</v>
      </c>
      <c r="F1468" t="s">
        <v>1921</v>
      </c>
      <c r="G1468" t="e">
        <f>VLOOKUP(E1468,기본!$F$3:$G$320,2,0)</f>
        <v>#N/A</v>
      </c>
      <c r="H1468" s="546">
        <v>402</v>
      </c>
      <c r="I1468">
        <v>3.3723779999999999</v>
      </c>
    </row>
    <row r="1469" spans="2:9">
      <c r="B1469" s="547" t="s">
        <v>2085</v>
      </c>
      <c r="C1469" s="547" t="str">
        <f>VLOOKUP(D1469,기본!$B$3:$C$90,2,0)</f>
        <v>코웨이</v>
      </c>
      <c r="D1469" t="s">
        <v>1918</v>
      </c>
      <c r="E1469" t="s">
        <v>1922</v>
      </c>
      <c r="F1469" t="s">
        <v>1922</v>
      </c>
      <c r="G1469" t="e">
        <f>VLOOKUP(E1469,기본!$F$3:$G$320,2,0)</f>
        <v>#N/A</v>
      </c>
      <c r="H1469" s="546">
        <v>10120</v>
      </c>
      <c r="I1469">
        <v>84.519249999999985</v>
      </c>
    </row>
    <row r="1470" spans="2:9">
      <c r="B1470" s="547" t="s">
        <v>2085</v>
      </c>
      <c r="C1470" s="547" t="str">
        <f>VLOOKUP(D1470,기본!$B$3:$C$90,2,0)</f>
        <v>코웨이</v>
      </c>
      <c r="D1470" t="s">
        <v>1918</v>
      </c>
      <c r="E1470" t="s">
        <v>1049</v>
      </c>
      <c r="F1470" t="s">
        <v>1049</v>
      </c>
      <c r="G1470" t="e">
        <f>VLOOKUP(E1470,기본!$F$3:$G$320,2,0)</f>
        <v>#N/A</v>
      </c>
      <c r="H1470" s="546">
        <v>747</v>
      </c>
      <c r="I1470">
        <v>4.2486570000000006</v>
      </c>
    </row>
    <row r="1471" spans="2:9">
      <c r="B1471" s="547" t="s">
        <v>2085</v>
      </c>
      <c r="C1471" s="547" t="str">
        <f>VLOOKUP(D1471,기본!$B$3:$C$90,2,0)</f>
        <v>코웨이</v>
      </c>
      <c r="D1471" t="s">
        <v>1918</v>
      </c>
      <c r="E1471" t="s">
        <v>1050</v>
      </c>
      <c r="F1471" t="s">
        <v>1050</v>
      </c>
      <c r="G1471" t="e">
        <f>VLOOKUP(E1471,기본!$F$3:$G$320,2,0)</f>
        <v>#N/A</v>
      </c>
      <c r="H1471" s="546">
        <v>2138</v>
      </c>
      <c r="I1471">
        <v>7.0763799999999994</v>
      </c>
    </row>
    <row r="1472" spans="2:9">
      <c r="B1472" s="547" t="s">
        <v>2085</v>
      </c>
      <c r="C1472" s="547" t="str">
        <f>VLOOKUP(D1472,기본!$B$3:$C$90,2,0)</f>
        <v>코웨이</v>
      </c>
      <c r="D1472" t="s">
        <v>1918</v>
      </c>
      <c r="E1472" t="s">
        <v>1051</v>
      </c>
      <c r="F1472" t="s">
        <v>1051</v>
      </c>
      <c r="G1472" t="e">
        <f>VLOOKUP(E1472,기본!$F$3:$G$320,2,0)</f>
        <v>#N/A</v>
      </c>
      <c r="H1472" s="546">
        <v>1400</v>
      </c>
      <c r="I1472">
        <v>8.9641999999999999</v>
      </c>
    </row>
    <row r="1473" spans="2:9">
      <c r="B1473" s="547" t="s">
        <v>2085</v>
      </c>
      <c r="C1473" s="547" t="str">
        <f>VLOOKUP(D1473,기본!$B$3:$C$90,2,0)</f>
        <v>코웨이</v>
      </c>
      <c r="D1473" t="s">
        <v>1918</v>
      </c>
      <c r="E1473" t="s">
        <v>1923</v>
      </c>
      <c r="F1473" t="s">
        <v>1923</v>
      </c>
      <c r="G1473" t="e">
        <f>VLOOKUP(E1473,기본!$F$3:$G$320,2,0)</f>
        <v>#N/A</v>
      </c>
      <c r="H1473" s="546">
        <v>25</v>
      </c>
      <c r="I1473">
        <v>0.34139999999999998</v>
      </c>
    </row>
    <row r="1474" spans="2:9">
      <c r="B1474" s="547" t="s">
        <v>2085</v>
      </c>
      <c r="C1474" s="547" t="str">
        <f>VLOOKUP(D1474,기본!$B$3:$C$90,2,0)</f>
        <v>코웨이</v>
      </c>
      <c r="D1474" t="s">
        <v>1918</v>
      </c>
      <c r="E1474" t="s">
        <v>2066</v>
      </c>
      <c r="F1474" t="s">
        <v>2066</v>
      </c>
      <c r="G1474" t="e">
        <f>VLOOKUP(E1474,기본!$F$3:$G$320,2,0)</f>
        <v>#N/A</v>
      </c>
      <c r="H1474" s="546">
        <v>807</v>
      </c>
      <c r="I1474">
        <v>6.4705259999999996</v>
      </c>
    </row>
    <row r="1475" spans="2:9">
      <c r="B1475" s="547" t="s">
        <v>2085</v>
      </c>
      <c r="C1475" s="547" t="str">
        <f>VLOOKUP(D1475,기본!$B$3:$C$90,2,0)</f>
        <v>코웨이</v>
      </c>
      <c r="D1475" t="s">
        <v>1918</v>
      </c>
      <c r="E1475" t="s">
        <v>1924</v>
      </c>
      <c r="F1475" t="s">
        <v>1924</v>
      </c>
      <c r="G1475" t="e">
        <f>VLOOKUP(E1475,기본!$F$3:$G$320,2,0)</f>
        <v>#N/A</v>
      </c>
      <c r="H1475" s="546">
        <v>100</v>
      </c>
      <c r="I1475">
        <v>0.85799999999999998</v>
      </c>
    </row>
    <row r="1476" spans="2:9">
      <c r="B1476" s="547" t="s">
        <v>2085</v>
      </c>
      <c r="C1476" s="547" t="str">
        <f>VLOOKUP(D1476,기본!$B$3:$C$90,2,0)</f>
        <v>코웨이</v>
      </c>
      <c r="D1476" t="s">
        <v>1918</v>
      </c>
      <c r="E1476" t="s">
        <v>2084</v>
      </c>
      <c r="F1476" t="s">
        <v>2084</v>
      </c>
      <c r="G1476" t="e">
        <f>VLOOKUP(E1476,기본!$F$3:$G$320,2,0)</f>
        <v>#N/A</v>
      </c>
      <c r="H1476" s="546">
        <v>600</v>
      </c>
      <c r="I1476">
        <v>9.7620000000000005</v>
      </c>
    </row>
    <row r="1477" spans="2:9">
      <c r="B1477" s="547" t="s">
        <v>2085</v>
      </c>
      <c r="C1477" s="547" t="str">
        <f>VLOOKUP(D1477,기본!$B$3:$C$90,2,0)</f>
        <v>코웨이</v>
      </c>
      <c r="D1477" t="s">
        <v>1918</v>
      </c>
      <c r="E1477" t="s">
        <v>2038</v>
      </c>
      <c r="F1477" t="s">
        <v>2038</v>
      </c>
      <c r="G1477" t="e">
        <f>VLOOKUP(E1477,기본!$F$3:$G$320,2,0)</f>
        <v>#N/A</v>
      </c>
      <c r="H1477" s="546">
        <v>20</v>
      </c>
      <c r="I1477">
        <v>0.21115999999999999</v>
      </c>
    </row>
    <row r="1478" spans="2:9">
      <c r="B1478" s="547" t="s">
        <v>2085</v>
      </c>
      <c r="C1478" s="547" t="str">
        <f>VLOOKUP(D1478,기본!$B$3:$C$90,2,0)</f>
        <v>코웨이</v>
      </c>
      <c r="D1478" t="s">
        <v>1918</v>
      </c>
      <c r="E1478" t="s">
        <v>1925</v>
      </c>
      <c r="F1478" t="s">
        <v>1925</v>
      </c>
      <c r="G1478" t="e">
        <f>VLOOKUP(E1478,기본!$F$3:$G$320,2,0)</f>
        <v>#N/A</v>
      </c>
      <c r="H1478" s="546">
        <v>20</v>
      </c>
      <c r="I1478">
        <v>0.26041999999999998</v>
      </c>
    </row>
    <row r="1479" spans="2:9">
      <c r="B1479" s="547" t="s">
        <v>2085</v>
      </c>
      <c r="C1479" s="547" t="str">
        <f>VLOOKUP(D1479,기본!$B$3:$C$90,2,0)</f>
        <v>코웨이</v>
      </c>
      <c r="D1479" t="s">
        <v>1918</v>
      </c>
      <c r="E1479" t="s">
        <v>1927</v>
      </c>
      <c r="F1479" t="s">
        <v>1927</v>
      </c>
      <c r="G1479" t="e">
        <f>VLOOKUP(E1479,기본!$F$3:$G$320,2,0)</f>
        <v>#N/A</v>
      </c>
      <c r="H1479" s="546">
        <v>405</v>
      </c>
      <c r="I1479">
        <v>7.0974050000000002</v>
      </c>
    </row>
    <row r="1480" spans="2:9">
      <c r="B1480" s="547" t="s">
        <v>2085</v>
      </c>
      <c r="C1480" s="547" t="str">
        <f>VLOOKUP(D1480,기본!$B$3:$C$90,2,0)</f>
        <v>코웨이</v>
      </c>
      <c r="D1480" t="s">
        <v>1918</v>
      </c>
      <c r="E1480" t="s">
        <v>1928</v>
      </c>
      <c r="F1480" t="s">
        <v>1928</v>
      </c>
      <c r="G1480" t="e">
        <f>VLOOKUP(E1480,기본!$F$3:$G$320,2,0)</f>
        <v>#N/A</v>
      </c>
      <c r="H1480" s="546">
        <v>24</v>
      </c>
      <c r="I1480">
        <v>0.39201599999999998</v>
      </c>
    </row>
    <row r="1481" spans="2:9">
      <c r="B1481" s="547" t="s">
        <v>2085</v>
      </c>
      <c r="C1481" s="547" t="str">
        <f>VLOOKUP(D1481,기본!$B$3:$C$90,2,0)</f>
        <v>코웨이</v>
      </c>
      <c r="D1481" t="s">
        <v>1918</v>
      </c>
      <c r="E1481" t="s">
        <v>1929</v>
      </c>
      <c r="F1481" t="s">
        <v>1929</v>
      </c>
      <c r="G1481" t="e">
        <f>VLOOKUP(E1481,기본!$F$3:$G$320,2,0)</f>
        <v>#N/A</v>
      </c>
      <c r="H1481" s="546">
        <v>4713</v>
      </c>
      <c r="I1481">
        <v>63.574010000000001</v>
      </c>
    </row>
    <row r="1482" spans="2:9">
      <c r="B1482" s="547" t="s">
        <v>2085</v>
      </c>
      <c r="C1482" s="547" t="str">
        <f>VLOOKUP(D1482,기본!$B$3:$C$90,2,0)</f>
        <v>코웨이</v>
      </c>
      <c r="D1482" t="s">
        <v>1918</v>
      </c>
      <c r="E1482" t="s">
        <v>1489</v>
      </c>
      <c r="F1482" t="s">
        <v>1489</v>
      </c>
      <c r="G1482" t="e">
        <f>VLOOKUP(E1482,기본!$F$3:$G$320,2,0)</f>
        <v>#N/A</v>
      </c>
      <c r="H1482" s="546">
        <v>954</v>
      </c>
      <c r="I1482">
        <v>7.8905339999999997</v>
      </c>
    </row>
    <row r="1483" spans="2:9">
      <c r="B1483" s="547" t="s">
        <v>2085</v>
      </c>
      <c r="C1483" s="547" t="str">
        <f>VLOOKUP(D1483,기본!$B$3:$C$90,2,0)</f>
        <v>코웨이</v>
      </c>
      <c r="D1483" t="s">
        <v>1918</v>
      </c>
      <c r="E1483" t="s">
        <v>1490</v>
      </c>
      <c r="F1483" t="s">
        <v>1490</v>
      </c>
      <c r="G1483" t="e">
        <f>VLOOKUP(E1483,기본!$F$3:$G$320,2,0)</f>
        <v>#N/A</v>
      </c>
      <c r="H1483" s="546">
        <v>57</v>
      </c>
      <c r="I1483">
        <v>0.43451099999999998</v>
      </c>
    </row>
    <row r="1484" spans="2:9">
      <c r="B1484" s="547" t="s">
        <v>2085</v>
      </c>
      <c r="C1484" s="547" t="str">
        <f>VLOOKUP(D1484,기본!$B$3:$C$90,2,0)</f>
        <v>코웨이</v>
      </c>
      <c r="D1484" t="s">
        <v>1918</v>
      </c>
      <c r="E1484" t="s">
        <v>1930</v>
      </c>
      <c r="F1484" t="s">
        <v>1930</v>
      </c>
      <c r="G1484" t="e">
        <f>VLOOKUP(E1484,기본!$F$3:$G$320,2,0)</f>
        <v>#N/A</v>
      </c>
      <c r="H1484" s="546">
        <v>97</v>
      </c>
      <c r="I1484">
        <v>0.80073499999999997</v>
      </c>
    </row>
    <row r="1485" spans="2:9">
      <c r="B1485" s="547" t="s">
        <v>2085</v>
      </c>
      <c r="C1485" s="547" t="str">
        <f>VLOOKUP(D1485,기본!$B$3:$C$90,2,0)</f>
        <v>코웨이</v>
      </c>
      <c r="D1485" t="s">
        <v>1918</v>
      </c>
      <c r="E1485" t="s">
        <v>1931</v>
      </c>
      <c r="F1485" t="s">
        <v>1931</v>
      </c>
      <c r="G1485" t="e">
        <f>VLOOKUP(E1485,기본!$F$3:$G$320,2,0)</f>
        <v>#N/A</v>
      </c>
      <c r="H1485" s="546">
        <v>1753</v>
      </c>
      <c r="I1485">
        <v>13.428936999999998</v>
      </c>
    </row>
    <row r="1486" spans="2:9">
      <c r="B1486" s="547" t="s">
        <v>2085</v>
      </c>
      <c r="C1486" s="547" t="str">
        <f>VLOOKUP(D1486,기본!$B$3:$C$90,2,0)</f>
        <v>코웨이</v>
      </c>
      <c r="D1486" t="s">
        <v>1918</v>
      </c>
      <c r="E1486" t="s">
        <v>1933</v>
      </c>
      <c r="F1486" t="s">
        <v>1933</v>
      </c>
      <c r="G1486" t="e">
        <f>VLOOKUP(E1486,기본!$F$3:$G$320,2,0)</f>
        <v>#N/A</v>
      </c>
      <c r="H1486" s="546">
        <v>1029</v>
      </c>
      <c r="I1486">
        <v>9.8008260000000007</v>
      </c>
    </row>
    <row r="1487" spans="2:9">
      <c r="B1487" s="547" t="s">
        <v>2085</v>
      </c>
      <c r="C1487" s="547" t="str">
        <f>VLOOKUP(D1487,기본!$B$3:$C$90,2,0)</f>
        <v>코웨이</v>
      </c>
      <c r="D1487" t="s">
        <v>1918</v>
      </c>
      <c r="E1487" t="s">
        <v>1985</v>
      </c>
      <c r="F1487" t="s">
        <v>1985</v>
      </c>
      <c r="G1487" t="e">
        <f>VLOOKUP(E1487,기본!$F$3:$G$320,2,0)</f>
        <v>#N/A</v>
      </c>
      <c r="H1487" s="546">
        <v>45</v>
      </c>
      <c r="I1487">
        <v>0.45607500000000001</v>
      </c>
    </row>
    <row r="1488" spans="2:9">
      <c r="B1488" s="547" t="s">
        <v>2085</v>
      </c>
      <c r="C1488" s="547" t="str">
        <f>VLOOKUP(D1488,기본!$B$3:$C$90,2,0)</f>
        <v>코웨이</v>
      </c>
      <c r="D1488" t="s">
        <v>1918</v>
      </c>
      <c r="E1488" t="s">
        <v>1934</v>
      </c>
      <c r="F1488" t="s">
        <v>1934</v>
      </c>
      <c r="G1488" t="e">
        <f>VLOOKUP(E1488,기본!$F$3:$G$320,2,0)</f>
        <v>#N/A</v>
      </c>
      <c r="H1488" s="546">
        <v>1</v>
      </c>
      <c r="I1488">
        <v>1.8061000000000001E-2</v>
      </c>
    </row>
    <row r="1489" spans="2:9">
      <c r="B1489" s="547" t="s">
        <v>2085</v>
      </c>
      <c r="C1489" s="547" t="str">
        <f>VLOOKUP(D1489,기본!$B$3:$C$90,2,0)</f>
        <v>코웨이</v>
      </c>
      <c r="D1489" t="s">
        <v>1918</v>
      </c>
      <c r="E1489" t="s">
        <v>1935</v>
      </c>
      <c r="F1489" t="s">
        <v>1935</v>
      </c>
      <c r="G1489" t="e">
        <f>VLOOKUP(E1489,기본!$F$3:$G$320,2,0)</f>
        <v>#N/A</v>
      </c>
      <c r="H1489" s="546">
        <v>85</v>
      </c>
      <c r="I1489">
        <v>1.7476</v>
      </c>
    </row>
    <row r="1490" spans="2:9">
      <c r="B1490" s="547" t="s">
        <v>2085</v>
      </c>
      <c r="C1490" s="547" t="str">
        <f>VLOOKUP(D1490,기본!$B$3:$C$90,2,0)</f>
        <v>코웨이</v>
      </c>
      <c r="D1490" t="s">
        <v>1918</v>
      </c>
      <c r="E1490" t="s">
        <v>1936</v>
      </c>
      <c r="F1490" t="s">
        <v>1936</v>
      </c>
      <c r="G1490" t="e">
        <f>VLOOKUP(E1490,기본!$F$3:$G$320,2,0)</f>
        <v>#N/A</v>
      </c>
      <c r="H1490" s="546">
        <v>5</v>
      </c>
      <c r="I1490">
        <v>0.10015499999999999</v>
      </c>
    </row>
    <row r="1491" spans="2:9">
      <c r="B1491" s="547" t="s">
        <v>2085</v>
      </c>
      <c r="C1491" s="547" t="str">
        <f>VLOOKUP(D1491,기본!$B$3:$C$90,2,0)</f>
        <v>코웨이</v>
      </c>
      <c r="D1491" t="s">
        <v>1918</v>
      </c>
      <c r="E1491" t="s">
        <v>1937</v>
      </c>
      <c r="F1491" t="s">
        <v>1937</v>
      </c>
      <c r="G1491" t="e">
        <f>VLOOKUP(E1491,기본!$F$3:$G$320,2,0)</f>
        <v>#N/A</v>
      </c>
      <c r="H1491" s="546">
        <v>649</v>
      </c>
      <c r="I1491">
        <v>14.159882</v>
      </c>
    </row>
    <row r="1492" spans="2:9">
      <c r="B1492" s="547" t="s">
        <v>2085</v>
      </c>
      <c r="C1492" s="547" t="str">
        <f>VLOOKUP(D1492,기본!$B$3:$C$90,2,0)</f>
        <v>코웨이</v>
      </c>
      <c r="D1492" t="s">
        <v>1918</v>
      </c>
      <c r="E1492" t="s">
        <v>1938</v>
      </c>
      <c r="F1492" t="s">
        <v>1938</v>
      </c>
      <c r="G1492" t="e">
        <f>VLOOKUP(E1492,기본!$F$3:$G$320,2,0)</f>
        <v>#N/A</v>
      </c>
      <c r="H1492" s="546">
        <v>21</v>
      </c>
      <c r="I1492">
        <v>0.40327800000000003</v>
      </c>
    </row>
    <row r="1493" spans="2:9">
      <c r="B1493" s="547" t="s">
        <v>2085</v>
      </c>
      <c r="C1493" s="547" t="str">
        <f>VLOOKUP(D1493,기본!$B$3:$C$90,2,0)</f>
        <v>코웨이</v>
      </c>
      <c r="D1493" t="s">
        <v>1918</v>
      </c>
      <c r="E1493" t="s">
        <v>2367</v>
      </c>
      <c r="F1493" t="s">
        <v>2367</v>
      </c>
      <c r="G1493" t="e">
        <f>VLOOKUP(E1493,기본!$F$3:$G$320,2,0)</f>
        <v>#N/A</v>
      </c>
      <c r="H1493" s="546">
        <v>486</v>
      </c>
      <c r="I1493">
        <v>10.603548</v>
      </c>
    </row>
    <row r="1494" spans="2:9">
      <c r="B1494" s="547" t="s">
        <v>2085</v>
      </c>
      <c r="C1494" s="547" t="str">
        <f>VLOOKUP(D1494,기본!$B$3:$C$90,2,0)</f>
        <v>코웨이</v>
      </c>
      <c r="D1494" t="s">
        <v>1918</v>
      </c>
      <c r="E1494" t="s">
        <v>2039</v>
      </c>
      <c r="F1494" t="s">
        <v>2039</v>
      </c>
      <c r="G1494" t="e">
        <f>VLOOKUP(E1494,기본!$F$3:$G$320,2,0)</f>
        <v>#N/A</v>
      </c>
      <c r="H1494" s="546">
        <v>757</v>
      </c>
      <c r="I1494">
        <v>5.9635959999999999</v>
      </c>
    </row>
    <row r="1495" spans="2:9">
      <c r="B1495" s="547" t="s">
        <v>2085</v>
      </c>
      <c r="C1495" s="547" t="str">
        <f>VLOOKUP(D1495,기본!$B$3:$C$90,2,0)</f>
        <v>코웨이</v>
      </c>
      <c r="D1495" t="s">
        <v>1918</v>
      </c>
      <c r="E1495" t="s">
        <v>1940</v>
      </c>
      <c r="F1495" t="s">
        <v>1940</v>
      </c>
      <c r="G1495" t="e">
        <f>VLOOKUP(E1495,기본!$F$3:$G$320,2,0)</f>
        <v>#N/A</v>
      </c>
      <c r="H1495" s="546">
        <v>440</v>
      </c>
      <c r="I1495">
        <v>1.03721</v>
      </c>
    </row>
    <row r="1496" spans="2:9">
      <c r="B1496" s="547" t="s">
        <v>2085</v>
      </c>
      <c r="C1496" s="547" t="str">
        <f>VLOOKUP(D1496,기본!$B$3:$C$90,2,0)</f>
        <v>코웨이</v>
      </c>
      <c r="D1496" t="s">
        <v>1918</v>
      </c>
      <c r="E1496" t="s">
        <v>1941</v>
      </c>
      <c r="F1496" t="s">
        <v>1941</v>
      </c>
      <c r="G1496" t="e">
        <f>VLOOKUP(E1496,기본!$F$3:$G$320,2,0)</f>
        <v>#N/A</v>
      </c>
      <c r="H1496" s="546">
        <v>571</v>
      </c>
      <c r="I1496">
        <v>4.0242789999999999</v>
      </c>
    </row>
    <row r="1497" spans="2:9">
      <c r="B1497" s="547" t="s">
        <v>2085</v>
      </c>
      <c r="C1497" s="547" t="str">
        <f>VLOOKUP(D1497,기본!$B$3:$C$90,2,0)</f>
        <v>코웨이</v>
      </c>
      <c r="D1497" t="s">
        <v>1918</v>
      </c>
      <c r="E1497" t="s">
        <v>1942</v>
      </c>
      <c r="F1497" t="s">
        <v>1942</v>
      </c>
      <c r="G1497" t="e">
        <f>VLOOKUP(E1497,기본!$F$3:$G$320,2,0)</f>
        <v>#N/A</v>
      </c>
      <c r="H1497" s="546">
        <v>4773</v>
      </c>
      <c r="I1497">
        <v>79.187726999999995</v>
      </c>
    </row>
    <row r="1498" spans="2:9">
      <c r="B1498" s="547" t="s">
        <v>2085</v>
      </c>
      <c r="C1498" s="547" t="str">
        <f>VLOOKUP(D1498,기본!$B$3:$C$90,2,0)</f>
        <v>코웨이</v>
      </c>
      <c r="D1498" t="s">
        <v>1918</v>
      </c>
      <c r="E1498" t="s">
        <v>2127</v>
      </c>
      <c r="F1498" t="s">
        <v>2127</v>
      </c>
      <c r="G1498" t="e">
        <f>VLOOKUP(E1498,기본!$F$3:$G$320,2,0)</f>
        <v>#N/A</v>
      </c>
      <c r="H1498" s="546">
        <v>18342</v>
      </c>
      <c r="I1498">
        <v>175.93646399999997</v>
      </c>
    </row>
    <row r="1499" spans="2:9">
      <c r="B1499" s="547" t="s">
        <v>2085</v>
      </c>
      <c r="C1499" s="547" t="str">
        <f>VLOOKUP(D1499,기본!$B$3:$C$90,2,0)</f>
        <v>코웨이</v>
      </c>
      <c r="D1499" t="s">
        <v>1918</v>
      </c>
      <c r="E1499" t="s">
        <v>1943</v>
      </c>
      <c r="F1499" t="s">
        <v>1943</v>
      </c>
      <c r="G1499" t="e">
        <f>VLOOKUP(E1499,기본!$F$3:$G$320,2,0)</f>
        <v>#N/A</v>
      </c>
      <c r="H1499" s="546">
        <v>663</v>
      </c>
      <c r="I1499">
        <v>11.755152000000001</v>
      </c>
    </row>
    <row r="1500" spans="2:9">
      <c r="B1500" s="547" t="s">
        <v>2085</v>
      </c>
      <c r="C1500" s="547" t="str">
        <f>VLOOKUP(D1500,기본!$B$3:$C$90,2,0)</f>
        <v>코웨이</v>
      </c>
      <c r="D1500" t="s">
        <v>1918</v>
      </c>
      <c r="E1500" t="s">
        <v>2100</v>
      </c>
      <c r="F1500" t="s">
        <v>2100</v>
      </c>
      <c r="G1500" t="e">
        <f>VLOOKUP(E1500,기본!$F$3:$G$320,2,0)</f>
        <v>#N/A</v>
      </c>
      <c r="H1500" s="546">
        <v>457</v>
      </c>
      <c r="I1500">
        <v>9.8522700000000007</v>
      </c>
    </row>
    <row r="1501" spans="2:9">
      <c r="B1501" s="547" t="s">
        <v>2085</v>
      </c>
      <c r="C1501" s="547" t="str">
        <f>VLOOKUP(D1501,기본!$B$3:$C$90,2,0)</f>
        <v>코웨이</v>
      </c>
      <c r="D1501" t="s">
        <v>1918</v>
      </c>
      <c r="E1501" t="s">
        <v>1944</v>
      </c>
      <c r="F1501" t="s">
        <v>1944</v>
      </c>
      <c r="G1501" t="e">
        <f>VLOOKUP(E1501,기본!$F$3:$G$320,2,0)</f>
        <v>#N/A</v>
      </c>
      <c r="H1501" s="546">
        <v>5737</v>
      </c>
      <c r="I1501">
        <v>102.21513400000001</v>
      </c>
    </row>
    <row r="1502" spans="2:9">
      <c r="B1502" s="547" t="s">
        <v>2085</v>
      </c>
      <c r="C1502" s="547" t="str">
        <f>VLOOKUP(D1502,기본!$B$3:$C$90,2,0)</f>
        <v>코웨이</v>
      </c>
      <c r="D1502" t="s">
        <v>1918</v>
      </c>
      <c r="E1502" t="s">
        <v>1945</v>
      </c>
      <c r="F1502" t="s">
        <v>1945</v>
      </c>
      <c r="G1502" t="e">
        <f>VLOOKUP(E1502,기본!$F$3:$G$320,2,0)</f>
        <v>#N/A</v>
      </c>
      <c r="H1502" s="546">
        <v>410</v>
      </c>
      <c r="I1502">
        <v>6.819630000000001</v>
      </c>
    </row>
    <row r="1503" spans="2:9">
      <c r="B1503" s="547" t="s">
        <v>2085</v>
      </c>
      <c r="C1503" s="547" t="str">
        <f>VLOOKUP(D1503,기본!$B$3:$C$90,2,0)</f>
        <v>코웨이</v>
      </c>
      <c r="D1503" t="s">
        <v>1918</v>
      </c>
      <c r="E1503" t="s">
        <v>1946</v>
      </c>
      <c r="F1503" t="s">
        <v>1946</v>
      </c>
      <c r="G1503" t="e">
        <f>VLOOKUP(E1503,기본!$F$3:$G$320,2,0)</f>
        <v>#N/A</v>
      </c>
      <c r="H1503" s="546">
        <v>485</v>
      </c>
      <c r="I1503">
        <v>8.1620650000000001</v>
      </c>
    </row>
    <row r="1504" spans="2:9">
      <c r="B1504" s="547" t="s">
        <v>2085</v>
      </c>
      <c r="C1504" s="547" t="str">
        <f>VLOOKUP(D1504,기본!$B$3:$C$90,2,0)</f>
        <v>코웨이</v>
      </c>
      <c r="D1504" t="s">
        <v>1918</v>
      </c>
      <c r="E1504" t="s">
        <v>1948</v>
      </c>
      <c r="F1504" t="s">
        <v>1948</v>
      </c>
      <c r="G1504" t="e">
        <f>VLOOKUP(E1504,기본!$F$3:$G$320,2,0)</f>
        <v>#N/A</v>
      </c>
      <c r="H1504" s="546">
        <v>8042</v>
      </c>
      <c r="I1504">
        <v>139.49226000000002</v>
      </c>
    </row>
    <row r="1505" spans="2:9">
      <c r="B1505" s="547" t="s">
        <v>2085</v>
      </c>
      <c r="C1505" s="547" t="str">
        <f>VLOOKUP(D1505,기본!$B$3:$C$90,2,0)</f>
        <v>코웨이</v>
      </c>
      <c r="D1505" t="s">
        <v>1918</v>
      </c>
      <c r="E1505" t="s">
        <v>1045</v>
      </c>
      <c r="F1505" t="s">
        <v>1045</v>
      </c>
      <c r="G1505" t="e">
        <f>VLOOKUP(E1505,기본!$F$3:$G$320,2,0)</f>
        <v>#N/A</v>
      </c>
      <c r="H1505" s="546">
        <v>130</v>
      </c>
      <c r="I1505">
        <v>1.5704500000000001</v>
      </c>
    </row>
    <row r="1506" spans="2:9">
      <c r="B1506" s="547" t="s">
        <v>2085</v>
      </c>
      <c r="C1506" s="547" t="str">
        <f>VLOOKUP(D1506,기본!$B$3:$C$90,2,0)</f>
        <v>코웨이</v>
      </c>
      <c r="D1506" t="s">
        <v>1918</v>
      </c>
      <c r="E1506" t="s">
        <v>2160</v>
      </c>
      <c r="F1506" t="s">
        <v>2160</v>
      </c>
      <c r="G1506" t="e">
        <f>VLOOKUP(E1506,기본!$F$3:$G$320,2,0)</f>
        <v>#N/A</v>
      </c>
      <c r="H1506" s="546">
        <v>692</v>
      </c>
      <c r="I1506">
        <v>12.03734</v>
      </c>
    </row>
    <row r="1507" spans="2:9">
      <c r="B1507" s="547" t="s">
        <v>2085</v>
      </c>
      <c r="C1507" s="547" t="str">
        <f>VLOOKUP(D1507,기본!$B$3:$C$90,2,0)</f>
        <v>코웨이</v>
      </c>
      <c r="D1507" t="s">
        <v>1918</v>
      </c>
      <c r="E1507" t="s">
        <v>1949</v>
      </c>
      <c r="F1507" t="s">
        <v>1949</v>
      </c>
      <c r="G1507" t="e">
        <f>VLOOKUP(E1507,기본!$F$3:$G$320,2,0)</f>
        <v>#N/A</v>
      </c>
      <c r="H1507" s="546">
        <v>16</v>
      </c>
      <c r="I1507">
        <v>0.12414700000000001</v>
      </c>
    </row>
    <row r="1508" spans="2:9">
      <c r="B1508" s="547" t="s">
        <v>2085</v>
      </c>
      <c r="C1508" s="547" t="str">
        <f>VLOOKUP(D1508,기본!$B$3:$C$90,2,0)</f>
        <v>코웨이</v>
      </c>
      <c r="D1508" t="s">
        <v>1918</v>
      </c>
      <c r="E1508" t="s">
        <v>1950</v>
      </c>
      <c r="F1508" t="s">
        <v>1950</v>
      </c>
      <c r="G1508" t="e">
        <f>VLOOKUP(E1508,기본!$F$3:$G$320,2,0)</f>
        <v>#N/A</v>
      </c>
      <c r="H1508" s="546">
        <v>1088</v>
      </c>
      <c r="I1508">
        <v>9.6407680000000013</v>
      </c>
    </row>
    <row r="1509" spans="2:9">
      <c r="B1509" s="547" t="s">
        <v>2085</v>
      </c>
      <c r="C1509" s="547" t="str">
        <f>VLOOKUP(D1509,기본!$B$3:$C$90,2,0)</f>
        <v>코웨이</v>
      </c>
      <c r="D1509" t="s">
        <v>1918</v>
      </c>
      <c r="E1509" t="s">
        <v>1951</v>
      </c>
      <c r="F1509" t="s">
        <v>1951</v>
      </c>
      <c r="G1509" t="e">
        <f>VLOOKUP(E1509,기본!$F$3:$G$320,2,0)</f>
        <v>#N/A</v>
      </c>
      <c r="H1509" s="546">
        <v>70</v>
      </c>
      <c r="I1509">
        <v>1.2601200000000001</v>
      </c>
    </row>
    <row r="1510" spans="2:9">
      <c r="B1510" s="547" t="s">
        <v>2085</v>
      </c>
      <c r="C1510" s="547" t="str">
        <f>VLOOKUP(D1510,기본!$B$3:$C$90,2,0)</f>
        <v>코웨이</v>
      </c>
      <c r="D1510" t="s">
        <v>1918</v>
      </c>
      <c r="E1510" t="s">
        <v>2040</v>
      </c>
      <c r="F1510" t="s">
        <v>2040</v>
      </c>
      <c r="G1510" t="e">
        <f>VLOOKUP(E1510,기본!$F$3:$G$320,2,0)</f>
        <v>#N/A</v>
      </c>
      <c r="H1510" s="546">
        <v>15</v>
      </c>
      <c r="I1510">
        <v>6.0105000000000006E-2</v>
      </c>
    </row>
    <row r="1511" spans="2:9">
      <c r="B1511" s="547" t="s">
        <v>2085</v>
      </c>
      <c r="C1511" s="547" t="str">
        <f>VLOOKUP(D1511,기본!$B$3:$C$90,2,0)</f>
        <v>코웨이</v>
      </c>
      <c r="D1511" t="s">
        <v>1918</v>
      </c>
      <c r="E1511" t="s">
        <v>1953</v>
      </c>
      <c r="F1511" t="s">
        <v>1953</v>
      </c>
      <c r="G1511" t="e">
        <f>VLOOKUP(E1511,기본!$F$3:$G$320,2,0)</f>
        <v>#N/A</v>
      </c>
      <c r="H1511" s="546">
        <v>3227</v>
      </c>
      <c r="I1511">
        <v>59.803688000000001</v>
      </c>
    </row>
    <row r="1512" spans="2:9">
      <c r="B1512" s="547" t="s">
        <v>2085</v>
      </c>
      <c r="C1512" s="547" t="str">
        <f>VLOOKUP(D1512,기본!$B$3:$C$90,2,0)</f>
        <v>코웨이</v>
      </c>
      <c r="D1512" t="s">
        <v>1918</v>
      </c>
      <c r="E1512" t="s">
        <v>2368</v>
      </c>
      <c r="F1512" t="s">
        <v>2368</v>
      </c>
      <c r="G1512" t="e">
        <f>VLOOKUP(E1512,기본!$F$3:$G$320,2,0)</f>
        <v>#N/A</v>
      </c>
      <c r="H1512" s="546">
        <v>10</v>
      </c>
      <c r="I1512">
        <v>0.23357</v>
      </c>
    </row>
    <row r="1513" spans="2:9">
      <c r="B1513" s="547" t="s">
        <v>2085</v>
      </c>
      <c r="C1513" s="547" t="str">
        <f>VLOOKUP(D1513,기본!$B$3:$C$90,2,0)</f>
        <v>코웨이</v>
      </c>
      <c r="D1513" t="s">
        <v>1918</v>
      </c>
      <c r="E1513" t="s">
        <v>1169</v>
      </c>
      <c r="F1513" t="s">
        <v>1169</v>
      </c>
      <c r="G1513" t="e">
        <f>VLOOKUP(E1513,기본!$F$3:$G$320,2,0)</f>
        <v>#N/A</v>
      </c>
      <c r="H1513" s="546">
        <v>165</v>
      </c>
      <c r="I1513">
        <v>5.3853950000000008</v>
      </c>
    </row>
    <row r="1514" spans="2:9">
      <c r="B1514" s="547" t="s">
        <v>2085</v>
      </c>
      <c r="C1514" s="547" t="str">
        <f>VLOOKUP(D1514,기본!$B$3:$C$90,2,0)</f>
        <v>코웨이</v>
      </c>
      <c r="D1514" t="s">
        <v>1918</v>
      </c>
      <c r="E1514" t="s">
        <v>2313</v>
      </c>
      <c r="F1514" t="s">
        <v>2313</v>
      </c>
      <c r="G1514" t="e">
        <f>VLOOKUP(E1514,기본!$F$3:$G$320,2,0)</f>
        <v>#N/A</v>
      </c>
      <c r="H1514" s="546">
        <v>1</v>
      </c>
      <c r="I1514">
        <v>3.6443999999999997E-2</v>
      </c>
    </row>
    <row r="1515" spans="2:9">
      <c r="B1515" s="547" t="s">
        <v>2085</v>
      </c>
      <c r="C1515" s="547" t="str">
        <f>VLOOKUP(D1515,기본!$B$3:$C$90,2,0)</f>
        <v>코웨이</v>
      </c>
      <c r="D1515" t="s">
        <v>1918</v>
      </c>
      <c r="E1515" t="s">
        <v>1956</v>
      </c>
      <c r="F1515" t="s">
        <v>1956</v>
      </c>
      <c r="G1515" t="e">
        <f>VLOOKUP(E1515,기본!$F$3:$G$320,2,0)</f>
        <v>#N/A</v>
      </c>
      <c r="H1515" s="546">
        <v>19</v>
      </c>
      <c r="I1515">
        <v>0.48662299999999997</v>
      </c>
    </row>
    <row r="1516" spans="2:9">
      <c r="B1516" s="547" t="s">
        <v>2085</v>
      </c>
      <c r="C1516" s="547" t="str">
        <f>VLOOKUP(D1516,기본!$B$3:$C$90,2,0)</f>
        <v>코웨이</v>
      </c>
      <c r="D1516" t="s">
        <v>1918</v>
      </c>
      <c r="E1516" t="s">
        <v>1957</v>
      </c>
      <c r="F1516" t="s">
        <v>1957</v>
      </c>
      <c r="G1516" t="e">
        <f>VLOOKUP(E1516,기본!$F$3:$G$320,2,0)</f>
        <v>#N/A</v>
      </c>
      <c r="H1516" s="546">
        <v>400</v>
      </c>
      <c r="I1516">
        <v>10.261570000000001</v>
      </c>
    </row>
    <row r="1517" spans="2:9">
      <c r="B1517" s="547" t="s">
        <v>2085</v>
      </c>
      <c r="C1517" s="547" t="str">
        <f>VLOOKUP(D1517,기본!$B$3:$C$90,2,0)</f>
        <v>코웨이</v>
      </c>
      <c r="D1517" t="s">
        <v>1918</v>
      </c>
      <c r="E1517" t="s">
        <v>1958</v>
      </c>
      <c r="F1517" t="s">
        <v>1958</v>
      </c>
      <c r="G1517" t="e">
        <f>VLOOKUP(E1517,기본!$F$3:$G$320,2,0)</f>
        <v>#N/A</v>
      </c>
      <c r="H1517" s="546">
        <v>530</v>
      </c>
      <c r="I1517">
        <v>12.931469999999999</v>
      </c>
    </row>
    <row r="1518" spans="2:9">
      <c r="B1518" s="547" t="s">
        <v>2085</v>
      </c>
      <c r="C1518" s="547" t="str">
        <f>VLOOKUP(D1518,기본!$B$3:$C$90,2,0)</f>
        <v>코웨이</v>
      </c>
      <c r="D1518" t="s">
        <v>1918</v>
      </c>
      <c r="E1518" t="s">
        <v>1171</v>
      </c>
      <c r="F1518" t="s">
        <v>1171</v>
      </c>
      <c r="G1518" t="e">
        <f>VLOOKUP(E1518,기본!$F$3:$G$320,2,0)</f>
        <v>#N/A</v>
      </c>
      <c r="H1518" s="546">
        <v>80</v>
      </c>
      <c r="I1518">
        <v>2.6846399999999999</v>
      </c>
    </row>
    <row r="1519" spans="2:9">
      <c r="B1519" s="547" t="s">
        <v>2085</v>
      </c>
      <c r="C1519" s="547" t="str">
        <f>VLOOKUP(D1519,기본!$B$3:$C$90,2,0)</f>
        <v>코웨이</v>
      </c>
      <c r="D1519" t="s">
        <v>1918</v>
      </c>
      <c r="E1519" t="s">
        <v>1960</v>
      </c>
      <c r="F1519" t="s">
        <v>1960</v>
      </c>
      <c r="G1519" t="e">
        <f>VLOOKUP(E1519,기본!$F$3:$G$320,2,0)</f>
        <v>#N/A</v>
      </c>
      <c r="H1519" s="546">
        <v>20</v>
      </c>
      <c r="I1519">
        <v>0.66883999999999999</v>
      </c>
    </row>
    <row r="1520" spans="2:9">
      <c r="B1520" s="547" t="s">
        <v>2085</v>
      </c>
      <c r="C1520" s="547" t="str">
        <f>VLOOKUP(D1520,기본!$B$3:$C$90,2,0)</f>
        <v>코웨이</v>
      </c>
      <c r="D1520" t="s">
        <v>1918</v>
      </c>
      <c r="E1520" t="s">
        <v>1961</v>
      </c>
      <c r="F1520" t="s">
        <v>1961</v>
      </c>
      <c r="G1520" t="e">
        <f>VLOOKUP(E1520,기본!$F$3:$G$320,2,0)</f>
        <v>#N/A</v>
      </c>
      <c r="H1520" s="546">
        <v>48</v>
      </c>
      <c r="I1520">
        <v>1.4244409999999998</v>
      </c>
    </row>
    <row r="1521" spans="2:9">
      <c r="B1521" s="547" t="s">
        <v>2085</v>
      </c>
      <c r="C1521" s="547" t="str">
        <f>VLOOKUP(D1521,기본!$B$3:$C$90,2,0)</f>
        <v>코웨이</v>
      </c>
      <c r="D1521" t="s">
        <v>1918</v>
      </c>
      <c r="E1521" t="s">
        <v>1962</v>
      </c>
      <c r="F1521" t="s">
        <v>1962</v>
      </c>
      <c r="G1521" t="e">
        <f>VLOOKUP(E1521,기본!$F$3:$G$320,2,0)</f>
        <v>#N/A</v>
      </c>
      <c r="H1521" s="546">
        <v>790</v>
      </c>
      <c r="I1521">
        <v>16.076689999999999</v>
      </c>
    </row>
    <row r="1522" spans="2:9">
      <c r="B1522" s="547" t="s">
        <v>2085</v>
      </c>
      <c r="C1522" s="547" t="str">
        <f>VLOOKUP(D1522,기본!$B$3:$C$90,2,0)</f>
        <v>코웨이</v>
      </c>
      <c r="D1522" t="s">
        <v>1918</v>
      </c>
      <c r="E1522" t="s">
        <v>2042</v>
      </c>
      <c r="F1522" t="s">
        <v>2042</v>
      </c>
      <c r="G1522" t="e">
        <f>VLOOKUP(E1522,기본!$F$3:$G$320,2,0)</f>
        <v>#N/A</v>
      </c>
      <c r="H1522" s="546">
        <v>72</v>
      </c>
      <c r="I1522">
        <v>1.494432</v>
      </c>
    </row>
    <row r="1523" spans="2:9">
      <c r="B1523" s="547" t="s">
        <v>2085</v>
      </c>
      <c r="C1523" s="547" t="str">
        <f>VLOOKUP(D1523,기본!$B$3:$C$90,2,0)</f>
        <v>코웨이</v>
      </c>
      <c r="D1523" t="s">
        <v>1918</v>
      </c>
      <c r="E1523" t="s">
        <v>1963</v>
      </c>
      <c r="F1523" t="s">
        <v>1963</v>
      </c>
      <c r="G1523" t="e">
        <f>VLOOKUP(E1523,기본!$F$3:$G$320,2,0)</f>
        <v>#N/A</v>
      </c>
      <c r="H1523" s="546">
        <v>141</v>
      </c>
      <c r="I1523">
        <v>4.4814480000000003</v>
      </c>
    </row>
    <row r="1524" spans="2:9">
      <c r="B1524" s="547" t="s">
        <v>2085</v>
      </c>
      <c r="C1524" s="547" t="str">
        <f>VLOOKUP(D1524,기본!$B$3:$C$90,2,0)</f>
        <v>코웨이</v>
      </c>
      <c r="D1524" t="s">
        <v>1918</v>
      </c>
      <c r="E1524" t="s">
        <v>1278</v>
      </c>
      <c r="F1524" t="s">
        <v>1278</v>
      </c>
      <c r="G1524" t="e">
        <f>VLOOKUP(E1524,기본!$F$3:$G$320,2,0)</f>
        <v>#N/A</v>
      </c>
      <c r="H1524" s="546">
        <v>35</v>
      </c>
      <c r="I1524">
        <v>0.40897499999999998</v>
      </c>
    </row>
    <row r="1525" spans="2:9">
      <c r="B1525" s="547" t="s">
        <v>2085</v>
      </c>
      <c r="C1525" s="547" t="str">
        <f>VLOOKUP(D1525,기본!$B$3:$C$90,2,0)</f>
        <v>코웨이</v>
      </c>
      <c r="D1525" t="s">
        <v>1918</v>
      </c>
      <c r="E1525" t="s">
        <v>1276</v>
      </c>
      <c r="F1525" t="s">
        <v>1276</v>
      </c>
      <c r="G1525" t="e">
        <f>VLOOKUP(E1525,기본!$F$3:$G$320,2,0)</f>
        <v>#N/A</v>
      </c>
      <c r="H1525" s="546">
        <v>40</v>
      </c>
      <c r="I1525">
        <v>1.4514800000000001</v>
      </c>
    </row>
    <row r="1526" spans="2:9">
      <c r="B1526" s="547" t="s">
        <v>2085</v>
      </c>
      <c r="C1526" s="547" t="str">
        <f>VLOOKUP(D1526,기본!$B$3:$C$90,2,0)</f>
        <v>코웨이</v>
      </c>
      <c r="D1526" t="s">
        <v>1918</v>
      </c>
      <c r="E1526" t="s">
        <v>1277</v>
      </c>
      <c r="F1526" t="s">
        <v>1277</v>
      </c>
      <c r="G1526" t="e">
        <f>VLOOKUP(E1526,기본!$F$3:$G$320,2,0)</f>
        <v>#N/A</v>
      </c>
      <c r="H1526" s="546">
        <v>40</v>
      </c>
      <c r="I1526">
        <v>1.42296</v>
      </c>
    </row>
    <row r="1527" spans="2:9">
      <c r="B1527" s="547" t="s">
        <v>2085</v>
      </c>
      <c r="C1527" s="547" t="str">
        <f>VLOOKUP(D1527,기본!$B$3:$C$90,2,0)</f>
        <v>코웨이</v>
      </c>
      <c r="D1527" t="s">
        <v>1918</v>
      </c>
      <c r="E1527" t="s">
        <v>1982</v>
      </c>
      <c r="F1527" t="s">
        <v>1982</v>
      </c>
      <c r="G1527" t="e">
        <f>VLOOKUP(E1527,기본!$F$3:$G$320,2,0)</f>
        <v>#N/A</v>
      </c>
      <c r="H1527" s="546">
        <v>296</v>
      </c>
      <c r="I1527">
        <v>11.726336</v>
      </c>
    </row>
    <row r="1528" spans="2:9">
      <c r="B1528" s="547" t="s">
        <v>2085</v>
      </c>
      <c r="C1528" s="547" t="str">
        <f>VLOOKUP(D1528,기본!$B$3:$C$90,2,0)</f>
        <v>코웨이</v>
      </c>
      <c r="D1528" t="s">
        <v>1918</v>
      </c>
      <c r="E1528" t="s">
        <v>2067</v>
      </c>
      <c r="F1528" t="s">
        <v>2067</v>
      </c>
      <c r="G1528" t="e">
        <f>VLOOKUP(E1528,기본!$F$3:$G$320,2,0)</f>
        <v>#N/A</v>
      </c>
      <c r="H1528" s="546">
        <v>717</v>
      </c>
      <c r="I1528">
        <v>4.3063020000000005</v>
      </c>
    </row>
    <row r="1529" spans="2:9">
      <c r="B1529" s="547" t="s">
        <v>2085</v>
      </c>
      <c r="C1529" s="547" t="str">
        <f>VLOOKUP(D1529,기본!$B$3:$C$90,2,0)</f>
        <v>코웨이</v>
      </c>
      <c r="D1529" t="s">
        <v>1918</v>
      </c>
      <c r="E1529" t="s">
        <v>1027</v>
      </c>
      <c r="F1529" t="s">
        <v>1027</v>
      </c>
      <c r="G1529" t="e">
        <f>VLOOKUP(E1529,기본!$F$3:$G$320,2,0)</f>
        <v>#N/A</v>
      </c>
      <c r="H1529" s="546">
        <v>36</v>
      </c>
      <c r="I1529">
        <v>6.7860000000000004E-2</v>
      </c>
    </row>
    <row r="1530" spans="2:9">
      <c r="B1530" s="547" t="s">
        <v>2085</v>
      </c>
      <c r="C1530" s="547" t="str">
        <f>VLOOKUP(D1530,기본!$B$3:$C$90,2,0)</f>
        <v>코웨이</v>
      </c>
      <c r="D1530" t="s">
        <v>1918</v>
      </c>
      <c r="E1530" t="s">
        <v>1966</v>
      </c>
      <c r="F1530" t="s">
        <v>1966</v>
      </c>
      <c r="G1530" t="e">
        <f>VLOOKUP(E1530,기본!$F$3:$G$320,2,0)</f>
        <v>#N/A</v>
      </c>
      <c r="H1530" s="546">
        <v>115</v>
      </c>
      <c r="I1530">
        <v>0.69232000000000005</v>
      </c>
    </row>
    <row r="1531" spans="2:9">
      <c r="B1531" s="547" t="s">
        <v>2085</v>
      </c>
      <c r="C1531" s="547" t="str">
        <f>VLOOKUP(D1531,기본!$B$3:$C$90,2,0)</f>
        <v>코웨이</v>
      </c>
      <c r="D1531" t="s">
        <v>1918</v>
      </c>
      <c r="E1531" t="s">
        <v>2314</v>
      </c>
      <c r="F1531" t="s">
        <v>2314</v>
      </c>
      <c r="G1531" t="e">
        <f>VLOOKUP(E1531,기본!$F$3:$G$320,2,0)</f>
        <v>#N/A</v>
      </c>
      <c r="H1531" s="546">
        <v>1400</v>
      </c>
      <c r="I1531">
        <v>9.1154000000000011</v>
      </c>
    </row>
    <row r="1532" spans="2:9">
      <c r="B1532" s="547" t="s">
        <v>2085</v>
      </c>
      <c r="C1532" s="547" t="str">
        <f>VLOOKUP(D1532,기본!$B$3:$C$90,2,0)</f>
        <v>코웨이</v>
      </c>
      <c r="D1532" t="s">
        <v>1918</v>
      </c>
      <c r="E1532" t="s">
        <v>1969</v>
      </c>
      <c r="F1532" t="s">
        <v>1969</v>
      </c>
      <c r="G1532" t="e">
        <f>VLOOKUP(E1532,기본!$F$3:$G$320,2,0)</f>
        <v>#N/A</v>
      </c>
      <c r="H1532" s="546">
        <v>15</v>
      </c>
      <c r="I1532">
        <v>0.17146499999999998</v>
      </c>
    </row>
    <row r="1533" spans="2:9">
      <c r="B1533" s="547" t="s">
        <v>2085</v>
      </c>
      <c r="C1533" s="547" t="str">
        <f>VLOOKUP(D1533,기본!$B$3:$C$90,2,0)</f>
        <v>코웨이</v>
      </c>
      <c r="D1533" t="s">
        <v>1918</v>
      </c>
      <c r="E1533" t="s">
        <v>1227</v>
      </c>
      <c r="F1533" t="s">
        <v>1227</v>
      </c>
      <c r="G1533" t="e">
        <f>VLOOKUP(E1533,기본!$F$3:$G$320,2,0)</f>
        <v>#N/A</v>
      </c>
      <c r="H1533" s="546">
        <v>2718</v>
      </c>
      <c r="I1533">
        <v>21.071778999999999</v>
      </c>
    </row>
    <row r="1534" spans="2:9">
      <c r="B1534" s="547" t="s">
        <v>2085</v>
      </c>
      <c r="C1534" s="547" t="str">
        <f>VLOOKUP(D1534,기본!$B$3:$C$90,2,0)</f>
        <v>코웨이</v>
      </c>
      <c r="D1534" t="s">
        <v>1918</v>
      </c>
      <c r="E1534" t="s">
        <v>1242</v>
      </c>
      <c r="F1534" t="s">
        <v>1242</v>
      </c>
      <c r="G1534" t="e">
        <f>VLOOKUP(E1534,기본!$F$3:$G$320,2,0)</f>
        <v>#N/A</v>
      </c>
      <c r="H1534" s="546">
        <v>512</v>
      </c>
      <c r="I1534">
        <v>4.537344</v>
      </c>
    </row>
    <row r="1535" spans="2:9">
      <c r="B1535" s="547" t="s">
        <v>2085</v>
      </c>
      <c r="C1535" s="547" t="str">
        <f>VLOOKUP(D1535,기본!$B$3:$C$90,2,0)</f>
        <v>코웨이</v>
      </c>
      <c r="D1535" t="s">
        <v>1918</v>
      </c>
      <c r="E1535" t="s">
        <v>1228</v>
      </c>
      <c r="F1535" t="s">
        <v>1228</v>
      </c>
      <c r="G1535" t="e">
        <f>VLOOKUP(E1535,기본!$F$3:$G$320,2,0)</f>
        <v>#N/A</v>
      </c>
      <c r="H1535" s="546">
        <v>4295</v>
      </c>
      <c r="I1535">
        <v>35.474966000000002</v>
      </c>
    </row>
    <row r="1536" spans="2:9">
      <c r="B1536" s="547" t="s">
        <v>2085</v>
      </c>
      <c r="C1536" s="547" t="str">
        <f>VLOOKUP(D1536,기본!$B$3:$C$90,2,0)</f>
        <v>코웨이</v>
      </c>
      <c r="D1536" t="s">
        <v>1918</v>
      </c>
      <c r="E1536" t="s">
        <v>1970</v>
      </c>
      <c r="F1536" t="s">
        <v>1970</v>
      </c>
      <c r="G1536" t="e">
        <f>VLOOKUP(E1536,기본!$F$3:$G$320,2,0)</f>
        <v>#N/A</v>
      </c>
      <c r="H1536" s="546">
        <v>280</v>
      </c>
      <c r="I1536">
        <v>2.367575</v>
      </c>
    </row>
    <row r="1537" spans="2:9">
      <c r="B1537" s="547" t="s">
        <v>2085</v>
      </c>
      <c r="C1537" s="547" t="str">
        <f>VLOOKUP(D1537,기본!$B$3:$C$90,2,0)</f>
        <v>코웨이</v>
      </c>
      <c r="D1537" t="s">
        <v>1918</v>
      </c>
      <c r="E1537" t="s">
        <v>224</v>
      </c>
      <c r="F1537" t="s">
        <v>224</v>
      </c>
      <c r="G1537" t="str">
        <f>VLOOKUP(E1537,기본!$F$3:$G$320,2,0)</f>
        <v>기타</v>
      </c>
      <c r="H1537" s="546">
        <v>0</v>
      </c>
      <c r="I1537">
        <v>5.1854640000000005</v>
      </c>
    </row>
    <row r="1538" spans="2:9">
      <c r="B1538" s="547" t="s">
        <v>2085</v>
      </c>
      <c r="C1538" s="547" t="str">
        <f>VLOOKUP(D1538,기본!$B$3:$C$90,2,0)</f>
        <v>코웨이</v>
      </c>
      <c r="D1538" t="s">
        <v>1971</v>
      </c>
      <c r="E1538" t="s">
        <v>1142</v>
      </c>
      <c r="F1538" t="s">
        <v>1142</v>
      </c>
      <c r="G1538" t="e">
        <f>VLOOKUP(E1538,기본!$F$3:$G$320,2,0)</f>
        <v>#N/A</v>
      </c>
      <c r="H1538" s="546">
        <v>1272</v>
      </c>
      <c r="I1538">
        <v>32.078568000000004</v>
      </c>
    </row>
    <row r="1539" spans="2:9">
      <c r="B1539" s="547" t="s">
        <v>2085</v>
      </c>
      <c r="C1539" s="547" t="str">
        <f>VLOOKUP(D1539,기본!$B$3:$C$90,2,0)</f>
        <v>코웨이</v>
      </c>
      <c r="D1539" t="s">
        <v>1971</v>
      </c>
      <c r="E1539" t="s">
        <v>1923</v>
      </c>
      <c r="F1539" t="s">
        <v>1923</v>
      </c>
      <c r="G1539" t="e">
        <f>VLOOKUP(E1539,기본!$F$3:$G$320,2,0)</f>
        <v>#N/A</v>
      </c>
      <c r="H1539" s="546">
        <v>786</v>
      </c>
      <c r="I1539">
        <v>9.6866640000000004</v>
      </c>
    </row>
    <row r="1540" spans="2:9">
      <c r="B1540" s="547" t="s">
        <v>2085</v>
      </c>
      <c r="C1540" s="547" t="str">
        <f>VLOOKUP(D1540,기본!$B$3:$C$90,2,0)</f>
        <v>코웨이</v>
      </c>
      <c r="D1540" t="s">
        <v>1971</v>
      </c>
      <c r="E1540" t="s">
        <v>1924</v>
      </c>
      <c r="F1540" t="s">
        <v>1924</v>
      </c>
      <c r="G1540" t="e">
        <f>VLOOKUP(E1540,기본!$F$3:$G$320,2,0)</f>
        <v>#N/A</v>
      </c>
      <c r="H1540" s="546">
        <v>5714</v>
      </c>
      <c r="I1540">
        <v>45.814851999999995</v>
      </c>
    </row>
    <row r="1541" spans="2:9">
      <c r="B1541" s="547" t="s">
        <v>2085</v>
      </c>
      <c r="C1541" s="547" t="str">
        <f>VLOOKUP(D1541,기본!$B$3:$C$90,2,0)</f>
        <v>코웨이</v>
      </c>
      <c r="D1541" t="s">
        <v>1971</v>
      </c>
      <c r="E1541" t="s">
        <v>2044</v>
      </c>
      <c r="F1541" t="s">
        <v>2044</v>
      </c>
      <c r="G1541" t="e">
        <f>VLOOKUP(E1541,기본!$F$3:$G$320,2,0)</f>
        <v>#N/A</v>
      </c>
      <c r="H1541" s="546">
        <v>120</v>
      </c>
      <c r="I1541">
        <v>2.2120799999999998</v>
      </c>
    </row>
    <row r="1542" spans="2:9">
      <c r="B1542" s="547" t="s">
        <v>2085</v>
      </c>
      <c r="C1542" s="547" t="str">
        <f>VLOOKUP(D1542,기본!$B$3:$C$90,2,0)</f>
        <v>코웨이</v>
      </c>
      <c r="D1542" t="s">
        <v>1971</v>
      </c>
      <c r="E1542" t="s">
        <v>1972</v>
      </c>
      <c r="F1542" t="s">
        <v>1972</v>
      </c>
      <c r="G1542" t="e">
        <f>VLOOKUP(E1542,기본!$F$3:$G$320,2,0)</f>
        <v>#N/A</v>
      </c>
      <c r="H1542" s="546">
        <v>600</v>
      </c>
      <c r="I1542">
        <v>10.951799999999999</v>
      </c>
    </row>
    <row r="1543" spans="2:9">
      <c r="B1543" s="547" t="s">
        <v>2085</v>
      </c>
      <c r="C1543" s="547" t="str">
        <f>VLOOKUP(D1543,기본!$B$3:$C$90,2,0)</f>
        <v>코웨이</v>
      </c>
      <c r="D1543" t="s">
        <v>1971</v>
      </c>
      <c r="E1543" t="s">
        <v>1928</v>
      </c>
      <c r="F1543" t="s">
        <v>1928</v>
      </c>
      <c r="G1543" t="e">
        <f>VLOOKUP(E1543,기본!$F$3:$G$320,2,0)</f>
        <v>#N/A</v>
      </c>
      <c r="H1543" s="546">
        <v>806</v>
      </c>
      <c r="I1543">
        <v>11.346062</v>
      </c>
    </row>
    <row r="1544" spans="2:9">
      <c r="B1544" s="547" t="s">
        <v>2085</v>
      </c>
      <c r="C1544" s="547" t="str">
        <f>VLOOKUP(D1544,기본!$B$3:$C$90,2,0)</f>
        <v>코웨이</v>
      </c>
      <c r="D1544" t="s">
        <v>1971</v>
      </c>
      <c r="E1544" t="s">
        <v>1929</v>
      </c>
      <c r="F1544" t="s">
        <v>1929</v>
      </c>
      <c r="G1544" t="e">
        <f>VLOOKUP(E1544,기본!$F$3:$G$320,2,0)</f>
        <v>#N/A</v>
      </c>
      <c r="H1544" s="546">
        <v>3165</v>
      </c>
      <c r="I1544">
        <v>43.392150000000001</v>
      </c>
    </row>
    <row r="1545" spans="2:9">
      <c r="B1545" s="547" t="s">
        <v>2085</v>
      </c>
      <c r="C1545" s="547" t="str">
        <f>VLOOKUP(D1545,기본!$B$3:$C$90,2,0)</f>
        <v>코웨이</v>
      </c>
      <c r="D1545" t="s">
        <v>1971</v>
      </c>
      <c r="E1545" t="s">
        <v>2068</v>
      </c>
      <c r="F1545" t="s">
        <v>2068</v>
      </c>
      <c r="G1545" t="e">
        <f>VLOOKUP(E1545,기본!$F$3:$G$320,2,0)</f>
        <v>#N/A</v>
      </c>
      <c r="H1545" s="546">
        <v>850</v>
      </c>
      <c r="I1545">
        <v>31.573250000000002</v>
      </c>
    </row>
    <row r="1546" spans="2:9">
      <c r="B1546" s="547" t="s">
        <v>2085</v>
      </c>
      <c r="C1546" s="547" t="str">
        <f>VLOOKUP(D1546,기본!$B$3:$C$90,2,0)</f>
        <v>코웨이</v>
      </c>
      <c r="D1546" t="s">
        <v>1971</v>
      </c>
      <c r="E1546" t="s">
        <v>2069</v>
      </c>
      <c r="F1546" t="s">
        <v>2069</v>
      </c>
      <c r="G1546" t="e">
        <f>VLOOKUP(E1546,기본!$F$3:$G$320,2,0)</f>
        <v>#N/A</v>
      </c>
      <c r="H1546" s="546">
        <v>850</v>
      </c>
      <c r="I1546">
        <v>9.2768999999999995</v>
      </c>
    </row>
    <row r="1547" spans="2:9">
      <c r="B1547" s="547" t="s">
        <v>2085</v>
      </c>
      <c r="C1547" s="547" t="str">
        <f>VLOOKUP(D1547,기본!$B$3:$C$90,2,0)</f>
        <v>코웨이</v>
      </c>
      <c r="D1547" t="s">
        <v>1971</v>
      </c>
      <c r="E1547" t="s">
        <v>2369</v>
      </c>
      <c r="F1547" t="s">
        <v>2369</v>
      </c>
      <c r="G1547" t="e">
        <f>VLOOKUP(E1547,기본!$F$3:$G$320,2,0)</f>
        <v>#N/A</v>
      </c>
      <c r="H1547" s="546">
        <v>20</v>
      </c>
      <c r="I1547">
        <v>0.32525999999999999</v>
      </c>
    </row>
    <row r="1548" spans="2:9">
      <c r="B1548" s="547" t="s">
        <v>2085</v>
      </c>
      <c r="C1548" s="547" t="str">
        <f>VLOOKUP(D1548,기본!$B$3:$C$90,2,0)</f>
        <v>코웨이</v>
      </c>
      <c r="D1548" t="s">
        <v>1971</v>
      </c>
      <c r="E1548" t="s">
        <v>2109</v>
      </c>
      <c r="F1548" t="s">
        <v>2109</v>
      </c>
      <c r="G1548" t="e">
        <f>VLOOKUP(E1548,기본!$F$3:$G$320,2,0)</f>
        <v>#N/A</v>
      </c>
      <c r="H1548" s="546">
        <v>2021</v>
      </c>
      <c r="I1548">
        <v>17.782778999999998</v>
      </c>
    </row>
    <row r="1549" spans="2:9">
      <c r="B1549" s="547" t="s">
        <v>2085</v>
      </c>
      <c r="C1549" s="547" t="str">
        <f>VLOOKUP(D1549,기본!$B$3:$C$90,2,0)</f>
        <v>코웨이</v>
      </c>
      <c r="D1549" t="s">
        <v>1971</v>
      </c>
      <c r="E1549" t="s">
        <v>875</v>
      </c>
      <c r="F1549" t="s">
        <v>875</v>
      </c>
      <c r="G1549" t="e">
        <f>VLOOKUP(E1549,기본!$F$3:$G$320,2,0)</f>
        <v>#N/A</v>
      </c>
      <c r="H1549" s="546">
        <v>5822</v>
      </c>
      <c r="I1549">
        <v>40.824380999999995</v>
      </c>
    </row>
    <row r="1550" spans="2:9">
      <c r="B1550" s="547" t="s">
        <v>2085</v>
      </c>
      <c r="C1550" s="547" t="str">
        <f>VLOOKUP(D1550,기본!$B$3:$C$90,2,0)</f>
        <v>코웨이</v>
      </c>
      <c r="D1550" t="s">
        <v>1971</v>
      </c>
      <c r="E1550" t="s">
        <v>876</v>
      </c>
      <c r="F1550" t="s">
        <v>876</v>
      </c>
      <c r="G1550" t="e">
        <f>VLOOKUP(E1550,기본!$F$3:$G$320,2,0)</f>
        <v>#N/A</v>
      </c>
      <c r="H1550" s="546">
        <v>615</v>
      </c>
      <c r="I1550">
        <v>12.068759999999999</v>
      </c>
    </row>
    <row r="1551" spans="2:9">
      <c r="B1551" s="547" t="s">
        <v>2085</v>
      </c>
      <c r="C1551" s="547" t="str">
        <f>VLOOKUP(D1551,기본!$B$3:$C$90,2,0)</f>
        <v>코웨이</v>
      </c>
      <c r="D1551" t="s">
        <v>1971</v>
      </c>
      <c r="E1551" t="s">
        <v>1974</v>
      </c>
      <c r="F1551" t="s">
        <v>1974</v>
      </c>
      <c r="G1551" t="e">
        <f>VLOOKUP(E1551,기본!$F$3:$G$320,2,0)</f>
        <v>#N/A</v>
      </c>
      <c r="H1551" s="546">
        <v>4357</v>
      </c>
      <c r="I1551">
        <v>84.505256000000003</v>
      </c>
    </row>
    <row r="1552" spans="2:9">
      <c r="B1552" s="547" t="s">
        <v>2085</v>
      </c>
      <c r="C1552" s="547" t="str">
        <f>VLOOKUP(D1552,기본!$B$3:$C$90,2,0)</f>
        <v>코웨이</v>
      </c>
      <c r="D1552" t="s">
        <v>1971</v>
      </c>
      <c r="E1552" t="s">
        <v>1932</v>
      </c>
      <c r="F1552" t="s">
        <v>1932</v>
      </c>
      <c r="G1552" t="e">
        <f>VLOOKUP(E1552,기본!$F$3:$G$320,2,0)</f>
        <v>#N/A</v>
      </c>
      <c r="H1552" s="546">
        <v>1414</v>
      </c>
      <c r="I1552">
        <v>14.427041999999998</v>
      </c>
    </row>
    <row r="1553" spans="2:9">
      <c r="B1553" s="547" t="s">
        <v>2085</v>
      </c>
      <c r="C1553" s="547" t="str">
        <f>VLOOKUP(D1553,기본!$B$3:$C$90,2,0)</f>
        <v>코웨이</v>
      </c>
      <c r="D1553" t="s">
        <v>1971</v>
      </c>
      <c r="E1553" t="s">
        <v>1975</v>
      </c>
      <c r="F1553" t="s">
        <v>1975</v>
      </c>
      <c r="G1553" t="e">
        <f>VLOOKUP(E1553,기본!$F$3:$G$320,2,0)</f>
        <v>#N/A</v>
      </c>
      <c r="H1553" s="546">
        <v>620</v>
      </c>
      <c r="I1553">
        <v>10.31246</v>
      </c>
    </row>
    <row r="1554" spans="2:9">
      <c r="B1554" s="547" t="s">
        <v>2085</v>
      </c>
      <c r="C1554" s="547" t="str">
        <f>VLOOKUP(D1554,기본!$B$3:$C$90,2,0)</f>
        <v>코웨이</v>
      </c>
      <c r="D1554" t="s">
        <v>1971</v>
      </c>
      <c r="E1554" t="s">
        <v>1976</v>
      </c>
      <c r="F1554" t="s">
        <v>1976</v>
      </c>
      <c r="G1554" t="e">
        <f>VLOOKUP(E1554,기본!$F$3:$G$320,2,0)</f>
        <v>#N/A</v>
      </c>
      <c r="H1554" s="546">
        <v>192</v>
      </c>
      <c r="I1554">
        <v>2.6824319999999999</v>
      </c>
    </row>
    <row r="1555" spans="2:9">
      <c r="B1555" s="547" t="s">
        <v>2085</v>
      </c>
      <c r="C1555" s="547" t="str">
        <f>VLOOKUP(D1555,기본!$B$3:$C$90,2,0)</f>
        <v>코웨이</v>
      </c>
      <c r="D1555" t="s">
        <v>1971</v>
      </c>
      <c r="E1555" t="s">
        <v>1942</v>
      </c>
      <c r="F1555" t="s">
        <v>1942</v>
      </c>
      <c r="G1555" t="e">
        <f>VLOOKUP(E1555,기본!$F$3:$G$320,2,0)</f>
        <v>#N/A</v>
      </c>
      <c r="H1555" s="546">
        <v>16788</v>
      </c>
      <c r="I1555">
        <v>276.81733200000002</v>
      </c>
    </row>
    <row r="1556" spans="2:9">
      <c r="B1556" s="547" t="s">
        <v>2085</v>
      </c>
      <c r="C1556" s="547" t="str">
        <f>VLOOKUP(D1556,기본!$B$3:$C$90,2,0)</f>
        <v>코웨이</v>
      </c>
      <c r="D1556" t="s">
        <v>1971</v>
      </c>
      <c r="E1556" t="s">
        <v>1944</v>
      </c>
      <c r="F1556" t="s">
        <v>1944</v>
      </c>
      <c r="G1556" t="e">
        <f>VLOOKUP(E1556,기본!$F$3:$G$320,2,0)</f>
        <v>#N/A</v>
      </c>
      <c r="H1556" s="546">
        <v>810</v>
      </c>
      <c r="I1556">
        <v>14.403420000000001</v>
      </c>
    </row>
    <row r="1557" spans="2:9">
      <c r="B1557" s="547" t="s">
        <v>2085</v>
      </c>
      <c r="C1557" s="547" t="str">
        <f>VLOOKUP(D1557,기본!$B$3:$C$90,2,0)</f>
        <v>코웨이</v>
      </c>
      <c r="D1557" t="s">
        <v>1971</v>
      </c>
      <c r="E1557" t="s">
        <v>1977</v>
      </c>
      <c r="F1557" t="s">
        <v>1977</v>
      </c>
      <c r="G1557" t="e">
        <f>VLOOKUP(E1557,기본!$F$3:$G$320,2,0)</f>
        <v>#N/A</v>
      </c>
      <c r="H1557" s="546">
        <v>26736</v>
      </c>
      <c r="I1557">
        <v>400.438334</v>
      </c>
    </row>
    <row r="1558" spans="2:9">
      <c r="B1558" s="547" t="s">
        <v>2085</v>
      </c>
      <c r="C1558" s="547" t="str">
        <f>VLOOKUP(D1558,기본!$B$3:$C$90,2,0)</f>
        <v>코웨이</v>
      </c>
      <c r="D1558" t="s">
        <v>1971</v>
      </c>
      <c r="E1558" t="s">
        <v>2267</v>
      </c>
      <c r="F1558" t="s">
        <v>2267</v>
      </c>
      <c r="G1558" t="e">
        <f>VLOOKUP(E1558,기본!$F$3:$G$320,2,0)</f>
        <v>#N/A</v>
      </c>
      <c r="H1558" s="546">
        <v>1030</v>
      </c>
      <c r="I1558">
        <v>15.059899999999999</v>
      </c>
    </row>
    <row r="1559" spans="2:9">
      <c r="B1559" s="547" t="s">
        <v>2085</v>
      </c>
      <c r="C1559" s="547" t="str">
        <f>VLOOKUP(D1559,기본!$B$3:$C$90,2,0)</f>
        <v>코웨이</v>
      </c>
      <c r="D1559" t="s">
        <v>1971</v>
      </c>
      <c r="E1559" t="s">
        <v>1144</v>
      </c>
      <c r="F1559" t="s">
        <v>1144</v>
      </c>
      <c r="G1559" t="e">
        <f>VLOOKUP(E1559,기본!$F$3:$G$320,2,0)</f>
        <v>#N/A</v>
      </c>
      <c r="H1559" s="546">
        <v>1272</v>
      </c>
      <c r="I1559">
        <v>2.7729600000000003</v>
      </c>
    </row>
    <row r="1560" spans="2:9">
      <c r="B1560" s="547" t="s">
        <v>2085</v>
      </c>
      <c r="C1560" s="547" t="str">
        <f>VLOOKUP(D1560,기본!$B$3:$C$90,2,0)</f>
        <v>코웨이</v>
      </c>
      <c r="D1560" t="s">
        <v>1971</v>
      </c>
      <c r="E1560" t="s">
        <v>1143</v>
      </c>
      <c r="F1560" t="s">
        <v>1143</v>
      </c>
      <c r="G1560" t="e">
        <f>VLOOKUP(E1560,기본!$F$3:$G$320,2,0)</f>
        <v>#N/A</v>
      </c>
      <c r="H1560" s="546">
        <v>1272</v>
      </c>
      <c r="I1560">
        <v>16.488936000000002</v>
      </c>
    </row>
    <row r="1561" spans="2:9">
      <c r="B1561" s="547" t="s">
        <v>2085</v>
      </c>
      <c r="C1561" s="547" t="str">
        <f>VLOOKUP(D1561,기본!$B$3:$C$90,2,0)</f>
        <v>코웨이</v>
      </c>
      <c r="D1561" t="s">
        <v>1971</v>
      </c>
      <c r="E1561" t="s">
        <v>1978</v>
      </c>
      <c r="F1561" t="s">
        <v>1978</v>
      </c>
      <c r="G1561" t="e">
        <f>VLOOKUP(E1561,기본!$F$3:$G$320,2,0)</f>
        <v>#N/A</v>
      </c>
      <c r="H1561" s="546">
        <v>85</v>
      </c>
      <c r="I1561">
        <v>1.96452</v>
      </c>
    </row>
    <row r="1562" spans="2:9">
      <c r="B1562" s="547" t="s">
        <v>2085</v>
      </c>
      <c r="C1562" s="547" t="str">
        <f>VLOOKUP(D1562,기본!$B$3:$C$90,2,0)</f>
        <v>코웨이</v>
      </c>
      <c r="D1562" t="s">
        <v>1971</v>
      </c>
      <c r="E1562" t="s">
        <v>1979</v>
      </c>
      <c r="F1562" t="s">
        <v>1979</v>
      </c>
      <c r="G1562" t="e">
        <f>VLOOKUP(E1562,기본!$F$3:$G$320,2,0)</f>
        <v>#N/A</v>
      </c>
      <c r="H1562" s="546">
        <v>420</v>
      </c>
      <c r="I1562">
        <v>9.78369</v>
      </c>
    </row>
    <row r="1563" spans="2:9">
      <c r="B1563" s="547" t="s">
        <v>2085</v>
      </c>
      <c r="C1563" s="547" t="str">
        <f>VLOOKUP(D1563,기본!$B$3:$C$90,2,0)</f>
        <v>코웨이</v>
      </c>
      <c r="D1563" t="s">
        <v>1971</v>
      </c>
      <c r="E1563" t="s">
        <v>1980</v>
      </c>
      <c r="F1563" t="s">
        <v>1980</v>
      </c>
      <c r="G1563" t="e">
        <f>VLOOKUP(E1563,기본!$F$3:$G$320,2,0)</f>
        <v>#N/A</v>
      </c>
      <c r="H1563" s="546">
        <v>3834</v>
      </c>
      <c r="I1563">
        <v>75.046337999999992</v>
      </c>
    </row>
    <row r="1564" spans="2:9">
      <c r="B1564" s="547" t="s">
        <v>2085</v>
      </c>
      <c r="C1564" s="547" t="str">
        <f>VLOOKUP(D1564,기본!$B$3:$C$90,2,0)</f>
        <v>코웨이</v>
      </c>
      <c r="D1564" t="s">
        <v>1971</v>
      </c>
      <c r="E1564" t="s">
        <v>1949</v>
      </c>
      <c r="F1564" t="s">
        <v>1949</v>
      </c>
      <c r="G1564" t="e">
        <f>VLOOKUP(E1564,기본!$F$3:$G$320,2,0)</f>
        <v>#N/A</v>
      </c>
      <c r="H1564" s="546">
        <v>300</v>
      </c>
      <c r="I1564">
        <v>2.0316000000000001</v>
      </c>
    </row>
    <row r="1565" spans="2:9">
      <c r="B1565" s="547" t="s">
        <v>2085</v>
      </c>
      <c r="C1565" s="547" t="str">
        <f>VLOOKUP(D1565,기본!$B$3:$C$90,2,0)</f>
        <v>코웨이</v>
      </c>
      <c r="D1565" t="s">
        <v>1971</v>
      </c>
      <c r="E1565" t="s">
        <v>2370</v>
      </c>
      <c r="F1565" t="s">
        <v>2370</v>
      </c>
      <c r="G1565" t="e">
        <f>VLOOKUP(E1565,기본!$F$3:$G$320,2,0)</f>
        <v>#N/A</v>
      </c>
      <c r="H1565" s="546">
        <v>198</v>
      </c>
      <c r="I1565">
        <v>5.6079540000000003</v>
      </c>
    </row>
    <row r="1566" spans="2:9">
      <c r="B1566" s="547" t="s">
        <v>2085</v>
      </c>
      <c r="C1566" s="547" t="str">
        <f>VLOOKUP(D1566,기본!$B$3:$C$90,2,0)</f>
        <v>코웨이</v>
      </c>
      <c r="D1566" t="s">
        <v>1971</v>
      </c>
      <c r="E1566" t="s">
        <v>1964</v>
      </c>
      <c r="F1566" t="s">
        <v>1964</v>
      </c>
      <c r="G1566" t="e">
        <f>VLOOKUP(E1566,기본!$F$3:$G$320,2,0)</f>
        <v>#N/A</v>
      </c>
      <c r="H1566" s="546">
        <v>3660</v>
      </c>
      <c r="I1566">
        <v>126.58110000000002</v>
      </c>
    </row>
    <row r="1567" spans="2:9">
      <c r="B1567" s="547" t="s">
        <v>2085</v>
      </c>
      <c r="C1567" s="547" t="str">
        <f>VLOOKUP(D1567,기본!$B$3:$C$90,2,0)</f>
        <v>코웨이</v>
      </c>
      <c r="D1567" t="s">
        <v>1971</v>
      </c>
      <c r="E1567" t="s">
        <v>1981</v>
      </c>
      <c r="F1567" t="s">
        <v>1981</v>
      </c>
      <c r="G1567" t="e">
        <f>VLOOKUP(E1567,기본!$F$3:$G$320,2,0)</f>
        <v>#N/A</v>
      </c>
      <c r="H1567" s="546">
        <v>1348</v>
      </c>
      <c r="I1567">
        <v>49.139991999999999</v>
      </c>
    </row>
    <row r="1568" spans="2:9">
      <c r="B1568" s="547" t="s">
        <v>2085</v>
      </c>
      <c r="C1568" s="547" t="str">
        <f>VLOOKUP(D1568,기본!$B$3:$C$90,2,0)</f>
        <v>코웨이</v>
      </c>
      <c r="D1568" t="s">
        <v>1971</v>
      </c>
      <c r="E1568" t="s">
        <v>1982</v>
      </c>
      <c r="F1568" t="s">
        <v>1982</v>
      </c>
      <c r="G1568" t="e">
        <f>VLOOKUP(E1568,기본!$F$3:$G$320,2,0)</f>
        <v>#N/A</v>
      </c>
      <c r="H1568" s="546">
        <v>2810</v>
      </c>
      <c r="I1568">
        <v>103.18039</v>
      </c>
    </row>
    <row r="1569" spans="2:9">
      <c r="B1569" s="547" t="s">
        <v>2085</v>
      </c>
      <c r="C1569" s="547" t="str">
        <f>VLOOKUP(D1569,기본!$B$3:$C$90,2,0)</f>
        <v>코웨이</v>
      </c>
      <c r="D1569" t="s">
        <v>1971</v>
      </c>
      <c r="E1569" t="s">
        <v>2070</v>
      </c>
      <c r="F1569" t="s">
        <v>2070</v>
      </c>
      <c r="G1569" t="e">
        <f>VLOOKUP(E1569,기본!$F$3:$G$320,2,0)</f>
        <v>#N/A</v>
      </c>
      <c r="H1569" s="546">
        <v>2374</v>
      </c>
      <c r="I1569">
        <v>92.282940000000011</v>
      </c>
    </row>
    <row r="1570" spans="2:9">
      <c r="B1570" s="547" t="s">
        <v>2085</v>
      </c>
      <c r="C1570" s="547" t="str">
        <f>VLOOKUP(D1570,기본!$B$3:$C$90,2,0)</f>
        <v>코웨이</v>
      </c>
      <c r="D1570" t="s">
        <v>1971</v>
      </c>
      <c r="E1570" t="s">
        <v>1965</v>
      </c>
      <c r="F1570" t="s">
        <v>1965</v>
      </c>
      <c r="G1570" t="e">
        <f>VLOOKUP(E1570,기본!$F$3:$G$320,2,0)</f>
        <v>#N/A</v>
      </c>
      <c r="H1570" s="546">
        <v>1</v>
      </c>
      <c r="I1570">
        <v>3.9508000000000001E-2</v>
      </c>
    </row>
    <row r="1571" spans="2:9">
      <c r="B1571" s="547" t="s">
        <v>2085</v>
      </c>
      <c r="C1571" s="547" t="str">
        <f>VLOOKUP(D1571,기본!$B$3:$C$90,2,0)</f>
        <v>코웨이</v>
      </c>
      <c r="D1571" t="s">
        <v>1983</v>
      </c>
      <c r="E1571" t="s">
        <v>1049</v>
      </c>
      <c r="F1571" t="s">
        <v>1049</v>
      </c>
      <c r="G1571" t="e">
        <f>VLOOKUP(E1571,기본!$F$3:$G$320,2,0)</f>
        <v>#N/A</v>
      </c>
      <c r="H1571" s="546">
        <v>2158</v>
      </c>
      <c r="I1571">
        <v>12.216438</v>
      </c>
    </row>
    <row r="1572" spans="2:9">
      <c r="B1572" s="547" t="s">
        <v>2085</v>
      </c>
      <c r="C1572" s="547" t="str">
        <f>VLOOKUP(D1572,기본!$B$3:$C$90,2,0)</f>
        <v>코웨이</v>
      </c>
      <c r="D1572" t="s">
        <v>1983</v>
      </c>
      <c r="E1572" t="s">
        <v>1050</v>
      </c>
      <c r="F1572" t="s">
        <v>1050</v>
      </c>
      <c r="G1572" t="e">
        <f>VLOOKUP(E1572,기본!$F$3:$G$320,2,0)</f>
        <v>#N/A</v>
      </c>
      <c r="H1572" s="546">
        <v>2158</v>
      </c>
      <c r="I1572">
        <v>7.1213999999999995</v>
      </c>
    </row>
    <row r="1573" spans="2:9">
      <c r="B1573" s="547" t="s">
        <v>2085</v>
      </c>
      <c r="C1573" s="547" t="str">
        <f>VLOOKUP(D1573,기본!$B$3:$C$90,2,0)</f>
        <v>코웨이</v>
      </c>
      <c r="D1573" t="s">
        <v>1983</v>
      </c>
      <c r="E1573" t="s">
        <v>1925</v>
      </c>
      <c r="F1573" t="s">
        <v>1925</v>
      </c>
      <c r="G1573" t="e">
        <f>VLOOKUP(E1573,기본!$F$3:$G$320,2,0)</f>
        <v>#N/A</v>
      </c>
      <c r="H1573" s="546">
        <v>900</v>
      </c>
      <c r="I1573">
        <v>11.328299999999999</v>
      </c>
    </row>
    <row r="1574" spans="2:9">
      <c r="B1574" s="547" t="s">
        <v>2085</v>
      </c>
      <c r="C1574" s="547" t="str">
        <f>VLOOKUP(D1574,기본!$B$3:$C$90,2,0)</f>
        <v>코웨이</v>
      </c>
      <c r="D1574" t="s">
        <v>1983</v>
      </c>
      <c r="E1574" t="s">
        <v>1984</v>
      </c>
      <c r="F1574" t="s">
        <v>1984</v>
      </c>
      <c r="G1574" t="e">
        <f>VLOOKUP(E1574,기본!$F$3:$G$320,2,0)</f>
        <v>#N/A</v>
      </c>
      <c r="H1574" s="546">
        <v>400</v>
      </c>
      <c r="I1574">
        <v>2.8391999999999999</v>
      </c>
    </row>
    <row r="1575" spans="2:9">
      <c r="B1575" s="547" t="s">
        <v>2085</v>
      </c>
      <c r="C1575" s="547" t="str">
        <f>VLOOKUP(D1575,기본!$B$3:$C$90,2,0)</f>
        <v>코웨이</v>
      </c>
      <c r="D1575" t="s">
        <v>1983</v>
      </c>
      <c r="E1575" t="s">
        <v>1985</v>
      </c>
      <c r="F1575" t="s">
        <v>1985</v>
      </c>
      <c r="G1575" t="e">
        <f>VLOOKUP(E1575,기본!$F$3:$G$320,2,0)</f>
        <v>#N/A</v>
      </c>
      <c r="H1575" s="546">
        <v>500</v>
      </c>
      <c r="I1575">
        <v>4.758</v>
      </c>
    </row>
    <row r="1576" spans="2:9">
      <c r="B1576" s="547" t="s">
        <v>2085</v>
      </c>
      <c r="C1576" s="547" t="str">
        <f>VLOOKUP(D1576,기본!$B$3:$C$90,2,0)</f>
        <v>코웨이</v>
      </c>
      <c r="D1576" t="s">
        <v>1983</v>
      </c>
      <c r="E1576" t="s">
        <v>1045</v>
      </c>
      <c r="F1576" t="s">
        <v>1045</v>
      </c>
      <c r="G1576" t="e">
        <f>VLOOKUP(E1576,기본!$F$3:$G$320,2,0)</f>
        <v>#N/A</v>
      </c>
      <c r="H1576" s="546">
        <v>10266</v>
      </c>
      <c r="I1576">
        <v>121.87795200000001</v>
      </c>
    </row>
    <row r="1577" spans="2:9">
      <c r="B1577" s="547" t="s">
        <v>2085</v>
      </c>
      <c r="C1577" s="547" t="str">
        <f>VLOOKUP(D1577,기본!$B$3:$C$90,2,0)</f>
        <v>코웨이</v>
      </c>
      <c r="D1577" t="s">
        <v>1983</v>
      </c>
      <c r="E1577" t="s">
        <v>1966</v>
      </c>
      <c r="F1577" t="s">
        <v>1966</v>
      </c>
      <c r="G1577" t="e">
        <f>VLOOKUP(E1577,기본!$F$3:$G$320,2,0)</f>
        <v>#N/A</v>
      </c>
      <c r="H1577" s="546">
        <v>2158</v>
      </c>
      <c r="I1577">
        <v>12.807729999999999</v>
      </c>
    </row>
    <row r="1578" spans="2:9">
      <c r="B1578" s="547" t="s">
        <v>2085</v>
      </c>
      <c r="C1578" s="547" t="str">
        <f>VLOOKUP(D1578,기본!$B$3:$C$90,2,0)</f>
        <v>코웨이</v>
      </c>
      <c r="D1578" t="s">
        <v>1986</v>
      </c>
      <c r="E1578" t="s">
        <v>1987</v>
      </c>
      <c r="F1578" t="s">
        <v>1987</v>
      </c>
      <c r="G1578" t="e">
        <f>VLOOKUP(E1578,기본!$F$3:$G$320,2,0)</f>
        <v>#N/A</v>
      </c>
      <c r="H1578" s="546">
        <v>792</v>
      </c>
      <c r="I1578">
        <v>14.384304</v>
      </c>
    </row>
    <row r="1579" spans="2:9">
      <c r="B1579" s="547" t="s">
        <v>2085</v>
      </c>
      <c r="C1579" s="547" t="str">
        <f>VLOOKUP(D1579,기본!$B$3:$C$90,2,0)</f>
        <v>코웨이</v>
      </c>
      <c r="D1579" t="s">
        <v>1986</v>
      </c>
      <c r="E1579" t="s">
        <v>1964</v>
      </c>
      <c r="F1579" t="s">
        <v>1964</v>
      </c>
      <c r="G1579" t="e">
        <f>VLOOKUP(E1579,기본!$F$3:$G$320,2,0)</f>
        <v>#N/A</v>
      </c>
      <c r="H1579" s="546">
        <v>13422</v>
      </c>
      <c r="I1579">
        <v>452.37508800000006</v>
      </c>
    </row>
    <row r="1580" spans="2:9">
      <c r="B1580" s="547" t="s">
        <v>2085</v>
      </c>
      <c r="C1580" s="547" t="str">
        <f>VLOOKUP(D1580,기본!$B$3:$C$90,2,0)</f>
        <v>코웨이</v>
      </c>
      <c r="D1580" t="s">
        <v>1986</v>
      </c>
      <c r="E1580" t="s">
        <v>1981</v>
      </c>
      <c r="F1580" t="s">
        <v>1981</v>
      </c>
      <c r="G1580" t="e">
        <f>VLOOKUP(E1580,기본!$F$3:$G$320,2,0)</f>
        <v>#N/A</v>
      </c>
      <c r="H1580" s="546">
        <v>4320</v>
      </c>
      <c r="I1580">
        <v>153.64944</v>
      </c>
    </row>
    <row r="1581" spans="2:9">
      <c r="B1581" s="547" t="s">
        <v>2085</v>
      </c>
      <c r="C1581" s="547" t="str">
        <f>VLOOKUP(D1581,기본!$B$3:$C$90,2,0)</f>
        <v>삼성 생활가전</v>
      </c>
      <c r="D1581" t="s">
        <v>1988</v>
      </c>
      <c r="E1581" t="s">
        <v>1990</v>
      </c>
      <c r="F1581" t="s">
        <v>1990</v>
      </c>
      <c r="G1581" t="e">
        <f>VLOOKUP(E1581,기본!$F$3:$G$320,2,0)</f>
        <v>#N/A</v>
      </c>
      <c r="H1581" s="546">
        <v>20</v>
      </c>
      <c r="I1581">
        <v>0.20899999999999999</v>
      </c>
    </row>
    <row r="1582" spans="2:9">
      <c r="B1582" s="547" t="s">
        <v>2085</v>
      </c>
      <c r="C1582" s="547" t="str">
        <f>VLOOKUP(D1582,기본!$B$3:$C$90,2,0)</f>
        <v>삼성 생활가전</v>
      </c>
      <c r="D1582" t="s">
        <v>1992</v>
      </c>
      <c r="E1582" t="s">
        <v>2266</v>
      </c>
      <c r="F1582" t="s">
        <v>2266</v>
      </c>
      <c r="G1582" t="e">
        <f>VLOOKUP(E1582,기본!$F$3:$G$320,2,0)</f>
        <v>#N/A</v>
      </c>
      <c r="H1582" s="546">
        <v>200</v>
      </c>
      <c r="I1582">
        <v>1.3980000000000001</v>
      </c>
    </row>
    <row r="1583" spans="2:9">
      <c r="B1583" s="547" t="s">
        <v>2085</v>
      </c>
      <c r="C1583" s="547" t="str">
        <f>VLOOKUP(D1583,기본!$B$3:$C$90,2,0)</f>
        <v>코웨이</v>
      </c>
      <c r="D1583" t="s">
        <v>2072</v>
      </c>
      <c r="E1583" t="s">
        <v>1029</v>
      </c>
      <c r="F1583" t="s">
        <v>1029</v>
      </c>
      <c r="G1583" t="e">
        <f>VLOOKUP(E1583,기본!$F$3:$G$320,2,0)</f>
        <v>#N/A</v>
      </c>
      <c r="H1583" s="546">
        <v>3240</v>
      </c>
      <c r="I1583">
        <v>18.53604</v>
      </c>
    </row>
    <row r="1584" spans="2:9">
      <c r="B1584" s="547" t="s">
        <v>2085</v>
      </c>
      <c r="C1584" s="547" t="str">
        <f>VLOOKUP(D1584,기본!$B$3:$C$90,2,0)</f>
        <v>코웨이</v>
      </c>
      <c r="D1584" t="s">
        <v>2072</v>
      </c>
      <c r="E1584" t="s">
        <v>1031</v>
      </c>
      <c r="F1584" t="s">
        <v>1031</v>
      </c>
      <c r="G1584" t="e">
        <f>VLOOKUP(E1584,기본!$F$3:$G$320,2,0)</f>
        <v>#N/A</v>
      </c>
      <c r="H1584" s="546">
        <v>1632</v>
      </c>
      <c r="I1584">
        <v>2.4104640000000002</v>
      </c>
    </row>
    <row r="1585" spans="2:9">
      <c r="B1585" s="547" t="s">
        <v>2085</v>
      </c>
      <c r="C1585" s="547" t="str">
        <f>VLOOKUP(D1585,기본!$B$3:$C$90,2,0)</f>
        <v>한화비전</v>
      </c>
      <c r="D1585" t="s">
        <v>1993</v>
      </c>
      <c r="E1585" t="s">
        <v>1827</v>
      </c>
      <c r="F1585" t="s">
        <v>1828</v>
      </c>
      <c r="G1585" t="e">
        <f>VLOOKUP(E1585,기본!$F$3:$G$320,2,0)</f>
        <v>#N/A</v>
      </c>
      <c r="H1585" s="546">
        <v>522</v>
      </c>
      <c r="I1585">
        <v>19.242731339999999</v>
      </c>
    </row>
    <row r="1586" spans="2:9">
      <c r="B1586" s="547" t="s">
        <v>2085</v>
      </c>
      <c r="C1586" s="547" t="str">
        <f>VLOOKUP(D1586,기본!$B$3:$C$90,2,0)</f>
        <v>한화비전</v>
      </c>
      <c r="D1586" t="s">
        <v>1993</v>
      </c>
      <c r="E1586" t="s">
        <v>1994</v>
      </c>
      <c r="F1586" t="s">
        <v>1995</v>
      </c>
      <c r="G1586" t="e">
        <f>VLOOKUP(E1586,기본!$F$3:$G$320,2,0)</f>
        <v>#N/A</v>
      </c>
      <c r="H1586" s="546">
        <v>1296</v>
      </c>
      <c r="I1586">
        <v>46.576069199999992</v>
      </c>
    </row>
    <row r="1587" spans="2:9">
      <c r="B1587" s="547" t="s">
        <v>2371</v>
      </c>
      <c r="C1587" s="547" t="str">
        <f>VLOOKUP(D1587,기본!$B$3:$C$90,2,0)</f>
        <v>AV JDM</v>
      </c>
      <c r="D1587" t="s">
        <v>1780</v>
      </c>
      <c r="E1587" t="s">
        <v>1781</v>
      </c>
      <c r="F1587" t="s">
        <v>1625</v>
      </c>
      <c r="G1587" t="e">
        <f>VLOOKUP(E1587,기본!$F$3:$G$320,2,0)</f>
        <v>#N/A</v>
      </c>
      <c r="H1587">
        <v>9520</v>
      </c>
      <c r="I1587" s="561">
        <v>87.935232000000013</v>
      </c>
    </row>
    <row r="1588" spans="2:9">
      <c r="B1588" s="547" t="s">
        <v>2404</v>
      </c>
      <c r="C1588" s="547" t="str">
        <f>VLOOKUP(D1588,기본!$B$3:$C$90,2,0)</f>
        <v>AV JDM</v>
      </c>
      <c r="D1588" t="s">
        <v>1780</v>
      </c>
      <c r="E1588" t="s">
        <v>2008</v>
      </c>
      <c r="F1588" t="s">
        <v>2009</v>
      </c>
      <c r="G1588" t="e">
        <f>VLOOKUP(E1588,기본!$F$3:$G$320,2,0)</f>
        <v>#N/A</v>
      </c>
      <c r="H1588">
        <v>600</v>
      </c>
      <c r="I1588" s="561">
        <v>5.8832532000000004</v>
      </c>
    </row>
    <row r="1589" spans="2:9">
      <c r="B1589" s="547" t="s">
        <v>2404</v>
      </c>
      <c r="C1589" s="547" t="str">
        <f>VLOOKUP(D1589,기본!$B$3:$C$90,2,0)</f>
        <v>AV JDM</v>
      </c>
      <c r="D1589" t="s">
        <v>1780</v>
      </c>
      <c r="E1589" t="s">
        <v>1601</v>
      </c>
      <c r="F1589" t="s">
        <v>1601</v>
      </c>
      <c r="G1589" t="str">
        <f>VLOOKUP(E1589,기본!$F$3:$G$320,2,0)</f>
        <v>MNT</v>
      </c>
      <c r="H1589">
        <v>7504</v>
      </c>
      <c r="I1589" s="561">
        <v>62.06129052</v>
      </c>
    </row>
    <row r="1590" spans="2:9">
      <c r="B1590" s="547" t="s">
        <v>2404</v>
      </c>
      <c r="C1590" s="547" t="str">
        <f>VLOOKUP(D1590,기본!$B$3:$C$90,2,0)</f>
        <v>AV JDM</v>
      </c>
      <c r="D1590" t="s">
        <v>1780</v>
      </c>
      <c r="E1590" t="s">
        <v>1603</v>
      </c>
      <c r="F1590" t="s">
        <v>1603</v>
      </c>
      <c r="G1590" t="str">
        <f>VLOOKUP(E1590,기본!$F$3:$G$320,2,0)</f>
        <v>MNT</v>
      </c>
      <c r="H1590">
        <v>2688</v>
      </c>
      <c r="I1590" s="561">
        <v>23.540435520000003</v>
      </c>
    </row>
    <row r="1591" spans="2:9">
      <c r="B1591" s="547" t="s">
        <v>2404</v>
      </c>
      <c r="C1591" s="547" t="str">
        <f>VLOOKUP(D1591,기본!$B$3:$C$90,2,0)</f>
        <v>AV JDM</v>
      </c>
      <c r="D1591" t="s">
        <v>1780</v>
      </c>
      <c r="E1591" t="s">
        <v>1604</v>
      </c>
      <c r="F1591" t="s">
        <v>1604</v>
      </c>
      <c r="G1591" t="e">
        <f>VLOOKUP(E1591,기본!$F$3:$G$320,2,0)</f>
        <v>#N/A</v>
      </c>
      <c r="H1591">
        <v>56</v>
      </c>
      <c r="I1591" s="561">
        <v>0.50669752000000012</v>
      </c>
    </row>
    <row r="1592" spans="2:9">
      <c r="B1592" s="547" t="s">
        <v>2404</v>
      </c>
      <c r="C1592" s="547" t="str">
        <f>VLOOKUP(D1592,기본!$B$3:$C$90,2,0)</f>
        <v>AV JDM</v>
      </c>
      <c r="D1592" t="s">
        <v>1780</v>
      </c>
      <c r="E1592" t="s">
        <v>1605</v>
      </c>
      <c r="F1592" t="s">
        <v>1605</v>
      </c>
      <c r="G1592" t="str">
        <f>VLOOKUP(E1592,기본!$F$3:$G$320,2,0)</f>
        <v>MNT</v>
      </c>
      <c r="H1592">
        <v>10800</v>
      </c>
      <c r="I1592" s="561">
        <v>102.77462879999999</v>
      </c>
    </row>
    <row r="1593" spans="2:9">
      <c r="B1593" s="547" t="s">
        <v>2404</v>
      </c>
      <c r="C1593" s="547" t="str">
        <f>VLOOKUP(D1593,기본!$B$3:$C$90,2,0)</f>
        <v>AV JDM</v>
      </c>
      <c r="D1593" t="s">
        <v>1780</v>
      </c>
      <c r="E1593" t="s">
        <v>1602</v>
      </c>
      <c r="F1593" t="s">
        <v>1602</v>
      </c>
      <c r="G1593" t="e">
        <f>VLOOKUP(E1593,기본!$F$3:$G$320,2,0)</f>
        <v>#N/A</v>
      </c>
      <c r="H1593">
        <v>1064</v>
      </c>
      <c r="I1593" s="561">
        <v>9.0615890399999977</v>
      </c>
    </row>
    <row r="1594" spans="2:9">
      <c r="B1594" s="547" t="s">
        <v>2404</v>
      </c>
      <c r="C1594" s="547" t="str">
        <f>VLOOKUP(D1594,기본!$B$3:$C$90,2,0)</f>
        <v>AV JDM</v>
      </c>
      <c r="D1594" t="s">
        <v>1780</v>
      </c>
      <c r="E1594" t="s">
        <v>2073</v>
      </c>
      <c r="F1594" t="s">
        <v>2073</v>
      </c>
      <c r="G1594" t="e">
        <f>VLOOKUP(E1594,기본!$F$3:$G$320,2,0)</f>
        <v>#N/A</v>
      </c>
      <c r="H1594">
        <v>284</v>
      </c>
      <c r="I1594" s="561">
        <v>2.6601143999999999</v>
      </c>
    </row>
    <row r="1595" spans="2:9">
      <c r="B1595" s="547" t="s">
        <v>2404</v>
      </c>
      <c r="C1595" s="547" t="str">
        <f>VLOOKUP(D1595,기본!$B$3:$C$90,2,0)</f>
        <v>AV JDM</v>
      </c>
      <c r="D1595" t="s">
        <v>1780</v>
      </c>
      <c r="E1595" t="s">
        <v>1815</v>
      </c>
      <c r="F1595" t="s">
        <v>1183</v>
      </c>
      <c r="G1595" t="e">
        <f>VLOOKUP(E1595,기본!$F$3:$G$320,2,0)</f>
        <v>#N/A</v>
      </c>
      <c r="H1595">
        <v>6048</v>
      </c>
      <c r="I1595" s="561">
        <v>48.872678399999998</v>
      </c>
    </row>
    <row r="1596" spans="2:9">
      <c r="B1596" s="547" t="s">
        <v>2404</v>
      </c>
      <c r="C1596" s="547" t="str">
        <f>VLOOKUP(D1596,기본!$B$3:$C$90,2,0)</f>
        <v>AV JDM</v>
      </c>
      <c r="D1596" t="s">
        <v>1780</v>
      </c>
      <c r="E1596" t="s">
        <v>1782</v>
      </c>
      <c r="F1596" t="s">
        <v>1289</v>
      </c>
      <c r="G1596" t="e">
        <f>VLOOKUP(E1596,기본!$F$3:$G$320,2,0)</f>
        <v>#N/A</v>
      </c>
      <c r="H1596">
        <v>8064</v>
      </c>
      <c r="I1596" s="561">
        <v>85.670948880000012</v>
      </c>
    </row>
    <row r="1597" spans="2:9">
      <c r="B1597" s="547" t="s">
        <v>2404</v>
      </c>
      <c r="C1597" s="547" t="str">
        <f>VLOOKUP(D1597,기본!$B$3:$C$90,2,0)</f>
        <v>AV JDM</v>
      </c>
      <c r="D1597" t="s">
        <v>1780</v>
      </c>
      <c r="E1597" t="s">
        <v>1783</v>
      </c>
      <c r="F1597" t="s">
        <v>1290</v>
      </c>
      <c r="G1597" t="e">
        <f>VLOOKUP(E1597,기본!$F$3:$G$320,2,0)</f>
        <v>#N/A</v>
      </c>
      <c r="H1597">
        <v>294</v>
      </c>
      <c r="I1597" s="561">
        <v>3.4237299600000002</v>
      </c>
    </row>
    <row r="1598" spans="2:9">
      <c r="B1598" s="547" t="s">
        <v>2404</v>
      </c>
      <c r="C1598" s="547" t="str">
        <f>VLOOKUP(D1598,기본!$B$3:$C$90,2,0)</f>
        <v>AV JDM</v>
      </c>
      <c r="D1598" t="s">
        <v>1780</v>
      </c>
      <c r="E1598" t="s">
        <v>1784</v>
      </c>
      <c r="F1598" t="s">
        <v>1285</v>
      </c>
      <c r="G1598" t="e">
        <f>VLOOKUP(E1598,기본!$F$3:$G$320,2,0)</f>
        <v>#N/A</v>
      </c>
      <c r="H1598">
        <v>4840</v>
      </c>
      <c r="I1598" s="561">
        <v>44.907259199999999</v>
      </c>
    </row>
    <row r="1599" spans="2:9">
      <c r="B1599" s="547" t="s">
        <v>2404</v>
      </c>
      <c r="C1599" s="547" t="str">
        <f>VLOOKUP(D1599,기본!$B$3:$C$90,2,0)</f>
        <v>AV JDM</v>
      </c>
      <c r="D1599" t="s">
        <v>1780</v>
      </c>
      <c r="E1599" t="s">
        <v>975</v>
      </c>
      <c r="F1599" t="s">
        <v>975</v>
      </c>
      <c r="G1599" t="e">
        <f>VLOOKUP(E1599,기본!$F$3:$G$320,2,0)</f>
        <v>#N/A</v>
      </c>
      <c r="H1599">
        <v>8064</v>
      </c>
      <c r="I1599" s="561">
        <v>70.353633791999997</v>
      </c>
    </row>
    <row r="1600" spans="2:9">
      <c r="B1600" s="547" t="s">
        <v>2404</v>
      </c>
      <c r="C1600" s="547" t="str">
        <f>VLOOKUP(D1600,기본!$B$3:$C$90,2,0)</f>
        <v>AV JDM</v>
      </c>
      <c r="D1600" t="s">
        <v>1780</v>
      </c>
      <c r="E1600" t="s">
        <v>2115</v>
      </c>
      <c r="F1600" t="s">
        <v>2115</v>
      </c>
      <c r="G1600" t="str">
        <f>VLOOKUP(E1600,기본!$F$3:$G$320,2,0)</f>
        <v>AV</v>
      </c>
      <c r="H1600">
        <v>6955</v>
      </c>
      <c r="I1600" s="561">
        <v>63.538666750000004</v>
      </c>
    </row>
    <row r="1601" spans="2:9">
      <c r="B1601" s="547" t="s">
        <v>2404</v>
      </c>
      <c r="C1601" s="547" t="str">
        <f>VLOOKUP(D1601,기본!$B$3:$C$90,2,0)</f>
        <v>AV JDM</v>
      </c>
      <c r="D1601" t="s">
        <v>1780</v>
      </c>
      <c r="E1601" t="s">
        <v>2287</v>
      </c>
      <c r="F1601" t="s">
        <v>2287</v>
      </c>
      <c r="G1601" t="str">
        <f>VLOOKUP(E1601,기본!$F$3:$G$320,2,0)</f>
        <v>AV</v>
      </c>
      <c r="H1601">
        <v>520</v>
      </c>
      <c r="I1601" s="561">
        <v>4.9575025500000001</v>
      </c>
    </row>
    <row r="1602" spans="2:9">
      <c r="B1602" s="547" t="s">
        <v>2404</v>
      </c>
      <c r="C1602" s="547" t="str">
        <f>VLOOKUP(D1602,기본!$B$3:$C$90,2,0)</f>
        <v>AV JDM</v>
      </c>
      <c r="D1602" t="s">
        <v>1780</v>
      </c>
      <c r="E1602" t="s">
        <v>2116</v>
      </c>
      <c r="F1602" t="s">
        <v>2116</v>
      </c>
      <c r="G1602" t="str">
        <f>VLOOKUP(E1602,기본!$F$3:$G$320,2,0)</f>
        <v>AV</v>
      </c>
      <c r="H1602">
        <v>3024</v>
      </c>
      <c r="I1602" s="561">
        <v>35.946765900000003</v>
      </c>
    </row>
    <row r="1603" spans="2:9">
      <c r="B1603" s="547" t="s">
        <v>2404</v>
      </c>
      <c r="C1603" s="547" t="str">
        <f>VLOOKUP(D1603,기본!$B$3:$C$90,2,0)</f>
        <v>삼성 VD</v>
      </c>
      <c r="D1603" t="s">
        <v>1785</v>
      </c>
      <c r="E1603" t="s">
        <v>1121</v>
      </c>
      <c r="F1603" t="s">
        <v>1809</v>
      </c>
      <c r="G1603" t="str">
        <f>VLOOKUP(E1603,기본!$F$3:$G$320,2,0)</f>
        <v>TV</v>
      </c>
      <c r="H1603">
        <v>19656</v>
      </c>
      <c r="I1603" s="561">
        <v>597.77384659199993</v>
      </c>
    </row>
    <row r="1604" spans="2:9">
      <c r="B1604" s="547" t="s">
        <v>2404</v>
      </c>
      <c r="C1604" s="547" t="str">
        <f>VLOOKUP(D1604,기본!$B$3:$C$90,2,0)</f>
        <v>삼성 VD</v>
      </c>
      <c r="D1604" t="s">
        <v>1785</v>
      </c>
      <c r="E1604" t="s">
        <v>1120</v>
      </c>
      <c r="F1604" t="s">
        <v>1786</v>
      </c>
      <c r="G1604" t="str">
        <f>VLOOKUP(E1604,기본!$F$3:$G$320,2,0)</f>
        <v>TV</v>
      </c>
      <c r="H1604">
        <v>23760</v>
      </c>
      <c r="I1604" s="561">
        <v>659.04642500399996</v>
      </c>
    </row>
    <row r="1605" spans="2:9">
      <c r="B1605" s="547" t="s">
        <v>2404</v>
      </c>
      <c r="C1605" s="547" t="str">
        <f>VLOOKUP(D1605,기본!$B$3:$C$90,2,0)</f>
        <v>삼성 VD</v>
      </c>
      <c r="D1605" t="s">
        <v>1785</v>
      </c>
      <c r="E1605" t="s">
        <v>1787</v>
      </c>
      <c r="F1605" t="s">
        <v>1788</v>
      </c>
      <c r="G1605" t="str">
        <f>VLOOKUP(E1605,기본!$F$3:$G$320,2,0)</f>
        <v>MNT</v>
      </c>
      <c r="H1605">
        <v>4000</v>
      </c>
      <c r="I1605" s="561">
        <v>29.718038879999998</v>
      </c>
    </row>
    <row r="1606" spans="2:9">
      <c r="B1606" s="547" t="s">
        <v>2404</v>
      </c>
      <c r="C1606" s="547" t="str">
        <f>VLOOKUP(D1606,기본!$B$3:$C$90,2,0)</f>
        <v>삼성 VD</v>
      </c>
      <c r="D1606" t="s">
        <v>1785</v>
      </c>
      <c r="E1606" t="s">
        <v>1789</v>
      </c>
      <c r="F1606" t="s">
        <v>1790</v>
      </c>
      <c r="G1606" t="str">
        <f>VLOOKUP(E1606,기본!$F$3:$G$320,2,0)</f>
        <v>TV</v>
      </c>
      <c r="H1606">
        <v>720</v>
      </c>
      <c r="I1606" s="561">
        <v>10.357200000000001</v>
      </c>
    </row>
    <row r="1607" spans="2:9">
      <c r="B1607" s="547" t="s">
        <v>2404</v>
      </c>
      <c r="C1607" s="547" t="str">
        <f>VLOOKUP(D1607,기본!$B$3:$C$90,2,0)</f>
        <v>삼성 VD</v>
      </c>
      <c r="D1607" t="s">
        <v>1785</v>
      </c>
      <c r="E1607" t="s">
        <v>1791</v>
      </c>
      <c r="F1607" t="s">
        <v>1792</v>
      </c>
      <c r="G1607" t="str">
        <f>VLOOKUP(E1607,기본!$F$3:$G$320,2,0)</f>
        <v>TV</v>
      </c>
      <c r="H1607">
        <v>4140</v>
      </c>
      <c r="I1607" s="561">
        <v>58.688290584000001</v>
      </c>
    </row>
    <row r="1608" spans="2:9">
      <c r="B1608" s="547" t="s">
        <v>2404</v>
      </c>
      <c r="C1608" s="547" t="str">
        <f>VLOOKUP(D1608,기본!$B$3:$C$90,2,0)</f>
        <v>삼성 VD</v>
      </c>
      <c r="D1608" t="s">
        <v>1785</v>
      </c>
      <c r="E1608" t="s">
        <v>1801</v>
      </c>
      <c r="F1608" t="s">
        <v>1802</v>
      </c>
      <c r="G1608" t="str">
        <f>VLOOKUP(E1608,기본!$F$3:$G$320,2,0)</f>
        <v>TV</v>
      </c>
      <c r="H1608">
        <v>18216</v>
      </c>
      <c r="I1608" s="561">
        <v>285.40062554999997</v>
      </c>
    </row>
    <row r="1609" spans="2:9">
      <c r="B1609" s="547" t="s">
        <v>2404</v>
      </c>
      <c r="C1609" s="547" t="str">
        <f>VLOOKUP(D1609,기본!$B$3:$C$90,2,0)</f>
        <v>삼성 VD</v>
      </c>
      <c r="D1609" t="s">
        <v>1785</v>
      </c>
      <c r="E1609" t="s">
        <v>1264</v>
      </c>
      <c r="F1609" t="s">
        <v>1263</v>
      </c>
      <c r="G1609" t="str">
        <f>VLOOKUP(E1609,기본!$F$3:$G$320,2,0)</f>
        <v>MNT</v>
      </c>
      <c r="H1609">
        <v>192</v>
      </c>
      <c r="I1609" s="561">
        <v>4.2832895999999998</v>
      </c>
    </row>
    <row r="1610" spans="2:9">
      <c r="B1610" s="547" t="s">
        <v>2404</v>
      </c>
      <c r="C1610" s="547" t="str">
        <f>VLOOKUP(D1610,기본!$B$3:$C$90,2,0)</f>
        <v>삼성 VD</v>
      </c>
      <c r="D1610" t="s">
        <v>1785</v>
      </c>
      <c r="E1610" t="s">
        <v>1795</v>
      </c>
      <c r="F1610" t="s">
        <v>1796</v>
      </c>
      <c r="G1610" t="str">
        <f>VLOOKUP(E1610,기본!$F$3:$G$320,2,0)</f>
        <v>MNT</v>
      </c>
      <c r="H1610">
        <v>4608</v>
      </c>
      <c r="I1610" s="561">
        <v>186.38553024000001</v>
      </c>
    </row>
    <row r="1611" spans="2:9">
      <c r="B1611" s="547" t="s">
        <v>2404</v>
      </c>
      <c r="C1611" s="547" t="str">
        <f>VLOOKUP(D1611,기본!$B$3:$C$90,2,0)</f>
        <v>삼성 VD</v>
      </c>
      <c r="D1611" t="s">
        <v>1785</v>
      </c>
      <c r="E1611" t="s">
        <v>1727</v>
      </c>
      <c r="F1611" t="s">
        <v>1616</v>
      </c>
      <c r="G1611" t="str">
        <f>VLOOKUP(E1611,기본!$F$3:$G$320,2,0)</f>
        <v>TV</v>
      </c>
      <c r="H1611">
        <v>566</v>
      </c>
      <c r="I1611" s="561">
        <v>6.2689589159999999</v>
      </c>
    </row>
    <row r="1612" spans="2:9">
      <c r="B1612" s="547" t="s">
        <v>2404</v>
      </c>
      <c r="C1612" s="547" t="str">
        <f>VLOOKUP(D1612,기본!$B$3:$C$90,2,0)</f>
        <v>삼성 VD</v>
      </c>
      <c r="D1612" t="s">
        <v>1785</v>
      </c>
      <c r="E1612" t="s">
        <v>1729</v>
      </c>
      <c r="F1612" t="s">
        <v>1837</v>
      </c>
      <c r="G1612" t="str">
        <f>VLOOKUP(E1612,기본!$F$3:$G$320,2,0)</f>
        <v>TV</v>
      </c>
      <c r="H1612">
        <v>8412</v>
      </c>
      <c r="I1612" s="561">
        <v>98.328646079999999</v>
      </c>
    </row>
    <row r="1613" spans="2:9">
      <c r="B1613" s="547" t="s">
        <v>2404</v>
      </c>
      <c r="C1613" s="547" t="str">
        <f>VLOOKUP(D1613,기본!$B$3:$C$90,2,0)</f>
        <v>삼성 VD</v>
      </c>
      <c r="D1613" t="s">
        <v>1785</v>
      </c>
      <c r="E1613" t="s">
        <v>1731</v>
      </c>
      <c r="F1613" t="s">
        <v>1838</v>
      </c>
      <c r="G1613" t="str">
        <f>VLOOKUP(E1613,기본!$F$3:$G$320,2,0)</f>
        <v>TV</v>
      </c>
      <c r="H1613">
        <v>654</v>
      </c>
      <c r="I1613" s="561">
        <v>8.5805441279999997</v>
      </c>
    </row>
    <row r="1614" spans="2:9">
      <c r="B1614" s="547" t="s">
        <v>2404</v>
      </c>
      <c r="C1614" s="547" t="str">
        <f>VLOOKUP(D1614,기본!$B$3:$C$90,2,0)</f>
        <v>삼성 VD</v>
      </c>
      <c r="D1614" t="s">
        <v>1785</v>
      </c>
      <c r="E1614" t="s">
        <v>1733</v>
      </c>
      <c r="F1614" t="s">
        <v>1839</v>
      </c>
      <c r="G1614" t="str">
        <f>VLOOKUP(E1614,기본!$F$3:$G$320,2,0)</f>
        <v>TV</v>
      </c>
      <c r="H1614">
        <v>46</v>
      </c>
      <c r="I1614" s="561">
        <v>0.80326736399999998</v>
      </c>
    </row>
    <row r="1615" spans="2:9">
      <c r="B1615" s="547" t="s">
        <v>2404</v>
      </c>
      <c r="C1615" s="547" t="str">
        <f>VLOOKUP(D1615,기본!$B$3:$C$90,2,0)</f>
        <v>삼성 VD</v>
      </c>
      <c r="D1615" t="s">
        <v>1785</v>
      </c>
      <c r="E1615" t="s">
        <v>2145</v>
      </c>
      <c r="F1615" t="s">
        <v>2108</v>
      </c>
      <c r="G1615" t="str">
        <f>VLOOKUP(E1615,기본!$F$3:$G$320,2,0)</f>
        <v>MNT</v>
      </c>
      <c r="H1615">
        <v>49170</v>
      </c>
      <c r="I1615" s="561">
        <v>261.53841080400002</v>
      </c>
    </row>
    <row r="1616" spans="2:9">
      <c r="B1616" s="547" t="s">
        <v>2404</v>
      </c>
      <c r="C1616" s="547" t="str">
        <f>VLOOKUP(D1616,기본!$B$3:$C$90,2,0)</f>
        <v>삼성 VD</v>
      </c>
      <c r="D1616" t="s">
        <v>1785</v>
      </c>
      <c r="E1616" t="s">
        <v>2207</v>
      </c>
      <c r="F1616" t="s">
        <v>1754</v>
      </c>
      <c r="G1616" t="str">
        <f>VLOOKUP(E1616,기본!$F$3:$G$320,2,0)</f>
        <v>MNT</v>
      </c>
      <c r="H1616">
        <v>5256</v>
      </c>
      <c r="I1616" s="561">
        <v>58.747108283999992</v>
      </c>
    </row>
    <row r="1617" spans="2:9">
      <c r="B1617" s="547" t="s">
        <v>2404</v>
      </c>
      <c r="C1617" s="547" t="str">
        <f>VLOOKUP(D1617,기본!$B$3:$C$90,2,0)</f>
        <v>삼성 VD</v>
      </c>
      <c r="D1617" t="s">
        <v>1785</v>
      </c>
      <c r="E1617" t="s">
        <v>1847</v>
      </c>
      <c r="F1617" t="s">
        <v>1848</v>
      </c>
      <c r="G1617" t="str">
        <f>VLOOKUP(E1617,기본!$F$3:$G$320,2,0)</f>
        <v>MNT</v>
      </c>
      <c r="H1617">
        <v>1012</v>
      </c>
      <c r="I1617" s="561">
        <v>4.7894569800000006</v>
      </c>
    </row>
    <row r="1618" spans="2:9">
      <c r="B1618" s="547" t="s">
        <v>2404</v>
      </c>
      <c r="C1618" s="547" t="str">
        <f>VLOOKUP(D1618,기본!$B$3:$C$90,2,0)</f>
        <v>삼성 VD</v>
      </c>
      <c r="D1618" t="s">
        <v>1785</v>
      </c>
      <c r="E1618" t="s">
        <v>1797</v>
      </c>
      <c r="F1618" t="s">
        <v>1798</v>
      </c>
      <c r="G1618" t="str">
        <f>VLOOKUP(E1618,기본!$F$3:$G$320,2,0)</f>
        <v>MNT</v>
      </c>
      <c r="H1618">
        <v>5418</v>
      </c>
      <c r="I1618" s="561">
        <v>45.044544887999997</v>
      </c>
    </row>
    <row r="1619" spans="2:9">
      <c r="B1619" s="547" t="s">
        <v>2404</v>
      </c>
      <c r="C1619" s="547" t="str">
        <f>VLOOKUP(D1619,기본!$B$3:$C$90,2,0)</f>
        <v>삼성 VD</v>
      </c>
      <c r="D1619" t="s">
        <v>1785</v>
      </c>
      <c r="E1619" t="s">
        <v>677</v>
      </c>
      <c r="F1619" t="s">
        <v>1799</v>
      </c>
      <c r="G1619" t="str">
        <f>VLOOKUP(E1619,기본!$F$3:$G$320,2,0)</f>
        <v>MNT</v>
      </c>
      <c r="H1619">
        <v>968</v>
      </c>
      <c r="I1619" s="561">
        <v>3.2900868000000001</v>
      </c>
    </row>
    <row r="1620" spans="2:9">
      <c r="B1620" s="547" t="s">
        <v>2404</v>
      </c>
      <c r="C1620" s="547" t="str">
        <f>VLOOKUP(D1620,기본!$B$3:$C$90,2,0)</f>
        <v>삼성 VD</v>
      </c>
      <c r="D1620" t="s">
        <v>1785</v>
      </c>
      <c r="E1620" t="s">
        <v>2088</v>
      </c>
      <c r="F1620" t="s">
        <v>2089</v>
      </c>
      <c r="G1620" t="str">
        <f>VLOOKUP(E1620,기본!$F$3:$G$320,2,0)</f>
        <v>MNT</v>
      </c>
      <c r="H1620">
        <v>15576</v>
      </c>
      <c r="I1620" s="561">
        <v>72.029475407999996</v>
      </c>
    </row>
    <row r="1621" spans="2:9">
      <c r="B1621" s="547" t="s">
        <v>2404</v>
      </c>
      <c r="C1621" s="547" t="str">
        <f>VLOOKUP(D1621,기본!$B$3:$C$90,2,0)</f>
        <v>삼성 VD</v>
      </c>
      <c r="D1621" t="s">
        <v>1800</v>
      </c>
      <c r="E1621" t="s">
        <v>1121</v>
      </c>
      <c r="F1621" t="s">
        <v>1809</v>
      </c>
      <c r="G1621" t="str">
        <f>VLOOKUP(E1621,기본!$F$3:$G$320,2,0)</f>
        <v>TV</v>
      </c>
      <c r="H1621">
        <v>5400</v>
      </c>
      <c r="I1621" s="561">
        <v>165.31034688</v>
      </c>
    </row>
    <row r="1622" spans="2:9">
      <c r="B1622" s="547" t="s">
        <v>2404</v>
      </c>
      <c r="C1622" s="547" t="str">
        <f>VLOOKUP(D1622,기본!$B$3:$C$90,2,0)</f>
        <v>삼성 VD</v>
      </c>
      <c r="D1622" t="s">
        <v>1800</v>
      </c>
      <c r="E1622" t="s">
        <v>1120</v>
      </c>
      <c r="F1622" t="s">
        <v>1786</v>
      </c>
      <c r="G1622" t="str">
        <f>VLOOKUP(E1622,기본!$F$3:$G$320,2,0)</f>
        <v>TV</v>
      </c>
      <c r="H1622">
        <v>11760</v>
      </c>
      <c r="I1622" s="561">
        <v>331.19629200000003</v>
      </c>
    </row>
    <row r="1623" spans="2:9">
      <c r="B1623" s="547" t="s">
        <v>2404</v>
      </c>
      <c r="C1623" s="547" t="str">
        <f>VLOOKUP(D1623,기본!$B$3:$C$90,2,0)</f>
        <v>삼성 VD</v>
      </c>
      <c r="D1623" t="s">
        <v>1800</v>
      </c>
      <c r="E1623" t="s">
        <v>1789</v>
      </c>
      <c r="F1623" t="s">
        <v>1790</v>
      </c>
      <c r="G1623" t="str">
        <f>VLOOKUP(E1623,기본!$F$3:$G$320,2,0)</f>
        <v>TV</v>
      </c>
      <c r="H1623">
        <v>1980</v>
      </c>
      <c r="I1623" s="561">
        <v>27.9135171</v>
      </c>
    </row>
    <row r="1624" spans="2:9">
      <c r="B1624" s="547" t="s">
        <v>2404</v>
      </c>
      <c r="C1624" s="547" t="str">
        <f>VLOOKUP(D1624,기본!$B$3:$C$90,2,0)</f>
        <v>삼성 VD</v>
      </c>
      <c r="D1624" t="s">
        <v>1800</v>
      </c>
      <c r="E1624" t="s">
        <v>1801</v>
      </c>
      <c r="F1624" t="s">
        <v>1802</v>
      </c>
      <c r="G1624" t="str">
        <f>VLOOKUP(E1624,기본!$F$3:$G$320,2,0)</f>
        <v>TV</v>
      </c>
      <c r="H1624">
        <v>4002</v>
      </c>
      <c r="I1624" s="561">
        <v>61.947183830999997</v>
      </c>
    </row>
    <row r="1625" spans="2:9">
      <c r="B1625" s="547" t="s">
        <v>2404</v>
      </c>
      <c r="C1625" s="547" t="str">
        <f>VLOOKUP(D1625,기본!$B$3:$C$90,2,0)</f>
        <v>삼성 VD</v>
      </c>
      <c r="D1625" t="s">
        <v>1800</v>
      </c>
      <c r="E1625" t="s">
        <v>2213</v>
      </c>
      <c r="F1625" t="s">
        <v>1754</v>
      </c>
      <c r="G1625" t="str">
        <f>VLOOKUP(E1625,기본!$F$3:$G$320,2,0)</f>
        <v>MNT</v>
      </c>
      <c r="H1625">
        <v>144</v>
      </c>
      <c r="I1625" s="561">
        <v>1.542785616</v>
      </c>
    </row>
    <row r="1626" spans="2:9">
      <c r="B1626" s="547" t="s">
        <v>2404</v>
      </c>
      <c r="C1626" s="547" t="str">
        <f>VLOOKUP(D1626,기본!$B$3:$C$90,2,0)</f>
        <v>삼성 VD</v>
      </c>
      <c r="D1626" t="s">
        <v>1800</v>
      </c>
      <c r="E1626" t="s">
        <v>2221</v>
      </c>
      <c r="F1626" t="s">
        <v>1754</v>
      </c>
      <c r="G1626" t="str">
        <f>VLOOKUP(E1626,기본!$F$3:$G$320,2,0)</f>
        <v>MNT</v>
      </c>
      <c r="H1626">
        <v>560</v>
      </c>
      <c r="I1626" s="561">
        <v>5.9997218399999994</v>
      </c>
    </row>
    <row r="1627" spans="2:9">
      <c r="B1627" s="547" t="s">
        <v>2404</v>
      </c>
      <c r="C1627" s="547" t="str">
        <f>VLOOKUP(D1627,기본!$B$3:$C$90,2,0)</f>
        <v>삼성 VD</v>
      </c>
      <c r="D1627" t="s">
        <v>1800</v>
      </c>
      <c r="E1627" t="s">
        <v>1803</v>
      </c>
      <c r="F1627" t="s">
        <v>1804</v>
      </c>
      <c r="G1627" t="str">
        <f>VLOOKUP(E1627,기본!$F$3:$G$320,2,0)</f>
        <v>TV</v>
      </c>
      <c r="H1627">
        <v>40</v>
      </c>
      <c r="I1627" s="561">
        <v>0.27311268</v>
      </c>
    </row>
    <row r="1628" spans="2:9">
      <c r="B1628" s="547" t="s">
        <v>2404</v>
      </c>
      <c r="C1628" s="547" t="str">
        <f>VLOOKUP(D1628,기본!$B$3:$C$90,2,0)</f>
        <v>삼성 VD</v>
      </c>
      <c r="D1628" t="s">
        <v>1807</v>
      </c>
      <c r="E1628" t="s">
        <v>1791</v>
      </c>
      <c r="F1628" t="s">
        <v>1792</v>
      </c>
      <c r="G1628" t="str">
        <f>VLOOKUP(E1628,기본!$F$3:$G$320,2,0)</f>
        <v>TV</v>
      </c>
      <c r="H1628">
        <v>1679</v>
      </c>
      <c r="I1628" s="561">
        <v>24.707920545</v>
      </c>
    </row>
    <row r="1629" spans="2:9">
      <c r="B1629" s="547" t="s">
        <v>2404</v>
      </c>
      <c r="C1629" s="547" t="str">
        <f>VLOOKUP(D1629,기본!$B$3:$C$90,2,0)</f>
        <v>삼성 VD</v>
      </c>
      <c r="D1629" t="s">
        <v>1807</v>
      </c>
      <c r="E1629" t="s">
        <v>2213</v>
      </c>
      <c r="F1629" t="s">
        <v>1754</v>
      </c>
      <c r="G1629" t="str">
        <f>VLOOKUP(E1629,기본!$F$3:$G$320,2,0)</f>
        <v>MNT</v>
      </c>
      <c r="H1629">
        <v>2808</v>
      </c>
      <c r="I1629" s="561">
        <v>31.627781640000002</v>
      </c>
    </row>
    <row r="1630" spans="2:9">
      <c r="B1630" s="547" t="s">
        <v>2404</v>
      </c>
      <c r="C1630" s="547" t="str">
        <f>VLOOKUP(D1630,기본!$B$3:$C$90,2,0)</f>
        <v>삼성 VD</v>
      </c>
      <c r="D1630" t="s">
        <v>1807</v>
      </c>
      <c r="E1630" t="s">
        <v>2221</v>
      </c>
      <c r="F1630" t="s">
        <v>1754</v>
      </c>
      <c r="G1630" t="str">
        <f>VLOOKUP(E1630,기본!$F$3:$G$320,2,0)</f>
        <v>MNT</v>
      </c>
      <c r="H1630">
        <v>480</v>
      </c>
      <c r="I1630" s="561">
        <v>5.4064584</v>
      </c>
    </row>
    <row r="1631" spans="2:9">
      <c r="B1631" s="547" t="s">
        <v>2404</v>
      </c>
      <c r="C1631" s="547" t="str">
        <f>VLOOKUP(D1631,기본!$B$3:$C$90,2,0)</f>
        <v>삼성 VD</v>
      </c>
      <c r="D1631" t="s">
        <v>1808</v>
      </c>
      <c r="E1631" t="s">
        <v>1121</v>
      </c>
      <c r="F1631" t="s">
        <v>1809</v>
      </c>
      <c r="G1631" t="str">
        <f>VLOOKUP(E1631,기본!$F$3:$G$320,2,0)</f>
        <v>TV</v>
      </c>
      <c r="H1631">
        <v>132</v>
      </c>
      <c r="I1631" s="561">
        <v>3.9901519679999993</v>
      </c>
    </row>
    <row r="1632" spans="2:9">
      <c r="B1632" s="547" t="s">
        <v>2404</v>
      </c>
      <c r="C1632" s="547" t="str">
        <f>VLOOKUP(D1632,기본!$B$3:$C$90,2,0)</f>
        <v>삼성 VD</v>
      </c>
      <c r="D1632" t="s">
        <v>1808</v>
      </c>
      <c r="E1632" t="s">
        <v>1120</v>
      </c>
      <c r="F1632" t="s">
        <v>1786</v>
      </c>
      <c r="G1632" t="str">
        <f>VLOOKUP(E1632,기본!$F$3:$G$320,2,0)</f>
        <v>TV</v>
      </c>
      <c r="H1632">
        <v>84</v>
      </c>
      <c r="I1632" s="561">
        <v>2.2885482479999997</v>
      </c>
    </row>
    <row r="1633" spans="2:9">
      <c r="B1633" s="547" t="s">
        <v>2404</v>
      </c>
      <c r="C1633" s="547" t="str">
        <f>VLOOKUP(D1633,기본!$B$3:$C$90,2,0)</f>
        <v>삼성 VD</v>
      </c>
      <c r="D1633" t="s">
        <v>1808</v>
      </c>
      <c r="E1633" t="s">
        <v>1789</v>
      </c>
      <c r="F1633" t="s">
        <v>1790</v>
      </c>
      <c r="G1633" t="str">
        <f>VLOOKUP(E1633,기본!$F$3:$G$320,2,0)</f>
        <v>TV</v>
      </c>
      <c r="H1633">
        <v>180</v>
      </c>
      <c r="I1633" s="561">
        <v>2.4661895999999999</v>
      </c>
    </row>
    <row r="1634" spans="2:9">
      <c r="B1634" s="547" t="s">
        <v>2404</v>
      </c>
      <c r="C1634" s="547" t="str">
        <f>VLOOKUP(D1634,기본!$B$3:$C$90,2,0)</f>
        <v>삼성 VD</v>
      </c>
      <c r="D1634" t="s">
        <v>1808</v>
      </c>
      <c r="E1634" t="s">
        <v>1791</v>
      </c>
      <c r="F1634" t="s">
        <v>1792</v>
      </c>
      <c r="G1634" t="str">
        <f>VLOOKUP(E1634,기본!$F$3:$G$320,2,0)</f>
        <v>TV</v>
      </c>
      <c r="H1634">
        <v>115</v>
      </c>
      <c r="I1634" s="561">
        <v>1.65361812</v>
      </c>
    </row>
    <row r="1635" spans="2:9">
      <c r="B1635" s="547" t="s">
        <v>2404</v>
      </c>
      <c r="C1635" s="547" t="str">
        <f>VLOOKUP(D1635,기본!$B$3:$C$90,2,0)</f>
        <v>기타</v>
      </c>
      <c r="D1635" t="s">
        <v>1810</v>
      </c>
      <c r="E1635" t="s">
        <v>224</v>
      </c>
      <c r="F1635" t="s">
        <v>224</v>
      </c>
      <c r="G1635" t="str">
        <f>VLOOKUP(E1635,기본!$F$3:$G$320,2,0)</f>
        <v>기타</v>
      </c>
      <c r="H1635">
        <v>0</v>
      </c>
      <c r="I1635" s="561">
        <v>31.138477000000002</v>
      </c>
    </row>
    <row r="1636" spans="2:9">
      <c r="B1636" s="547" t="s">
        <v>2404</v>
      </c>
      <c r="C1636" s="547" t="str">
        <f>VLOOKUP(D1636,기본!$B$3:$C$90,2,0)</f>
        <v>MNT JDM</v>
      </c>
      <c r="D1636" t="s">
        <v>2011</v>
      </c>
      <c r="E1636" t="s">
        <v>677</v>
      </c>
      <c r="F1636" t="s">
        <v>2012</v>
      </c>
      <c r="G1636" t="str">
        <f>VLOOKUP(E1636,기본!$F$3:$G$320,2,0)</f>
        <v>MNT</v>
      </c>
      <c r="H1636">
        <v>12672</v>
      </c>
      <c r="I1636" s="561">
        <v>57.817710719999994</v>
      </c>
    </row>
    <row r="1637" spans="2:9">
      <c r="B1637" s="547" t="s">
        <v>2404</v>
      </c>
      <c r="C1637" s="547" t="str">
        <f>VLOOKUP(D1637,기본!$B$3:$C$90,2,0)</f>
        <v>MNT JDM</v>
      </c>
      <c r="D1637" t="s">
        <v>2011</v>
      </c>
      <c r="E1637" t="s">
        <v>1112</v>
      </c>
      <c r="F1637" t="s">
        <v>1734</v>
      </c>
      <c r="G1637" t="str">
        <f>VLOOKUP(E1637,기본!$F$3:$G$320,2,0)</f>
        <v>MNT</v>
      </c>
      <c r="H1637">
        <v>51744</v>
      </c>
      <c r="I1637" s="561">
        <v>290.87936908799998</v>
      </c>
    </row>
    <row r="1638" spans="2:9">
      <c r="B1638" s="547" t="s">
        <v>2404</v>
      </c>
      <c r="C1638" s="547" t="str">
        <f>VLOOKUP(D1638,기본!$B$3:$C$90,2,0)</f>
        <v>MNT JDM</v>
      </c>
      <c r="D1638" t="s">
        <v>2011</v>
      </c>
      <c r="E1638" t="s">
        <v>1113</v>
      </c>
      <c r="F1638" t="s">
        <v>1735</v>
      </c>
      <c r="G1638" t="str">
        <f>VLOOKUP(E1638,기본!$F$3:$G$320,2,0)</f>
        <v>MNT</v>
      </c>
      <c r="H1638">
        <v>1056</v>
      </c>
      <c r="I1638" s="561">
        <v>6.8922912959999989</v>
      </c>
    </row>
    <row r="1639" spans="2:9">
      <c r="B1639" s="547" t="s">
        <v>2404</v>
      </c>
      <c r="C1639" s="547" t="str">
        <f>VLOOKUP(D1639,기본!$B$3:$C$90,2,0)</f>
        <v>AV JDM</v>
      </c>
      <c r="D1639" t="s">
        <v>2288</v>
      </c>
      <c r="E1639" t="s">
        <v>2289</v>
      </c>
      <c r="F1639" t="s">
        <v>2289</v>
      </c>
      <c r="G1639" t="e">
        <f>VLOOKUP(E1639,기본!$F$3:$G$320,2,0)</f>
        <v>#N/A</v>
      </c>
      <c r="H1639">
        <v>1520</v>
      </c>
      <c r="I1639" s="561">
        <v>10.715695999999999</v>
      </c>
    </row>
    <row r="1640" spans="2:9">
      <c r="B1640" s="547" t="s">
        <v>2404</v>
      </c>
      <c r="C1640" s="547" t="str">
        <f>VLOOKUP(D1640,기본!$B$3:$C$90,2,0)</f>
        <v>MNT JDM</v>
      </c>
      <c r="D1640" t="s">
        <v>1811</v>
      </c>
      <c r="E1640" t="s">
        <v>677</v>
      </c>
      <c r="F1640" t="s">
        <v>2013</v>
      </c>
      <c r="G1640" t="str">
        <f>VLOOKUP(E1640,기본!$F$3:$G$320,2,0)</f>
        <v>MNT</v>
      </c>
      <c r="H1640">
        <v>42240</v>
      </c>
      <c r="I1640" s="561">
        <v>197.30113075200001</v>
      </c>
    </row>
    <row r="1641" spans="2:9">
      <c r="B1641" s="547" t="s">
        <v>2404</v>
      </c>
      <c r="C1641" s="547" t="str">
        <f>VLOOKUP(D1641,기본!$B$3:$C$90,2,0)</f>
        <v>MNT JDM</v>
      </c>
      <c r="D1641" t="s">
        <v>1811</v>
      </c>
      <c r="E1641" t="s">
        <v>1112</v>
      </c>
      <c r="F1641" t="s">
        <v>2015</v>
      </c>
      <c r="G1641" t="str">
        <f>VLOOKUP(E1641,기본!$F$3:$G$320,2,0)</f>
        <v>MNT</v>
      </c>
      <c r="H1641">
        <v>8448</v>
      </c>
      <c r="I1641" s="561">
        <v>48.396251903999989</v>
      </c>
    </row>
    <row r="1642" spans="2:9">
      <c r="B1642" s="547" t="s">
        <v>2404</v>
      </c>
      <c r="C1642" s="547" t="str">
        <f>VLOOKUP(D1642,기본!$B$3:$C$90,2,0)</f>
        <v>코웨이</v>
      </c>
      <c r="D1642" t="s">
        <v>2290</v>
      </c>
      <c r="E1642" t="s">
        <v>1929</v>
      </c>
      <c r="F1642" t="s">
        <v>1929</v>
      </c>
      <c r="G1642" t="e">
        <f>VLOOKUP(E1642,기본!$F$3:$G$320,2,0)</f>
        <v>#N/A</v>
      </c>
      <c r="H1642">
        <v>8640</v>
      </c>
      <c r="I1642" s="561">
        <v>125.52482303999999</v>
      </c>
    </row>
    <row r="1643" spans="2:9">
      <c r="B1643" s="547" t="s">
        <v>2404</v>
      </c>
      <c r="C1643" s="547" t="str">
        <f>VLOOKUP(D1643,기본!$B$3:$C$90,2,0)</f>
        <v>MNT JDM</v>
      </c>
      <c r="D1643" t="s">
        <v>154</v>
      </c>
      <c r="E1643" t="s">
        <v>677</v>
      </c>
      <c r="F1643" t="s">
        <v>1812</v>
      </c>
      <c r="G1643" t="str">
        <f>VLOOKUP(E1643,기본!$F$3:$G$320,2,0)</f>
        <v>MNT</v>
      </c>
      <c r="H1643">
        <v>8448</v>
      </c>
      <c r="I1643" s="561">
        <v>37.927718400000003</v>
      </c>
    </row>
    <row r="1644" spans="2:9">
      <c r="B1644" s="547" t="s">
        <v>2404</v>
      </c>
      <c r="C1644" s="547" t="str">
        <f>VLOOKUP(D1644,기본!$B$3:$C$90,2,0)</f>
        <v>MNT JDM</v>
      </c>
      <c r="D1644" t="s">
        <v>154</v>
      </c>
      <c r="E1644" t="s">
        <v>1112</v>
      </c>
      <c r="F1644" t="s">
        <v>1736</v>
      </c>
      <c r="G1644" t="str">
        <f>VLOOKUP(E1644,기본!$F$3:$G$320,2,0)</f>
        <v>MNT</v>
      </c>
      <c r="H1644">
        <v>6336</v>
      </c>
      <c r="I1644" s="561">
        <v>36.457343999999999</v>
      </c>
    </row>
    <row r="1645" spans="2:9">
      <c r="B1645" s="547" t="s">
        <v>2404</v>
      </c>
      <c r="C1645" s="547" t="str">
        <f>VLOOKUP(D1645,기본!$B$3:$C$90,2,0)</f>
        <v>AV JDM</v>
      </c>
      <c r="D1645" t="s">
        <v>1814</v>
      </c>
      <c r="E1645" t="s">
        <v>1781</v>
      </c>
      <c r="F1645" t="s">
        <v>1625</v>
      </c>
      <c r="G1645" t="e">
        <f>VLOOKUP(E1645,기본!$F$3:$G$320,2,0)</f>
        <v>#N/A</v>
      </c>
      <c r="H1645">
        <v>2000</v>
      </c>
      <c r="I1645" s="561">
        <v>18.234480000000001</v>
      </c>
    </row>
    <row r="1646" spans="2:9">
      <c r="B1646" s="547" t="s">
        <v>2404</v>
      </c>
      <c r="C1646" s="547" t="str">
        <f>VLOOKUP(D1646,기본!$B$3:$C$90,2,0)</f>
        <v>AV JDM</v>
      </c>
      <c r="D1646" t="s">
        <v>1814</v>
      </c>
      <c r="E1646" t="s">
        <v>104</v>
      </c>
      <c r="F1646" t="s">
        <v>103</v>
      </c>
      <c r="G1646" t="e">
        <f>VLOOKUP(E1646,기본!$F$3:$G$320,2,0)</f>
        <v>#N/A</v>
      </c>
      <c r="H1646">
        <v>4920</v>
      </c>
      <c r="I1646" s="561">
        <v>51.476207200000005</v>
      </c>
    </row>
    <row r="1647" spans="2:9">
      <c r="B1647" s="547" t="s">
        <v>2404</v>
      </c>
      <c r="C1647" s="547" t="str">
        <f>VLOOKUP(D1647,기본!$B$3:$C$90,2,0)</f>
        <v>AV JDM</v>
      </c>
      <c r="D1647" t="s">
        <v>1814</v>
      </c>
      <c r="E1647" t="s">
        <v>660</v>
      </c>
      <c r="F1647" t="s">
        <v>659</v>
      </c>
      <c r="G1647" t="e">
        <f>VLOOKUP(E1647,기본!$F$3:$G$320,2,0)</f>
        <v>#N/A</v>
      </c>
      <c r="H1647">
        <v>2400</v>
      </c>
      <c r="I1647" s="561">
        <v>25.394013600000001</v>
      </c>
    </row>
    <row r="1648" spans="2:9">
      <c r="B1648" s="547" t="s">
        <v>2404</v>
      </c>
      <c r="C1648" s="547" t="str">
        <f>VLOOKUP(D1648,기본!$B$3:$C$90,2,0)</f>
        <v>AV JDM</v>
      </c>
      <c r="D1648" t="s">
        <v>1814</v>
      </c>
      <c r="E1648" t="s">
        <v>1603</v>
      </c>
      <c r="F1648" t="s">
        <v>1603</v>
      </c>
      <c r="G1648" t="str">
        <f>VLOOKUP(E1648,기본!$F$3:$G$320,2,0)</f>
        <v>MNT</v>
      </c>
      <c r="H1648">
        <v>2184</v>
      </c>
      <c r="I1648" s="561">
        <v>19.481723800000001</v>
      </c>
    </row>
    <row r="1649" spans="2:9">
      <c r="B1649" s="547" t="s">
        <v>2404</v>
      </c>
      <c r="C1649" s="547" t="str">
        <f>VLOOKUP(D1649,기본!$B$3:$C$90,2,0)</f>
        <v>AV JDM</v>
      </c>
      <c r="D1649" t="s">
        <v>1814</v>
      </c>
      <c r="E1649" t="s">
        <v>1605</v>
      </c>
      <c r="F1649" t="s">
        <v>1605</v>
      </c>
      <c r="G1649" t="str">
        <f>VLOOKUP(E1649,기본!$F$3:$G$320,2,0)</f>
        <v>MNT</v>
      </c>
      <c r="H1649">
        <v>1224</v>
      </c>
      <c r="I1649" s="561">
        <v>11.703202559999998</v>
      </c>
    </row>
    <row r="1650" spans="2:9">
      <c r="B1650" s="547" t="s">
        <v>2404</v>
      </c>
      <c r="C1650" s="547" t="str">
        <f>VLOOKUP(D1650,기본!$B$3:$C$90,2,0)</f>
        <v>AV JDM</v>
      </c>
      <c r="D1650" t="s">
        <v>1814</v>
      </c>
      <c r="E1650" t="s">
        <v>1815</v>
      </c>
      <c r="F1650" t="s">
        <v>1816</v>
      </c>
      <c r="G1650" t="e">
        <f>VLOOKUP(E1650,기본!$F$3:$G$320,2,0)</f>
        <v>#N/A</v>
      </c>
      <c r="H1650">
        <v>7056</v>
      </c>
      <c r="I1650" s="561">
        <v>55.091836799999996</v>
      </c>
    </row>
    <row r="1651" spans="2:9">
      <c r="B1651" s="547" t="s">
        <v>2404</v>
      </c>
      <c r="C1651" s="547" t="str">
        <f>VLOOKUP(D1651,기본!$B$3:$C$90,2,0)</f>
        <v>AV JDM</v>
      </c>
      <c r="D1651" t="s">
        <v>1814</v>
      </c>
      <c r="E1651" t="s">
        <v>1817</v>
      </c>
      <c r="F1651" t="s">
        <v>1818</v>
      </c>
      <c r="G1651" t="e">
        <f>VLOOKUP(E1651,기본!$F$3:$G$320,2,0)</f>
        <v>#N/A</v>
      </c>
      <c r="H1651">
        <v>1008</v>
      </c>
      <c r="I1651" s="561">
        <v>43.893851904000002</v>
      </c>
    </row>
    <row r="1652" spans="2:9">
      <c r="B1652" s="547" t="s">
        <v>2404</v>
      </c>
      <c r="C1652" s="547" t="str">
        <f>VLOOKUP(D1652,기본!$B$3:$C$90,2,0)</f>
        <v>AV JDM</v>
      </c>
      <c r="D1652" t="s">
        <v>1814</v>
      </c>
      <c r="E1652" t="s">
        <v>1782</v>
      </c>
      <c r="F1652" t="s">
        <v>1289</v>
      </c>
      <c r="G1652" t="e">
        <f>VLOOKUP(E1652,기본!$F$3:$G$320,2,0)</f>
        <v>#N/A</v>
      </c>
      <c r="H1652">
        <v>20034</v>
      </c>
      <c r="I1652" s="561">
        <v>209.36477972</v>
      </c>
    </row>
    <row r="1653" spans="2:9">
      <c r="B1653" s="547" t="s">
        <v>2404</v>
      </c>
      <c r="C1653" s="547" t="str">
        <f>VLOOKUP(D1653,기본!$B$3:$C$90,2,0)</f>
        <v>AV JDM</v>
      </c>
      <c r="D1653" t="s">
        <v>1814</v>
      </c>
      <c r="E1653" t="s">
        <v>1783</v>
      </c>
      <c r="F1653" t="s">
        <v>1290</v>
      </c>
      <c r="G1653" t="e">
        <f>VLOOKUP(E1653,기본!$F$3:$G$320,2,0)</f>
        <v>#N/A</v>
      </c>
      <c r="H1653">
        <v>630</v>
      </c>
      <c r="I1653" s="561">
        <v>7.3377187379999995</v>
      </c>
    </row>
    <row r="1654" spans="2:9">
      <c r="B1654" s="547" t="s">
        <v>2404</v>
      </c>
      <c r="C1654" s="547" t="str">
        <f>VLOOKUP(D1654,기본!$B$3:$C$90,2,0)</f>
        <v>AV JDM</v>
      </c>
      <c r="D1654" t="s">
        <v>1814</v>
      </c>
      <c r="E1654" t="s">
        <v>1784</v>
      </c>
      <c r="F1654" t="s">
        <v>1285</v>
      </c>
      <c r="G1654" t="e">
        <f>VLOOKUP(E1654,기본!$F$3:$G$320,2,0)</f>
        <v>#N/A</v>
      </c>
      <c r="H1654">
        <v>33000</v>
      </c>
      <c r="I1654" s="561">
        <v>299.92032</v>
      </c>
    </row>
    <row r="1655" spans="2:9">
      <c r="B1655" s="547" t="s">
        <v>2404</v>
      </c>
      <c r="C1655" s="547" t="str">
        <f>VLOOKUP(D1655,기본!$B$3:$C$90,2,0)</f>
        <v>AV JDM</v>
      </c>
      <c r="D1655" t="s">
        <v>1814</v>
      </c>
      <c r="E1655" t="s">
        <v>1819</v>
      </c>
      <c r="F1655" t="s">
        <v>1286</v>
      </c>
      <c r="G1655" t="e">
        <f>VLOOKUP(E1655,기본!$F$3:$G$320,2,0)</f>
        <v>#N/A</v>
      </c>
      <c r="H1655">
        <v>1320</v>
      </c>
      <c r="I1655" s="561">
        <v>13.496364000000002</v>
      </c>
    </row>
    <row r="1656" spans="2:9">
      <c r="B1656" s="547" t="s">
        <v>2404</v>
      </c>
      <c r="C1656" s="547" t="str">
        <f>VLOOKUP(D1656,기본!$B$3:$C$90,2,0)</f>
        <v>AV JDM</v>
      </c>
      <c r="D1656" t="s">
        <v>1814</v>
      </c>
      <c r="E1656" t="s">
        <v>974</v>
      </c>
      <c r="F1656" t="s">
        <v>974</v>
      </c>
      <c r="G1656" t="e">
        <f>VLOOKUP(E1656,기본!$F$3:$G$320,2,0)</f>
        <v>#N/A</v>
      </c>
      <c r="H1656">
        <v>21120</v>
      </c>
      <c r="I1656" s="561">
        <v>146.27657576000001</v>
      </c>
    </row>
    <row r="1657" spans="2:9">
      <c r="B1657" s="547" t="s">
        <v>2404</v>
      </c>
      <c r="C1657" s="547" t="str">
        <f>VLOOKUP(D1657,기본!$B$3:$C$90,2,0)</f>
        <v>AV JDM</v>
      </c>
      <c r="D1657" t="s">
        <v>1814</v>
      </c>
      <c r="E1657" t="s">
        <v>2349</v>
      </c>
      <c r="F1657" t="s">
        <v>2349</v>
      </c>
      <c r="G1657" t="e">
        <f>VLOOKUP(E1657,기본!$F$3:$G$320,2,0)</f>
        <v>#N/A</v>
      </c>
      <c r="H1657">
        <v>64</v>
      </c>
      <c r="I1657" s="561">
        <v>0.51924095999999997</v>
      </c>
    </row>
    <row r="1658" spans="2:9">
      <c r="B1658" s="547" t="s">
        <v>2404</v>
      </c>
      <c r="C1658" s="547" t="str">
        <f>VLOOKUP(D1658,기본!$B$3:$C$90,2,0)</f>
        <v>AV JDM</v>
      </c>
      <c r="D1658" t="s">
        <v>1814</v>
      </c>
      <c r="E1658" t="s">
        <v>2146</v>
      </c>
      <c r="F1658" t="s">
        <v>2146</v>
      </c>
      <c r="G1658" t="e">
        <f>VLOOKUP(E1658,기본!$F$3:$G$320,2,0)</f>
        <v>#N/A</v>
      </c>
      <c r="H1658">
        <v>43592</v>
      </c>
      <c r="I1658" s="561">
        <v>232.41962723999998</v>
      </c>
    </row>
    <row r="1659" spans="2:9">
      <c r="B1659" s="547" t="s">
        <v>2404</v>
      </c>
      <c r="C1659" s="547" t="str">
        <f>VLOOKUP(D1659,기본!$B$3:$C$90,2,0)</f>
        <v>AV JDM</v>
      </c>
      <c r="D1659" t="s">
        <v>1814</v>
      </c>
      <c r="E1659" t="s">
        <v>2291</v>
      </c>
      <c r="F1659" t="s">
        <v>2291</v>
      </c>
      <c r="G1659" t="e">
        <f>VLOOKUP(E1659,기본!$F$3:$G$320,2,0)</f>
        <v>#N/A</v>
      </c>
      <c r="H1659">
        <v>3024</v>
      </c>
      <c r="I1659" s="561">
        <v>17.779426560000001</v>
      </c>
    </row>
    <row r="1660" spans="2:9">
      <c r="B1660" s="547" t="s">
        <v>2404</v>
      </c>
      <c r="C1660" s="547" t="str">
        <f>VLOOKUP(D1660,기본!$B$3:$C$90,2,0)</f>
        <v>AV JDM</v>
      </c>
      <c r="D1660" t="s">
        <v>1814</v>
      </c>
      <c r="E1660" t="s">
        <v>975</v>
      </c>
      <c r="F1660" t="s">
        <v>975</v>
      </c>
      <c r="G1660" t="e">
        <f>VLOOKUP(E1660,기본!$F$3:$G$320,2,0)</f>
        <v>#N/A</v>
      </c>
      <c r="H1660">
        <v>27392</v>
      </c>
      <c r="I1660" s="561">
        <v>226.02064788799998</v>
      </c>
    </row>
    <row r="1661" spans="2:9">
      <c r="B1661" s="547" t="s">
        <v>2404</v>
      </c>
      <c r="C1661" s="547" t="str">
        <f>VLOOKUP(D1661,기본!$B$3:$C$90,2,0)</f>
        <v>AV JDM</v>
      </c>
      <c r="D1661" t="s">
        <v>1814</v>
      </c>
      <c r="E1661" t="s">
        <v>1006</v>
      </c>
      <c r="F1661" t="s">
        <v>1006</v>
      </c>
      <c r="G1661" t="e">
        <f>VLOOKUP(E1661,기본!$F$3:$G$320,2,0)</f>
        <v>#N/A</v>
      </c>
      <c r="H1661">
        <v>1739</v>
      </c>
      <c r="I1661" s="561">
        <v>16.189638948000002</v>
      </c>
    </row>
    <row r="1662" spans="2:9">
      <c r="B1662" s="547" t="s">
        <v>2404</v>
      </c>
      <c r="C1662" s="547" t="str">
        <f>VLOOKUP(D1662,기본!$B$3:$C$90,2,0)</f>
        <v>AV JDM</v>
      </c>
      <c r="D1662" t="s">
        <v>1814</v>
      </c>
      <c r="E1662" t="s">
        <v>2147</v>
      </c>
      <c r="F1662" t="s">
        <v>2147</v>
      </c>
      <c r="G1662" t="e">
        <f>VLOOKUP(E1662,기본!$F$3:$G$320,2,0)</f>
        <v>#N/A</v>
      </c>
      <c r="H1662">
        <v>7896</v>
      </c>
      <c r="I1662" s="561">
        <v>43.457801250000003</v>
      </c>
    </row>
    <row r="1663" spans="2:9">
      <c r="B1663" s="547" t="s">
        <v>2404</v>
      </c>
      <c r="C1663" s="547" t="str">
        <f>VLOOKUP(D1663,기본!$B$3:$C$90,2,0)</f>
        <v>AV JDM</v>
      </c>
      <c r="D1663" t="s">
        <v>1814</v>
      </c>
      <c r="E1663" t="s">
        <v>2292</v>
      </c>
      <c r="F1663" t="s">
        <v>2292</v>
      </c>
      <c r="G1663" t="e">
        <f>VLOOKUP(E1663,기본!$F$3:$G$320,2,0)</f>
        <v>#N/A</v>
      </c>
      <c r="H1663">
        <v>2152</v>
      </c>
      <c r="I1663" s="561">
        <v>13.362397859999996</v>
      </c>
    </row>
    <row r="1664" spans="2:9">
      <c r="B1664" s="547" t="s">
        <v>2404</v>
      </c>
      <c r="C1664" s="547" t="str">
        <f>VLOOKUP(D1664,기본!$B$3:$C$90,2,0)</f>
        <v>AV JDM</v>
      </c>
      <c r="D1664" t="s">
        <v>1814</v>
      </c>
      <c r="E1664" t="s">
        <v>2115</v>
      </c>
      <c r="F1664" t="s">
        <v>2115</v>
      </c>
      <c r="G1664" t="str">
        <f>VLOOKUP(E1664,기본!$F$3:$G$320,2,0)</f>
        <v>AV</v>
      </c>
      <c r="H1664">
        <v>2015</v>
      </c>
      <c r="I1664" s="561">
        <v>19.470461400000001</v>
      </c>
    </row>
    <row r="1665" spans="2:9">
      <c r="B1665" s="547" t="s">
        <v>2404</v>
      </c>
      <c r="C1665" s="547" t="str">
        <f>VLOOKUP(D1665,기본!$B$3:$C$90,2,0)</f>
        <v>AV JDM</v>
      </c>
      <c r="D1665" t="s">
        <v>1814</v>
      </c>
      <c r="E1665" t="s">
        <v>1820</v>
      </c>
      <c r="F1665" t="s">
        <v>1820</v>
      </c>
      <c r="G1665" t="e">
        <f>VLOOKUP(E1665,기본!$F$3:$G$320,2,0)</f>
        <v>#N/A</v>
      </c>
      <c r="H1665">
        <v>200</v>
      </c>
      <c r="I1665" s="561">
        <v>1.5264359999999999</v>
      </c>
    </row>
    <row r="1666" spans="2:9">
      <c r="B1666" s="547" t="s">
        <v>2404</v>
      </c>
      <c r="C1666" s="547" t="str">
        <f>VLOOKUP(D1666,기본!$B$3:$C$90,2,0)</f>
        <v>AV JDM</v>
      </c>
      <c r="D1666" t="s">
        <v>1814</v>
      </c>
      <c r="E1666" t="s">
        <v>2048</v>
      </c>
      <c r="F1666" t="s">
        <v>2048</v>
      </c>
      <c r="G1666" t="e">
        <f>VLOOKUP(E1666,기본!$F$3:$G$320,2,0)</f>
        <v>#N/A</v>
      </c>
      <c r="H1666">
        <v>20</v>
      </c>
      <c r="I1666" s="561">
        <v>0.18989423999999999</v>
      </c>
    </row>
    <row r="1667" spans="2:9">
      <c r="B1667" s="547" t="s">
        <v>2404</v>
      </c>
      <c r="C1667" s="547" t="str">
        <f>VLOOKUP(D1667,기본!$B$3:$C$90,2,0)</f>
        <v>AV JDM</v>
      </c>
      <c r="D1667" t="s">
        <v>1814</v>
      </c>
      <c r="E1667" t="s">
        <v>2116</v>
      </c>
      <c r="F1667" t="s">
        <v>2116</v>
      </c>
      <c r="G1667" t="str">
        <f>VLOOKUP(E1667,기본!$F$3:$G$320,2,0)</f>
        <v>AV</v>
      </c>
      <c r="H1667">
        <v>14121</v>
      </c>
      <c r="I1667" s="561">
        <v>168.17485677799999</v>
      </c>
    </row>
    <row r="1668" spans="2:9">
      <c r="B1668" s="547" t="s">
        <v>2404</v>
      </c>
      <c r="C1668" s="547" t="str">
        <f>VLOOKUP(D1668,기본!$B$3:$C$90,2,0)</f>
        <v>AV JDM</v>
      </c>
      <c r="D1668" t="s">
        <v>1814</v>
      </c>
      <c r="E1668" t="s">
        <v>2293</v>
      </c>
      <c r="F1668" t="s">
        <v>2293</v>
      </c>
      <c r="G1668" t="str">
        <f>VLOOKUP(E1668,기본!$F$3:$G$320,2,0)</f>
        <v>AV</v>
      </c>
      <c r="H1668">
        <v>1053</v>
      </c>
      <c r="I1668" s="561">
        <v>13.64394132</v>
      </c>
    </row>
    <row r="1669" spans="2:9">
      <c r="B1669" s="547" t="s">
        <v>2404</v>
      </c>
      <c r="C1669" s="547" t="str">
        <f>VLOOKUP(D1669,기본!$B$3:$C$90,2,0)</f>
        <v>JDM</v>
      </c>
      <c r="D1669" t="s">
        <v>1821</v>
      </c>
      <c r="E1669" t="s">
        <v>2119</v>
      </c>
      <c r="F1669" t="s">
        <v>1822</v>
      </c>
      <c r="G1669" t="str">
        <f>VLOOKUP(E1669,기본!$F$3:$G$320,2,0)</f>
        <v>기타</v>
      </c>
      <c r="H1669">
        <v>360</v>
      </c>
      <c r="I1669" s="561">
        <v>10.474531199999999</v>
      </c>
    </row>
    <row r="1670" spans="2:9">
      <c r="B1670" s="547" t="s">
        <v>2404</v>
      </c>
      <c r="C1670" s="547" t="str">
        <f>VLOOKUP(D1670,기본!$B$3:$C$90,2,0)</f>
        <v>JDM</v>
      </c>
      <c r="D1670" t="s">
        <v>1821</v>
      </c>
      <c r="E1670" t="s">
        <v>2120</v>
      </c>
      <c r="F1670" t="s">
        <v>1822</v>
      </c>
      <c r="G1670" t="str">
        <f>VLOOKUP(E1670,기본!$F$3:$G$320,2,0)</f>
        <v>기타</v>
      </c>
      <c r="H1670">
        <v>600</v>
      </c>
      <c r="I1670" s="561">
        <v>17.7163434</v>
      </c>
    </row>
    <row r="1671" spans="2:9">
      <c r="B1671" s="547" t="s">
        <v>2404</v>
      </c>
      <c r="C1671" s="547" t="str">
        <f>VLOOKUP(D1671,기본!$B$3:$C$90,2,0)</f>
        <v>JDM</v>
      </c>
      <c r="D1671" t="s">
        <v>1821</v>
      </c>
      <c r="E1671" t="s">
        <v>2121</v>
      </c>
      <c r="F1671" t="s">
        <v>1822</v>
      </c>
      <c r="G1671" t="str">
        <f>VLOOKUP(E1671,기본!$F$3:$G$320,2,0)</f>
        <v>기타</v>
      </c>
      <c r="H1671">
        <v>810</v>
      </c>
      <c r="I1671" s="561">
        <v>24.119329499999999</v>
      </c>
    </row>
    <row r="1672" spans="2:9">
      <c r="B1672" s="547" t="s">
        <v>2404</v>
      </c>
      <c r="C1672" s="547" t="str">
        <f>VLOOKUP(D1672,기본!$B$3:$C$90,2,0)</f>
        <v>JDM</v>
      </c>
      <c r="D1672" t="s">
        <v>1821</v>
      </c>
      <c r="E1672" t="s">
        <v>2122</v>
      </c>
      <c r="F1672" t="s">
        <v>1822</v>
      </c>
      <c r="G1672" t="str">
        <f>VLOOKUP(E1672,기본!$F$3:$G$320,2,0)</f>
        <v>기타</v>
      </c>
      <c r="H1672">
        <v>240</v>
      </c>
      <c r="I1672" s="561">
        <v>7.0306928999999991</v>
      </c>
    </row>
    <row r="1673" spans="2:9">
      <c r="B1673" s="547" t="s">
        <v>2404</v>
      </c>
      <c r="C1673" s="547" t="str">
        <f>VLOOKUP(D1673,기본!$B$3:$C$90,2,0)</f>
        <v>JDM</v>
      </c>
      <c r="D1673" t="s">
        <v>1821</v>
      </c>
      <c r="E1673" t="s">
        <v>2352</v>
      </c>
      <c r="F1673" t="s">
        <v>1822</v>
      </c>
      <c r="G1673" t="str">
        <f>VLOOKUP(E1673,기본!$F$3:$G$320,2,0)</f>
        <v>기타</v>
      </c>
      <c r="H1673">
        <v>230</v>
      </c>
      <c r="I1673" s="561">
        <v>6.7124924999999998</v>
      </c>
    </row>
    <row r="1674" spans="2:9">
      <c r="B1674" s="547" t="s">
        <v>2404</v>
      </c>
      <c r="C1674" s="547" t="str">
        <f>VLOOKUP(D1674,기본!$B$3:$C$90,2,0)</f>
        <v>JDM</v>
      </c>
      <c r="D1674" t="s">
        <v>1821</v>
      </c>
      <c r="E1674" t="s">
        <v>2387</v>
      </c>
      <c r="F1674" t="s">
        <v>1822</v>
      </c>
      <c r="G1674" t="str">
        <f>VLOOKUP(E1674,기본!$F$3:$G$320,2,0)</f>
        <v>기타</v>
      </c>
      <c r="H1674">
        <v>30</v>
      </c>
      <c r="I1674" s="561">
        <v>0.89330849999999995</v>
      </c>
    </row>
    <row r="1675" spans="2:9">
      <c r="B1675" s="547" t="s">
        <v>2404</v>
      </c>
      <c r="C1675" s="547" t="str">
        <f>VLOOKUP(D1675,기본!$B$3:$C$90,2,0)</f>
        <v>AV JDM</v>
      </c>
      <c r="D1675" t="s">
        <v>1824</v>
      </c>
      <c r="E1675" t="s">
        <v>424</v>
      </c>
      <c r="F1675" t="s">
        <v>2076</v>
      </c>
      <c r="G1675" t="e">
        <f>VLOOKUP(E1675,기본!$F$3:$G$320,2,0)</f>
        <v>#N/A</v>
      </c>
      <c r="H1675">
        <v>12096</v>
      </c>
      <c r="I1675" s="561">
        <v>109.79460576</v>
      </c>
    </row>
    <row r="1676" spans="2:9">
      <c r="B1676" s="547" t="s">
        <v>2404</v>
      </c>
      <c r="C1676" s="547" t="str">
        <f>VLOOKUP(D1676,기본!$B$3:$C$90,2,0)</f>
        <v>MNT JDM</v>
      </c>
      <c r="D1676" t="s">
        <v>1825</v>
      </c>
      <c r="E1676" t="s">
        <v>677</v>
      </c>
      <c r="F1676" t="s">
        <v>2016</v>
      </c>
      <c r="G1676" t="str">
        <f>VLOOKUP(E1676,기본!$F$3:$G$320,2,0)</f>
        <v>MNT</v>
      </c>
      <c r="H1676">
        <v>80</v>
      </c>
      <c r="I1676" s="561">
        <v>0.36430416000000004</v>
      </c>
    </row>
    <row r="1677" spans="2:9">
      <c r="B1677" s="547" t="s">
        <v>2404</v>
      </c>
      <c r="C1677" s="547" t="str">
        <f>VLOOKUP(D1677,기본!$B$3:$C$90,2,0)</f>
        <v>MNT JDM</v>
      </c>
      <c r="D1677" t="s">
        <v>1825</v>
      </c>
      <c r="E1677" t="s">
        <v>678</v>
      </c>
      <c r="F1677" t="s">
        <v>2388</v>
      </c>
      <c r="G1677" t="str">
        <f>VLOOKUP(E1677,기본!$F$3:$G$320,2,0)</f>
        <v>MNT</v>
      </c>
      <c r="H1677">
        <v>5</v>
      </c>
      <c r="I1677" s="561">
        <v>2.7225329999999999E-2</v>
      </c>
    </row>
    <row r="1678" spans="2:9">
      <c r="B1678" s="547" t="s">
        <v>2404</v>
      </c>
      <c r="C1678" s="547" t="str">
        <f>VLOOKUP(D1678,기본!$B$3:$C$90,2,0)</f>
        <v>MNT JDM</v>
      </c>
      <c r="D1678" t="s">
        <v>1825</v>
      </c>
      <c r="E1678" t="s">
        <v>1112</v>
      </c>
      <c r="F1678" t="s">
        <v>2017</v>
      </c>
      <c r="G1678" t="str">
        <f>VLOOKUP(E1678,기본!$F$3:$G$320,2,0)</f>
        <v>MNT</v>
      </c>
      <c r="H1678">
        <v>6336</v>
      </c>
      <c r="I1678" s="561">
        <v>36.457343999999999</v>
      </c>
    </row>
    <row r="1679" spans="2:9">
      <c r="B1679" s="547" t="s">
        <v>2404</v>
      </c>
      <c r="C1679" s="547" t="str">
        <f>VLOOKUP(D1679,기본!$B$3:$C$90,2,0)</f>
        <v>MNT JDM</v>
      </c>
      <c r="D1679" t="s">
        <v>1825</v>
      </c>
      <c r="E1679" t="s">
        <v>1113</v>
      </c>
      <c r="F1679" t="s">
        <v>2086</v>
      </c>
      <c r="G1679" t="str">
        <f>VLOOKUP(E1679,기본!$F$3:$G$320,2,0)</f>
        <v>MNT</v>
      </c>
      <c r="H1679">
        <v>36</v>
      </c>
      <c r="I1679" s="561">
        <v>0.23863593599999997</v>
      </c>
    </row>
    <row r="1680" spans="2:9">
      <c r="B1680" s="547" t="s">
        <v>2404</v>
      </c>
      <c r="C1680" s="547" t="str">
        <f>VLOOKUP(D1680,기본!$B$3:$C$90,2,0)</f>
        <v>MNT JDM</v>
      </c>
      <c r="D1680" t="s">
        <v>2104</v>
      </c>
      <c r="E1680" t="s">
        <v>677</v>
      </c>
      <c r="F1680" t="s">
        <v>1799</v>
      </c>
      <c r="G1680" t="str">
        <f>VLOOKUP(E1680,기본!$F$3:$G$320,2,0)</f>
        <v>MNT</v>
      </c>
      <c r="H1680">
        <v>5280</v>
      </c>
      <c r="I1680" s="561">
        <v>24.806057760000002</v>
      </c>
    </row>
    <row r="1681" spans="2:9">
      <c r="B1681" s="547" t="s">
        <v>2404</v>
      </c>
      <c r="C1681" s="547" t="str">
        <f>VLOOKUP(D1681,기본!$B$3:$C$90,2,0)</f>
        <v>삼성 VD</v>
      </c>
      <c r="D1681" t="s">
        <v>2129</v>
      </c>
      <c r="E1681" t="s">
        <v>2130</v>
      </c>
      <c r="F1681" t="s">
        <v>1774</v>
      </c>
      <c r="G1681" t="str">
        <f>VLOOKUP(E1681,기본!$F$3:$G$320,2,0)</f>
        <v>기타</v>
      </c>
      <c r="H1681">
        <v>44548</v>
      </c>
      <c r="I1681" s="561">
        <v>155.26091700000001</v>
      </c>
    </row>
    <row r="1682" spans="2:9">
      <c r="B1682" s="547" t="s">
        <v>2404</v>
      </c>
      <c r="C1682" s="547" t="str">
        <f>VLOOKUP(D1682,기본!$B$3:$C$90,2,0)</f>
        <v>JDM</v>
      </c>
      <c r="D1682" t="s">
        <v>2389</v>
      </c>
      <c r="E1682" t="s">
        <v>2119</v>
      </c>
      <c r="F1682" t="s">
        <v>1822</v>
      </c>
      <c r="G1682" t="str">
        <f>VLOOKUP(E1682,기본!$F$3:$G$320,2,0)</f>
        <v>기타</v>
      </c>
      <c r="H1682">
        <v>60</v>
      </c>
      <c r="I1682" s="561">
        <v>1.7778872100000001</v>
      </c>
    </row>
    <row r="1683" spans="2:9">
      <c r="B1683" s="547" t="s">
        <v>2404</v>
      </c>
      <c r="C1683" s="547" t="str">
        <f>VLOOKUP(D1683,기본!$B$3:$C$90,2,0)</f>
        <v>JDM</v>
      </c>
      <c r="D1683" t="s">
        <v>2389</v>
      </c>
      <c r="E1683" t="s">
        <v>2121</v>
      </c>
      <c r="F1683" t="s">
        <v>1822</v>
      </c>
      <c r="G1683" t="str">
        <f>VLOOKUP(E1683,기본!$F$3:$G$320,2,0)</f>
        <v>기타</v>
      </c>
      <c r="H1683">
        <v>113</v>
      </c>
      <c r="I1683" s="561">
        <v>3.3370771280000002</v>
      </c>
    </row>
    <row r="1684" spans="2:9">
      <c r="B1684" s="547" t="s">
        <v>2404</v>
      </c>
      <c r="C1684" s="547" t="str">
        <f>VLOOKUP(D1684,기본!$B$3:$C$90,2,0)</f>
        <v>코웨이</v>
      </c>
      <c r="D1684" t="s">
        <v>1830</v>
      </c>
      <c r="E1684" t="s">
        <v>1831</v>
      </c>
      <c r="F1684" t="s">
        <v>1831</v>
      </c>
      <c r="G1684" t="e">
        <f>VLOOKUP(E1684,기본!$F$3:$G$320,2,0)</f>
        <v>#N/A</v>
      </c>
      <c r="H1684">
        <v>5850</v>
      </c>
      <c r="I1684" s="561">
        <v>39.9213126</v>
      </c>
    </row>
    <row r="1685" spans="2:9">
      <c r="B1685" s="547" t="s">
        <v>2404</v>
      </c>
      <c r="C1685" s="547" t="str">
        <f>VLOOKUP(D1685,기본!$B$3:$C$90,2,0)</f>
        <v>코웨이</v>
      </c>
      <c r="D1685" t="s">
        <v>1830</v>
      </c>
      <c r="E1685" t="s">
        <v>1832</v>
      </c>
      <c r="F1685" t="s">
        <v>1832</v>
      </c>
      <c r="G1685" t="e">
        <f>VLOOKUP(E1685,기본!$F$3:$G$320,2,0)</f>
        <v>#N/A</v>
      </c>
      <c r="H1685">
        <v>1008</v>
      </c>
      <c r="I1685" s="561">
        <v>7.834923936</v>
      </c>
    </row>
    <row r="1686" spans="2:9">
      <c r="B1686" s="547" t="s">
        <v>2404</v>
      </c>
      <c r="C1686" s="547" t="str">
        <f>VLOOKUP(D1686,기본!$B$3:$C$90,2,0)</f>
        <v>코웨이</v>
      </c>
      <c r="D1686" t="s">
        <v>1830</v>
      </c>
      <c r="E1686" t="s">
        <v>1834</v>
      </c>
      <c r="F1686" t="s">
        <v>1834</v>
      </c>
      <c r="G1686" t="e">
        <f>VLOOKUP(E1686,기본!$F$3:$G$320,2,0)</f>
        <v>#N/A</v>
      </c>
      <c r="H1686">
        <v>2220</v>
      </c>
      <c r="I1686" s="561">
        <v>13.0437654</v>
      </c>
    </row>
    <row r="1687" spans="2:9">
      <c r="B1687" s="547" t="s">
        <v>2404</v>
      </c>
      <c r="C1687" s="547" t="str">
        <f>VLOOKUP(D1687,기본!$B$3:$C$90,2,0)</f>
        <v>코웨이</v>
      </c>
      <c r="D1687" t="s">
        <v>1830</v>
      </c>
      <c r="E1687" t="s">
        <v>1835</v>
      </c>
      <c r="F1687" t="s">
        <v>1835</v>
      </c>
      <c r="G1687" t="e">
        <f>VLOOKUP(E1687,기본!$F$3:$G$320,2,0)</f>
        <v>#N/A</v>
      </c>
      <c r="H1687">
        <v>1000</v>
      </c>
      <c r="I1687" s="561">
        <v>6.2578360000000002</v>
      </c>
    </row>
    <row r="1688" spans="2:9">
      <c r="B1688" s="547" t="s">
        <v>2404</v>
      </c>
      <c r="C1688" s="547" t="str">
        <f>VLOOKUP(D1688,기본!$B$3:$C$90,2,0)</f>
        <v>삼성 VD</v>
      </c>
      <c r="D1688" t="s">
        <v>1836</v>
      </c>
      <c r="E1688" t="s">
        <v>1120</v>
      </c>
      <c r="F1688" t="s">
        <v>1786</v>
      </c>
      <c r="G1688" t="str">
        <f>VLOOKUP(E1688,기본!$F$3:$G$320,2,0)</f>
        <v>TV</v>
      </c>
      <c r="H1688">
        <v>1356</v>
      </c>
      <c r="I1688" s="561">
        <v>36.455462478000001</v>
      </c>
    </row>
    <row r="1689" spans="2:9">
      <c r="B1689" s="547" t="s">
        <v>2404</v>
      </c>
      <c r="C1689" s="547" t="str">
        <f>VLOOKUP(D1689,기본!$B$3:$C$90,2,0)</f>
        <v>삼성 VD</v>
      </c>
      <c r="D1689" t="s">
        <v>1836</v>
      </c>
      <c r="E1689" t="s">
        <v>1789</v>
      </c>
      <c r="F1689" t="s">
        <v>1790</v>
      </c>
      <c r="G1689" t="str">
        <f>VLOOKUP(E1689,기본!$F$3:$G$320,2,0)</f>
        <v>TV</v>
      </c>
      <c r="H1689">
        <v>690</v>
      </c>
      <c r="I1689" s="561">
        <v>9.3165659999999999</v>
      </c>
    </row>
    <row r="1690" spans="2:9">
      <c r="B1690" s="547" t="s">
        <v>2404</v>
      </c>
      <c r="C1690" s="547" t="str">
        <f>VLOOKUP(D1690,기본!$B$3:$C$90,2,0)</f>
        <v>삼성 VD</v>
      </c>
      <c r="D1690" t="s">
        <v>1836</v>
      </c>
      <c r="E1690" t="s">
        <v>1801</v>
      </c>
      <c r="F1690" t="s">
        <v>1802</v>
      </c>
      <c r="G1690" t="str">
        <f>VLOOKUP(E1690,기본!$F$3:$G$320,2,0)</f>
        <v>TV</v>
      </c>
      <c r="H1690">
        <v>759</v>
      </c>
      <c r="I1690" s="561">
        <v>11.471404629</v>
      </c>
    </row>
    <row r="1691" spans="2:9">
      <c r="B1691" s="547" t="s">
        <v>2404</v>
      </c>
      <c r="C1691" s="547" t="str">
        <f>VLOOKUP(D1691,기본!$B$3:$C$90,2,0)</f>
        <v>삼성 VD</v>
      </c>
      <c r="D1691" t="s">
        <v>1836</v>
      </c>
      <c r="E1691" t="s">
        <v>1729</v>
      </c>
      <c r="F1691" t="s">
        <v>1837</v>
      </c>
      <c r="G1691" t="str">
        <f>VLOOKUP(E1691,기본!$F$3:$G$320,2,0)</f>
        <v>TV</v>
      </c>
      <c r="H1691">
        <v>122400</v>
      </c>
      <c r="I1691" s="561">
        <v>1432.8201060599999</v>
      </c>
    </row>
    <row r="1692" spans="2:9">
      <c r="B1692" s="547" t="s">
        <v>2404</v>
      </c>
      <c r="C1692" s="547" t="str">
        <f>VLOOKUP(D1692,기본!$B$3:$C$90,2,0)</f>
        <v>삼성 VD</v>
      </c>
      <c r="D1692" t="s">
        <v>1836</v>
      </c>
      <c r="E1692" t="s">
        <v>1731</v>
      </c>
      <c r="F1692" t="s">
        <v>1838</v>
      </c>
      <c r="G1692" t="str">
        <f>VLOOKUP(E1692,기본!$F$3:$G$320,2,0)</f>
        <v>TV</v>
      </c>
      <c r="H1692">
        <v>12096</v>
      </c>
      <c r="I1692" s="561">
        <v>162.11755318500002</v>
      </c>
    </row>
    <row r="1693" spans="2:9">
      <c r="B1693" s="547" t="s">
        <v>2404</v>
      </c>
      <c r="C1693" s="547" t="str">
        <f>VLOOKUP(D1693,기본!$B$3:$C$90,2,0)</f>
        <v>삼성 VD</v>
      </c>
      <c r="D1693" t="s">
        <v>1836</v>
      </c>
      <c r="E1693" t="s">
        <v>1733</v>
      </c>
      <c r="F1693" t="s">
        <v>1839</v>
      </c>
      <c r="G1693" t="str">
        <f>VLOOKUP(E1693,기본!$F$3:$G$320,2,0)</f>
        <v>TV</v>
      </c>
      <c r="H1693">
        <v>9120</v>
      </c>
      <c r="I1693" s="561">
        <v>159.9220728</v>
      </c>
    </row>
    <row r="1694" spans="2:9">
      <c r="B1694" s="547" t="s">
        <v>2404</v>
      </c>
      <c r="C1694" s="547" t="str">
        <f>VLOOKUP(D1694,기본!$B$3:$C$90,2,0)</f>
        <v>삼성 VD</v>
      </c>
      <c r="D1694" t="s">
        <v>1836</v>
      </c>
      <c r="E1694" t="s">
        <v>1845</v>
      </c>
      <c r="F1694" t="s">
        <v>1846</v>
      </c>
      <c r="G1694" t="str">
        <f>VLOOKUP(E1694,기본!$F$3:$G$320,2,0)</f>
        <v>TV</v>
      </c>
      <c r="H1694">
        <v>940</v>
      </c>
      <c r="I1694" s="561">
        <v>22.000591619999998</v>
      </c>
    </row>
    <row r="1695" spans="2:9">
      <c r="B1695" s="547" t="s">
        <v>2404</v>
      </c>
      <c r="C1695" s="547" t="str">
        <f>VLOOKUP(D1695,기본!$B$3:$C$90,2,0)</f>
        <v>삼성 VD</v>
      </c>
      <c r="D1695" t="s">
        <v>1836</v>
      </c>
      <c r="E1695" t="s">
        <v>2294</v>
      </c>
      <c r="F1695" t="s">
        <v>2295</v>
      </c>
      <c r="G1695" t="str">
        <f>VLOOKUP(E1695,기본!$F$3:$G$320,2,0)</f>
        <v>MNT</v>
      </c>
      <c r="H1695">
        <v>2205</v>
      </c>
      <c r="I1695" s="561">
        <v>10.966224373999999</v>
      </c>
    </row>
    <row r="1696" spans="2:9">
      <c r="B1696" s="547" t="s">
        <v>2404</v>
      </c>
      <c r="C1696" s="547" t="str">
        <f>VLOOKUP(D1696,기본!$B$3:$C$90,2,0)</f>
        <v>삼성 VD</v>
      </c>
      <c r="D1696" t="s">
        <v>1836</v>
      </c>
      <c r="E1696" t="s">
        <v>1849</v>
      </c>
      <c r="F1696" t="s">
        <v>1850</v>
      </c>
      <c r="G1696" t="str">
        <f>VLOOKUP(E1696,기본!$F$3:$G$320,2,0)</f>
        <v>MNT</v>
      </c>
      <c r="H1696">
        <v>630</v>
      </c>
      <c r="I1696" s="561">
        <v>5.4194049</v>
      </c>
    </row>
    <row r="1697" spans="2:9">
      <c r="B1697" s="547" t="s">
        <v>2404</v>
      </c>
      <c r="C1697" s="547" t="str">
        <f>VLOOKUP(D1697,기본!$B$3:$C$90,2,0)</f>
        <v>삼성 VD</v>
      </c>
      <c r="D1697" t="s">
        <v>1840</v>
      </c>
      <c r="E1697" t="s">
        <v>2105</v>
      </c>
      <c r="F1697" t="s">
        <v>1715</v>
      </c>
      <c r="G1697" t="str">
        <f>VLOOKUP(E1697,기본!$F$3:$G$320,2,0)</f>
        <v>TV</v>
      </c>
      <c r="H1697">
        <v>144</v>
      </c>
      <c r="I1697" s="561">
        <v>1.5660829439999999</v>
      </c>
    </row>
    <row r="1698" spans="2:9">
      <c r="B1698" s="547" t="s">
        <v>2404</v>
      </c>
      <c r="C1698" s="547" t="str">
        <f>VLOOKUP(D1698,기본!$B$3:$C$90,2,0)</f>
        <v>삼성 VD</v>
      </c>
      <c r="D1698" t="s">
        <v>1840</v>
      </c>
      <c r="E1698" t="s">
        <v>1729</v>
      </c>
      <c r="F1698" t="s">
        <v>1837</v>
      </c>
      <c r="G1698" t="str">
        <f>VLOOKUP(E1698,기본!$F$3:$G$320,2,0)</f>
        <v>TV</v>
      </c>
      <c r="H1698">
        <v>7120</v>
      </c>
      <c r="I1698" s="561">
        <v>83.707276800000002</v>
      </c>
    </row>
    <row r="1699" spans="2:9">
      <c r="B1699" s="547" t="s">
        <v>2404</v>
      </c>
      <c r="C1699" s="547" t="str">
        <f>VLOOKUP(D1699,기본!$B$3:$C$90,2,0)</f>
        <v>삼성 VD</v>
      </c>
      <c r="D1699" t="s">
        <v>1840</v>
      </c>
      <c r="E1699" t="s">
        <v>1719</v>
      </c>
      <c r="F1699" t="s">
        <v>1843</v>
      </c>
      <c r="G1699" t="str">
        <f>VLOOKUP(E1699,기본!$F$3:$G$320,2,0)</f>
        <v>TV</v>
      </c>
      <c r="H1699">
        <v>6</v>
      </c>
      <c r="I1699" s="561">
        <v>7.8937439999999998E-2</v>
      </c>
    </row>
    <row r="1700" spans="2:9">
      <c r="B1700" s="547" t="s">
        <v>2404</v>
      </c>
      <c r="C1700" s="547" t="str">
        <f>VLOOKUP(D1700,기본!$B$3:$C$90,2,0)</f>
        <v>삼성 VD</v>
      </c>
      <c r="D1700" t="s">
        <v>1840</v>
      </c>
      <c r="E1700" t="s">
        <v>1731</v>
      </c>
      <c r="F1700" t="s">
        <v>1838</v>
      </c>
      <c r="G1700" t="str">
        <f>VLOOKUP(E1700,기본!$F$3:$G$320,2,0)</f>
        <v>TV</v>
      </c>
      <c r="H1700">
        <v>165</v>
      </c>
      <c r="I1700" s="561">
        <v>2.1430675199999993</v>
      </c>
    </row>
    <row r="1701" spans="2:9">
      <c r="B1701" s="547" t="s">
        <v>2404</v>
      </c>
      <c r="C1701" s="547" t="str">
        <f>VLOOKUP(D1701,기본!$B$3:$C$90,2,0)</f>
        <v>삼성 VD</v>
      </c>
      <c r="D1701" t="s">
        <v>1840</v>
      </c>
      <c r="E1701" t="s">
        <v>1720</v>
      </c>
      <c r="F1701" t="s">
        <v>1844</v>
      </c>
      <c r="G1701" t="str">
        <f>VLOOKUP(E1701,기본!$F$3:$G$320,2,0)</f>
        <v>TV</v>
      </c>
      <c r="H1701">
        <v>16</v>
      </c>
      <c r="I1701" s="561">
        <v>0.23468492799999999</v>
      </c>
    </row>
    <row r="1702" spans="2:9">
      <c r="B1702" s="547" t="s">
        <v>2404</v>
      </c>
      <c r="C1702" s="547" t="str">
        <f>VLOOKUP(D1702,기본!$B$3:$C$90,2,0)</f>
        <v>삼성 VD</v>
      </c>
      <c r="D1702" t="s">
        <v>1840</v>
      </c>
      <c r="E1702" t="s">
        <v>1733</v>
      </c>
      <c r="F1702" t="s">
        <v>1839</v>
      </c>
      <c r="G1702" t="str">
        <f>VLOOKUP(E1702,기본!$F$3:$G$320,2,0)</f>
        <v>TV</v>
      </c>
      <c r="H1702">
        <v>24</v>
      </c>
      <c r="I1702" s="561">
        <v>0.41181830400000002</v>
      </c>
    </row>
    <row r="1703" spans="2:9">
      <c r="B1703" s="547" t="s">
        <v>2404</v>
      </c>
      <c r="C1703" s="547" t="str">
        <f>VLOOKUP(D1703,기본!$B$3:$C$90,2,0)</f>
        <v>삼성 VD</v>
      </c>
      <c r="D1703" t="s">
        <v>1840</v>
      </c>
      <c r="E1703" t="s">
        <v>2213</v>
      </c>
      <c r="F1703" t="s">
        <v>1754</v>
      </c>
      <c r="G1703" t="str">
        <f>VLOOKUP(E1703,기본!$F$3:$G$320,2,0)</f>
        <v>MNT</v>
      </c>
      <c r="H1703">
        <v>576</v>
      </c>
      <c r="I1703" s="561">
        <v>6.3759000959999996</v>
      </c>
    </row>
    <row r="1704" spans="2:9">
      <c r="B1704" s="547" t="s">
        <v>2404</v>
      </c>
      <c r="C1704" s="547" t="str">
        <f>VLOOKUP(D1704,기본!$B$3:$C$90,2,0)</f>
        <v>삼성 VD</v>
      </c>
      <c r="D1704" t="s">
        <v>1851</v>
      </c>
      <c r="E1704" t="s">
        <v>2020</v>
      </c>
      <c r="F1704" t="s">
        <v>2021</v>
      </c>
      <c r="G1704" t="str">
        <f>VLOOKUP(E1704,기본!$F$3:$G$320,2,0)</f>
        <v>MNT</v>
      </c>
      <c r="H1704">
        <v>20448</v>
      </c>
      <c r="I1704" s="561">
        <v>405.02701039499993</v>
      </c>
    </row>
    <row r="1705" spans="2:9">
      <c r="B1705" s="547" t="s">
        <v>2404</v>
      </c>
      <c r="C1705" s="547" t="str">
        <f>VLOOKUP(D1705,기본!$B$3:$C$90,2,0)</f>
        <v>삼성 VD</v>
      </c>
      <c r="D1705" t="s">
        <v>1851</v>
      </c>
      <c r="E1705" t="s">
        <v>2022</v>
      </c>
      <c r="F1705" t="s">
        <v>837</v>
      </c>
      <c r="G1705" t="str">
        <f>VLOOKUP(E1705,기본!$F$3:$G$320,2,0)</f>
        <v>MNT</v>
      </c>
      <c r="H1705">
        <v>384</v>
      </c>
      <c r="I1705" s="561">
        <v>7.7985354300000012</v>
      </c>
    </row>
    <row r="1706" spans="2:9">
      <c r="B1706" s="547" t="s">
        <v>2404</v>
      </c>
      <c r="C1706" s="547" t="str">
        <f>VLOOKUP(D1706,기본!$B$3:$C$90,2,0)</f>
        <v>삼성 VD</v>
      </c>
      <c r="D1706" t="s">
        <v>1851</v>
      </c>
      <c r="E1706" t="s">
        <v>1121</v>
      </c>
      <c r="F1706" t="s">
        <v>1809</v>
      </c>
      <c r="G1706" t="str">
        <f>VLOOKUP(E1706,기본!$F$3:$G$320,2,0)</f>
        <v>TV</v>
      </c>
      <c r="H1706">
        <v>216</v>
      </c>
      <c r="I1706" s="561">
        <v>6.7363228799999995</v>
      </c>
    </row>
    <row r="1707" spans="2:9">
      <c r="B1707" s="547" t="s">
        <v>2404</v>
      </c>
      <c r="C1707" s="547" t="str">
        <f>VLOOKUP(D1707,기본!$B$3:$C$90,2,0)</f>
        <v>삼성 VD</v>
      </c>
      <c r="D1707" t="s">
        <v>1851</v>
      </c>
      <c r="E1707" t="s">
        <v>1787</v>
      </c>
      <c r="F1707" t="s">
        <v>1788</v>
      </c>
      <c r="G1707" t="str">
        <f>VLOOKUP(E1707,기본!$F$3:$G$320,2,0)</f>
        <v>MNT</v>
      </c>
      <c r="H1707">
        <v>1632</v>
      </c>
      <c r="I1707" s="561">
        <v>12.554852832</v>
      </c>
    </row>
    <row r="1708" spans="2:9">
      <c r="B1708" s="547" t="s">
        <v>2404</v>
      </c>
      <c r="C1708" s="547" t="str">
        <f>VLOOKUP(D1708,기본!$B$3:$C$90,2,0)</f>
        <v>삼성 VD</v>
      </c>
      <c r="D1708" t="s">
        <v>1851</v>
      </c>
      <c r="E1708" t="s">
        <v>1841</v>
      </c>
      <c r="F1708" t="s">
        <v>1842</v>
      </c>
      <c r="G1708" t="str">
        <f>VLOOKUP(E1708,기본!$F$3:$G$320,2,0)</f>
        <v>MNT</v>
      </c>
      <c r="H1708">
        <v>304</v>
      </c>
      <c r="I1708" s="561">
        <v>2.7202728</v>
      </c>
    </row>
    <row r="1709" spans="2:9">
      <c r="B1709" s="547" t="s">
        <v>2404</v>
      </c>
      <c r="C1709" s="547" t="str">
        <f>VLOOKUP(D1709,기본!$B$3:$C$90,2,0)</f>
        <v>삼성 VD</v>
      </c>
      <c r="D1709" t="s">
        <v>1851</v>
      </c>
      <c r="E1709" t="s">
        <v>1789</v>
      </c>
      <c r="F1709" t="s">
        <v>1790</v>
      </c>
      <c r="G1709" t="str">
        <f>VLOOKUP(E1709,기본!$F$3:$G$320,2,0)</f>
        <v>TV</v>
      </c>
      <c r="H1709">
        <v>900</v>
      </c>
      <c r="I1709" s="561">
        <v>12.9465</v>
      </c>
    </row>
    <row r="1710" spans="2:9">
      <c r="B1710" s="547" t="s">
        <v>2404</v>
      </c>
      <c r="C1710" s="547" t="str">
        <f>VLOOKUP(D1710,기본!$B$3:$C$90,2,0)</f>
        <v>삼성 VD</v>
      </c>
      <c r="D1710" t="s">
        <v>1851</v>
      </c>
      <c r="E1710" t="s">
        <v>1852</v>
      </c>
      <c r="F1710" t="s">
        <v>1853</v>
      </c>
      <c r="G1710" t="str">
        <f>VLOOKUP(E1710,기본!$F$3:$G$320,2,0)</f>
        <v>MNT</v>
      </c>
      <c r="H1710">
        <v>2490</v>
      </c>
      <c r="I1710" s="561">
        <v>24.817986765000001</v>
      </c>
    </row>
    <row r="1711" spans="2:9">
      <c r="B1711" s="547" t="s">
        <v>2404</v>
      </c>
      <c r="C1711" s="547" t="str">
        <f>VLOOKUP(D1711,기본!$B$3:$C$90,2,0)</f>
        <v>삼성 VD</v>
      </c>
      <c r="D1711" t="s">
        <v>1851</v>
      </c>
      <c r="E1711" t="s">
        <v>995</v>
      </c>
      <c r="F1711" t="s">
        <v>994</v>
      </c>
      <c r="G1711" t="str">
        <f>VLOOKUP(E1711,기본!$F$3:$G$320,2,0)</f>
        <v>MNT</v>
      </c>
      <c r="H1711">
        <v>360</v>
      </c>
      <c r="I1711" s="561">
        <v>3.9165021000000007</v>
      </c>
    </row>
    <row r="1712" spans="2:9">
      <c r="B1712" s="547" t="s">
        <v>2404</v>
      </c>
      <c r="C1712" s="547" t="str">
        <f>VLOOKUP(D1712,기본!$B$3:$C$90,2,0)</f>
        <v>삼성 VD</v>
      </c>
      <c r="D1712" t="s">
        <v>1851</v>
      </c>
      <c r="E1712" t="s">
        <v>1793</v>
      </c>
      <c r="F1712" t="s">
        <v>1794</v>
      </c>
      <c r="G1712" t="str">
        <f>VLOOKUP(E1712,기본!$F$3:$G$320,2,0)</f>
        <v>MNT</v>
      </c>
      <c r="H1712">
        <v>4320</v>
      </c>
      <c r="I1712" s="561">
        <v>78.840508895999989</v>
      </c>
    </row>
    <row r="1713" spans="2:9">
      <c r="B1713" s="547" t="s">
        <v>2404</v>
      </c>
      <c r="C1713" s="547" t="str">
        <f>VLOOKUP(D1713,기본!$B$3:$C$90,2,0)</f>
        <v>삼성 VD</v>
      </c>
      <c r="D1713" t="s">
        <v>1851</v>
      </c>
      <c r="E1713" t="s">
        <v>1854</v>
      </c>
      <c r="F1713" t="s">
        <v>1855</v>
      </c>
      <c r="G1713" t="str">
        <f>VLOOKUP(E1713,기본!$F$3:$G$320,2,0)</f>
        <v>MNT</v>
      </c>
      <c r="H1713">
        <v>1560</v>
      </c>
      <c r="I1713" s="561">
        <v>10.429820232000001</v>
      </c>
    </row>
    <row r="1714" spans="2:9">
      <c r="B1714" s="547" t="s">
        <v>2404</v>
      </c>
      <c r="C1714" s="547" t="str">
        <f>VLOOKUP(D1714,기본!$B$3:$C$90,2,0)</f>
        <v>삼성 VD</v>
      </c>
      <c r="D1714" t="s">
        <v>1851</v>
      </c>
      <c r="E1714" t="s">
        <v>1260</v>
      </c>
      <c r="F1714" t="s">
        <v>1259</v>
      </c>
      <c r="G1714" t="str">
        <f>VLOOKUP(E1714,기본!$F$3:$G$320,2,0)</f>
        <v>MNT</v>
      </c>
      <c r="H1714">
        <v>5328</v>
      </c>
      <c r="I1714" s="561">
        <v>119.42009484</v>
      </c>
    </row>
    <row r="1715" spans="2:9">
      <c r="B1715" s="547" t="s">
        <v>2404</v>
      </c>
      <c r="C1715" s="547" t="str">
        <f>VLOOKUP(D1715,기본!$B$3:$C$90,2,0)</f>
        <v>삼성 VD</v>
      </c>
      <c r="D1715" t="s">
        <v>1851</v>
      </c>
      <c r="E1715" t="s">
        <v>1262</v>
      </c>
      <c r="F1715" t="s">
        <v>1261</v>
      </c>
      <c r="G1715" t="str">
        <f>VLOOKUP(E1715,기본!$F$3:$G$320,2,0)</f>
        <v>MNT</v>
      </c>
      <c r="H1715">
        <v>360</v>
      </c>
      <c r="I1715" s="561">
        <v>8.4823653599999993</v>
      </c>
    </row>
    <row r="1716" spans="2:9">
      <c r="B1716" s="547" t="s">
        <v>2404</v>
      </c>
      <c r="C1716" s="547" t="str">
        <f>VLOOKUP(D1716,기본!$B$3:$C$90,2,0)</f>
        <v>삼성 VD</v>
      </c>
      <c r="D1716" t="s">
        <v>1851</v>
      </c>
      <c r="E1716" t="s">
        <v>1264</v>
      </c>
      <c r="F1716" t="s">
        <v>1263</v>
      </c>
      <c r="G1716" t="str">
        <f>VLOOKUP(E1716,기본!$F$3:$G$320,2,0)</f>
        <v>MNT</v>
      </c>
      <c r="H1716">
        <v>1152</v>
      </c>
      <c r="I1716" s="561">
        <v>26.519955839999998</v>
      </c>
    </row>
    <row r="1717" spans="2:9">
      <c r="B1717" s="547" t="s">
        <v>2404</v>
      </c>
      <c r="C1717" s="547" t="str">
        <f>VLOOKUP(D1717,기본!$B$3:$C$90,2,0)</f>
        <v>삼성 VD</v>
      </c>
      <c r="D1717" t="s">
        <v>1851</v>
      </c>
      <c r="E1717" t="s">
        <v>1795</v>
      </c>
      <c r="F1717" t="s">
        <v>1796</v>
      </c>
      <c r="G1717" t="str">
        <f>VLOOKUP(E1717,기본!$F$3:$G$320,2,0)</f>
        <v>MNT</v>
      </c>
      <c r="H1717">
        <v>9876</v>
      </c>
      <c r="I1717" s="561">
        <v>395.09809236000001</v>
      </c>
    </row>
    <row r="1718" spans="2:9">
      <c r="B1718" s="547" t="s">
        <v>2404</v>
      </c>
      <c r="C1718" s="547" t="str">
        <f>VLOOKUP(D1718,기본!$B$3:$C$90,2,0)</f>
        <v>삼성 VD</v>
      </c>
      <c r="D1718" t="s">
        <v>1851</v>
      </c>
      <c r="E1718" t="s">
        <v>1856</v>
      </c>
      <c r="F1718" t="s">
        <v>1857</v>
      </c>
      <c r="G1718" t="str">
        <f>VLOOKUP(E1718,기본!$F$3:$G$320,2,0)</f>
        <v>MNT</v>
      </c>
      <c r="H1718">
        <v>12420</v>
      </c>
      <c r="I1718" s="561">
        <v>207.76644342</v>
      </c>
    </row>
    <row r="1719" spans="2:9">
      <c r="B1719" s="547" t="s">
        <v>2404</v>
      </c>
      <c r="C1719" s="547" t="str">
        <f>VLOOKUP(D1719,기본!$B$3:$C$90,2,0)</f>
        <v>삼성 VD</v>
      </c>
      <c r="D1719" t="s">
        <v>1851</v>
      </c>
      <c r="E1719" t="s">
        <v>2110</v>
      </c>
      <c r="F1719" t="s">
        <v>1726</v>
      </c>
      <c r="G1719" t="str">
        <f>VLOOKUP(E1719,기본!$F$3:$G$320,2,0)</f>
        <v>TV</v>
      </c>
      <c r="H1719">
        <v>4004</v>
      </c>
      <c r="I1719" s="561">
        <v>44.411002367999998</v>
      </c>
    </row>
    <row r="1720" spans="2:9">
      <c r="B1720" s="547" t="s">
        <v>2404</v>
      </c>
      <c r="C1720" s="547" t="str">
        <f>VLOOKUP(D1720,기본!$B$3:$C$90,2,0)</f>
        <v>삼성 VD</v>
      </c>
      <c r="D1720" t="s">
        <v>1851</v>
      </c>
      <c r="E1720" t="s">
        <v>1729</v>
      </c>
      <c r="F1720" t="s">
        <v>1837</v>
      </c>
      <c r="G1720" t="str">
        <f>VLOOKUP(E1720,기본!$F$3:$G$320,2,0)</f>
        <v>TV</v>
      </c>
      <c r="H1720">
        <v>1217</v>
      </c>
      <c r="I1720" s="561">
        <v>13.96052532</v>
      </c>
    </row>
    <row r="1721" spans="2:9">
      <c r="B1721" s="547" t="s">
        <v>2404</v>
      </c>
      <c r="C1721" s="547" t="str">
        <f>VLOOKUP(D1721,기본!$B$3:$C$90,2,0)</f>
        <v>삼성 VD</v>
      </c>
      <c r="D1721" t="s">
        <v>1851</v>
      </c>
      <c r="E1721" t="s">
        <v>2145</v>
      </c>
      <c r="F1721" t="s">
        <v>2108</v>
      </c>
      <c r="G1721" t="str">
        <f>VLOOKUP(E1721,기본!$F$3:$G$320,2,0)</f>
        <v>MNT</v>
      </c>
      <c r="H1721">
        <v>36036</v>
      </c>
      <c r="I1721" s="561">
        <v>193.75369397999998</v>
      </c>
    </row>
    <row r="1722" spans="2:9">
      <c r="B1722" s="547" t="s">
        <v>2404</v>
      </c>
      <c r="C1722" s="547" t="str">
        <f>VLOOKUP(D1722,기본!$B$3:$C$90,2,0)</f>
        <v>삼성 VD</v>
      </c>
      <c r="D1722" t="s">
        <v>1851</v>
      </c>
      <c r="E1722" t="s">
        <v>2296</v>
      </c>
      <c r="F1722" t="s">
        <v>1755</v>
      </c>
      <c r="G1722" t="str">
        <f>VLOOKUP(E1722,기본!$F$3:$G$320,2,0)</f>
        <v>MNT</v>
      </c>
      <c r="H1722">
        <v>1221</v>
      </c>
      <c r="I1722" s="561">
        <v>7.2414896400000011</v>
      </c>
    </row>
    <row r="1723" spans="2:9">
      <c r="B1723" s="547" t="s">
        <v>2404</v>
      </c>
      <c r="C1723" s="547" t="str">
        <f>VLOOKUP(D1723,기본!$B$3:$C$90,2,0)</f>
        <v>삼성 VD</v>
      </c>
      <c r="D1723" t="s">
        <v>1851</v>
      </c>
      <c r="E1723" t="s">
        <v>2148</v>
      </c>
      <c r="F1723" t="s">
        <v>1756</v>
      </c>
      <c r="G1723" t="str">
        <f>VLOOKUP(E1723,기본!$F$3:$G$320,2,0)</f>
        <v>MNT</v>
      </c>
      <c r="H1723">
        <v>10362</v>
      </c>
      <c r="I1723" s="561">
        <v>73.634340780000016</v>
      </c>
    </row>
    <row r="1724" spans="2:9">
      <c r="B1724" s="547" t="s">
        <v>2404</v>
      </c>
      <c r="C1724" s="547" t="str">
        <f>VLOOKUP(D1724,기본!$B$3:$C$90,2,0)</f>
        <v>삼성 VD</v>
      </c>
      <c r="D1724" t="s">
        <v>1851</v>
      </c>
      <c r="E1724" t="s">
        <v>2207</v>
      </c>
      <c r="F1724" t="s">
        <v>1754</v>
      </c>
      <c r="G1724" t="str">
        <f>VLOOKUP(E1724,기본!$F$3:$G$320,2,0)</f>
        <v>MNT</v>
      </c>
      <c r="H1724">
        <v>72</v>
      </c>
      <c r="I1724" s="561">
        <v>0.81096875999999996</v>
      </c>
    </row>
    <row r="1725" spans="2:9">
      <c r="B1725" s="547" t="s">
        <v>2404</v>
      </c>
      <c r="C1725" s="547" t="str">
        <f>VLOOKUP(D1725,기본!$B$3:$C$90,2,0)</f>
        <v>삼성 VD</v>
      </c>
      <c r="D1725" t="s">
        <v>1851</v>
      </c>
      <c r="E1725" t="s">
        <v>2213</v>
      </c>
      <c r="F1725" t="s">
        <v>1754</v>
      </c>
      <c r="G1725" t="str">
        <f>VLOOKUP(E1725,기본!$F$3:$G$320,2,0)</f>
        <v>MNT</v>
      </c>
      <c r="H1725">
        <v>14</v>
      </c>
      <c r="I1725" s="561">
        <v>0.15382583100000002</v>
      </c>
    </row>
    <row r="1726" spans="2:9">
      <c r="B1726" s="547" t="s">
        <v>2404</v>
      </c>
      <c r="C1726" s="547" t="str">
        <f>VLOOKUP(D1726,기본!$B$3:$C$90,2,0)</f>
        <v>삼성 VD</v>
      </c>
      <c r="D1726" t="s">
        <v>1851</v>
      </c>
      <c r="E1726" t="s">
        <v>2215</v>
      </c>
      <c r="F1726" t="s">
        <v>1754</v>
      </c>
      <c r="G1726" t="str">
        <f>VLOOKUP(E1726,기본!$F$3:$G$320,2,0)</f>
        <v>MNT</v>
      </c>
      <c r="H1726">
        <v>154</v>
      </c>
      <c r="I1726" s="561">
        <v>1.7066095739999998</v>
      </c>
    </row>
    <row r="1727" spans="2:9">
      <c r="B1727" s="547" t="s">
        <v>2404</v>
      </c>
      <c r="C1727" s="547" t="str">
        <f>VLOOKUP(D1727,기본!$B$3:$C$90,2,0)</f>
        <v>삼성 VD</v>
      </c>
      <c r="D1727" t="s">
        <v>1851</v>
      </c>
      <c r="E1727" t="s">
        <v>2219</v>
      </c>
      <c r="F1727" t="s">
        <v>1754</v>
      </c>
      <c r="G1727" t="str">
        <f>VLOOKUP(E1727,기본!$F$3:$G$320,2,0)</f>
        <v>MNT</v>
      </c>
      <c r="H1727">
        <v>35</v>
      </c>
      <c r="I1727" s="561">
        <v>0.38742448500000004</v>
      </c>
    </row>
    <row r="1728" spans="2:9">
      <c r="B1728" s="547" t="s">
        <v>2404</v>
      </c>
      <c r="C1728" s="547" t="str">
        <f>VLOOKUP(D1728,기본!$B$3:$C$90,2,0)</f>
        <v>삼성 VD</v>
      </c>
      <c r="D1728" t="s">
        <v>1851</v>
      </c>
      <c r="E1728" t="s">
        <v>2221</v>
      </c>
      <c r="F1728" t="s">
        <v>1754</v>
      </c>
      <c r="G1728" t="str">
        <f>VLOOKUP(E1728,기본!$F$3:$G$320,2,0)</f>
        <v>MNT</v>
      </c>
      <c r="H1728">
        <v>560</v>
      </c>
      <c r="I1728" s="561">
        <v>6.2220938399999994</v>
      </c>
    </row>
    <row r="1729" spans="2:9">
      <c r="B1729" s="547" t="s">
        <v>2404</v>
      </c>
      <c r="C1729" s="547" t="str">
        <f>VLOOKUP(D1729,기본!$B$3:$C$90,2,0)</f>
        <v>삼성 VD</v>
      </c>
      <c r="D1729" t="s">
        <v>1851</v>
      </c>
      <c r="E1729" t="s">
        <v>2189</v>
      </c>
      <c r="F1729" t="s">
        <v>1753</v>
      </c>
      <c r="G1729" t="str">
        <f>VLOOKUP(E1729,기본!$F$3:$G$320,2,0)</f>
        <v>MNT</v>
      </c>
      <c r="H1729">
        <v>270</v>
      </c>
      <c r="I1729" s="561">
        <v>1.8526441499999999</v>
      </c>
    </row>
    <row r="1730" spans="2:9">
      <c r="B1730" s="547" t="s">
        <v>2404</v>
      </c>
      <c r="C1730" s="547" t="str">
        <f>VLOOKUP(D1730,기본!$B$3:$C$90,2,0)</f>
        <v>삼성 VD</v>
      </c>
      <c r="D1730" t="s">
        <v>1851</v>
      </c>
      <c r="E1730" t="s">
        <v>2191</v>
      </c>
      <c r="F1730" t="s">
        <v>1753</v>
      </c>
      <c r="G1730" t="str">
        <f>VLOOKUP(E1730,기본!$F$3:$G$320,2,0)</f>
        <v>MNT</v>
      </c>
      <c r="H1730">
        <v>20</v>
      </c>
      <c r="I1730" s="561">
        <v>0.13486697999999997</v>
      </c>
    </row>
    <row r="1731" spans="2:9">
      <c r="B1731" s="547" t="s">
        <v>2404</v>
      </c>
      <c r="C1731" s="547" t="str">
        <f>VLOOKUP(D1731,기본!$B$3:$C$90,2,0)</f>
        <v>삼성 VD</v>
      </c>
      <c r="D1731" t="s">
        <v>1851</v>
      </c>
      <c r="E1731" t="s">
        <v>2377</v>
      </c>
      <c r="F1731" t="s">
        <v>2390</v>
      </c>
      <c r="G1731" t="str">
        <f>VLOOKUP(E1731,기본!$F$3:$G$320,2,0)</f>
        <v>MNT</v>
      </c>
      <c r="H1731">
        <v>13</v>
      </c>
      <c r="I1731" s="561">
        <v>8.8149599999999995E-2</v>
      </c>
    </row>
    <row r="1732" spans="2:9">
      <c r="B1732" s="547" t="s">
        <v>2404</v>
      </c>
      <c r="C1732" s="547" t="str">
        <f>VLOOKUP(D1732,기본!$B$3:$C$90,2,0)</f>
        <v>삼성 VD</v>
      </c>
      <c r="D1732" t="s">
        <v>1851</v>
      </c>
      <c r="E1732" t="s">
        <v>2193</v>
      </c>
      <c r="F1732" t="s">
        <v>1753</v>
      </c>
      <c r="G1732" t="str">
        <f>VLOOKUP(E1732,기본!$F$3:$G$320,2,0)</f>
        <v>MNT</v>
      </c>
      <c r="H1732">
        <v>729</v>
      </c>
      <c r="I1732" s="561">
        <v>4.9951273049999996</v>
      </c>
    </row>
    <row r="1733" spans="2:9">
      <c r="B1733" s="547" t="s">
        <v>2404</v>
      </c>
      <c r="C1733" s="547" t="str">
        <f>VLOOKUP(D1733,기본!$B$3:$C$90,2,0)</f>
        <v>삼성 VD</v>
      </c>
      <c r="D1733" t="s">
        <v>1851</v>
      </c>
      <c r="E1733" t="s">
        <v>2195</v>
      </c>
      <c r="F1733" t="s">
        <v>1753</v>
      </c>
      <c r="G1733" t="str">
        <f>VLOOKUP(E1733,기본!$F$3:$G$320,2,0)</f>
        <v>MNT</v>
      </c>
      <c r="H1733">
        <v>33</v>
      </c>
      <c r="I1733" s="561">
        <v>0.21591643499999999</v>
      </c>
    </row>
    <row r="1734" spans="2:9">
      <c r="B1734" s="547" t="s">
        <v>2404</v>
      </c>
      <c r="C1734" s="547" t="str">
        <f>VLOOKUP(D1734,기본!$B$3:$C$90,2,0)</f>
        <v>삼성 VD</v>
      </c>
      <c r="D1734" t="s">
        <v>1851</v>
      </c>
      <c r="E1734" t="s">
        <v>2203</v>
      </c>
      <c r="F1734" t="s">
        <v>1753</v>
      </c>
      <c r="G1734" t="str">
        <f>VLOOKUP(E1734,기본!$F$3:$G$320,2,0)</f>
        <v>MNT</v>
      </c>
      <c r="H1734">
        <v>135</v>
      </c>
      <c r="I1734" s="561">
        <v>0.91035211500000002</v>
      </c>
    </row>
    <row r="1735" spans="2:9">
      <c r="B1735" s="547" t="s">
        <v>2404</v>
      </c>
      <c r="C1735" s="547" t="str">
        <f>VLOOKUP(D1735,기본!$B$3:$C$90,2,0)</f>
        <v>삼성 VD</v>
      </c>
      <c r="D1735" t="s">
        <v>1851</v>
      </c>
      <c r="E1735" t="s">
        <v>2391</v>
      </c>
      <c r="F1735" t="s">
        <v>1601</v>
      </c>
      <c r="G1735" t="str">
        <f>VLOOKUP(E1735,기본!$F$3:$G$320,2,0)</f>
        <v>MNT</v>
      </c>
      <c r="H1735">
        <v>4424</v>
      </c>
      <c r="I1735" s="561">
        <v>32.609304000000002</v>
      </c>
    </row>
    <row r="1736" spans="2:9">
      <c r="B1736" s="547" t="s">
        <v>2404</v>
      </c>
      <c r="C1736" s="547" t="str">
        <f>VLOOKUP(D1736,기본!$B$3:$C$90,2,0)</f>
        <v>삼성 VD</v>
      </c>
      <c r="D1736" t="s">
        <v>1851</v>
      </c>
      <c r="E1736" t="s">
        <v>1862</v>
      </c>
      <c r="F1736" t="s">
        <v>1863</v>
      </c>
      <c r="G1736" t="str">
        <f>VLOOKUP(E1736,기본!$F$3:$G$320,2,0)</f>
        <v>MNT</v>
      </c>
      <c r="H1736">
        <v>306</v>
      </c>
      <c r="I1736" s="561">
        <v>4.0950478800000001</v>
      </c>
    </row>
    <row r="1737" spans="2:9">
      <c r="B1737" s="547" t="s">
        <v>2404</v>
      </c>
      <c r="C1737" s="547" t="str">
        <f>VLOOKUP(D1737,기본!$B$3:$C$90,2,0)</f>
        <v>삼성 VD</v>
      </c>
      <c r="D1737" t="s">
        <v>1851</v>
      </c>
      <c r="E1737" t="s">
        <v>1849</v>
      </c>
      <c r="F1737" t="s">
        <v>1850</v>
      </c>
      <c r="G1737" t="str">
        <f>VLOOKUP(E1737,기본!$F$3:$G$320,2,0)</f>
        <v>MNT</v>
      </c>
      <c r="H1737">
        <v>2436</v>
      </c>
      <c r="I1737" s="561">
        <v>20.955032280000001</v>
      </c>
    </row>
    <row r="1738" spans="2:9">
      <c r="B1738" s="547" t="s">
        <v>2404</v>
      </c>
      <c r="C1738" s="547" t="str">
        <f>VLOOKUP(D1738,기본!$B$3:$C$90,2,0)</f>
        <v>삼성 VD</v>
      </c>
      <c r="D1738" t="s">
        <v>1851</v>
      </c>
      <c r="E1738" t="s">
        <v>677</v>
      </c>
      <c r="F1738" t="s">
        <v>1799</v>
      </c>
      <c r="G1738" t="str">
        <f>VLOOKUP(E1738,기본!$F$3:$G$320,2,0)</f>
        <v>MNT</v>
      </c>
      <c r="H1738">
        <v>210936</v>
      </c>
      <c r="I1738" s="561">
        <v>753.66335058000004</v>
      </c>
    </row>
    <row r="1739" spans="2:9">
      <c r="B1739" s="547" t="s">
        <v>2404</v>
      </c>
      <c r="C1739" s="547" t="str">
        <f>VLOOKUP(D1739,기본!$B$3:$C$90,2,0)</f>
        <v>삼성 VD</v>
      </c>
      <c r="D1739" t="s">
        <v>1851</v>
      </c>
      <c r="E1739" t="s">
        <v>678</v>
      </c>
      <c r="F1739" t="s">
        <v>1869</v>
      </c>
      <c r="G1739" t="str">
        <f>VLOOKUP(E1739,기본!$F$3:$G$320,2,0)</f>
        <v>MNT</v>
      </c>
      <c r="H1739">
        <v>52536</v>
      </c>
      <c r="I1739" s="561">
        <v>243.10844711999997</v>
      </c>
    </row>
    <row r="1740" spans="2:9">
      <c r="B1740" s="547" t="s">
        <v>2404</v>
      </c>
      <c r="C1740" s="547" t="str">
        <f>VLOOKUP(D1740,기본!$B$3:$C$90,2,0)</f>
        <v>삼성 VD</v>
      </c>
      <c r="D1740" t="s">
        <v>1851</v>
      </c>
      <c r="E1740" t="s">
        <v>1113</v>
      </c>
      <c r="F1740" t="s">
        <v>1813</v>
      </c>
      <c r="G1740" t="str">
        <f>VLOOKUP(E1740,기본!$F$3:$G$320,2,0)</f>
        <v>MNT</v>
      </c>
      <c r="H1740">
        <v>360</v>
      </c>
      <c r="I1740" s="561">
        <v>1.7244684899999998</v>
      </c>
    </row>
    <row r="1741" spans="2:9">
      <c r="B1741" s="547" t="s">
        <v>2404</v>
      </c>
      <c r="C1741" s="547" t="str">
        <f>VLOOKUP(D1741,기본!$B$3:$C$90,2,0)</f>
        <v>삼성 VD</v>
      </c>
      <c r="D1741" t="s">
        <v>1851</v>
      </c>
      <c r="E1741" t="s">
        <v>2088</v>
      </c>
      <c r="F1741" t="s">
        <v>2089</v>
      </c>
      <c r="G1741" t="str">
        <f>VLOOKUP(E1741,기본!$F$3:$G$320,2,0)</f>
        <v>MNT</v>
      </c>
      <c r="H1741">
        <v>10560</v>
      </c>
      <c r="I1741" s="561">
        <v>48.990056543999998</v>
      </c>
    </row>
    <row r="1742" spans="2:9">
      <c r="B1742" s="547" t="s">
        <v>2404</v>
      </c>
      <c r="C1742" s="547" t="str">
        <f>VLOOKUP(D1742,기본!$B$3:$C$90,2,0)</f>
        <v>삼성 생활가전</v>
      </c>
      <c r="D1742" t="s">
        <v>1864</v>
      </c>
      <c r="E1742" t="s">
        <v>1865</v>
      </c>
      <c r="F1742" t="s">
        <v>1865</v>
      </c>
      <c r="G1742" t="e">
        <f>VLOOKUP(E1742,기본!$F$3:$G$320,2,0)</f>
        <v>#N/A</v>
      </c>
      <c r="H1742">
        <v>11520</v>
      </c>
      <c r="I1742" s="561">
        <v>88.691556000000006</v>
      </c>
    </row>
    <row r="1743" spans="2:9">
      <c r="B1743" s="547" t="s">
        <v>2404</v>
      </c>
      <c r="C1743" s="547" t="str">
        <f>VLOOKUP(D1743,기본!$B$3:$C$90,2,0)</f>
        <v>삼성 생활가전</v>
      </c>
      <c r="D1743" t="s">
        <v>1864</v>
      </c>
      <c r="E1743" t="s">
        <v>2111</v>
      </c>
      <c r="F1743" t="s">
        <v>2111</v>
      </c>
      <c r="G1743" t="e">
        <f>VLOOKUP(E1743,기본!$F$3:$G$320,2,0)</f>
        <v>#N/A</v>
      </c>
      <c r="H1743">
        <v>2160</v>
      </c>
      <c r="I1743" s="561">
        <v>16.735247999999999</v>
      </c>
    </row>
    <row r="1744" spans="2:9">
      <c r="B1744" s="547" t="s">
        <v>2404</v>
      </c>
      <c r="C1744" s="547" t="str">
        <f>VLOOKUP(D1744,기본!$B$3:$C$90,2,0)</f>
        <v>삼성 생활가전</v>
      </c>
      <c r="D1744" t="s">
        <v>1864</v>
      </c>
      <c r="E1744" t="s">
        <v>2112</v>
      </c>
      <c r="F1744" t="s">
        <v>2112</v>
      </c>
      <c r="G1744" t="e">
        <f>VLOOKUP(E1744,기본!$F$3:$G$320,2,0)</f>
        <v>#N/A</v>
      </c>
      <c r="H1744">
        <v>2160</v>
      </c>
      <c r="I1744" s="561">
        <v>17.099101440000002</v>
      </c>
    </row>
    <row r="1745" spans="2:9">
      <c r="B1745" s="547" t="s">
        <v>2404</v>
      </c>
      <c r="C1745" s="547" t="str">
        <f>VLOOKUP(D1745,기본!$B$3:$C$90,2,0)</f>
        <v>삼성 생활가전</v>
      </c>
      <c r="D1745" t="s">
        <v>1864</v>
      </c>
      <c r="E1745" t="s">
        <v>1867</v>
      </c>
      <c r="F1745" t="s">
        <v>1867</v>
      </c>
      <c r="G1745" t="e">
        <f>VLOOKUP(E1745,기본!$F$3:$G$320,2,0)</f>
        <v>#N/A</v>
      </c>
      <c r="H1745">
        <v>13824</v>
      </c>
      <c r="I1745" s="561">
        <v>118.32065279999999</v>
      </c>
    </row>
    <row r="1746" spans="2:9">
      <c r="B1746" s="547" t="s">
        <v>2404</v>
      </c>
      <c r="C1746" s="547" t="str">
        <f>VLOOKUP(D1746,기본!$B$3:$C$90,2,0)</f>
        <v>삼성 생활가전</v>
      </c>
      <c r="D1746" t="s">
        <v>1864</v>
      </c>
      <c r="E1746" t="s">
        <v>2106</v>
      </c>
      <c r="F1746" t="s">
        <v>2106</v>
      </c>
      <c r="G1746" t="e">
        <f>VLOOKUP(E1746,기본!$F$3:$G$320,2,0)</f>
        <v>#N/A</v>
      </c>
      <c r="H1746">
        <v>180</v>
      </c>
      <c r="I1746" s="561">
        <v>1.5076799999999999</v>
      </c>
    </row>
    <row r="1747" spans="2:9">
      <c r="B1747" s="547" t="s">
        <v>2404</v>
      </c>
      <c r="C1747" s="547" t="str">
        <f>VLOOKUP(D1747,기본!$B$3:$C$90,2,0)</f>
        <v>삼성 생활가전</v>
      </c>
      <c r="D1747" t="s">
        <v>1864</v>
      </c>
      <c r="E1747" t="s">
        <v>1890</v>
      </c>
      <c r="F1747" t="s">
        <v>1890</v>
      </c>
      <c r="G1747" t="e">
        <f>VLOOKUP(E1747,기본!$F$3:$G$320,2,0)</f>
        <v>#N/A</v>
      </c>
      <c r="H1747">
        <v>480</v>
      </c>
      <c r="I1747" s="561">
        <v>4.3907623200000003</v>
      </c>
    </row>
    <row r="1748" spans="2:9">
      <c r="B1748" s="547" t="s">
        <v>2404</v>
      </c>
      <c r="C1748" s="547" t="str">
        <f>VLOOKUP(D1748,기본!$B$3:$C$90,2,0)</f>
        <v>삼성 생활가전</v>
      </c>
      <c r="D1748" t="s">
        <v>1864</v>
      </c>
      <c r="E1748" t="s">
        <v>2077</v>
      </c>
      <c r="F1748" t="s">
        <v>2077</v>
      </c>
      <c r="G1748" t="e">
        <f>VLOOKUP(E1748,기본!$F$3:$G$320,2,0)</f>
        <v>#N/A</v>
      </c>
      <c r="H1748">
        <v>96</v>
      </c>
      <c r="I1748" s="561">
        <v>0.80409600000000003</v>
      </c>
    </row>
    <row r="1749" spans="2:9">
      <c r="B1749" s="547" t="s">
        <v>2404</v>
      </c>
      <c r="C1749" s="547" t="str">
        <f>VLOOKUP(D1749,기본!$B$3:$C$90,2,0)</f>
        <v>삼성 생활가전</v>
      </c>
      <c r="D1749" t="s">
        <v>1864</v>
      </c>
      <c r="E1749" t="s">
        <v>2107</v>
      </c>
      <c r="F1749" t="s">
        <v>2107</v>
      </c>
      <c r="G1749" t="e">
        <f>VLOOKUP(E1749,기본!$F$3:$G$320,2,0)</f>
        <v>#N/A</v>
      </c>
      <c r="H1749">
        <v>1080</v>
      </c>
      <c r="I1749" s="561">
        <v>9.4613022000000004</v>
      </c>
    </row>
    <row r="1750" spans="2:9">
      <c r="B1750" s="547" t="s">
        <v>2404</v>
      </c>
      <c r="C1750" s="547" t="str">
        <f>VLOOKUP(D1750,기본!$B$3:$C$90,2,0)</f>
        <v>삼성 VD</v>
      </c>
      <c r="D1750" t="s">
        <v>1868</v>
      </c>
      <c r="E1750" t="s">
        <v>1121</v>
      </c>
      <c r="F1750" t="s">
        <v>1809</v>
      </c>
      <c r="G1750" t="str">
        <f>VLOOKUP(E1750,기본!$F$3:$G$320,2,0)</f>
        <v>TV</v>
      </c>
      <c r="H1750">
        <v>186</v>
      </c>
      <c r="I1750" s="561">
        <v>5.6680538879999993</v>
      </c>
    </row>
    <row r="1751" spans="2:9">
      <c r="B1751" s="547" t="s">
        <v>2404</v>
      </c>
      <c r="C1751" s="547" t="str">
        <f>VLOOKUP(D1751,기본!$B$3:$C$90,2,0)</f>
        <v>삼성 VD</v>
      </c>
      <c r="D1751" t="s">
        <v>1868</v>
      </c>
      <c r="E1751" t="s">
        <v>1120</v>
      </c>
      <c r="F1751" t="s">
        <v>1786</v>
      </c>
      <c r="G1751" t="str">
        <f>VLOOKUP(E1751,기본!$F$3:$G$320,2,0)</f>
        <v>TV</v>
      </c>
      <c r="H1751">
        <v>18</v>
      </c>
      <c r="I1751" s="561">
        <v>0.49040319599999993</v>
      </c>
    </row>
    <row r="1752" spans="2:9">
      <c r="B1752" s="547" t="s">
        <v>2404</v>
      </c>
      <c r="C1752" s="547" t="str">
        <f>VLOOKUP(D1752,기본!$B$3:$C$90,2,0)</f>
        <v>삼성 VD</v>
      </c>
      <c r="D1752" t="s">
        <v>1868</v>
      </c>
      <c r="E1752" t="s">
        <v>1718</v>
      </c>
      <c r="F1752" t="s">
        <v>1617</v>
      </c>
      <c r="G1752" t="str">
        <f>VLOOKUP(E1752,기본!$F$3:$G$320,2,0)</f>
        <v>TV</v>
      </c>
      <c r="H1752">
        <v>239</v>
      </c>
      <c r="I1752" s="561">
        <v>2.8501144349999996</v>
      </c>
    </row>
    <row r="1753" spans="2:9">
      <c r="B1753" s="547" t="s">
        <v>2404</v>
      </c>
      <c r="C1753" s="547" t="str">
        <f>VLOOKUP(D1753,기본!$B$3:$C$90,2,0)</f>
        <v>삼성 VD</v>
      </c>
      <c r="D1753" t="s">
        <v>1868</v>
      </c>
      <c r="E1753" t="s">
        <v>1719</v>
      </c>
      <c r="F1753" t="s">
        <v>1843</v>
      </c>
      <c r="G1753" t="str">
        <f>VLOOKUP(E1753,기본!$F$3:$G$320,2,0)</f>
        <v>TV</v>
      </c>
      <c r="H1753">
        <v>2520</v>
      </c>
      <c r="I1753" s="561">
        <v>33.141591839999997</v>
      </c>
    </row>
    <row r="1754" spans="2:9">
      <c r="B1754" s="547" t="s">
        <v>2404</v>
      </c>
      <c r="C1754" s="547" t="str">
        <f>VLOOKUP(D1754,기본!$B$3:$C$90,2,0)</f>
        <v>삼성 VD</v>
      </c>
      <c r="D1754" t="s">
        <v>1868</v>
      </c>
      <c r="E1754" t="s">
        <v>1720</v>
      </c>
      <c r="F1754" t="s">
        <v>1844</v>
      </c>
      <c r="G1754" t="str">
        <f>VLOOKUP(E1754,기본!$F$3:$G$320,2,0)</f>
        <v>TV</v>
      </c>
      <c r="H1754">
        <v>776</v>
      </c>
      <c r="I1754" s="561">
        <v>11.593715784</v>
      </c>
    </row>
    <row r="1755" spans="2:9">
      <c r="B1755" s="547" t="s">
        <v>2404</v>
      </c>
      <c r="C1755" s="547" t="str">
        <f>VLOOKUP(D1755,기본!$B$3:$C$90,2,0)</f>
        <v>삼성 VD</v>
      </c>
      <c r="D1755" t="s">
        <v>1868</v>
      </c>
      <c r="E1755" t="s">
        <v>1733</v>
      </c>
      <c r="F1755" t="s">
        <v>1839</v>
      </c>
      <c r="G1755" t="str">
        <f>VLOOKUP(E1755,기본!$F$3:$G$320,2,0)</f>
        <v>TV</v>
      </c>
      <c r="H1755">
        <v>1790</v>
      </c>
      <c r="I1755" s="561">
        <v>31.385066439999999</v>
      </c>
    </row>
    <row r="1756" spans="2:9">
      <c r="B1756" s="547" t="s">
        <v>2404</v>
      </c>
      <c r="C1756" s="547" t="str">
        <f>VLOOKUP(D1756,기본!$B$3:$C$90,2,0)</f>
        <v>삼성 VD</v>
      </c>
      <c r="D1756" t="s">
        <v>1868</v>
      </c>
      <c r="E1756" t="s">
        <v>1845</v>
      </c>
      <c r="F1756" t="s">
        <v>1846</v>
      </c>
      <c r="G1756" t="str">
        <f>VLOOKUP(E1756,기본!$F$3:$G$320,2,0)</f>
        <v>TV</v>
      </c>
      <c r="H1756">
        <v>380</v>
      </c>
      <c r="I1756" s="561">
        <v>8.8718049000000008</v>
      </c>
    </row>
    <row r="1757" spans="2:9">
      <c r="B1757" s="547" t="s">
        <v>2404</v>
      </c>
      <c r="C1757" s="547" t="str">
        <f>VLOOKUP(D1757,기본!$B$3:$C$90,2,0)</f>
        <v>삼성 VD</v>
      </c>
      <c r="D1757" t="s">
        <v>1868</v>
      </c>
      <c r="E1757" t="s">
        <v>678</v>
      </c>
      <c r="F1757" t="s">
        <v>1869</v>
      </c>
      <c r="G1757" t="str">
        <f>VLOOKUP(E1757,기본!$F$3:$G$320,2,0)</f>
        <v>MNT</v>
      </c>
      <c r="H1757">
        <v>748</v>
      </c>
      <c r="I1757" s="561">
        <v>3.4866149999999996</v>
      </c>
    </row>
    <row r="1758" spans="2:9">
      <c r="B1758" s="547" t="s">
        <v>2404</v>
      </c>
      <c r="C1758" s="547" t="str">
        <f>VLOOKUP(D1758,기본!$B$3:$C$90,2,0)</f>
        <v>MNT JDM</v>
      </c>
      <c r="D1758" t="s">
        <v>1873</v>
      </c>
      <c r="E1758" t="s">
        <v>677</v>
      </c>
      <c r="F1758" t="s">
        <v>2023</v>
      </c>
      <c r="G1758" t="str">
        <f>VLOOKUP(E1758,기본!$F$3:$G$320,2,0)</f>
        <v>MNT</v>
      </c>
      <c r="H1758">
        <v>12672</v>
      </c>
      <c r="I1758" s="561">
        <v>58.629912000000004</v>
      </c>
    </row>
    <row r="1759" spans="2:9">
      <c r="B1759" s="547" t="s">
        <v>2404</v>
      </c>
      <c r="C1759" s="547" t="str">
        <f>VLOOKUP(D1759,기본!$B$3:$C$90,2,0)</f>
        <v>MNT JDM</v>
      </c>
      <c r="D1759" t="s">
        <v>1873</v>
      </c>
      <c r="E1759" t="s">
        <v>1112</v>
      </c>
      <c r="F1759" t="s">
        <v>2091</v>
      </c>
      <c r="G1759" t="str">
        <f>VLOOKUP(E1759,기본!$F$3:$G$320,2,0)</f>
        <v>MNT</v>
      </c>
      <c r="H1759">
        <v>183744</v>
      </c>
      <c r="I1759" s="561">
        <v>1068.9859266240001</v>
      </c>
    </row>
    <row r="1760" spans="2:9">
      <c r="B1760" s="547" t="s">
        <v>2404</v>
      </c>
      <c r="C1760" s="547" t="str">
        <f>VLOOKUP(D1760,기본!$B$3:$C$90,2,0)</f>
        <v>HP</v>
      </c>
      <c r="D1760" t="s">
        <v>1874</v>
      </c>
      <c r="E1760" t="s">
        <v>1249</v>
      </c>
      <c r="F1760" t="s">
        <v>1245</v>
      </c>
      <c r="G1760" t="e">
        <f>VLOOKUP(E1760,기본!$F$3:$G$320,2,0)</f>
        <v>#N/A</v>
      </c>
      <c r="H1760">
        <v>1248</v>
      </c>
      <c r="I1760" s="561">
        <v>35.500394495999998</v>
      </c>
    </row>
    <row r="1761" spans="2:9">
      <c r="B1761" s="547" t="s">
        <v>2404</v>
      </c>
      <c r="C1761" s="547" t="str">
        <f>VLOOKUP(D1761,기본!$B$3:$C$90,2,0)</f>
        <v>HP</v>
      </c>
      <c r="D1761" t="s">
        <v>1874</v>
      </c>
      <c r="E1761" t="s">
        <v>1250</v>
      </c>
      <c r="F1761" t="s">
        <v>1246</v>
      </c>
      <c r="G1761" t="e">
        <f>VLOOKUP(E1761,기본!$F$3:$G$320,2,0)</f>
        <v>#N/A</v>
      </c>
      <c r="H1761">
        <v>816</v>
      </c>
      <c r="I1761" s="561">
        <v>27.672443327999996</v>
      </c>
    </row>
    <row r="1762" spans="2:9">
      <c r="B1762" s="547" t="s">
        <v>2404</v>
      </c>
      <c r="C1762" s="547" t="str">
        <f>VLOOKUP(D1762,기본!$B$3:$C$90,2,0)</f>
        <v>HP</v>
      </c>
      <c r="D1762" t="s">
        <v>1874</v>
      </c>
      <c r="E1762" t="s">
        <v>1251</v>
      </c>
      <c r="F1762" t="s">
        <v>1247</v>
      </c>
      <c r="G1762" t="e">
        <f>VLOOKUP(E1762,기본!$F$3:$G$320,2,0)</f>
        <v>#N/A</v>
      </c>
      <c r="H1762">
        <v>1536</v>
      </c>
      <c r="I1762" s="561">
        <v>46.440377855999998</v>
      </c>
    </row>
    <row r="1763" spans="2:9">
      <c r="B1763" s="547" t="s">
        <v>2404</v>
      </c>
      <c r="C1763" s="547" t="str">
        <f>VLOOKUP(D1763,기본!$B$3:$C$90,2,0)</f>
        <v>HP</v>
      </c>
      <c r="D1763" t="s">
        <v>1874</v>
      </c>
      <c r="E1763" t="s">
        <v>1875</v>
      </c>
      <c r="F1763" t="s">
        <v>1876</v>
      </c>
      <c r="G1763" t="e">
        <f>VLOOKUP(E1763,기본!$F$3:$G$320,2,0)</f>
        <v>#N/A</v>
      </c>
      <c r="H1763">
        <v>3120</v>
      </c>
      <c r="I1763" s="561">
        <v>40.478971680000008</v>
      </c>
    </row>
    <row r="1764" spans="2:9">
      <c r="B1764" s="547" t="s">
        <v>2404</v>
      </c>
      <c r="C1764" s="547" t="str">
        <f>VLOOKUP(D1764,기본!$B$3:$C$90,2,0)</f>
        <v>HP</v>
      </c>
      <c r="D1764" t="s">
        <v>1874</v>
      </c>
      <c r="E1764" t="s">
        <v>2024</v>
      </c>
      <c r="F1764" t="s">
        <v>187</v>
      </c>
      <c r="G1764" t="e">
        <f>VLOOKUP(E1764,기본!$F$3:$G$320,2,0)</f>
        <v>#N/A</v>
      </c>
      <c r="H1764">
        <v>19008</v>
      </c>
      <c r="I1764" s="561">
        <v>95.768021519999991</v>
      </c>
    </row>
    <row r="1765" spans="2:9">
      <c r="B1765" s="547" t="s">
        <v>2404</v>
      </c>
      <c r="C1765" s="547" t="str">
        <f>VLOOKUP(D1765,기본!$B$3:$C$90,2,0)</f>
        <v>HP</v>
      </c>
      <c r="D1765" t="s">
        <v>1874</v>
      </c>
      <c r="E1765" t="s">
        <v>1877</v>
      </c>
      <c r="F1765" t="s">
        <v>643</v>
      </c>
      <c r="G1765" t="e">
        <f>VLOOKUP(E1765,기본!$F$3:$G$320,2,0)</f>
        <v>#N/A</v>
      </c>
      <c r="H1765">
        <v>14580</v>
      </c>
      <c r="I1765" s="561">
        <v>120.76812414</v>
      </c>
    </row>
    <row r="1766" spans="2:9">
      <c r="B1766" s="547" t="s">
        <v>2404</v>
      </c>
      <c r="C1766" s="547" t="str">
        <f>VLOOKUP(D1766,기본!$B$3:$C$90,2,0)</f>
        <v>HP</v>
      </c>
      <c r="D1766" t="s">
        <v>1874</v>
      </c>
      <c r="E1766" t="s">
        <v>1878</v>
      </c>
      <c r="F1766" t="s">
        <v>1879</v>
      </c>
      <c r="G1766" t="e">
        <f>VLOOKUP(E1766,기본!$F$3:$G$320,2,0)</f>
        <v>#N/A</v>
      </c>
      <c r="H1766">
        <v>2016</v>
      </c>
      <c r="I1766" s="561">
        <v>72.755270927999987</v>
      </c>
    </row>
    <row r="1767" spans="2:9">
      <c r="B1767" s="547" t="s">
        <v>2404</v>
      </c>
      <c r="C1767" s="547" t="str">
        <f>VLOOKUP(D1767,기본!$B$3:$C$90,2,0)</f>
        <v>HP</v>
      </c>
      <c r="D1767" t="s">
        <v>1874</v>
      </c>
      <c r="E1767" t="s">
        <v>2300</v>
      </c>
      <c r="F1767" t="s">
        <v>2301</v>
      </c>
      <c r="G1767" t="e">
        <f>VLOOKUP(E1767,기본!$F$3:$G$320,2,0)</f>
        <v>#N/A</v>
      </c>
      <c r="H1767">
        <v>300</v>
      </c>
      <c r="I1767" s="561">
        <v>2.7534611999999994</v>
      </c>
    </row>
    <row r="1768" spans="2:9">
      <c r="B1768" s="547" t="s">
        <v>2404</v>
      </c>
      <c r="C1768" s="547" t="str">
        <f>VLOOKUP(D1768,기본!$B$3:$C$90,2,0)</f>
        <v>HP</v>
      </c>
      <c r="D1768" t="s">
        <v>1874</v>
      </c>
      <c r="E1768" t="s">
        <v>1880</v>
      </c>
      <c r="F1768" t="s">
        <v>1881</v>
      </c>
      <c r="G1768" t="e">
        <f>VLOOKUP(E1768,기본!$F$3:$G$320,2,0)</f>
        <v>#N/A</v>
      </c>
      <c r="H1768">
        <v>7920</v>
      </c>
      <c r="I1768" s="561">
        <v>67.010586480000001</v>
      </c>
    </row>
    <row r="1769" spans="2:9">
      <c r="B1769" s="547" t="s">
        <v>2404</v>
      </c>
      <c r="C1769" s="547" t="str">
        <f>VLOOKUP(D1769,기본!$B$3:$C$90,2,0)</f>
        <v>HP</v>
      </c>
      <c r="D1769" t="s">
        <v>1874</v>
      </c>
      <c r="E1769" t="s">
        <v>2054</v>
      </c>
      <c r="F1769" t="s">
        <v>2055</v>
      </c>
      <c r="G1769" t="e">
        <f>VLOOKUP(E1769,기본!$F$3:$G$320,2,0)</f>
        <v>#N/A</v>
      </c>
      <c r="H1769">
        <v>440</v>
      </c>
      <c r="I1769" s="561">
        <v>7.9089900000000002</v>
      </c>
    </row>
    <row r="1770" spans="2:9">
      <c r="B1770" s="547" t="s">
        <v>2404</v>
      </c>
      <c r="C1770" s="547" t="str">
        <f>VLOOKUP(D1770,기본!$B$3:$C$90,2,0)</f>
        <v>HP</v>
      </c>
      <c r="D1770" t="s">
        <v>1874</v>
      </c>
      <c r="E1770" t="s">
        <v>1882</v>
      </c>
      <c r="F1770" t="s">
        <v>1883</v>
      </c>
      <c r="G1770" t="e">
        <f>VLOOKUP(E1770,기본!$F$3:$G$320,2,0)</f>
        <v>#N/A</v>
      </c>
      <c r="H1770">
        <v>360</v>
      </c>
      <c r="I1770" s="561">
        <v>5.8811803200000003</v>
      </c>
    </row>
    <row r="1771" spans="2:9">
      <c r="B1771" s="547" t="s">
        <v>2404</v>
      </c>
      <c r="C1771" s="547" t="str">
        <f>VLOOKUP(D1771,기본!$B$3:$C$90,2,0)</f>
        <v>HP</v>
      </c>
      <c r="D1771" t="s">
        <v>1874</v>
      </c>
      <c r="E1771" t="s">
        <v>2025</v>
      </c>
      <c r="F1771" t="s">
        <v>2026</v>
      </c>
      <c r="G1771" t="e">
        <f>VLOOKUP(E1771,기본!$F$3:$G$320,2,0)</f>
        <v>#N/A</v>
      </c>
      <c r="H1771">
        <v>1560</v>
      </c>
      <c r="I1771" s="561">
        <v>19.150321679999998</v>
      </c>
    </row>
    <row r="1772" spans="2:9">
      <c r="B1772" s="547" t="s">
        <v>2404</v>
      </c>
      <c r="C1772" s="547" t="str">
        <f>VLOOKUP(D1772,기본!$B$3:$C$90,2,0)</f>
        <v>HP</v>
      </c>
      <c r="D1772" t="s">
        <v>1874</v>
      </c>
      <c r="E1772" t="s">
        <v>2056</v>
      </c>
      <c r="F1772" t="s">
        <v>2057</v>
      </c>
      <c r="G1772" t="e">
        <f>VLOOKUP(E1772,기본!$F$3:$G$320,2,0)</f>
        <v>#N/A</v>
      </c>
      <c r="H1772">
        <v>1728</v>
      </c>
      <c r="I1772" s="561">
        <v>64.859097599999998</v>
      </c>
    </row>
    <row r="1773" spans="2:9">
      <c r="B1773" s="547" t="s">
        <v>2404</v>
      </c>
      <c r="C1773" s="547" t="str">
        <f>VLOOKUP(D1773,기본!$B$3:$C$90,2,0)</f>
        <v>HP</v>
      </c>
      <c r="D1773" t="s">
        <v>1874</v>
      </c>
      <c r="E1773" t="s">
        <v>1884</v>
      </c>
      <c r="F1773" t="s">
        <v>1885</v>
      </c>
      <c r="G1773" t="e">
        <f>VLOOKUP(E1773,기본!$F$3:$G$320,2,0)</f>
        <v>#N/A</v>
      </c>
      <c r="H1773">
        <v>720</v>
      </c>
      <c r="I1773" s="561">
        <v>8.8399684800000013</v>
      </c>
    </row>
    <row r="1774" spans="2:9">
      <c r="B1774" s="547" t="s">
        <v>2404</v>
      </c>
      <c r="C1774" s="547" t="str">
        <f>VLOOKUP(D1774,기본!$B$3:$C$90,2,0)</f>
        <v>HP</v>
      </c>
      <c r="D1774" t="s">
        <v>1874</v>
      </c>
      <c r="E1774" t="s">
        <v>2027</v>
      </c>
      <c r="F1774" t="s">
        <v>2028</v>
      </c>
      <c r="G1774" t="e">
        <f>VLOOKUP(E1774,기본!$F$3:$G$320,2,0)</f>
        <v>#N/A</v>
      </c>
      <c r="H1774">
        <v>600</v>
      </c>
      <c r="I1774" s="561">
        <v>4.4818819200000002</v>
      </c>
    </row>
    <row r="1775" spans="2:9">
      <c r="B1775" s="547" t="s">
        <v>2404</v>
      </c>
      <c r="C1775" s="547" t="str">
        <f>VLOOKUP(D1775,기본!$B$3:$C$90,2,0)</f>
        <v>AV JDM</v>
      </c>
      <c r="D1775" t="s">
        <v>1886</v>
      </c>
      <c r="E1775" t="s">
        <v>1782</v>
      </c>
      <c r="F1775" t="s">
        <v>1289</v>
      </c>
      <c r="G1775" t="e">
        <f>VLOOKUP(E1775,기본!$F$3:$G$320,2,0)</f>
        <v>#N/A</v>
      </c>
      <c r="H1775">
        <v>1008</v>
      </c>
      <c r="I1775" s="561">
        <v>10.531858176</v>
      </c>
    </row>
    <row r="1776" spans="2:9">
      <c r="B1776" s="547" t="s">
        <v>2404</v>
      </c>
      <c r="C1776" s="547" t="str">
        <f>VLOOKUP(D1776,기본!$B$3:$C$90,2,0)</f>
        <v>경동나비엔</v>
      </c>
      <c r="D1776" t="s">
        <v>1887</v>
      </c>
      <c r="E1776" t="s">
        <v>2124</v>
      </c>
      <c r="F1776" t="s">
        <v>2124</v>
      </c>
      <c r="G1776" t="e">
        <f>VLOOKUP(E1776,기본!$F$3:$G$320,2,0)</f>
        <v>#N/A</v>
      </c>
      <c r="H1776">
        <v>4000</v>
      </c>
      <c r="I1776" s="561">
        <v>118.166388</v>
      </c>
    </row>
    <row r="1777" spans="2:9">
      <c r="B1777" s="547" t="s">
        <v>2404</v>
      </c>
      <c r="C1777" s="547" t="str">
        <f>VLOOKUP(D1777,기본!$B$3:$C$90,2,0)</f>
        <v>경동나비엔</v>
      </c>
      <c r="D1777" t="s">
        <v>1887</v>
      </c>
      <c r="E1777" t="s">
        <v>1888</v>
      </c>
      <c r="F1777" t="s">
        <v>1888</v>
      </c>
      <c r="G1777" t="e">
        <f>VLOOKUP(E1777,기본!$F$3:$G$320,2,0)</f>
        <v>#N/A</v>
      </c>
      <c r="H1777">
        <v>6300</v>
      </c>
      <c r="I1777" s="561">
        <v>189.85771020000001</v>
      </c>
    </row>
    <row r="1778" spans="2:9">
      <c r="B1778" s="547" t="s">
        <v>2404</v>
      </c>
      <c r="C1778" s="547" t="str">
        <f>VLOOKUP(D1778,기본!$B$3:$C$90,2,0)</f>
        <v>삼성 생활가전</v>
      </c>
      <c r="D1778" t="s">
        <v>1889</v>
      </c>
      <c r="E1778" t="s">
        <v>1865</v>
      </c>
      <c r="F1778" t="s">
        <v>1865</v>
      </c>
      <c r="G1778" t="e">
        <f>VLOOKUP(E1778,기본!$F$3:$G$320,2,0)</f>
        <v>#N/A</v>
      </c>
      <c r="H1778">
        <v>11520</v>
      </c>
      <c r="I1778" s="561">
        <v>86.745599999999996</v>
      </c>
    </row>
    <row r="1779" spans="2:9">
      <c r="B1779" s="547" t="s">
        <v>2404</v>
      </c>
      <c r="C1779" s="547" t="str">
        <f>VLOOKUP(D1779,기본!$B$3:$C$90,2,0)</f>
        <v>대덕</v>
      </c>
      <c r="D1779" t="s">
        <v>1891</v>
      </c>
      <c r="E1779" t="s">
        <v>2360</v>
      </c>
      <c r="F1779" t="s">
        <v>2360</v>
      </c>
      <c r="G1779" t="e">
        <f>VLOOKUP(E1779,기본!$F$3:$G$320,2,0)</f>
        <v>#N/A</v>
      </c>
      <c r="H1779">
        <v>320</v>
      </c>
      <c r="I1779" s="561">
        <v>3.8104537599999997</v>
      </c>
    </row>
    <row r="1780" spans="2:9">
      <c r="B1780" s="547" t="s">
        <v>2404</v>
      </c>
      <c r="C1780" s="547" t="str">
        <f>VLOOKUP(D1780,기본!$B$3:$C$90,2,0)</f>
        <v>대덕</v>
      </c>
      <c r="D1780" t="s">
        <v>1891</v>
      </c>
      <c r="E1780" t="s">
        <v>2392</v>
      </c>
      <c r="F1780" t="s">
        <v>2392</v>
      </c>
      <c r="G1780" t="e">
        <f>VLOOKUP(E1780,기본!$F$3:$G$320,2,0)</f>
        <v>#N/A</v>
      </c>
      <c r="H1780">
        <v>240</v>
      </c>
      <c r="I1780" s="561">
        <v>3.1363305600000007</v>
      </c>
    </row>
    <row r="1781" spans="2:9">
      <c r="B1781" s="547" t="s">
        <v>2404</v>
      </c>
      <c r="C1781" s="547" t="str">
        <f>VLOOKUP(D1781,기본!$B$3:$C$90,2,0)</f>
        <v>대덕</v>
      </c>
      <c r="D1781" t="s">
        <v>1891</v>
      </c>
      <c r="E1781" t="s">
        <v>1519</v>
      </c>
      <c r="F1781" t="s">
        <v>1519</v>
      </c>
      <c r="G1781" t="e">
        <f>VLOOKUP(E1781,기본!$F$3:$G$320,2,0)</f>
        <v>#N/A</v>
      </c>
      <c r="H1781">
        <v>2000</v>
      </c>
      <c r="I1781" s="561">
        <v>26.716276000000001</v>
      </c>
    </row>
    <row r="1782" spans="2:9">
      <c r="B1782" s="547" t="s">
        <v>2404</v>
      </c>
      <c r="C1782" s="547" t="str">
        <f>VLOOKUP(D1782,기본!$B$3:$C$90,2,0)</f>
        <v>대덕</v>
      </c>
      <c r="D1782" t="s">
        <v>1893</v>
      </c>
      <c r="E1782" t="s">
        <v>2357</v>
      </c>
      <c r="F1782" t="s">
        <v>2357</v>
      </c>
      <c r="G1782" t="e">
        <f>VLOOKUP(E1782,기본!$F$3:$G$320,2,0)</f>
        <v>#N/A</v>
      </c>
      <c r="H1782">
        <v>2700</v>
      </c>
      <c r="I1782" s="561">
        <v>15.229047599999999</v>
      </c>
    </row>
    <row r="1783" spans="2:9">
      <c r="B1783" s="547" t="s">
        <v>2404</v>
      </c>
      <c r="C1783" s="547" t="str">
        <f>VLOOKUP(D1783,기본!$B$3:$C$90,2,0)</f>
        <v>대덕</v>
      </c>
      <c r="D1783" t="s">
        <v>1893</v>
      </c>
      <c r="E1783" t="s">
        <v>2151</v>
      </c>
      <c r="F1783" t="s">
        <v>2151</v>
      </c>
      <c r="G1783" t="e">
        <f>VLOOKUP(E1783,기본!$F$3:$G$320,2,0)</f>
        <v>#N/A</v>
      </c>
      <c r="H1783">
        <v>1500</v>
      </c>
      <c r="I1783" s="561">
        <v>8.3550599999999999</v>
      </c>
    </row>
    <row r="1784" spans="2:9">
      <c r="B1784" s="547" t="s">
        <v>2404</v>
      </c>
      <c r="C1784" s="547" t="str">
        <f>VLOOKUP(D1784,기본!$B$3:$C$90,2,0)</f>
        <v>대덕</v>
      </c>
      <c r="D1784" t="s">
        <v>1893</v>
      </c>
      <c r="E1784" t="s">
        <v>2131</v>
      </c>
      <c r="F1784" t="s">
        <v>2131</v>
      </c>
      <c r="G1784" t="e">
        <f>VLOOKUP(E1784,기본!$F$3:$G$320,2,0)</f>
        <v>#N/A</v>
      </c>
      <c r="H1784">
        <v>4000</v>
      </c>
      <c r="I1784" s="561">
        <v>22.280159999999999</v>
      </c>
    </row>
    <row r="1785" spans="2:9">
      <c r="B1785" s="547" t="s">
        <v>2404</v>
      </c>
      <c r="C1785" s="547" t="str">
        <f>VLOOKUP(D1785,기본!$B$3:$C$90,2,0)</f>
        <v>대덕</v>
      </c>
      <c r="D1785" t="s">
        <v>1893</v>
      </c>
      <c r="E1785" t="s">
        <v>2113</v>
      </c>
      <c r="F1785" t="s">
        <v>2113</v>
      </c>
      <c r="G1785" t="e">
        <f>VLOOKUP(E1785,기본!$F$3:$G$320,2,0)</f>
        <v>#N/A</v>
      </c>
      <c r="H1785">
        <v>1000</v>
      </c>
      <c r="I1785" s="561">
        <v>5.5700399999999997</v>
      </c>
    </row>
    <row r="1786" spans="2:9">
      <c r="B1786" s="547" t="s">
        <v>2404</v>
      </c>
      <c r="C1786" s="547" t="str">
        <f>VLOOKUP(D1786,기본!$B$3:$C$90,2,0)</f>
        <v>대덕</v>
      </c>
      <c r="D1786" t="s">
        <v>1893</v>
      </c>
      <c r="E1786" t="s">
        <v>2303</v>
      </c>
      <c r="F1786" t="s">
        <v>2303</v>
      </c>
      <c r="G1786" t="e">
        <f>VLOOKUP(E1786,기본!$F$3:$G$320,2,0)</f>
        <v>#N/A</v>
      </c>
      <c r="H1786">
        <v>3000</v>
      </c>
      <c r="I1786" s="561">
        <v>26.835456000000001</v>
      </c>
    </row>
    <row r="1787" spans="2:9">
      <c r="B1787" s="547" t="s">
        <v>2404</v>
      </c>
      <c r="C1787" s="547" t="str">
        <f>VLOOKUP(D1787,기본!$B$3:$C$90,2,0)</f>
        <v>대덕</v>
      </c>
      <c r="D1787" t="s">
        <v>1893</v>
      </c>
      <c r="E1787" t="s">
        <v>2358</v>
      </c>
      <c r="F1787" t="s">
        <v>2358</v>
      </c>
      <c r="G1787" t="e">
        <f>VLOOKUP(E1787,기본!$F$3:$G$320,2,0)</f>
        <v>#N/A</v>
      </c>
      <c r="H1787">
        <v>490</v>
      </c>
      <c r="I1787" s="561">
        <v>4.5481944999999993</v>
      </c>
    </row>
    <row r="1788" spans="2:9">
      <c r="B1788" s="547" t="s">
        <v>2404</v>
      </c>
      <c r="C1788" s="547" t="str">
        <f>VLOOKUP(D1788,기본!$B$3:$C$90,2,0)</f>
        <v>대덕</v>
      </c>
      <c r="D1788" t="s">
        <v>1893</v>
      </c>
      <c r="E1788" t="s">
        <v>2393</v>
      </c>
      <c r="F1788" t="s">
        <v>2393</v>
      </c>
      <c r="G1788" t="e">
        <f>VLOOKUP(E1788,기본!$F$3:$G$320,2,0)</f>
        <v>#N/A</v>
      </c>
      <c r="H1788">
        <v>1000</v>
      </c>
      <c r="I1788" s="561">
        <v>21.13542</v>
      </c>
    </row>
    <row r="1789" spans="2:9">
      <c r="B1789" s="547" t="s">
        <v>2404</v>
      </c>
      <c r="C1789" s="547" t="str">
        <f>VLOOKUP(D1789,기본!$B$3:$C$90,2,0)</f>
        <v>대덕</v>
      </c>
      <c r="D1789" t="s">
        <v>1893</v>
      </c>
      <c r="E1789" t="s">
        <v>2394</v>
      </c>
      <c r="F1789" t="s">
        <v>2394</v>
      </c>
      <c r="G1789" t="e">
        <f>VLOOKUP(E1789,기본!$F$3:$G$320,2,0)</f>
        <v>#N/A</v>
      </c>
      <c r="H1789">
        <v>1000</v>
      </c>
      <c r="I1789" s="561">
        <v>21.397886</v>
      </c>
    </row>
    <row r="1790" spans="2:9">
      <c r="B1790" s="547" t="s">
        <v>2404</v>
      </c>
      <c r="C1790" s="547" t="str">
        <f>VLOOKUP(D1790,기본!$B$3:$C$90,2,0)</f>
        <v>대덕</v>
      </c>
      <c r="D1790" t="s">
        <v>1893</v>
      </c>
      <c r="E1790" t="s">
        <v>2273</v>
      </c>
      <c r="F1790" t="s">
        <v>2273</v>
      </c>
      <c r="G1790" t="e">
        <f>VLOOKUP(E1790,기본!$F$3:$G$320,2,0)</f>
        <v>#N/A</v>
      </c>
      <c r="H1790">
        <v>1000</v>
      </c>
      <c r="I1790" s="561">
        <v>21.425514</v>
      </c>
    </row>
    <row r="1791" spans="2:9">
      <c r="B1791" s="547" t="s">
        <v>2404</v>
      </c>
      <c r="C1791" s="547" t="str">
        <f>VLOOKUP(D1791,기본!$B$3:$C$90,2,0)</f>
        <v>대덕</v>
      </c>
      <c r="D1791" t="s">
        <v>1893</v>
      </c>
      <c r="E1791" t="s">
        <v>2274</v>
      </c>
      <c r="F1791" t="s">
        <v>2274</v>
      </c>
      <c r="G1791" t="e">
        <f>VLOOKUP(E1791,기본!$F$3:$G$320,2,0)</f>
        <v>#N/A</v>
      </c>
      <c r="H1791">
        <v>2760</v>
      </c>
      <c r="I1791" s="561">
        <v>61.991693808000001</v>
      </c>
    </row>
    <row r="1792" spans="2:9">
      <c r="B1792" s="547" t="s">
        <v>2404</v>
      </c>
      <c r="C1792" s="547" t="str">
        <f>VLOOKUP(D1792,기본!$B$3:$C$90,2,0)</f>
        <v>대덕</v>
      </c>
      <c r="D1792" t="s">
        <v>1893</v>
      </c>
      <c r="E1792" t="s">
        <v>2276</v>
      </c>
      <c r="F1792" t="s">
        <v>2276</v>
      </c>
      <c r="G1792" t="e">
        <f>VLOOKUP(E1792,기본!$F$3:$G$320,2,0)</f>
        <v>#N/A</v>
      </c>
      <c r="H1792">
        <v>2000</v>
      </c>
      <c r="I1792" s="561">
        <v>44.511369744</v>
      </c>
    </row>
    <row r="1793" spans="2:9">
      <c r="B1793" s="547" t="s">
        <v>2404</v>
      </c>
      <c r="C1793" s="547" t="str">
        <f>VLOOKUP(D1793,기본!$B$3:$C$90,2,0)</f>
        <v>대덕</v>
      </c>
      <c r="D1793" t="s">
        <v>1893</v>
      </c>
      <c r="E1793" t="s">
        <v>2395</v>
      </c>
      <c r="F1793" t="s">
        <v>2395</v>
      </c>
      <c r="G1793" t="e">
        <f>VLOOKUP(E1793,기본!$F$3:$G$320,2,0)</f>
        <v>#N/A</v>
      </c>
      <c r="H1793">
        <v>1000</v>
      </c>
      <c r="I1793" s="561">
        <v>22.316296000000005</v>
      </c>
    </row>
    <row r="1794" spans="2:9">
      <c r="B1794" s="547" t="s">
        <v>2404</v>
      </c>
      <c r="C1794" s="547" t="str">
        <f>VLOOKUP(D1794,기본!$B$3:$C$90,2,0)</f>
        <v>대덕</v>
      </c>
      <c r="D1794" t="s">
        <v>1893</v>
      </c>
      <c r="E1794" t="s">
        <v>2152</v>
      </c>
      <c r="F1794" t="s">
        <v>2152</v>
      </c>
      <c r="G1794" t="e">
        <f>VLOOKUP(E1794,기본!$F$3:$G$320,2,0)</f>
        <v>#N/A</v>
      </c>
      <c r="H1794">
        <v>500</v>
      </c>
      <c r="I1794" s="561">
        <v>0.67008000000000001</v>
      </c>
    </row>
    <row r="1795" spans="2:9">
      <c r="B1795" s="547" t="s">
        <v>2404</v>
      </c>
      <c r="C1795" s="547" t="str">
        <f>VLOOKUP(D1795,기본!$B$3:$C$90,2,0)</f>
        <v>대덕</v>
      </c>
      <c r="D1795" t="s">
        <v>1893</v>
      </c>
      <c r="E1795" t="s">
        <v>936</v>
      </c>
      <c r="F1795" t="s">
        <v>936</v>
      </c>
      <c r="G1795" t="e">
        <f>VLOOKUP(E1795,기본!$F$3:$G$320,2,0)</f>
        <v>#N/A</v>
      </c>
      <c r="H1795">
        <v>500</v>
      </c>
      <c r="I1795" s="561">
        <v>0.67008000000000001</v>
      </c>
    </row>
    <row r="1796" spans="2:9">
      <c r="B1796" s="547" t="s">
        <v>2404</v>
      </c>
      <c r="C1796" s="547" t="str">
        <f>VLOOKUP(D1796,기본!$B$3:$C$90,2,0)</f>
        <v>대덕</v>
      </c>
      <c r="D1796" t="s">
        <v>1893</v>
      </c>
      <c r="E1796" t="s">
        <v>2153</v>
      </c>
      <c r="F1796" t="s">
        <v>2153</v>
      </c>
      <c r="G1796" t="e">
        <f>VLOOKUP(E1796,기본!$F$3:$G$320,2,0)</f>
        <v>#N/A</v>
      </c>
      <c r="H1796">
        <v>1000</v>
      </c>
      <c r="I1796" s="561">
        <v>1.3959999999999999</v>
      </c>
    </row>
    <row r="1797" spans="2:9">
      <c r="B1797" s="547" t="s">
        <v>2404</v>
      </c>
      <c r="C1797" s="547" t="str">
        <f>VLOOKUP(D1797,기본!$B$3:$C$90,2,0)</f>
        <v>대덕</v>
      </c>
      <c r="D1797" t="s">
        <v>1893</v>
      </c>
      <c r="E1797" t="s">
        <v>937</v>
      </c>
      <c r="F1797" t="s">
        <v>937</v>
      </c>
      <c r="G1797" t="e">
        <f>VLOOKUP(E1797,기본!$F$3:$G$320,2,0)</f>
        <v>#N/A</v>
      </c>
      <c r="H1797">
        <v>1500</v>
      </c>
      <c r="I1797" s="561">
        <v>2.0939999999999999</v>
      </c>
    </row>
    <row r="1798" spans="2:9">
      <c r="B1798" s="547" t="s">
        <v>2404</v>
      </c>
      <c r="C1798" s="547" t="str">
        <f>VLOOKUP(D1798,기본!$B$3:$C$90,2,0)</f>
        <v>대덕</v>
      </c>
      <c r="D1798" t="s">
        <v>1893</v>
      </c>
      <c r="E1798" t="s">
        <v>2307</v>
      </c>
      <c r="F1798" t="s">
        <v>2307</v>
      </c>
      <c r="G1798" t="e">
        <f>VLOOKUP(E1798,기본!$F$3:$G$320,2,0)</f>
        <v>#N/A</v>
      </c>
      <c r="H1798">
        <v>200</v>
      </c>
      <c r="I1798" s="561">
        <v>0.29874400000000001</v>
      </c>
    </row>
    <row r="1799" spans="2:9">
      <c r="B1799" s="547" t="s">
        <v>2404</v>
      </c>
      <c r="C1799" s="547" t="str">
        <f>VLOOKUP(D1799,기본!$B$3:$C$90,2,0)</f>
        <v>대덕</v>
      </c>
      <c r="D1799" t="s">
        <v>1893</v>
      </c>
      <c r="E1799" t="s">
        <v>938</v>
      </c>
      <c r="F1799" t="s">
        <v>938</v>
      </c>
      <c r="G1799" t="e">
        <f>VLOOKUP(E1799,기본!$F$3:$G$320,2,0)</f>
        <v>#N/A</v>
      </c>
      <c r="H1799">
        <v>1000</v>
      </c>
      <c r="I1799" s="561">
        <v>1.4937199999999999</v>
      </c>
    </row>
    <row r="1800" spans="2:9">
      <c r="B1800" s="547" t="s">
        <v>2404</v>
      </c>
      <c r="C1800" s="547" t="str">
        <f>VLOOKUP(D1800,기본!$B$3:$C$90,2,0)</f>
        <v>대덕</v>
      </c>
      <c r="D1800" t="s">
        <v>1893</v>
      </c>
      <c r="E1800" t="s">
        <v>939</v>
      </c>
      <c r="F1800" t="s">
        <v>939</v>
      </c>
      <c r="G1800" t="e">
        <f>VLOOKUP(E1800,기본!$F$3:$G$320,2,0)</f>
        <v>#N/A</v>
      </c>
      <c r="H1800">
        <v>200</v>
      </c>
      <c r="I1800" s="561">
        <v>0.30991200000000008</v>
      </c>
    </row>
    <row r="1801" spans="2:9">
      <c r="B1801" s="547" t="s">
        <v>2404</v>
      </c>
      <c r="C1801" s="547" t="str">
        <f>VLOOKUP(D1801,기본!$B$3:$C$90,2,0)</f>
        <v>대덕</v>
      </c>
      <c r="D1801" t="s">
        <v>1893</v>
      </c>
      <c r="E1801" t="s">
        <v>2396</v>
      </c>
      <c r="F1801" t="s">
        <v>2396</v>
      </c>
      <c r="G1801" t="e">
        <f>VLOOKUP(E1801,기본!$F$3:$G$320,2,0)</f>
        <v>#N/A</v>
      </c>
      <c r="H1801">
        <v>100</v>
      </c>
      <c r="I1801" s="561">
        <v>0.188946</v>
      </c>
    </row>
    <row r="1802" spans="2:9">
      <c r="B1802" s="547" t="s">
        <v>2404</v>
      </c>
      <c r="C1802" s="547" t="str">
        <f>VLOOKUP(D1802,기본!$B$3:$C$90,2,0)</f>
        <v>대덕</v>
      </c>
      <c r="D1802" t="s">
        <v>1893</v>
      </c>
      <c r="E1802" t="s">
        <v>2359</v>
      </c>
      <c r="F1802" t="s">
        <v>2359</v>
      </c>
      <c r="G1802" t="e">
        <f>VLOOKUP(E1802,기본!$F$3:$G$320,2,0)</f>
        <v>#N/A</v>
      </c>
      <c r="H1802">
        <v>2500</v>
      </c>
      <c r="I1802" s="561">
        <v>4.7115</v>
      </c>
    </row>
    <row r="1803" spans="2:9">
      <c r="B1803" s="547" t="s">
        <v>2404</v>
      </c>
      <c r="C1803" s="547" t="str">
        <f>VLOOKUP(D1803,기본!$B$3:$C$90,2,0)</f>
        <v>대덕</v>
      </c>
      <c r="D1803" t="s">
        <v>1893</v>
      </c>
      <c r="E1803" t="s">
        <v>2097</v>
      </c>
      <c r="F1803" t="s">
        <v>2097</v>
      </c>
      <c r="G1803" t="e">
        <f>VLOOKUP(E1803,기본!$F$3:$G$320,2,0)</f>
        <v>#N/A</v>
      </c>
      <c r="H1803">
        <v>500</v>
      </c>
      <c r="I1803" s="561">
        <v>4.9685800000000002</v>
      </c>
    </row>
    <row r="1804" spans="2:9">
      <c r="B1804" s="547" t="s">
        <v>2404</v>
      </c>
      <c r="C1804" s="547" t="str">
        <f>VLOOKUP(D1804,기본!$B$3:$C$90,2,0)</f>
        <v>대덕</v>
      </c>
      <c r="D1804" t="s">
        <v>1893</v>
      </c>
      <c r="E1804" t="s">
        <v>2081</v>
      </c>
      <c r="F1804" t="s">
        <v>2081</v>
      </c>
      <c r="G1804" t="e">
        <f>VLOOKUP(E1804,기본!$F$3:$G$320,2,0)</f>
        <v>#N/A</v>
      </c>
      <c r="H1804">
        <v>500</v>
      </c>
      <c r="I1804" s="561">
        <v>5.1575259999999998</v>
      </c>
    </row>
    <row r="1805" spans="2:9">
      <c r="B1805" s="547" t="s">
        <v>2404</v>
      </c>
      <c r="C1805" s="547" t="str">
        <f>VLOOKUP(D1805,기본!$B$3:$C$90,2,0)</f>
        <v>대덕</v>
      </c>
      <c r="D1805" t="s">
        <v>1893</v>
      </c>
      <c r="E1805" t="s">
        <v>2159</v>
      </c>
      <c r="F1805" t="s">
        <v>2159</v>
      </c>
      <c r="G1805" t="e">
        <f>VLOOKUP(E1805,기본!$F$3:$G$320,2,0)</f>
        <v>#N/A</v>
      </c>
      <c r="H1805">
        <v>600</v>
      </c>
      <c r="I1805" s="561">
        <v>7.2208199040000007</v>
      </c>
    </row>
    <row r="1806" spans="2:9">
      <c r="B1806" s="547" t="s">
        <v>2404</v>
      </c>
      <c r="C1806" s="547" t="str">
        <f>VLOOKUP(D1806,기본!$B$3:$C$90,2,0)</f>
        <v>대덕</v>
      </c>
      <c r="D1806" t="s">
        <v>1893</v>
      </c>
      <c r="E1806" t="s">
        <v>1892</v>
      </c>
      <c r="F1806" t="s">
        <v>1892</v>
      </c>
      <c r="G1806" t="e">
        <f>VLOOKUP(E1806,기본!$F$3:$G$320,2,0)</f>
        <v>#N/A</v>
      </c>
      <c r="H1806">
        <v>5500</v>
      </c>
      <c r="I1806" s="561">
        <v>66.276583859999988</v>
      </c>
    </row>
    <row r="1807" spans="2:9">
      <c r="B1807" s="547" t="s">
        <v>2404</v>
      </c>
      <c r="C1807" s="547" t="str">
        <f>VLOOKUP(D1807,기본!$B$3:$C$90,2,0)</f>
        <v>대덕</v>
      </c>
      <c r="D1807" t="s">
        <v>1893</v>
      </c>
      <c r="E1807" t="s">
        <v>2360</v>
      </c>
      <c r="F1807" t="s">
        <v>2360</v>
      </c>
      <c r="G1807" t="e">
        <f>VLOOKUP(E1807,기본!$F$3:$G$320,2,0)</f>
        <v>#N/A</v>
      </c>
      <c r="H1807">
        <v>180</v>
      </c>
      <c r="I1807" s="561">
        <v>2.1660336</v>
      </c>
    </row>
    <row r="1808" spans="2:9">
      <c r="B1808" s="547" t="s">
        <v>2404</v>
      </c>
      <c r="C1808" s="547" t="str">
        <f>VLOOKUP(D1808,기본!$B$3:$C$90,2,0)</f>
        <v>대덕</v>
      </c>
      <c r="D1808" t="s">
        <v>1893</v>
      </c>
      <c r="E1808" t="s">
        <v>2362</v>
      </c>
      <c r="F1808" t="s">
        <v>2362</v>
      </c>
      <c r="G1808" t="e">
        <f>VLOOKUP(E1808,기본!$F$3:$G$320,2,0)</f>
        <v>#N/A</v>
      </c>
      <c r="H1808">
        <v>260</v>
      </c>
      <c r="I1808" s="561">
        <v>3.4424561600000003</v>
      </c>
    </row>
    <row r="1809" spans="2:9">
      <c r="B1809" s="547" t="s">
        <v>2404</v>
      </c>
      <c r="C1809" s="547" t="str">
        <f>VLOOKUP(D1809,기본!$B$3:$C$90,2,0)</f>
        <v>대덕</v>
      </c>
      <c r="D1809" t="s">
        <v>1893</v>
      </c>
      <c r="E1809" t="s">
        <v>2397</v>
      </c>
      <c r="F1809" t="s">
        <v>2397</v>
      </c>
      <c r="G1809" t="e">
        <f>VLOOKUP(E1809,기본!$F$3:$G$320,2,0)</f>
        <v>#N/A</v>
      </c>
      <c r="H1809">
        <v>700</v>
      </c>
      <c r="I1809" s="561">
        <v>12.0603532</v>
      </c>
    </row>
    <row r="1810" spans="2:9">
      <c r="B1810" s="547" t="s">
        <v>2404</v>
      </c>
      <c r="C1810" s="547" t="str">
        <f>VLOOKUP(D1810,기본!$B$3:$C$90,2,0)</f>
        <v>대덕</v>
      </c>
      <c r="D1810" t="s">
        <v>1893</v>
      </c>
      <c r="E1810" t="s">
        <v>1512</v>
      </c>
      <c r="F1810" t="s">
        <v>1512</v>
      </c>
      <c r="G1810" t="e">
        <f>VLOOKUP(E1810,기본!$F$3:$G$320,2,0)</f>
        <v>#N/A</v>
      </c>
      <c r="H1810">
        <v>100</v>
      </c>
      <c r="I1810" s="561">
        <v>2.9050842000000001</v>
      </c>
    </row>
    <row r="1811" spans="2:9">
      <c r="B1811" s="547" t="s">
        <v>2404</v>
      </c>
      <c r="C1811" s="547" t="str">
        <f>VLOOKUP(D1811,기본!$B$3:$C$90,2,0)</f>
        <v>대덕</v>
      </c>
      <c r="D1811" t="s">
        <v>1893</v>
      </c>
      <c r="E1811" t="s">
        <v>1513</v>
      </c>
      <c r="F1811" t="s">
        <v>1513</v>
      </c>
      <c r="G1811" t="e">
        <f>VLOOKUP(E1811,기본!$F$3:$G$320,2,0)</f>
        <v>#N/A</v>
      </c>
      <c r="H1811">
        <v>100</v>
      </c>
      <c r="I1811" s="561">
        <v>2.9050842000000001</v>
      </c>
    </row>
    <row r="1812" spans="2:9">
      <c r="B1812" s="547" t="s">
        <v>2404</v>
      </c>
      <c r="C1812" s="547" t="str">
        <f>VLOOKUP(D1812,기본!$B$3:$C$90,2,0)</f>
        <v>대덕</v>
      </c>
      <c r="D1812" t="s">
        <v>1893</v>
      </c>
      <c r="E1812" t="s">
        <v>1514</v>
      </c>
      <c r="F1812" t="s">
        <v>1514</v>
      </c>
      <c r="G1812" t="e">
        <f>VLOOKUP(E1812,기본!$F$3:$G$320,2,0)</f>
        <v>#N/A</v>
      </c>
      <c r="H1812">
        <v>100</v>
      </c>
      <c r="I1812" s="561">
        <v>3.0970988000000004</v>
      </c>
    </row>
    <row r="1813" spans="2:9">
      <c r="B1813" s="547" t="s">
        <v>2404</v>
      </c>
      <c r="C1813" s="547" t="str">
        <f>VLOOKUP(D1813,기본!$B$3:$C$90,2,0)</f>
        <v>대덕</v>
      </c>
      <c r="D1813" t="s">
        <v>1893</v>
      </c>
      <c r="E1813" t="s">
        <v>1515</v>
      </c>
      <c r="F1813" t="s">
        <v>1515</v>
      </c>
      <c r="G1813" t="e">
        <f>VLOOKUP(E1813,기본!$F$3:$G$320,2,0)</f>
        <v>#N/A</v>
      </c>
      <c r="H1813">
        <v>100</v>
      </c>
      <c r="I1813" s="561">
        <v>3.0903728000000004</v>
      </c>
    </row>
    <row r="1814" spans="2:9">
      <c r="B1814" s="547" t="s">
        <v>2404</v>
      </c>
      <c r="C1814" s="547" t="str">
        <f>VLOOKUP(D1814,기본!$B$3:$C$90,2,0)</f>
        <v>대덕</v>
      </c>
      <c r="D1814" t="s">
        <v>1893</v>
      </c>
      <c r="E1814" t="s">
        <v>1516</v>
      </c>
      <c r="F1814" t="s">
        <v>1516</v>
      </c>
      <c r="G1814" t="e">
        <f>VLOOKUP(E1814,기본!$F$3:$G$320,2,0)</f>
        <v>#N/A</v>
      </c>
      <c r="H1814">
        <v>800</v>
      </c>
      <c r="I1814" s="561">
        <v>9.7762807999999985</v>
      </c>
    </row>
    <row r="1815" spans="2:9">
      <c r="B1815" s="547" t="s">
        <v>2404</v>
      </c>
      <c r="C1815" s="547" t="str">
        <f>VLOOKUP(D1815,기본!$B$3:$C$90,2,0)</f>
        <v>대덕</v>
      </c>
      <c r="D1815" t="s">
        <v>1893</v>
      </c>
      <c r="E1815" t="s">
        <v>1518</v>
      </c>
      <c r="F1815" t="s">
        <v>1518</v>
      </c>
      <c r="G1815" t="e">
        <f>VLOOKUP(E1815,기본!$F$3:$G$320,2,0)</f>
        <v>#N/A</v>
      </c>
      <c r="H1815">
        <v>3000</v>
      </c>
      <c r="I1815" s="561">
        <v>36.927996</v>
      </c>
    </row>
    <row r="1816" spans="2:9">
      <c r="B1816" s="547" t="s">
        <v>2404</v>
      </c>
      <c r="C1816" s="547" t="str">
        <f>VLOOKUP(D1816,기본!$B$3:$C$90,2,0)</f>
        <v>대덕</v>
      </c>
      <c r="D1816" t="s">
        <v>1893</v>
      </c>
      <c r="E1816" t="s">
        <v>2381</v>
      </c>
      <c r="F1816" t="s">
        <v>2381</v>
      </c>
      <c r="G1816" t="e">
        <f>VLOOKUP(E1816,기본!$F$3:$G$320,2,0)</f>
        <v>#N/A</v>
      </c>
      <c r="H1816">
        <v>800</v>
      </c>
      <c r="I1816" s="561">
        <v>12.30066656</v>
      </c>
    </row>
    <row r="1817" spans="2:9">
      <c r="B1817" s="547" t="s">
        <v>2404</v>
      </c>
      <c r="C1817" s="547" t="str">
        <f>VLOOKUP(D1817,기본!$B$3:$C$90,2,0)</f>
        <v>대덕</v>
      </c>
      <c r="D1817" t="s">
        <v>1893</v>
      </c>
      <c r="E1817" t="s">
        <v>2382</v>
      </c>
      <c r="F1817" t="s">
        <v>2382</v>
      </c>
      <c r="G1817" t="e">
        <f>VLOOKUP(E1817,기본!$F$3:$G$320,2,0)</f>
        <v>#N/A</v>
      </c>
      <c r="H1817">
        <v>20</v>
      </c>
      <c r="I1817" s="561">
        <v>0.30619610000000003</v>
      </c>
    </row>
    <row r="1818" spans="2:9">
      <c r="B1818" s="547" t="s">
        <v>2404</v>
      </c>
      <c r="C1818" s="547" t="str">
        <f>VLOOKUP(D1818,기본!$B$3:$C$90,2,0)</f>
        <v>대덕</v>
      </c>
      <c r="D1818" t="s">
        <v>1893</v>
      </c>
      <c r="E1818" t="s">
        <v>2344</v>
      </c>
      <c r="F1818" t="s">
        <v>2344</v>
      </c>
      <c r="G1818" t="e">
        <f>VLOOKUP(E1818,기본!$F$3:$G$320,2,0)</f>
        <v>#N/A</v>
      </c>
      <c r="H1818">
        <v>10000</v>
      </c>
      <c r="I1818" s="561">
        <v>154.79576</v>
      </c>
    </row>
    <row r="1819" spans="2:9">
      <c r="B1819" s="547" t="s">
        <v>2404</v>
      </c>
      <c r="C1819" s="547" t="str">
        <f>VLOOKUP(D1819,기본!$B$3:$C$90,2,0)</f>
        <v>대덕</v>
      </c>
      <c r="D1819" t="s">
        <v>1893</v>
      </c>
      <c r="E1819" t="s">
        <v>2398</v>
      </c>
      <c r="F1819" t="s">
        <v>2398</v>
      </c>
      <c r="G1819" t="e">
        <f>VLOOKUP(E1819,기본!$F$3:$G$320,2,0)</f>
        <v>#N/A</v>
      </c>
      <c r="H1819">
        <v>160</v>
      </c>
      <c r="I1819" s="561">
        <v>2.4539817399999997</v>
      </c>
    </row>
    <row r="1820" spans="2:9">
      <c r="B1820" s="547" t="s">
        <v>2404</v>
      </c>
      <c r="C1820" s="547" t="str">
        <f>VLOOKUP(D1820,기본!$B$3:$C$90,2,0)</f>
        <v>대덕</v>
      </c>
      <c r="D1820" t="s">
        <v>1893</v>
      </c>
      <c r="E1820" t="s">
        <v>2345</v>
      </c>
      <c r="F1820" t="s">
        <v>2345</v>
      </c>
      <c r="G1820" t="e">
        <f>VLOOKUP(E1820,기본!$F$3:$G$320,2,0)</f>
        <v>#N/A</v>
      </c>
      <c r="H1820">
        <v>2400</v>
      </c>
      <c r="I1820" s="561">
        <v>37.055424000000002</v>
      </c>
    </row>
    <row r="1821" spans="2:9">
      <c r="B1821" s="547" t="s">
        <v>2404</v>
      </c>
      <c r="C1821" s="547" t="str">
        <f>VLOOKUP(D1821,기본!$B$3:$C$90,2,0)</f>
        <v>대덕</v>
      </c>
      <c r="D1821" t="s">
        <v>1893</v>
      </c>
      <c r="E1821" t="s">
        <v>2309</v>
      </c>
      <c r="F1821" t="s">
        <v>2309</v>
      </c>
      <c r="G1821" t="e">
        <f>VLOOKUP(E1821,기본!$F$3:$G$320,2,0)</f>
        <v>#N/A</v>
      </c>
      <c r="H1821">
        <v>25000</v>
      </c>
      <c r="I1821" s="561">
        <v>384.82020219999993</v>
      </c>
    </row>
    <row r="1822" spans="2:9">
      <c r="B1822" s="547" t="s">
        <v>2404</v>
      </c>
      <c r="C1822" s="547" t="str">
        <f>VLOOKUP(D1822,기본!$B$3:$C$90,2,0)</f>
        <v>대덕</v>
      </c>
      <c r="D1822" t="s">
        <v>1893</v>
      </c>
      <c r="E1822" t="s">
        <v>2399</v>
      </c>
      <c r="F1822" t="s">
        <v>2399</v>
      </c>
      <c r="G1822" t="e">
        <f>VLOOKUP(E1822,기본!$F$3:$G$320,2,0)</f>
        <v>#N/A</v>
      </c>
      <c r="H1822">
        <v>1400</v>
      </c>
      <c r="I1822" s="561">
        <v>21.477856399999997</v>
      </c>
    </row>
    <row r="1823" spans="2:9">
      <c r="B1823" s="547" t="s">
        <v>2404</v>
      </c>
      <c r="C1823" s="547" t="str">
        <f>VLOOKUP(D1823,기본!$B$3:$C$90,2,0)</f>
        <v>대덕</v>
      </c>
      <c r="D1823" t="s">
        <v>1893</v>
      </c>
      <c r="E1823" t="s">
        <v>2305</v>
      </c>
      <c r="F1823" t="s">
        <v>2305</v>
      </c>
      <c r="G1823" t="e">
        <f>VLOOKUP(E1823,기본!$F$3:$G$320,2,0)</f>
        <v>#N/A</v>
      </c>
      <c r="H1823">
        <v>5000</v>
      </c>
      <c r="I1823" s="561">
        <v>77.238615999999993</v>
      </c>
    </row>
    <row r="1824" spans="2:9">
      <c r="B1824" s="547" t="s">
        <v>2404</v>
      </c>
      <c r="C1824" s="547" t="str">
        <f>VLOOKUP(D1824,기본!$B$3:$C$90,2,0)</f>
        <v>삼성 생활가전</v>
      </c>
      <c r="D1824" t="s">
        <v>1899</v>
      </c>
      <c r="E1824" t="s">
        <v>1912</v>
      </c>
      <c r="F1824" t="s">
        <v>1912</v>
      </c>
      <c r="G1824" t="e">
        <f>VLOOKUP(E1824,기본!$F$3:$G$320,2,0)</f>
        <v>#N/A</v>
      </c>
      <c r="H1824">
        <v>3200</v>
      </c>
      <c r="I1824" s="561">
        <v>21.695999999999998</v>
      </c>
    </row>
    <row r="1825" spans="2:9">
      <c r="B1825" s="547" t="s">
        <v>2404</v>
      </c>
      <c r="C1825" s="547" t="str">
        <f>VLOOKUP(D1825,기본!$B$3:$C$90,2,0)</f>
        <v>머큐리</v>
      </c>
      <c r="D1825" t="s">
        <v>1900</v>
      </c>
      <c r="E1825" t="s">
        <v>2114</v>
      </c>
      <c r="F1825" t="s">
        <v>2114</v>
      </c>
      <c r="G1825" t="e">
        <f>VLOOKUP(E1825,기본!$F$3:$G$320,2,0)</f>
        <v>#N/A</v>
      </c>
      <c r="H1825">
        <v>6480</v>
      </c>
      <c r="I1825" s="561">
        <v>17.94312</v>
      </c>
    </row>
    <row r="1826" spans="2:9">
      <c r="B1826" s="547" t="s">
        <v>2404</v>
      </c>
      <c r="C1826" s="547" t="str">
        <f>VLOOKUP(D1826,기본!$B$3:$C$90,2,0)</f>
        <v>머큐리</v>
      </c>
      <c r="D1826" t="s">
        <v>1900</v>
      </c>
      <c r="E1826" t="s">
        <v>1901</v>
      </c>
      <c r="F1826" t="s">
        <v>1901</v>
      </c>
      <c r="G1826" t="e">
        <f>VLOOKUP(E1826,기본!$F$3:$G$320,2,0)</f>
        <v>#N/A</v>
      </c>
      <c r="H1826">
        <v>40320</v>
      </c>
      <c r="I1826" s="561">
        <v>111.64608000000001</v>
      </c>
    </row>
    <row r="1827" spans="2:9">
      <c r="B1827" s="547" t="s">
        <v>2404</v>
      </c>
      <c r="C1827" s="547" t="str">
        <f>VLOOKUP(D1827,기본!$B$3:$C$90,2,0)</f>
        <v>머큐리</v>
      </c>
      <c r="D1827" t="s">
        <v>1900</v>
      </c>
      <c r="E1827" t="s">
        <v>1381</v>
      </c>
      <c r="F1827" t="s">
        <v>1381</v>
      </c>
      <c r="G1827" t="e">
        <f>VLOOKUP(E1827,기본!$F$3:$G$320,2,0)</f>
        <v>#N/A</v>
      </c>
      <c r="H1827">
        <v>15120</v>
      </c>
      <c r="I1827" s="561">
        <v>43.500239999999998</v>
      </c>
    </row>
    <row r="1828" spans="2:9">
      <c r="B1828" s="547" t="s">
        <v>2404</v>
      </c>
      <c r="C1828" s="547" t="str">
        <f>VLOOKUP(D1828,기본!$B$3:$C$90,2,0)</f>
        <v>머큐리</v>
      </c>
      <c r="D1828" t="s">
        <v>1900</v>
      </c>
      <c r="E1828" t="s">
        <v>2034</v>
      </c>
      <c r="F1828" t="s">
        <v>2034</v>
      </c>
      <c r="G1828" t="e">
        <f>VLOOKUP(E1828,기본!$F$3:$G$320,2,0)</f>
        <v>#N/A</v>
      </c>
      <c r="H1828">
        <v>7680</v>
      </c>
      <c r="I1828" s="561">
        <v>20.505600000000001</v>
      </c>
    </row>
    <row r="1829" spans="2:9">
      <c r="B1829" s="547" t="s">
        <v>2404</v>
      </c>
      <c r="C1829" s="547" t="str">
        <f>VLOOKUP(D1829,기본!$B$3:$C$90,2,0)</f>
        <v>삼성 VD</v>
      </c>
      <c r="D1829" t="s">
        <v>1902</v>
      </c>
      <c r="E1829" t="s">
        <v>1852</v>
      </c>
      <c r="F1829" t="s">
        <v>1853</v>
      </c>
      <c r="G1829" t="str">
        <f>VLOOKUP(E1829,기본!$F$3:$G$320,2,0)</f>
        <v>MNT</v>
      </c>
      <c r="H1829">
        <v>50</v>
      </c>
      <c r="I1829" s="561">
        <v>0.49898080000000006</v>
      </c>
    </row>
    <row r="1830" spans="2:9">
      <c r="B1830" s="547" t="s">
        <v>2404</v>
      </c>
      <c r="C1830" s="547" t="str">
        <f>VLOOKUP(D1830,기본!$B$3:$C$90,2,0)</f>
        <v>삼성 VD</v>
      </c>
      <c r="D1830" t="s">
        <v>1902</v>
      </c>
      <c r="E1830" t="s">
        <v>1264</v>
      </c>
      <c r="F1830" t="s">
        <v>1263</v>
      </c>
      <c r="G1830" t="str">
        <f>VLOOKUP(E1830,기본!$F$3:$G$320,2,0)</f>
        <v>MNT</v>
      </c>
      <c r="H1830">
        <v>48</v>
      </c>
      <c r="I1830" s="561">
        <v>1.0748927999999998</v>
      </c>
    </row>
    <row r="1831" spans="2:9">
      <c r="B1831" s="547" t="s">
        <v>2404</v>
      </c>
      <c r="C1831" s="547" t="str">
        <f>VLOOKUP(D1831,기본!$B$3:$C$90,2,0)</f>
        <v>삼성 VD</v>
      </c>
      <c r="D1831" t="s">
        <v>1902</v>
      </c>
      <c r="E1831" t="s">
        <v>2088</v>
      </c>
      <c r="F1831" t="s">
        <v>2089</v>
      </c>
      <c r="G1831" t="str">
        <f>VLOOKUP(E1831,기본!$F$3:$G$320,2,0)</f>
        <v>MNT</v>
      </c>
      <c r="H1831">
        <v>220</v>
      </c>
      <c r="I1831" s="561">
        <v>1.0284260799999998</v>
      </c>
    </row>
    <row r="1832" spans="2:9">
      <c r="B1832" s="547" t="s">
        <v>2404</v>
      </c>
      <c r="C1832" s="547" t="str">
        <f>VLOOKUP(D1832,기본!$B$3:$C$90,2,0)</f>
        <v>삼성 VD</v>
      </c>
      <c r="D1832" t="s">
        <v>1902</v>
      </c>
      <c r="E1832" t="s">
        <v>1605</v>
      </c>
      <c r="F1832" t="s">
        <v>1605</v>
      </c>
      <c r="G1832" t="str">
        <f>VLOOKUP(E1832,기본!$F$3:$G$320,2,0)</f>
        <v>MNT</v>
      </c>
      <c r="H1832">
        <v>360</v>
      </c>
      <c r="I1832" s="561">
        <v>3.4262207999999998</v>
      </c>
    </row>
    <row r="1833" spans="2:9">
      <c r="B1833" s="547" t="s">
        <v>2404</v>
      </c>
      <c r="C1833" s="547" t="str">
        <f>VLOOKUP(D1833,기본!$B$3:$C$90,2,0)</f>
        <v>삼성 생활가전</v>
      </c>
      <c r="D1833" t="s">
        <v>1903</v>
      </c>
      <c r="E1833" t="s">
        <v>2060</v>
      </c>
      <c r="F1833" t="s">
        <v>2060</v>
      </c>
      <c r="G1833" t="e">
        <f>VLOOKUP(E1833,기본!$F$3:$G$320,2,0)</f>
        <v>#N/A</v>
      </c>
      <c r="H1833">
        <v>52</v>
      </c>
      <c r="I1833" s="561">
        <v>0.43524000000000002</v>
      </c>
    </row>
    <row r="1834" spans="2:9">
      <c r="B1834" s="547" t="s">
        <v>2404</v>
      </c>
      <c r="C1834" s="547" t="str">
        <f>VLOOKUP(D1834,기본!$B$3:$C$90,2,0)</f>
        <v>삼성 생활가전</v>
      </c>
      <c r="D1834" t="s">
        <v>1903</v>
      </c>
      <c r="E1834" t="s">
        <v>1904</v>
      </c>
      <c r="F1834" t="s">
        <v>1904</v>
      </c>
      <c r="G1834" t="e">
        <f>VLOOKUP(E1834,기본!$F$3:$G$320,2,0)</f>
        <v>#N/A</v>
      </c>
      <c r="H1834">
        <v>2304</v>
      </c>
      <c r="I1834" s="561">
        <v>17.588540160000001</v>
      </c>
    </row>
    <row r="1835" spans="2:9">
      <c r="B1835" s="547" t="s">
        <v>2404</v>
      </c>
      <c r="C1835" s="547" t="str">
        <f>VLOOKUP(D1835,기본!$B$3:$C$90,2,0)</f>
        <v>삼성 생활가전</v>
      </c>
      <c r="D1835" t="s">
        <v>1903</v>
      </c>
      <c r="E1835" t="s">
        <v>1890</v>
      </c>
      <c r="F1835" t="s">
        <v>1890</v>
      </c>
      <c r="G1835" t="e">
        <f>VLOOKUP(E1835,기본!$F$3:$G$320,2,0)</f>
        <v>#N/A</v>
      </c>
      <c r="H1835">
        <v>23</v>
      </c>
      <c r="I1835" s="561">
        <v>0.19020999999999999</v>
      </c>
    </row>
    <row r="1836" spans="2:9">
      <c r="B1836" s="547" t="s">
        <v>2404</v>
      </c>
      <c r="C1836" s="547" t="str">
        <f>VLOOKUP(D1836,기본!$B$3:$C$90,2,0)</f>
        <v>삼성 생활가전</v>
      </c>
      <c r="D1836" t="s">
        <v>1903</v>
      </c>
      <c r="E1836" t="s">
        <v>681</v>
      </c>
      <c r="F1836" t="s">
        <v>681</v>
      </c>
      <c r="G1836" t="e">
        <f>VLOOKUP(E1836,기본!$F$3:$G$320,2,0)</f>
        <v>#N/A</v>
      </c>
      <c r="H1836">
        <v>3024</v>
      </c>
      <c r="I1836" s="561">
        <v>24.161760000000001</v>
      </c>
    </row>
    <row r="1837" spans="2:9">
      <c r="B1837" s="547" t="s">
        <v>2404</v>
      </c>
      <c r="C1837" s="547" t="str">
        <f>VLOOKUP(D1837,기본!$B$3:$C$90,2,0)</f>
        <v>삼성 생활가전</v>
      </c>
      <c r="D1837" t="s">
        <v>1903</v>
      </c>
      <c r="E1837" t="s">
        <v>2364</v>
      </c>
      <c r="F1837" t="s">
        <v>2364</v>
      </c>
      <c r="G1837" t="e">
        <f>VLOOKUP(E1837,기본!$F$3:$G$320,2,0)</f>
        <v>#N/A</v>
      </c>
      <c r="H1837">
        <v>272</v>
      </c>
      <c r="I1837" s="561">
        <v>3.6927046399999992</v>
      </c>
    </row>
    <row r="1838" spans="2:9">
      <c r="B1838" s="547" t="s">
        <v>2404</v>
      </c>
      <c r="C1838" s="547" t="str">
        <f>VLOOKUP(D1838,기본!$B$3:$C$90,2,0)</f>
        <v>삼성 생활가전</v>
      </c>
      <c r="D1838" t="s">
        <v>1903</v>
      </c>
      <c r="E1838" t="s">
        <v>1905</v>
      </c>
      <c r="F1838" t="s">
        <v>1905</v>
      </c>
      <c r="G1838" t="e">
        <f>VLOOKUP(E1838,기본!$F$3:$G$320,2,0)</f>
        <v>#N/A</v>
      </c>
      <c r="H1838">
        <v>3600</v>
      </c>
      <c r="I1838" s="561">
        <v>21.42</v>
      </c>
    </row>
    <row r="1839" spans="2:9">
      <c r="B1839" s="547" t="s">
        <v>2404</v>
      </c>
      <c r="C1839" s="547" t="str">
        <f>VLOOKUP(D1839,기본!$B$3:$C$90,2,0)</f>
        <v>삼성 생활가전</v>
      </c>
      <c r="D1839" t="s">
        <v>1903</v>
      </c>
      <c r="E1839" t="s">
        <v>1906</v>
      </c>
      <c r="F1839" t="s">
        <v>1906</v>
      </c>
      <c r="G1839" t="e">
        <f>VLOOKUP(E1839,기본!$F$3:$G$320,2,0)</f>
        <v>#N/A</v>
      </c>
      <c r="H1839">
        <v>3600</v>
      </c>
      <c r="I1839" s="561">
        <v>21.384</v>
      </c>
    </row>
    <row r="1840" spans="2:9">
      <c r="B1840" s="547" t="s">
        <v>2404</v>
      </c>
      <c r="C1840" s="547" t="str">
        <f>VLOOKUP(D1840,기본!$B$3:$C$90,2,0)</f>
        <v>삼성 생활가전</v>
      </c>
      <c r="D1840" t="s">
        <v>1903</v>
      </c>
      <c r="E1840" t="s">
        <v>1907</v>
      </c>
      <c r="F1840" t="s">
        <v>1907</v>
      </c>
      <c r="G1840" t="e">
        <f>VLOOKUP(E1840,기본!$F$3:$G$320,2,0)</f>
        <v>#N/A</v>
      </c>
      <c r="H1840">
        <v>200</v>
      </c>
      <c r="I1840" s="561">
        <v>1.18</v>
      </c>
    </row>
    <row r="1841" spans="2:9">
      <c r="B1841" s="547" t="s">
        <v>2404</v>
      </c>
      <c r="C1841" s="547" t="str">
        <f>VLOOKUP(D1841,기본!$B$3:$C$90,2,0)</f>
        <v>삼성 생활가전</v>
      </c>
      <c r="D1841" t="s">
        <v>1903</v>
      </c>
      <c r="E1841" t="s">
        <v>1908</v>
      </c>
      <c r="F1841" t="s">
        <v>1908</v>
      </c>
      <c r="G1841" t="e">
        <f>VLOOKUP(E1841,기본!$F$3:$G$320,2,0)</f>
        <v>#N/A</v>
      </c>
      <c r="H1841">
        <v>7200</v>
      </c>
      <c r="I1841" s="561">
        <v>43.0488</v>
      </c>
    </row>
    <row r="1842" spans="2:9">
      <c r="B1842" s="547" t="s">
        <v>2404</v>
      </c>
      <c r="C1842" s="547" t="str">
        <f>VLOOKUP(D1842,기본!$B$3:$C$90,2,0)</f>
        <v>삼성 생활가전</v>
      </c>
      <c r="D1842" t="s">
        <v>1903</v>
      </c>
      <c r="E1842" t="s">
        <v>1909</v>
      </c>
      <c r="F1842" t="s">
        <v>1909</v>
      </c>
      <c r="G1842" t="e">
        <f>VLOOKUP(E1842,기본!$F$3:$G$320,2,0)</f>
        <v>#N/A</v>
      </c>
      <c r="H1842">
        <v>200</v>
      </c>
      <c r="I1842" s="561">
        <v>1.18</v>
      </c>
    </row>
    <row r="1843" spans="2:9">
      <c r="B1843" s="547" t="s">
        <v>2404</v>
      </c>
      <c r="C1843" s="547" t="str">
        <f>VLOOKUP(D1843,기본!$B$3:$C$90,2,0)</f>
        <v>삼성 생활가전</v>
      </c>
      <c r="D1843" t="s">
        <v>1903</v>
      </c>
      <c r="E1843" t="s">
        <v>1910</v>
      </c>
      <c r="F1843" t="s">
        <v>1910</v>
      </c>
      <c r="G1843" t="e">
        <f>VLOOKUP(E1843,기본!$F$3:$G$320,2,0)</f>
        <v>#N/A</v>
      </c>
      <c r="H1843">
        <v>7668</v>
      </c>
      <c r="I1843" s="561">
        <v>41.943959999999997</v>
      </c>
    </row>
    <row r="1844" spans="2:9">
      <c r="B1844" s="547" t="s">
        <v>2404</v>
      </c>
      <c r="C1844" s="547" t="str">
        <f>VLOOKUP(D1844,기본!$B$3:$C$90,2,0)</f>
        <v>삼성 생활가전</v>
      </c>
      <c r="D1844" t="s">
        <v>1903</v>
      </c>
      <c r="E1844" t="s">
        <v>1911</v>
      </c>
      <c r="F1844" t="s">
        <v>1911</v>
      </c>
      <c r="G1844" t="e">
        <f>VLOOKUP(E1844,기본!$F$3:$G$320,2,0)</f>
        <v>#N/A</v>
      </c>
      <c r="H1844">
        <v>1144</v>
      </c>
      <c r="I1844" s="561">
        <v>11.301576000000001</v>
      </c>
    </row>
    <row r="1845" spans="2:9">
      <c r="B1845" s="547" t="s">
        <v>2404</v>
      </c>
      <c r="C1845" s="547" t="str">
        <f>VLOOKUP(D1845,기본!$B$3:$C$90,2,0)</f>
        <v>삼성 생활가전</v>
      </c>
      <c r="D1845" t="s">
        <v>1903</v>
      </c>
      <c r="E1845" t="s">
        <v>1196</v>
      </c>
      <c r="F1845" t="s">
        <v>1196</v>
      </c>
      <c r="G1845" t="e">
        <f>VLOOKUP(E1845,기본!$F$3:$G$320,2,0)</f>
        <v>#N/A</v>
      </c>
      <c r="H1845">
        <v>2337</v>
      </c>
      <c r="I1845" s="561">
        <v>11.988810000000001</v>
      </c>
    </row>
    <row r="1846" spans="2:9">
      <c r="B1846" s="547" t="s">
        <v>2404</v>
      </c>
      <c r="C1846" s="547" t="str">
        <f>VLOOKUP(D1846,기본!$B$3:$C$90,2,0)</f>
        <v>삼성 생활가전</v>
      </c>
      <c r="D1846" t="s">
        <v>1903</v>
      </c>
      <c r="E1846" t="s">
        <v>1343</v>
      </c>
      <c r="F1846" t="s">
        <v>1343</v>
      </c>
      <c r="G1846" t="e">
        <f>VLOOKUP(E1846,기본!$F$3:$G$320,2,0)</f>
        <v>#N/A</v>
      </c>
      <c r="H1846">
        <v>7237</v>
      </c>
      <c r="I1846" s="561">
        <v>39.499546000000002</v>
      </c>
    </row>
    <row r="1847" spans="2:9">
      <c r="B1847" s="547" t="s">
        <v>2404</v>
      </c>
      <c r="C1847" s="547" t="str">
        <f>VLOOKUP(D1847,기본!$B$3:$C$90,2,0)</f>
        <v>삼성 생활가전</v>
      </c>
      <c r="D1847" t="s">
        <v>1903</v>
      </c>
      <c r="E1847" t="s">
        <v>2125</v>
      </c>
      <c r="F1847" t="s">
        <v>2125</v>
      </c>
      <c r="G1847" t="e">
        <f>VLOOKUP(E1847,기본!$F$3:$G$320,2,0)</f>
        <v>#N/A</v>
      </c>
      <c r="H1847">
        <v>188</v>
      </c>
      <c r="I1847" s="561">
        <v>2.2183999999999999</v>
      </c>
    </row>
    <row r="1848" spans="2:9">
      <c r="B1848" s="547" t="s">
        <v>2404</v>
      </c>
      <c r="C1848" s="547" t="str">
        <f>VLOOKUP(D1848,기본!$B$3:$C$90,2,0)</f>
        <v>삼성 생활가전</v>
      </c>
      <c r="D1848" t="s">
        <v>1903</v>
      </c>
      <c r="E1848" t="s">
        <v>1413</v>
      </c>
      <c r="F1848" t="s">
        <v>1413</v>
      </c>
      <c r="G1848" t="e">
        <f>VLOOKUP(E1848,기본!$F$3:$G$320,2,0)</f>
        <v>#N/A</v>
      </c>
      <c r="H1848">
        <v>1921</v>
      </c>
      <c r="I1848" s="561">
        <v>24.953694839999997</v>
      </c>
    </row>
    <row r="1849" spans="2:9">
      <c r="B1849" s="547" t="s">
        <v>2404</v>
      </c>
      <c r="C1849" s="547" t="str">
        <f>VLOOKUP(D1849,기본!$B$3:$C$90,2,0)</f>
        <v>삼성 생활가전</v>
      </c>
      <c r="D1849" t="s">
        <v>1903</v>
      </c>
      <c r="E1849" t="s">
        <v>1913</v>
      </c>
      <c r="F1849" t="s">
        <v>1913</v>
      </c>
      <c r="G1849" t="e">
        <f>VLOOKUP(E1849,기본!$F$3:$G$320,2,0)</f>
        <v>#N/A</v>
      </c>
      <c r="H1849">
        <v>0</v>
      </c>
      <c r="I1849" s="561">
        <v>7.7980169999999998</v>
      </c>
    </row>
    <row r="1850" spans="2:9">
      <c r="B1850" s="547" t="s">
        <v>2404</v>
      </c>
      <c r="C1850" s="547" t="str">
        <f>VLOOKUP(D1850,기본!$B$3:$C$90,2,0)</f>
        <v>삼성 생활가전</v>
      </c>
      <c r="D1850" t="s">
        <v>1914</v>
      </c>
      <c r="E1850" t="s">
        <v>1413</v>
      </c>
      <c r="F1850" t="s">
        <v>1413</v>
      </c>
      <c r="G1850" t="e">
        <f>VLOOKUP(E1850,기본!$F$3:$G$320,2,0)</f>
        <v>#N/A</v>
      </c>
      <c r="H1850">
        <v>1120</v>
      </c>
      <c r="I1850" s="561">
        <v>14.4872</v>
      </c>
    </row>
    <row r="1851" spans="2:9">
      <c r="B1851" s="547" t="s">
        <v>2404</v>
      </c>
      <c r="C1851" s="547" t="str">
        <f>VLOOKUP(D1851,기본!$B$3:$C$90,2,0)</f>
        <v>코웨이</v>
      </c>
      <c r="D1851" t="s">
        <v>2312</v>
      </c>
      <c r="E1851" t="s">
        <v>875</v>
      </c>
      <c r="F1851" t="s">
        <v>875</v>
      </c>
      <c r="G1851" t="e">
        <f>VLOOKUP(E1851,기본!$F$3:$G$320,2,0)</f>
        <v>#N/A</v>
      </c>
      <c r="H1851">
        <v>3150</v>
      </c>
      <c r="I1851" s="561">
        <v>20.9727</v>
      </c>
    </row>
    <row r="1852" spans="2:9">
      <c r="B1852" s="547" t="s">
        <v>2404</v>
      </c>
      <c r="C1852" s="547" t="str">
        <f>VLOOKUP(D1852,기본!$B$3:$C$90,2,0)</f>
        <v>코웨이</v>
      </c>
      <c r="D1852" t="s">
        <v>2312</v>
      </c>
      <c r="E1852" t="s">
        <v>1974</v>
      </c>
      <c r="F1852" t="s">
        <v>1974</v>
      </c>
      <c r="G1852" t="e">
        <f>VLOOKUP(E1852,기본!$F$3:$G$320,2,0)</f>
        <v>#N/A</v>
      </c>
      <c r="H1852">
        <v>3000</v>
      </c>
      <c r="I1852" s="561">
        <v>58.103999999999999</v>
      </c>
    </row>
    <row r="1853" spans="2:9">
      <c r="B1853" s="547" t="s">
        <v>2404</v>
      </c>
      <c r="C1853" s="547" t="str">
        <f>VLOOKUP(D1853,기본!$B$3:$C$90,2,0)</f>
        <v>코웨이</v>
      </c>
      <c r="D1853" t="s">
        <v>2117</v>
      </c>
      <c r="E1853" t="s">
        <v>1924</v>
      </c>
      <c r="F1853" t="s">
        <v>1924</v>
      </c>
      <c r="G1853" t="e">
        <f>VLOOKUP(E1853,기본!$F$3:$G$320,2,0)</f>
        <v>#N/A</v>
      </c>
      <c r="H1853">
        <v>6768</v>
      </c>
      <c r="I1853" s="561">
        <v>54.265824000000009</v>
      </c>
    </row>
    <row r="1854" spans="2:9">
      <c r="B1854" s="547" t="s">
        <v>2404</v>
      </c>
      <c r="C1854" s="547" t="str">
        <f>VLOOKUP(D1854,기본!$B$3:$C$90,2,0)</f>
        <v>코웨이</v>
      </c>
      <c r="D1854" t="s">
        <v>2117</v>
      </c>
      <c r="E1854" t="s">
        <v>1491</v>
      </c>
      <c r="F1854" t="s">
        <v>1491</v>
      </c>
      <c r="G1854" t="e">
        <f>VLOOKUP(E1854,기본!$F$3:$G$320,2,0)</f>
        <v>#N/A</v>
      </c>
      <c r="H1854">
        <v>4672</v>
      </c>
      <c r="I1854" s="561">
        <v>32.386303999999996</v>
      </c>
    </row>
    <row r="1855" spans="2:9">
      <c r="B1855" s="547" t="s">
        <v>2404</v>
      </c>
      <c r="C1855" s="547" t="str">
        <f>VLOOKUP(D1855,기본!$B$3:$C$90,2,0)</f>
        <v>코웨이</v>
      </c>
      <c r="D1855" t="s">
        <v>2117</v>
      </c>
      <c r="E1855" t="s">
        <v>1492</v>
      </c>
      <c r="F1855" t="s">
        <v>1492</v>
      </c>
      <c r="G1855" t="e">
        <f>VLOOKUP(E1855,기본!$F$3:$G$320,2,0)</f>
        <v>#N/A</v>
      </c>
      <c r="H1855">
        <v>832</v>
      </c>
      <c r="I1855" s="561">
        <v>5.2440959999999999</v>
      </c>
    </row>
    <row r="1856" spans="2:9">
      <c r="B1856" s="547" t="s">
        <v>2404</v>
      </c>
      <c r="C1856" s="547" t="str">
        <f>VLOOKUP(D1856,기본!$B$3:$C$90,2,0)</f>
        <v>코웨이</v>
      </c>
      <c r="D1856" t="s">
        <v>2117</v>
      </c>
      <c r="E1856" t="s">
        <v>1932</v>
      </c>
      <c r="F1856" t="s">
        <v>1932</v>
      </c>
      <c r="G1856" t="e">
        <f>VLOOKUP(E1856,기본!$F$3:$G$320,2,0)</f>
        <v>#N/A</v>
      </c>
      <c r="H1856">
        <v>696</v>
      </c>
      <c r="I1856" s="561">
        <v>7.1012880000000003</v>
      </c>
    </row>
    <row r="1857" spans="2:9">
      <c r="B1857" s="547" t="s">
        <v>2404</v>
      </c>
      <c r="C1857" s="547" t="str">
        <f>VLOOKUP(D1857,기본!$B$3:$C$90,2,0)</f>
        <v>삼성 생활가전</v>
      </c>
      <c r="D1857" t="s">
        <v>2265</v>
      </c>
      <c r="E1857" t="s">
        <v>2266</v>
      </c>
      <c r="F1857" t="s">
        <v>2266</v>
      </c>
      <c r="G1857" t="e">
        <f>VLOOKUP(E1857,기본!$F$3:$G$320,2,0)</f>
        <v>#N/A</v>
      </c>
      <c r="H1857">
        <v>26080</v>
      </c>
      <c r="I1857" s="561">
        <v>182.29919999999998</v>
      </c>
    </row>
    <row r="1858" spans="2:9">
      <c r="B1858" s="547" t="s">
        <v>2404</v>
      </c>
      <c r="C1858" s="547" t="str">
        <f>VLOOKUP(D1858,기본!$B$3:$C$90,2,0)</f>
        <v>코웨이</v>
      </c>
      <c r="D1858" t="s">
        <v>1916</v>
      </c>
      <c r="E1858" t="s">
        <v>1917</v>
      </c>
      <c r="F1858" t="s">
        <v>1917</v>
      </c>
      <c r="G1858" t="e">
        <f>VLOOKUP(E1858,기본!$F$3:$G$320,2,0)</f>
        <v>#N/A</v>
      </c>
      <c r="H1858">
        <v>7800</v>
      </c>
      <c r="I1858" s="561">
        <v>22.5732</v>
      </c>
    </row>
    <row r="1859" spans="2:9">
      <c r="B1859" s="547" t="s">
        <v>2404</v>
      </c>
      <c r="C1859" s="547" t="str">
        <f>VLOOKUP(D1859,기본!$B$3:$C$90,2,0)</f>
        <v>코웨이</v>
      </c>
      <c r="D1859" t="s">
        <v>2063</v>
      </c>
      <c r="E1859" t="s">
        <v>1761</v>
      </c>
      <c r="F1859" t="s">
        <v>1761</v>
      </c>
      <c r="G1859" t="e">
        <f>VLOOKUP(E1859,기본!$F$3:$G$320,2,0)</f>
        <v>#N/A</v>
      </c>
      <c r="H1859">
        <v>2520</v>
      </c>
      <c r="I1859" s="561">
        <v>278.42061744</v>
      </c>
    </row>
    <row r="1860" spans="2:9">
      <c r="B1860" s="547" t="s">
        <v>2404</v>
      </c>
      <c r="C1860" s="547" t="str">
        <f>VLOOKUP(D1860,기본!$B$3:$C$90,2,0)</f>
        <v>코웨이</v>
      </c>
      <c r="D1860" t="s">
        <v>2063</v>
      </c>
      <c r="E1860" t="s">
        <v>2064</v>
      </c>
      <c r="F1860" t="s">
        <v>2064</v>
      </c>
      <c r="G1860" t="e">
        <f>VLOOKUP(E1860,기본!$F$3:$G$320,2,0)</f>
        <v>#N/A</v>
      </c>
      <c r="H1860">
        <v>5600</v>
      </c>
      <c r="I1860" s="561">
        <v>444.19193280000002</v>
      </c>
    </row>
    <row r="1861" spans="2:9">
      <c r="B1861" s="547" t="s">
        <v>2404</v>
      </c>
      <c r="C1861" s="547" t="str">
        <f>VLOOKUP(D1861,기본!$B$3:$C$90,2,0)</f>
        <v>코웨이</v>
      </c>
      <c r="D1861" t="s">
        <v>2063</v>
      </c>
      <c r="E1861" t="s">
        <v>2065</v>
      </c>
      <c r="F1861" t="s">
        <v>2065</v>
      </c>
      <c r="G1861" t="e">
        <f>VLOOKUP(E1861,기본!$F$3:$G$320,2,0)</f>
        <v>#N/A</v>
      </c>
      <c r="H1861">
        <v>44240</v>
      </c>
      <c r="I1861" s="561">
        <v>3509.1162691200007</v>
      </c>
    </row>
    <row r="1862" spans="2:9">
      <c r="B1862" s="547" t="s">
        <v>2404</v>
      </c>
      <c r="C1862" s="547" t="str">
        <f>VLOOKUP(D1862,기본!$B$3:$C$90,2,0)</f>
        <v>코웨이</v>
      </c>
      <c r="D1862" t="s">
        <v>1918</v>
      </c>
      <c r="E1862" t="s">
        <v>1919</v>
      </c>
      <c r="F1862" t="s">
        <v>1919</v>
      </c>
      <c r="G1862" t="e">
        <f>VLOOKUP(E1862,기본!$F$3:$G$320,2,0)</f>
        <v>#N/A</v>
      </c>
      <c r="H1862">
        <v>20</v>
      </c>
      <c r="I1862" s="561">
        <v>0.14308999999999999</v>
      </c>
    </row>
    <row r="1863" spans="2:9">
      <c r="B1863" s="547" t="s">
        <v>2404</v>
      </c>
      <c r="C1863" s="547" t="str">
        <f>VLOOKUP(D1863,기본!$B$3:$C$90,2,0)</f>
        <v>코웨이</v>
      </c>
      <c r="D1863" t="s">
        <v>1918</v>
      </c>
      <c r="E1863" t="s">
        <v>1920</v>
      </c>
      <c r="F1863" t="s">
        <v>1920</v>
      </c>
      <c r="G1863" t="e">
        <f>VLOOKUP(E1863,기본!$F$3:$G$320,2,0)</f>
        <v>#N/A</v>
      </c>
      <c r="H1863">
        <v>12</v>
      </c>
      <c r="I1863" s="561">
        <v>6.2976000000000004E-2</v>
      </c>
    </row>
    <row r="1864" spans="2:9">
      <c r="B1864" s="547" t="s">
        <v>2404</v>
      </c>
      <c r="C1864" s="547" t="str">
        <f>VLOOKUP(D1864,기본!$B$3:$C$90,2,0)</f>
        <v>코웨이</v>
      </c>
      <c r="D1864" t="s">
        <v>1918</v>
      </c>
      <c r="E1864" t="s">
        <v>1921</v>
      </c>
      <c r="F1864" t="s">
        <v>1921</v>
      </c>
      <c r="G1864" t="e">
        <f>VLOOKUP(E1864,기본!$F$3:$G$320,2,0)</f>
        <v>#N/A</v>
      </c>
      <c r="H1864">
        <v>1366</v>
      </c>
      <c r="I1864" s="561">
        <v>11.459374</v>
      </c>
    </row>
    <row r="1865" spans="2:9">
      <c r="B1865" s="547" t="s">
        <v>2404</v>
      </c>
      <c r="C1865" s="547" t="str">
        <f>VLOOKUP(D1865,기본!$B$3:$C$90,2,0)</f>
        <v>코웨이</v>
      </c>
      <c r="D1865" t="s">
        <v>1918</v>
      </c>
      <c r="E1865" t="s">
        <v>1922</v>
      </c>
      <c r="F1865" t="s">
        <v>1922</v>
      </c>
      <c r="G1865" t="e">
        <f>VLOOKUP(E1865,기본!$F$3:$G$320,2,0)</f>
        <v>#N/A</v>
      </c>
      <c r="H1865">
        <v>8560</v>
      </c>
      <c r="I1865" s="561">
        <v>71.484560000000002</v>
      </c>
    </row>
    <row r="1866" spans="2:9">
      <c r="B1866" s="547" t="s">
        <v>2404</v>
      </c>
      <c r="C1866" s="547" t="str">
        <f>VLOOKUP(D1866,기본!$B$3:$C$90,2,0)</f>
        <v>코웨이</v>
      </c>
      <c r="D1866" t="s">
        <v>1918</v>
      </c>
      <c r="E1866" t="s">
        <v>1049</v>
      </c>
      <c r="F1866" t="s">
        <v>1049</v>
      </c>
      <c r="G1866" t="e">
        <f>VLOOKUP(E1866,기본!$F$3:$G$320,2,0)</f>
        <v>#N/A</v>
      </c>
      <c r="H1866">
        <v>21</v>
      </c>
      <c r="I1866" s="561">
        <v>0.13214100000000001</v>
      </c>
    </row>
    <row r="1867" spans="2:9">
      <c r="B1867" s="547" t="s">
        <v>2404</v>
      </c>
      <c r="C1867" s="547" t="str">
        <f>VLOOKUP(D1867,기본!$B$3:$C$90,2,0)</f>
        <v>코웨이</v>
      </c>
      <c r="D1867" t="s">
        <v>1918</v>
      </c>
      <c r="E1867" t="s">
        <v>1050</v>
      </c>
      <c r="F1867" t="s">
        <v>1050</v>
      </c>
      <c r="G1867" t="e">
        <f>VLOOKUP(E1867,기본!$F$3:$G$320,2,0)</f>
        <v>#N/A</v>
      </c>
      <c r="H1867">
        <v>821</v>
      </c>
      <c r="I1867" s="561">
        <v>2.73028</v>
      </c>
    </row>
    <row r="1868" spans="2:9">
      <c r="B1868" s="547" t="s">
        <v>2404</v>
      </c>
      <c r="C1868" s="547" t="str">
        <f>VLOOKUP(D1868,기본!$B$3:$C$90,2,0)</f>
        <v>코웨이</v>
      </c>
      <c r="D1868" t="s">
        <v>1918</v>
      </c>
      <c r="E1868" t="s">
        <v>1051</v>
      </c>
      <c r="F1868" t="s">
        <v>1051</v>
      </c>
      <c r="G1868" t="e">
        <f>VLOOKUP(E1868,기본!$F$3:$G$320,2,0)</f>
        <v>#N/A</v>
      </c>
      <c r="H1868">
        <v>800</v>
      </c>
      <c r="I1868" s="561">
        <v>5.1223999999999998</v>
      </c>
    </row>
    <row r="1869" spans="2:9">
      <c r="B1869" s="547" t="s">
        <v>2404</v>
      </c>
      <c r="C1869" s="547" t="str">
        <f>VLOOKUP(D1869,기본!$B$3:$C$90,2,0)</f>
        <v>코웨이</v>
      </c>
      <c r="D1869" t="s">
        <v>1918</v>
      </c>
      <c r="E1869" t="s">
        <v>1923</v>
      </c>
      <c r="F1869" t="s">
        <v>1923</v>
      </c>
      <c r="G1869" t="e">
        <f>VLOOKUP(E1869,기본!$F$3:$G$320,2,0)</f>
        <v>#N/A</v>
      </c>
      <c r="H1869">
        <v>10</v>
      </c>
      <c r="I1869" s="561">
        <v>0.13655999999999999</v>
      </c>
    </row>
    <row r="1870" spans="2:9">
      <c r="B1870" s="547" t="s">
        <v>2404</v>
      </c>
      <c r="C1870" s="547" t="str">
        <f>VLOOKUP(D1870,기본!$B$3:$C$90,2,0)</f>
        <v>코웨이</v>
      </c>
      <c r="D1870" t="s">
        <v>1918</v>
      </c>
      <c r="E1870" t="s">
        <v>2083</v>
      </c>
      <c r="F1870" t="s">
        <v>2083</v>
      </c>
      <c r="G1870" t="e">
        <f>VLOOKUP(E1870,기본!$F$3:$G$320,2,0)</f>
        <v>#N/A</v>
      </c>
      <c r="H1870">
        <v>200</v>
      </c>
      <c r="I1870" s="561">
        <v>1.8324</v>
      </c>
    </row>
    <row r="1871" spans="2:9">
      <c r="B1871" s="547" t="s">
        <v>2404</v>
      </c>
      <c r="C1871" s="547" t="str">
        <f>VLOOKUP(D1871,기본!$B$3:$C$90,2,0)</f>
        <v>코웨이</v>
      </c>
      <c r="D1871" t="s">
        <v>1918</v>
      </c>
      <c r="E1871" t="s">
        <v>2084</v>
      </c>
      <c r="F1871" t="s">
        <v>2084</v>
      </c>
      <c r="G1871" t="e">
        <f>VLOOKUP(E1871,기본!$F$3:$G$320,2,0)</f>
        <v>#N/A</v>
      </c>
      <c r="H1871">
        <v>100</v>
      </c>
      <c r="I1871" s="561">
        <v>1.627</v>
      </c>
    </row>
    <row r="1872" spans="2:9">
      <c r="B1872" s="547" t="s">
        <v>2404</v>
      </c>
      <c r="C1872" s="547" t="str">
        <f>VLOOKUP(D1872,기본!$B$3:$C$90,2,0)</f>
        <v>코웨이</v>
      </c>
      <c r="D1872" t="s">
        <v>1918</v>
      </c>
      <c r="E1872" t="s">
        <v>1928</v>
      </c>
      <c r="F1872" t="s">
        <v>1928</v>
      </c>
      <c r="G1872" t="e">
        <f>VLOOKUP(E1872,기본!$F$3:$G$320,2,0)</f>
        <v>#N/A</v>
      </c>
      <c r="H1872">
        <v>672</v>
      </c>
      <c r="I1872" s="561">
        <v>9.8438639999999999</v>
      </c>
    </row>
    <row r="1873" spans="2:9">
      <c r="B1873" s="547" t="s">
        <v>2404</v>
      </c>
      <c r="C1873" s="547" t="str">
        <f>VLOOKUP(D1873,기본!$B$3:$C$90,2,0)</f>
        <v>코웨이</v>
      </c>
      <c r="D1873" t="s">
        <v>1918</v>
      </c>
      <c r="E1873" t="s">
        <v>1929</v>
      </c>
      <c r="F1873" t="s">
        <v>1929</v>
      </c>
      <c r="G1873" t="e">
        <f>VLOOKUP(E1873,기본!$F$3:$G$320,2,0)</f>
        <v>#N/A</v>
      </c>
      <c r="H1873">
        <v>24070</v>
      </c>
      <c r="I1873" s="561">
        <v>339.639881</v>
      </c>
    </row>
    <row r="1874" spans="2:9">
      <c r="B1874" s="547" t="s">
        <v>2404</v>
      </c>
      <c r="C1874" s="547" t="str">
        <f>VLOOKUP(D1874,기본!$B$3:$C$90,2,0)</f>
        <v>코웨이</v>
      </c>
      <c r="D1874" t="s">
        <v>1918</v>
      </c>
      <c r="E1874" t="s">
        <v>1489</v>
      </c>
      <c r="F1874" t="s">
        <v>1489</v>
      </c>
      <c r="G1874" t="e">
        <f>VLOOKUP(E1874,기본!$F$3:$G$320,2,0)</f>
        <v>#N/A</v>
      </c>
      <c r="H1874">
        <v>2229</v>
      </c>
      <c r="I1874" s="561">
        <v>18.436059</v>
      </c>
    </row>
    <row r="1875" spans="2:9">
      <c r="B1875" s="547" t="s">
        <v>2404</v>
      </c>
      <c r="C1875" s="547" t="str">
        <f>VLOOKUP(D1875,기본!$B$3:$C$90,2,0)</f>
        <v>코웨이</v>
      </c>
      <c r="D1875" t="s">
        <v>1918</v>
      </c>
      <c r="E1875" t="s">
        <v>1490</v>
      </c>
      <c r="F1875" t="s">
        <v>1490</v>
      </c>
      <c r="G1875" t="e">
        <f>VLOOKUP(E1875,기본!$F$3:$G$320,2,0)</f>
        <v>#N/A</v>
      </c>
      <c r="H1875">
        <v>399</v>
      </c>
      <c r="I1875" s="561">
        <v>3.0415770000000002</v>
      </c>
    </row>
    <row r="1876" spans="2:9">
      <c r="B1876" s="547" t="s">
        <v>2404</v>
      </c>
      <c r="C1876" s="547" t="str">
        <f>VLOOKUP(D1876,기본!$B$3:$C$90,2,0)</f>
        <v>코웨이</v>
      </c>
      <c r="D1876" t="s">
        <v>1918</v>
      </c>
      <c r="E1876" t="s">
        <v>1930</v>
      </c>
      <c r="F1876" t="s">
        <v>1930</v>
      </c>
      <c r="G1876" t="e">
        <f>VLOOKUP(E1876,기본!$F$3:$G$320,2,0)</f>
        <v>#N/A</v>
      </c>
      <c r="H1876">
        <v>382</v>
      </c>
      <c r="I1876" s="561">
        <v>3.15341</v>
      </c>
    </row>
    <row r="1877" spans="2:9">
      <c r="B1877" s="547" t="s">
        <v>2404</v>
      </c>
      <c r="C1877" s="547" t="str">
        <f>VLOOKUP(D1877,기본!$B$3:$C$90,2,0)</f>
        <v>코웨이</v>
      </c>
      <c r="D1877" t="s">
        <v>1918</v>
      </c>
      <c r="E1877" t="s">
        <v>2126</v>
      </c>
      <c r="F1877" t="s">
        <v>2126</v>
      </c>
      <c r="G1877" t="e">
        <f>VLOOKUP(E1877,기본!$F$3:$G$320,2,0)</f>
        <v>#N/A</v>
      </c>
      <c r="H1877">
        <v>270</v>
      </c>
      <c r="I1877" s="561">
        <v>5.9607900000000003</v>
      </c>
    </row>
    <row r="1878" spans="2:9">
      <c r="B1878" s="547" t="s">
        <v>2404</v>
      </c>
      <c r="C1878" s="547" t="str">
        <f>VLOOKUP(D1878,기본!$B$3:$C$90,2,0)</f>
        <v>코웨이</v>
      </c>
      <c r="D1878" t="s">
        <v>1918</v>
      </c>
      <c r="E1878" t="s">
        <v>1931</v>
      </c>
      <c r="F1878" t="s">
        <v>1931</v>
      </c>
      <c r="G1878" t="e">
        <f>VLOOKUP(E1878,기본!$F$3:$G$320,2,0)</f>
        <v>#N/A</v>
      </c>
      <c r="H1878">
        <v>2411</v>
      </c>
      <c r="I1878" s="561">
        <v>18.543528999999999</v>
      </c>
    </row>
    <row r="1879" spans="2:9">
      <c r="B1879" s="547" t="s">
        <v>2404</v>
      </c>
      <c r="C1879" s="547" t="str">
        <f>VLOOKUP(D1879,기본!$B$3:$C$90,2,0)</f>
        <v>코웨이</v>
      </c>
      <c r="D1879" t="s">
        <v>1918</v>
      </c>
      <c r="E1879" t="s">
        <v>2400</v>
      </c>
      <c r="F1879" t="s">
        <v>2400</v>
      </c>
      <c r="G1879" t="e">
        <f>VLOOKUP(E1879,기본!$F$3:$G$320,2,0)</f>
        <v>#N/A</v>
      </c>
      <c r="H1879">
        <v>5</v>
      </c>
      <c r="I1879" s="561">
        <v>5.4870000000000002E-2</v>
      </c>
    </row>
    <row r="1880" spans="2:9">
      <c r="B1880" s="547" t="s">
        <v>2404</v>
      </c>
      <c r="C1880" s="547" t="str">
        <f>VLOOKUP(D1880,기본!$B$3:$C$90,2,0)</f>
        <v>코웨이</v>
      </c>
      <c r="D1880" t="s">
        <v>1918</v>
      </c>
      <c r="E1880" t="s">
        <v>1933</v>
      </c>
      <c r="F1880" t="s">
        <v>1933</v>
      </c>
      <c r="G1880" t="e">
        <f>VLOOKUP(E1880,기본!$F$3:$G$320,2,0)</f>
        <v>#N/A</v>
      </c>
      <c r="H1880">
        <v>126</v>
      </c>
      <c r="I1880" s="561">
        <v>1.1962440000000001</v>
      </c>
    </row>
    <row r="1881" spans="2:9">
      <c r="B1881" s="547" t="s">
        <v>2404</v>
      </c>
      <c r="C1881" s="547" t="str">
        <f>VLOOKUP(D1881,기본!$B$3:$C$90,2,0)</f>
        <v>코웨이</v>
      </c>
      <c r="D1881" t="s">
        <v>1918</v>
      </c>
      <c r="E1881" t="s">
        <v>1985</v>
      </c>
      <c r="F1881" t="s">
        <v>1985</v>
      </c>
      <c r="G1881" t="e">
        <f>VLOOKUP(E1881,기본!$F$3:$G$320,2,0)</f>
        <v>#N/A</v>
      </c>
      <c r="H1881">
        <v>10</v>
      </c>
      <c r="I1881" s="561">
        <v>0.10135</v>
      </c>
    </row>
    <row r="1882" spans="2:9">
      <c r="B1882" s="547" t="s">
        <v>2404</v>
      </c>
      <c r="C1882" s="547" t="str">
        <f>VLOOKUP(D1882,기본!$B$3:$C$90,2,0)</f>
        <v>코웨이</v>
      </c>
      <c r="D1882" t="s">
        <v>1918</v>
      </c>
      <c r="E1882" t="s">
        <v>1934</v>
      </c>
      <c r="F1882" t="s">
        <v>1934</v>
      </c>
      <c r="G1882" t="e">
        <f>VLOOKUP(E1882,기본!$F$3:$G$320,2,0)</f>
        <v>#N/A</v>
      </c>
      <c r="H1882">
        <v>108</v>
      </c>
      <c r="I1882" s="561">
        <v>1.950588</v>
      </c>
    </row>
    <row r="1883" spans="2:9">
      <c r="B1883" s="547" t="s">
        <v>2404</v>
      </c>
      <c r="C1883" s="547" t="str">
        <f>VLOOKUP(D1883,기본!$B$3:$C$90,2,0)</f>
        <v>코웨이</v>
      </c>
      <c r="D1883" t="s">
        <v>1918</v>
      </c>
      <c r="E1883" t="s">
        <v>1935</v>
      </c>
      <c r="F1883" t="s">
        <v>1935</v>
      </c>
      <c r="G1883" t="e">
        <f>VLOOKUP(E1883,기본!$F$3:$G$320,2,0)</f>
        <v>#N/A</v>
      </c>
      <c r="H1883">
        <v>10</v>
      </c>
      <c r="I1883" s="561">
        <v>0.2056</v>
      </c>
    </row>
    <row r="1884" spans="2:9">
      <c r="B1884" s="547" t="s">
        <v>2404</v>
      </c>
      <c r="C1884" s="547" t="str">
        <f>VLOOKUP(D1884,기본!$B$3:$C$90,2,0)</f>
        <v>코웨이</v>
      </c>
      <c r="D1884" t="s">
        <v>1918</v>
      </c>
      <c r="E1884" t="s">
        <v>1936</v>
      </c>
      <c r="F1884" t="s">
        <v>1936</v>
      </c>
      <c r="G1884" t="e">
        <f>VLOOKUP(E1884,기본!$F$3:$G$320,2,0)</f>
        <v>#N/A</v>
      </c>
      <c r="H1884">
        <v>10</v>
      </c>
      <c r="I1884" s="561">
        <v>0.20030999999999999</v>
      </c>
    </row>
    <row r="1885" spans="2:9">
      <c r="B1885" s="547" t="s">
        <v>2404</v>
      </c>
      <c r="C1885" s="547" t="str">
        <f>VLOOKUP(D1885,기본!$B$3:$C$90,2,0)</f>
        <v>코웨이</v>
      </c>
      <c r="D1885" t="s">
        <v>1918</v>
      </c>
      <c r="E1885" t="s">
        <v>1937</v>
      </c>
      <c r="F1885" t="s">
        <v>1937</v>
      </c>
      <c r="G1885" t="e">
        <f>VLOOKUP(E1885,기본!$F$3:$G$320,2,0)</f>
        <v>#N/A</v>
      </c>
      <c r="H1885">
        <v>696</v>
      </c>
      <c r="I1885" s="561">
        <v>15.185327999999998</v>
      </c>
    </row>
    <row r="1886" spans="2:9">
      <c r="B1886" s="547" t="s">
        <v>2404</v>
      </c>
      <c r="C1886" s="547" t="str">
        <f>VLOOKUP(D1886,기본!$B$3:$C$90,2,0)</f>
        <v>코웨이</v>
      </c>
      <c r="D1886" t="s">
        <v>1918</v>
      </c>
      <c r="E1886" t="s">
        <v>1938</v>
      </c>
      <c r="F1886" t="s">
        <v>1938</v>
      </c>
      <c r="G1886" t="e">
        <f>VLOOKUP(E1886,기본!$F$3:$G$320,2,0)</f>
        <v>#N/A</v>
      </c>
      <c r="H1886">
        <v>270</v>
      </c>
      <c r="I1886" s="561">
        <v>5.1497099999999998</v>
      </c>
    </row>
    <row r="1887" spans="2:9">
      <c r="B1887" s="547" t="s">
        <v>2404</v>
      </c>
      <c r="C1887" s="547" t="str">
        <f>VLOOKUP(D1887,기본!$B$3:$C$90,2,0)</f>
        <v>코웨이</v>
      </c>
      <c r="D1887" t="s">
        <v>1918</v>
      </c>
      <c r="E1887" t="s">
        <v>1940</v>
      </c>
      <c r="F1887" t="s">
        <v>1940</v>
      </c>
      <c r="G1887" t="e">
        <f>VLOOKUP(E1887,기본!$F$3:$G$320,2,0)</f>
        <v>#N/A</v>
      </c>
      <c r="H1887">
        <v>520</v>
      </c>
      <c r="I1887" s="561">
        <v>1.2244900000000001</v>
      </c>
    </row>
    <row r="1888" spans="2:9">
      <c r="B1888" s="547" t="s">
        <v>2404</v>
      </c>
      <c r="C1888" s="547" t="str">
        <f>VLOOKUP(D1888,기본!$B$3:$C$90,2,0)</f>
        <v>코웨이</v>
      </c>
      <c r="D1888" t="s">
        <v>1918</v>
      </c>
      <c r="E1888" t="s">
        <v>1941</v>
      </c>
      <c r="F1888" t="s">
        <v>1941</v>
      </c>
      <c r="G1888" t="e">
        <f>VLOOKUP(E1888,기본!$F$3:$G$320,2,0)</f>
        <v>#N/A</v>
      </c>
      <c r="H1888">
        <v>1454</v>
      </c>
      <c r="I1888" s="561">
        <v>10.185486000000001</v>
      </c>
    </row>
    <row r="1889" spans="2:9">
      <c r="B1889" s="547" t="s">
        <v>2404</v>
      </c>
      <c r="C1889" s="547" t="str">
        <f>VLOOKUP(D1889,기본!$B$3:$C$90,2,0)</f>
        <v>코웨이</v>
      </c>
      <c r="D1889" t="s">
        <v>1918</v>
      </c>
      <c r="E1889" t="s">
        <v>1942</v>
      </c>
      <c r="F1889" t="s">
        <v>1942</v>
      </c>
      <c r="G1889" t="e">
        <f>VLOOKUP(E1889,기본!$F$3:$G$320,2,0)</f>
        <v>#N/A</v>
      </c>
      <c r="H1889">
        <v>8576</v>
      </c>
      <c r="I1889" s="561">
        <v>142.11127400000001</v>
      </c>
    </row>
    <row r="1890" spans="2:9">
      <c r="B1890" s="547" t="s">
        <v>2404</v>
      </c>
      <c r="C1890" s="547" t="str">
        <f>VLOOKUP(D1890,기본!$B$3:$C$90,2,0)</f>
        <v>코웨이</v>
      </c>
      <c r="D1890" t="s">
        <v>1918</v>
      </c>
      <c r="E1890" t="s">
        <v>2127</v>
      </c>
      <c r="F1890" t="s">
        <v>2127</v>
      </c>
      <c r="G1890" t="e">
        <f>VLOOKUP(E1890,기본!$F$3:$G$320,2,0)</f>
        <v>#N/A</v>
      </c>
      <c r="H1890">
        <v>12335</v>
      </c>
      <c r="I1890" s="561">
        <v>118.33526000000001</v>
      </c>
    </row>
    <row r="1891" spans="2:9">
      <c r="B1891" s="547" t="s">
        <v>2404</v>
      </c>
      <c r="C1891" s="547" t="str">
        <f>VLOOKUP(D1891,기본!$B$3:$C$90,2,0)</f>
        <v>코웨이</v>
      </c>
      <c r="D1891" t="s">
        <v>1918</v>
      </c>
      <c r="E1891" t="s">
        <v>1943</v>
      </c>
      <c r="F1891" t="s">
        <v>1943</v>
      </c>
      <c r="G1891" t="e">
        <f>VLOOKUP(E1891,기본!$F$3:$G$320,2,0)</f>
        <v>#N/A</v>
      </c>
      <c r="H1891">
        <v>867</v>
      </c>
      <c r="I1891" s="561">
        <v>15.38748</v>
      </c>
    </row>
    <row r="1892" spans="2:9">
      <c r="B1892" s="547" t="s">
        <v>2404</v>
      </c>
      <c r="C1892" s="547" t="str">
        <f>VLOOKUP(D1892,기본!$B$3:$C$90,2,0)</f>
        <v>코웨이</v>
      </c>
      <c r="D1892" t="s">
        <v>1918</v>
      </c>
      <c r="E1892" t="s">
        <v>2099</v>
      </c>
      <c r="F1892" t="s">
        <v>2099</v>
      </c>
      <c r="G1892" t="e">
        <f>VLOOKUP(E1892,기본!$F$3:$G$320,2,0)</f>
        <v>#N/A</v>
      </c>
      <c r="H1892">
        <v>330</v>
      </c>
      <c r="I1892" s="561">
        <v>7.4817599999999995</v>
      </c>
    </row>
    <row r="1893" spans="2:9">
      <c r="B1893" s="547" t="s">
        <v>2404</v>
      </c>
      <c r="C1893" s="547" t="str">
        <f>VLOOKUP(D1893,기본!$B$3:$C$90,2,0)</f>
        <v>코웨이</v>
      </c>
      <c r="D1893" t="s">
        <v>1918</v>
      </c>
      <c r="E1893" t="s">
        <v>2100</v>
      </c>
      <c r="F1893" t="s">
        <v>2100</v>
      </c>
      <c r="G1893" t="e">
        <f>VLOOKUP(E1893,기본!$F$3:$G$320,2,0)</f>
        <v>#N/A</v>
      </c>
      <c r="H1893">
        <v>1010</v>
      </c>
      <c r="I1893" s="561">
        <v>21.725100000000001</v>
      </c>
    </row>
    <row r="1894" spans="2:9">
      <c r="B1894" s="547" t="s">
        <v>2404</v>
      </c>
      <c r="C1894" s="547" t="str">
        <f>VLOOKUP(D1894,기본!$B$3:$C$90,2,0)</f>
        <v>코웨이</v>
      </c>
      <c r="D1894" t="s">
        <v>1918</v>
      </c>
      <c r="E1894" t="s">
        <v>1944</v>
      </c>
      <c r="F1894" t="s">
        <v>1944</v>
      </c>
      <c r="G1894" t="e">
        <f>VLOOKUP(E1894,기본!$F$3:$G$320,2,0)</f>
        <v>#N/A</v>
      </c>
      <c r="H1894">
        <v>2270</v>
      </c>
      <c r="I1894" s="561">
        <v>40.438580000000002</v>
      </c>
    </row>
    <row r="1895" spans="2:9">
      <c r="B1895" s="547" t="s">
        <v>2404</v>
      </c>
      <c r="C1895" s="547" t="str">
        <f>VLOOKUP(D1895,기본!$B$3:$C$90,2,0)</f>
        <v>코웨이</v>
      </c>
      <c r="D1895" t="s">
        <v>1918</v>
      </c>
      <c r="E1895" t="s">
        <v>1945</v>
      </c>
      <c r="F1895" t="s">
        <v>1945</v>
      </c>
      <c r="G1895" t="e">
        <f>VLOOKUP(E1895,기본!$F$3:$G$320,2,0)</f>
        <v>#N/A</v>
      </c>
      <c r="H1895">
        <v>120</v>
      </c>
      <c r="I1895" s="561">
        <v>1.9809600000000001</v>
      </c>
    </row>
    <row r="1896" spans="2:9">
      <c r="B1896" s="547" t="s">
        <v>2404</v>
      </c>
      <c r="C1896" s="547" t="str">
        <f>VLOOKUP(D1896,기본!$B$3:$C$90,2,0)</f>
        <v>코웨이</v>
      </c>
      <c r="D1896" t="s">
        <v>1918</v>
      </c>
      <c r="E1896" t="s">
        <v>1946</v>
      </c>
      <c r="F1896" t="s">
        <v>1946</v>
      </c>
      <c r="G1896" t="e">
        <f>VLOOKUP(E1896,기본!$F$3:$G$320,2,0)</f>
        <v>#N/A</v>
      </c>
      <c r="H1896">
        <v>150</v>
      </c>
      <c r="I1896" s="561">
        <v>2.5243500000000001</v>
      </c>
    </row>
    <row r="1897" spans="2:9">
      <c r="B1897" s="547" t="s">
        <v>2404</v>
      </c>
      <c r="C1897" s="547" t="str">
        <f>VLOOKUP(D1897,기본!$B$3:$C$90,2,0)</f>
        <v>코웨이</v>
      </c>
      <c r="D1897" t="s">
        <v>1918</v>
      </c>
      <c r="E1897" t="s">
        <v>2401</v>
      </c>
      <c r="F1897" t="s">
        <v>2401</v>
      </c>
      <c r="G1897" t="e">
        <f>VLOOKUP(E1897,기본!$F$3:$G$320,2,0)</f>
        <v>#N/A</v>
      </c>
      <c r="H1897">
        <v>10</v>
      </c>
      <c r="I1897" s="561">
        <v>0.17283000000000001</v>
      </c>
    </row>
    <row r="1898" spans="2:9">
      <c r="B1898" s="547" t="s">
        <v>2404</v>
      </c>
      <c r="C1898" s="547" t="str">
        <f>VLOOKUP(D1898,기본!$B$3:$C$90,2,0)</f>
        <v>코웨이</v>
      </c>
      <c r="D1898" t="s">
        <v>1918</v>
      </c>
      <c r="E1898" t="s">
        <v>1948</v>
      </c>
      <c r="F1898" t="s">
        <v>1948</v>
      </c>
      <c r="G1898" t="e">
        <f>VLOOKUP(E1898,기본!$F$3:$G$320,2,0)</f>
        <v>#N/A</v>
      </c>
      <c r="H1898">
        <v>3870</v>
      </c>
      <c r="I1898" s="561">
        <v>67.128240000000005</v>
      </c>
    </row>
    <row r="1899" spans="2:9">
      <c r="B1899" s="547" t="s">
        <v>2404</v>
      </c>
      <c r="C1899" s="547" t="str">
        <f>VLOOKUP(D1899,기본!$B$3:$C$90,2,0)</f>
        <v>코웨이</v>
      </c>
      <c r="D1899" t="s">
        <v>1918</v>
      </c>
      <c r="E1899" t="s">
        <v>1045</v>
      </c>
      <c r="F1899" t="s">
        <v>1045</v>
      </c>
      <c r="G1899" t="e">
        <f>VLOOKUP(E1899,기본!$F$3:$G$320,2,0)</f>
        <v>#N/A</v>
      </c>
      <c r="H1899">
        <v>1308</v>
      </c>
      <c r="I1899" s="561">
        <v>15.594396</v>
      </c>
    </row>
    <row r="1900" spans="2:9">
      <c r="B1900" s="547" t="s">
        <v>2404</v>
      </c>
      <c r="C1900" s="547" t="str">
        <f>VLOOKUP(D1900,기본!$B$3:$C$90,2,0)</f>
        <v>코웨이</v>
      </c>
      <c r="D1900" t="s">
        <v>1918</v>
      </c>
      <c r="E1900" t="s">
        <v>2160</v>
      </c>
      <c r="F1900" t="s">
        <v>2160</v>
      </c>
      <c r="G1900" t="e">
        <f>VLOOKUP(E1900,기본!$F$3:$G$320,2,0)</f>
        <v>#N/A</v>
      </c>
      <c r="H1900">
        <v>650</v>
      </c>
      <c r="I1900" s="561">
        <v>11.306750000000001</v>
      </c>
    </row>
    <row r="1901" spans="2:9">
      <c r="B1901" s="547" t="s">
        <v>2404</v>
      </c>
      <c r="C1901" s="547" t="str">
        <f>VLOOKUP(D1901,기본!$B$3:$C$90,2,0)</f>
        <v>코웨이</v>
      </c>
      <c r="D1901" t="s">
        <v>1918</v>
      </c>
      <c r="E1901" t="s">
        <v>1950</v>
      </c>
      <c r="F1901" t="s">
        <v>1950</v>
      </c>
      <c r="G1901" t="e">
        <f>VLOOKUP(E1901,기본!$F$3:$G$320,2,0)</f>
        <v>#N/A</v>
      </c>
      <c r="H1901">
        <v>526</v>
      </c>
      <c r="I1901" s="561">
        <v>4.6608859999999996</v>
      </c>
    </row>
    <row r="1902" spans="2:9">
      <c r="B1902" s="547" t="s">
        <v>2404</v>
      </c>
      <c r="C1902" s="547" t="str">
        <f>VLOOKUP(D1902,기본!$B$3:$C$90,2,0)</f>
        <v>코웨이</v>
      </c>
      <c r="D1902" t="s">
        <v>1918</v>
      </c>
      <c r="E1902" t="s">
        <v>1951</v>
      </c>
      <c r="F1902" t="s">
        <v>1951</v>
      </c>
      <c r="G1902" t="e">
        <f>VLOOKUP(E1902,기본!$F$3:$G$320,2,0)</f>
        <v>#N/A</v>
      </c>
      <c r="H1902">
        <v>20</v>
      </c>
      <c r="I1902" s="561">
        <v>0.37475999999999998</v>
      </c>
    </row>
    <row r="1903" spans="2:9">
      <c r="B1903" s="547" t="s">
        <v>2404</v>
      </c>
      <c r="C1903" s="547" t="str">
        <f>VLOOKUP(D1903,기본!$B$3:$C$90,2,0)</f>
        <v>코웨이</v>
      </c>
      <c r="D1903" t="s">
        <v>1918</v>
      </c>
      <c r="E1903" t="s">
        <v>2040</v>
      </c>
      <c r="F1903" t="s">
        <v>2040</v>
      </c>
      <c r="G1903" t="e">
        <f>VLOOKUP(E1903,기본!$F$3:$G$320,2,0)</f>
        <v>#N/A</v>
      </c>
      <c r="H1903">
        <v>10</v>
      </c>
      <c r="I1903" s="561">
        <v>4.0070000000000001E-2</v>
      </c>
    </row>
    <row r="1904" spans="2:9">
      <c r="B1904" s="547" t="s">
        <v>2404</v>
      </c>
      <c r="C1904" s="547" t="str">
        <f>VLOOKUP(D1904,기본!$B$3:$C$90,2,0)</f>
        <v>코웨이</v>
      </c>
      <c r="D1904" t="s">
        <v>1918</v>
      </c>
      <c r="E1904" t="s">
        <v>1953</v>
      </c>
      <c r="F1904" t="s">
        <v>1953</v>
      </c>
      <c r="G1904" t="e">
        <f>VLOOKUP(E1904,기본!$F$3:$G$320,2,0)</f>
        <v>#N/A</v>
      </c>
      <c r="H1904">
        <v>1537</v>
      </c>
      <c r="I1904" s="561">
        <v>28.425427999999997</v>
      </c>
    </row>
    <row r="1905" spans="2:9">
      <c r="B1905" s="547" t="s">
        <v>2404</v>
      </c>
      <c r="C1905" s="547" t="str">
        <f>VLOOKUP(D1905,기본!$B$3:$C$90,2,0)</f>
        <v>코웨이</v>
      </c>
      <c r="D1905" t="s">
        <v>1918</v>
      </c>
      <c r="E1905" t="s">
        <v>2402</v>
      </c>
      <c r="F1905" t="s">
        <v>2402</v>
      </c>
      <c r="G1905" t="e">
        <f>VLOOKUP(E1905,기본!$F$3:$G$320,2,0)</f>
        <v>#N/A</v>
      </c>
      <c r="H1905">
        <v>10</v>
      </c>
      <c r="I1905" s="561">
        <v>9.8799999999999999E-2</v>
      </c>
    </row>
    <row r="1906" spans="2:9">
      <c r="B1906" s="547" t="s">
        <v>2404</v>
      </c>
      <c r="C1906" s="547" t="str">
        <f>VLOOKUP(D1906,기본!$B$3:$C$90,2,0)</f>
        <v>코웨이</v>
      </c>
      <c r="D1906" t="s">
        <v>1918</v>
      </c>
      <c r="E1906" t="s">
        <v>1954</v>
      </c>
      <c r="F1906" t="s">
        <v>1954</v>
      </c>
      <c r="G1906" t="e">
        <f>VLOOKUP(E1906,기본!$F$3:$G$320,2,0)</f>
        <v>#N/A</v>
      </c>
      <c r="H1906">
        <v>630</v>
      </c>
      <c r="I1906" s="561">
        <v>6.2174700000000005</v>
      </c>
    </row>
    <row r="1907" spans="2:9">
      <c r="B1907" s="547" t="s">
        <v>2404</v>
      </c>
      <c r="C1907" s="547" t="str">
        <f>VLOOKUP(D1907,기본!$B$3:$C$90,2,0)</f>
        <v>코웨이</v>
      </c>
      <c r="D1907" t="s">
        <v>1918</v>
      </c>
      <c r="E1907" t="s">
        <v>1169</v>
      </c>
      <c r="F1907" t="s">
        <v>1169</v>
      </c>
      <c r="G1907" t="e">
        <f>VLOOKUP(E1907,기본!$F$3:$G$320,2,0)</f>
        <v>#N/A</v>
      </c>
      <c r="H1907">
        <v>600</v>
      </c>
      <c r="I1907" s="561">
        <v>19.430399999999999</v>
      </c>
    </row>
    <row r="1908" spans="2:9">
      <c r="B1908" s="547" t="s">
        <v>2404</v>
      </c>
      <c r="C1908" s="547" t="str">
        <f>VLOOKUP(D1908,기본!$B$3:$C$90,2,0)</f>
        <v>코웨이</v>
      </c>
      <c r="D1908" t="s">
        <v>1918</v>
      </c>
      <c r="E1908" t="s">
        <v>1170</v>
      </c>
      <c r="F1908" t="s">
        <v>1170</v>
      </c>
      <c r="G1908" t="e">
        <f>VLOOKUP(E1908,기본!$F$3:$G$320,2,0)</f>
        <v>#N/A</v>
      </c>
      <c r="H1908">
        <v>10</v>
      </c>
      <c r="I1908" s="561">
        <v>0.28541</v>
      </c>
    </row>
    <row r="1909" spans="2:9">
      <c r="B1909" s="547" t="s">
        <v>2404</v>
      </c>
      <c r="C1909" s="547" t="str">
        <f>VLOOKUP(D1909,기본!$B$3:$C$90,2,0)</f>
        <v>코웨이</v>
      </c>
      <c r="D1909" t="s">
        <v>1918</v>
      </c>
      <c r="E1909" t="s">
        <v>1956</v>
      </c>
      <c r="F1909" t="s">
        <v>1956</v>
      </c>
      <c r="G1909" t="e">
        <f>VLOOKUP(E1909,기본!$F$3:$G$320,2,0)</f>
        <v>#N/A</v>
      </c>
      <c r="H1909">
        <v>168</v>
      </c>
      <c r="I1909" s="561">
        <v>4.0928700000000005</v>
      </c>
    </row>
    <row r="1910" spans="2:9">
      <c r="B1910" s="547" t="s">
        <v>2404</v>
      </c>
      <c r="C1910" s="547" t="str">
        <f>VLOOKUP(D1910,기본!$B$3:$C$90,2,0)</f>
        <v>코웨이</v>
      </c>
      <c r="D1910" t="s">
        <v>1918</v>
      </c>
      <c r="E1910" t="s">
        <v>1957</v>
      </c>
      <c r="F1910" t="s">
        <v>1957</v>
      </c>
      <c r="G1910" t="e">
        <f>VLOOKUP(E1910,기본!$F$3:$G$320,2,0)</f>
        <v>#N/A</v>
      </c>
      <c r="H1910">
        <v>10</v>
      </c>
      <c r="I1910" s="561">
        <v>0.25966</v>
      </c>
    </row>
    <row r="1911" spans="2:9">
      <c r="B1911" s="547" t="s">
        <v>2404</v>
      </c>
      <c r="C1911" s="547" t="str">
        <f>VLOOKUP(D1911,기본!$B$3:$C$90,2,0)</f>
        <v>코웨이</v>
      </c>
      <c r="D1911" t="s">
        <v>1918</v>
      </c>
      <c r="E1911" t="s">
        <v>1958</v>
      </c>
      <c r="F1911" t="s">
        <v>1958</v>
      </c>
      <c r="G1911" t="e">
        <f>VLOOKUP(E1911,기본!$F$3:$G$320,2,0)</f>
        <v>#N/A</v>
      </c>
      <c r="H1911">
        <v>260</v>
      </c>
      <c r="I1911" s="561">
        <v>6.3437400000000004</v>
      </c>
    </row>
    <row r="1912" spans="2:9">
      <c r="B1912" s="547" t="s">
        <v>2404</v>
      </c>
      <c r="C1912" s="547" t="str">
        <f>VLOOKUP(D1912,기본!$B$3:$C$90,2,0)</f>
        <v>코웨이</v>
      </c>
      <c r="D1912" t="s">
        <v>1918</v>
      </c>
      <c r="E1912" t="s">
        <v>1959</v>
      </c>
      <c r="F1912" t="s">
        <v>1959</v>
      </c>
      <c r="G1912" t="e">
        <f>VLOOKUP(E1912,기본!$F$3:$G$320,2,0)</f>
        <v>#N/A</v>
      </c>
      <c r="H1912">
        <v>346</v>
      </c>
      <c r="I1912" s="561">
        <v>9.6084540000000001</v>
      </c>
    </row>
    <row r="1913" spans="2:9">
      <c r="B1913" s="547" t="s">
        <v>2404</v>
      </c>
      <c r="C1913" s="547" t="str">
        <f>VLOOKUP(D1913,기본!$B$3:$C$90,2,0)</f>
        <v>코웨이</v>
      </c>
      <c r="D1913" t="s">
        <v>1918</v>
      </c>
      <c r="E1913" t="s">
        <v>1171</v>
      </c>
      <c r="F1913" t="s">
        <v>1171</v>
      </c>
      <c r="G1913" t="e">
        <f>VLOOKUP(E1913,기본!$F$3:$G$320,2,0)</f>
        <v>#N/A</v>
      </c>
      <c r="H1913">
        <v>95</v>
      </c>
      <c r="I1913" s="561">
        <v>3.0514450000000002</v>
      </c>
    </row>
    <row r="1914" spans="2:9">
      <c r="B1914" s="547" t="s">
        <v>2404</v>
      </c>
      <c r="C1914" s="547" t="str">
        <f>VLOOKUP(D1914,기본!$B$3:$C$90,2,0)</f>
        <v>코웨이</v>
      </c>
      <c r="D1914" t="s">
        <v>1918</v>
      </c>
      <c r="E1914" t="s">
        <v>1960</v>
      </c>
      <c r="F1914" t="s">
        <v>1960</v>
      </c>
      <c r="G1914" t="e">
        <f>VLOOKUP(E1914,기본!$F$3:$G$320,2,0)</f>
        <v>#N/A</v>
      </c>
      <c r="H1914">
        <v>20</v>
      </c>
      <c r="I1914" s="561">
        <v>0.66883999999999999</v>
      </c>
    </row>
    <row r="1915" spans="2:9">
      <c r="B1915" s="547" t="s">
        <v>2404</v>
      </c>
      <c r="C1915" s="547" t="str">
        <f>VLOOKUP(D1915,기본!$B$3:$C$90,2,0)</f>
        <v>코웨이</v>
      </c>
      <c r="D1915" t="s">
        <v>1918</v>
      </c>
      <c r="E1915" t="s">
        <v>1961</v>
      </c>
      <c r="F1915" t="s">
        <v>1961</v>
      </c>
      <c r="G1915" t="e">
        <f>VLOOKUP(E1915,기본!$F$3:$G$320,2,0)</f>
        <v>#N/A</v>
      </c>
      <c r="H1915">
        <v>3</v>
      </c>
      <c r="I1915" s="561">
        <v>9.0633000000000005E-2</v>
      </c>
    </row>
    <row r="1916" spans="2:9">
      <c r="B1916" s="547" t="s">
        <v>2404</v>
      </c>
      <c r="C1916" s="547" t="str">
        <f>VLOOKUP(D1916,기본!$B$3:$C$90,2,0)</f>
        <v>코웨이</v>
      </c>
      <c r="D1916" t="s">
        <v>1918</v>
      </c>
      <c r="E1916" t="s">
        <v>1962</v>
      </c>
      <c r="F1916" t="s">
        <v>1962</v>
      </c>
      <c r="G1916" t="e">
        <f>VLOOKUP(E1916,기본!$F$3:$G$320,2,0)</f>
        <v>#N/A</v>
      </c>
      <c r="H1916">
        <v>50</v>
      </c>
      <c r="I1916" s="561">
        <v>1.0183500000000001</v>
      </c>
    </row>
    <row r="1917" spans="2:9">
      <c r="B1917" s="547" t="s">
        <v>2404</v>
      </c>
      <c r="C1917" s="547" t="str">
        <f>VLOOKUP(D1917,기본!$B$3:$C$90,2,0)</f>
        <v>코웨이</v>
      </c>
      <c r="D1917" t="s">
        <v>1918</v>
      </c>
      <c r="E1917" t="s">
        <v>2042</v>
      </c>
      <c r="F1917" t="s">
        <v>2042</v>
      </c>
      <c r="G1917" t="e">
        <f>VLOOKUP(E1917,기본!$F$3:$G$320,2,0)</f>
        <v>#N/A</v>
      </c>
      <c r="H1917">
        <v>488</v>
      </c>
      <c r="I1917" s="561">
        <v>10.128927999999998</v>
      </c>
    </row>
    <row r="1918" spans="2:9">
      <c r="B1918" s="547" t="s">
        <v>2404</v>
      </c>
      <c r="C1918" s="547" t="str">
        <f>VLOOKUP(D1918,기본!$B$3:$C$90,2,0)</f>
        <v>코웨이</v>
      </c>
      <c r="D1918" t="s">
        <v>1918</v>
      </c>
      <c r="E1918" t="s">
        <v>1279</v>
      </c>
      <c r="F1918" t="s">
        <v>1279</v>
      </c>
      <c r="G1918" t="e">
        <f>VLOOKUP(E1918,기본!$F$3:$G$320,2,0)</f>
        <v>#N/A</v>
      </c>
      <c r="H1918">
        <v>250</v>
      </c>
      <c r="I1918" s="561">
        <v>0.82533000000000001</v>
      </c>
    </row>
    <row r="1919" spans="2:9">
      <c r="B1919" s="547" t="s">
        <v>2404</v>
      </c>
      <c r="C1919" s="547" t="str">
        <f>VLOOKUP(D1919,기본!$B$3:$C$90,2,0)</f>
        <v>코웨이</v>
      </c>
      <c r="D1919" t="s">
        <v>1918</v>
      </c>
      <c r="E1919" t="s">
        <v>1278</v>
      </c>
      <c r="F1919" t="s">
        <v>1278</v>
      </c>
      <c r="G1919" t="e">
        <f>VLOOKUP(E1919,기본!$F$3:$G$320,2,0)</f>
        <v>#N/A</v>
      </c>
      <c r="H1919">
        <v>250</v>
      </c>
      <c r="I1919" s="561">
        <v>2.7362100000000003</v>
      </c>
    </row>
    <row r="1920" spans="2:9">
      <c r="B1920" s="547" t="s">
        <v>2404</v>
      </c>
      <c r="C1920" s="547" t="str">
        <f>VLOOKUP(D1920,기본!$B$3:$C$90,2,0)</f>
        <v>코웨이</v>
      </c>
      <c r="D1920" t="s">
        <v>1918</v>
      </c>
      <c r="E1920" t="s">
        <v>1276</v>
      </c>
      <c r="F1920" t="s">
        <v>1276</v>
      </c>
      <c r="G1920" t="e">
        <f>VLOOKUP(E1920,기본!$F$3:$G$320,2,0)</f>
        <v>#N/A</v>
      </c>
      <c r="H1920">
        <v>270</v>
      </c>
      <c r="I1920" s="561">
        <v>9.5608499999999985</v>
      </c>
    </row>
    <row r="1921" spans="2:9">
      <c r="B1921" s="547" t="s">
        <v>2404</v>
      </c>
      <c r="C1921" s="547" t="str">
        <f>VLOOKUP(D1921,기본!$B$3:$C$90,2,0)</f>
        <v>코웨이</v>
      </c>
      <c r="D1921" t="s">
        <v>1918</v>
      </c>
      <c r="E1921" t="s">
        <v>1277</v>
      </c>
      <c r="F1921" t="s">
        <v>1277</v>
      </c>
      <c r="G1921" t="e">
        <f>VLOOKUP(E1921,기본!$F$3:$G$320,2,0)</f>
        <v>#N/A</v>
      </c>
      <c r="H1921">
        <v>20</v>
      </c>
      <c r="I1921" s="561">
        <v>0.71148</v>
      </c>
    </row>
    <row r="1922" spans="2:9">
      <c r="B1922" s="547" t="s">
        <v>2404</v>
      </c>
      <c r="C1922" s="547" t="str">
        <f>VLOOKUP(D1922,기본!$B$3:$C$90,2,0)</f>
        <v>코웨이</v>
      </c>
      <c r="D1922" t="s">
        <v>1918</v>
      </c>
      <c r="E1922" t="s">
        <v>2043</v>
      </c>
      <c r="F1922" t="s">
        <v>2043</v>
      </c>
      <c r="G1922" t="e">
        <f>VLOOKUP(E1922,기본!$F$3:$G$320,2,0)</f>
        <v>#N/A</v>
      </c>
      <c r="H1922">
        <v>1</v>
      </c>
      <c r="I1922" s="561">
        <v>6.0359999999999997E-3</v>
      </c>
    </row>
    <row r="1923" spans="2:9">
      <c r="B1923" s="547" t="s">
        <v>2404</v>
      </c>
      <c r="C1923" s="547" t="str">
        <f>VLOOKUP(D1923,기본!$B$3:$C$90,2,0)</f>
        <v>코웨이</v>
      </c>
      <c r="D1923" t="s">
        <v>1918</v>
      </c>
      <c r="E1923" t="s">
        <v>1025</v>
      </c>
      <c r="F1923" t="s">
        <v>1025</v>
      </c>
      <c r="G1923" t="e">
        <f>VLOOKUP(E1923,기본!$F$3:$G$320,2,0)</f>
        <v>#N/A</v>
      </c>
      <c r="H1923">
        <v>24</v>
      </c>
      <c r="I1923" s="561">
        <v>0.14140800000000001</v>
      </c>
    </row>
    <row r="1924" spans="2:9">
      <c r="B1924" s="547" t="s">
        <v>2404</v>
      </c>
      <c r="C1924" s="547" t="str">
        <f>VLOOKUP(D1924,기본!$B$3:$C$90,2,0)</f>
        <v>코웨이</v>
      </c>
      <c r="D1924" t="s">
        <v>1918</v>
      </c>
      <c r="E1924" t="s">
        <v>2314</v>
      </c>
      <c r="F1924" t="s">
        <v>2314</v>
      </c>
      <c r="G1924" t="e">
        <f>VLOOKUP(E1924,기본!$F$3:$G$320,2,0)</f>
        <v>#N/A</v>
      </c>
      <c r="H1924">
        <v>800</v>
      </c>
      <c r="I1924" s="561">
        <v>5.2088000000000001</v>
      </c>
    </row>
    <row r="1925" spans="2:9">
      <c r="B1925" s="547" t="s">
        <v>2404</v>
      </c>
      <c r="C1925" s="547" t="str">
        <f>VLOOKUP(D1925,기본!$B$3:$C$90,2,0)</f>
        <v>코웨이</v>
      </c>
      <c r="D1925" t="s">
        <v>1918</v>
      </c>
      <c r="E1925" t="s">
        <v>1968</v>
      </c>
      <c r="F1925" t="s">
        <v>1968</v>
      </c>
      <c r="G1925" t="e">
        <f>VLOOKUP(E1925,기본!$F$3:$G$320,2,0)</f>
        <v>#N/A</v>
      </c>
      <c r="H1925">
        <v>100</v>
      </c>
      <c r="I1925" s="561">
        <v>4.1646000000000001</v>
      </c>
    </row>
    <row r="1926" spans="2:9">
      <c r="B1926" s="547" t="s">
        <v>2404</v>
      </c>
      <c r="C1926" s="547" t="str">
        <f>VLOOKUP(D1926,기본!$B$3:$C$90,2,0)</f>
        <v>코웨이</v>
      </c>
      <c r="D1926" t="s">
        <v>1918</v>
      </c>
      <c r="E1926" t="s">
        <v>1227</v>
      </c>
      <c r="F1926" t="s">
        <v>1227</v>
      </c>
      <c r="G1926" t="e">
        <f>VLOOKUP(E1926,기본!$F$3:$G$320,2,0)</f>
        <v>#N/A</v>
      </c>
      <c r="H1926">
        <v>2568</v>
      </c>
      <c r="I1926" s="561">
        <v>19.912272000000002</v>
      </c>
    </row>
    <row r="1927" spans="2:9">
      <c r="B1927" s="547" t="s">
        <v>2404</v>
      </c>
      <c r="C1927" s="547" t="str">
        <f>VLOOKUP(D1927,기본!$B$3:$C$90,2,0)</f>
        <v>코웨이</v>
      </c>
      <c r="D1927" t="s">
        <v>1918</v>
      </c>
      <c r="E1927" t="s">
        <v>1228</v>
      </c>
      <c r="F1927" t="s">
        <v>1228</v>
      </c>
      <c r="G1927" t="e">
        <f>VLOOKUP(E1927,기본!$F$3:$G$320,2,0)</f>
        <v>#N/A</v>
      </c>
      <c r="H1927">
        <v>1872</v>
      </c>
      <c r="I1927" s="561">
        <v>15.073432</v>
      </c>
    </row>
    <row r="1928" spans="2:9">
      <c r="B1928" s="547" t="s">
        <v>2404</v>
      </c>
      <c r="C1928" s="547" t="str">
        <f>VLOOKUP(D1928,기본!$B$3:$C$90,2,0)</f>
        <v>코웨이</v>
      </c>
      <c r="D1928" t="s">
        <v>1918</v>
      </c>
      <c r="E1928" t="s">
        <v>224</v>
      </c>
      <c r="F1928" t="s">
        <v>224</v>
      </c>
      <c r="G1928" t="str">
        <f>VLOOKUP(E1928,기본!$F$3:$G$320,2,0)</f>
        <v>기타</v>
      </c>
      <c r="H1928">
        <v>0</v>
      </c>
      <c r="I1928" s="561">
        <v>19.262429999999998</v>
      </c>
    </row>
    <row r="1929" spans="2:9">
      <c r="B1929" s="547" t="s">
        <v>2404</v>
      </c>
      <c r="C1929" s="547" t="str">
        <f>VLOOKUP(D1929,기본!$B$3:$C$90,2,0)</f>
        <v>코웨이</v>
      </c>
      <c r="D1929" t="s">
        <v>1971</v>
      </c>
      <c r="E1929" t="s">
        <v>1142</v>
      </c>
      <c r="F1929" t="s">
        <v>1142</v>
      </c>
      <c r="G1929" t="e">
        <f>VLOOKUP(E1929,기본!$F$3:$G$320,2,0)</f>
        <v>#N/A</v>
      </c>
      <c r="H1929">
        <v>3238</v>
      </c>
      <c r="I1929" s="561">
        <v>81.666831999999999</v>
      </c>
    </row>
    <row r="1930" spans="2:9">
      <c r="B1930" s="547" t="s">
        <v>2404</v>
      </c>
      <c r="C1930" s="547" t="str">
        <f>VLOOKUP(D1930,기본!$B$3:$C$90,2,0)</f>
        <v>코웨이</v>
      </c>
      <c r="D1930" t="s">
        <v>1971</v>
      </c>
      <c r="E1930" t="s">
        <v>1923</v>
      </c>
      <c r="F1930" t="s">
        <v>1923</v>
      </c>
      <c r="G1930" t="e">
        <f>VLOOKUP(E1930,기본!$F$3:$G$320,2,0)</f>
        <v>#N/A</v>
      </c>
      <c r="H1930">
        <v>874</v>
      </c>
      <c r="I1930" s="561">
        <v>10.771176000000001</v>
      </c>
    </row>
    <row r="1931" spans="2:9">
      <c r="B1931" s="547" t="s">
        <v>2404</v>
      </c>
      <c r="C1931" s="547" t="str">
        <f>VLOOKUP(D1931,기본!$B$3:$C$90,2,0)</f>
        <v>코웨이</v>
      </c>
      <c r="D1931" t="s">
        <v>1971</v>
      </c>
      <c r="E1931" t="s">
        <v>1924</v>
      </c>
      <c r="F1931" t="s">
        <v>1924</v>
      </c>
      <c r="G1931" t="e">
        <f>VLOOKUP(E1931,기본!$F$3:$G$320,2,0)</f>
        <v>#N/A</v>
      </c>
      <c r="H1931">
        <v>376</v>
      </c>
      <c r="I1931" s="561">
        <v>3.0147680000000001</v>
      </c>
    </row>
    <row r="1932" spans="2:9">
      <c r="B1932" s="547" t="s">
        <v>2404</v>
      </c>
      <c r="C1932" s="547" t="str">
        <f>VLOOKUP(D1932,기본!$B$3:$C$90,2,0)</f>
        <v>코웨이</v>
      </c>
      <c r="D1932" t="s">
        <v>1971</v>
      </c>
      <c r="E1932" t="s">
        <v>1972</v>
      </c>
      <c r="F1932" t="s">
        <v>1972</v>
      </c>
      <c r="G1932" t="e">
        <f>VLOOKUP(E1932,기본!$F$3:$G$320,2,0)</f>
        <v>#N/A</v>
      </c>
      <c r="H1932">
        <v>100</v>
      </c>
      <c r="I1932" s="561">
        <v>1.8252999999999999</v>
      </c>
    </row>
    <row r="1933" spans="2:9">
      <c r="B1933" s="547" t="s">
        <v>2404</v>
      </c>
      <c r="C1933" s="547" t="str">
        <f>VLOOKUP(D1933,기본!$B$3:$C$90,2,0)</f>
        <v>코웨이</v>
      </c>
      <c r="D1933" t="s">
        <v>1971</v>
      </c>
      <c r="E1933" t="s">
        <v>1973</v>
      </c>
      <c r="F1933" t="s">
        <v>1973</v>
      </c>
      <c r="G1933" t="e">
        <f>VLOOKUP(E1933,기본!$F$3:$G$320,2,0)</f>
        <v>#N/A</v>
      </c>
      <c r="H1933">
        <v>10</v>
      </c>
      <c r="I1933" s="561">
        <v>0.18855</v>
      </c>
    </row>
    <row r="1934" spans="2:9">
      <c r="B1934" s="547" t="s">
        <v>2404</v>
      </c>
      <c r="C1934" s="547" t="str">
        <f>VLOOKUP(D1934,기본!$B$3:$C$90,2,0)</f>
        <v>코웨이</v>
      </c>
      <c r="D1934" t="s">
        <v>1971</v>
      </c>
      <c r="E1934" t="s">
        <v>1928</v>
      </c>
      <c r="F1934" t="s">
        <v>1928</v>
      </c>
      <c r="G1934" t="e">
        <f>VLOOKUP(E1934,기본!$F$3:$G$320,2,0)</f>
        <v>#N/A</v>
      </c>
      <c r="H1934">
        <v>670</v>
      </c>
      <c r="I1934" s="561">
        <v>9.465959999999999</v>
      </c>
    </row>
    <row r="1935" spans="2:9">
      <c r="B1935" s="547" t="s">
        <v>2404</v>
      </c>
      <c r="C1935" s="547" t="str">
        <f>VLOOKUP(D1935,기본!$B$3:$C$90,2,0)</f>
        <v>코웨이</v>
      </c>
      <c r="D1935" t="s">
        <v>1971</v>
      </c>
      <c r="E1935" t="s">
        <v>1929</v>
      </c>
      <c r="F1935" t="s">
        <v>1929</v>
      </c>
      <c r="G1935" t="e">
        <f>VLOOKUP(E1935,기본!$F$3:$G$320,2,0)</f>
        <v>#N/A</v>
      </c>
      <c r="H1935">
        <v>1642</v>
      </c>
      <c r="I1935" s="561">
        <v>23.318042000000002</v>
      </c>
    </row>
    <row r="1936" spans="2:9">
      <c r="B1936" s="547" t="s">
        <v>2404</v>
      </c>
      <c r="C1936" s="547" t="str">
        <f>VLOOKUP(D1936,기본!$B$3:$C$90,2,0)</f>
        <v>코웨이</v>
      </c>
      <c r="D1936" t="s">
        <v>1971</v>
      </c>
      <c r="E1936" t="s">
        <v>2068</v>
      </c>
      <c r="F1936" t="s">
        <v>2068</v>
      </c>
      <c r="G1936" t="e">
        <f>VLOOKUP(E1936,기본!$F$3:$G$320,2,0)</f>
        <v>#N/A</v>
      </c>
      <c r="H1936">
        <v>800</v>
      </c>
      <c r="I1936" s="561">
        <v>29.716000000000001</v>
      </c>
    </row>
    <row r="1937" spans="2:9">
      <c r="B1937" s="547" t="s">
        <v>2404</v>
      </c>
      <c r="C1937" s="547" t="str">
        <f>VLOOKUP(D1937,기본!$B$3:$C$90,2,0)</f>
        <v>코웨이</v>
      </c>
      <c r="D1937" t="s">
        <v>1971</v>
      </c>
      <c r="E1937" t="s">
        <v>2069</v>
      </c>
      <c r="F1937" t="s">
        <v>2069</v>
      </c>
      <c r="G1937" t="e">
        <f>VLOOKUP(E1937,기본!$F$3:$G$320,2,0)</f>
        <v>#N/A</v>
      </c>
      <c r="H1937">
        <v>800</v>
      </c>
      <c r="I1937" s="561">
        <v>8.7311999999999994</v>
      </c>
    </row>
    <row r="1938" spans="2:9">
      <c r="B1938" s="547" t="s">
        <v>2404</v>
      </c>
      <c r="C1938" s="547" t="str">
        <f>VLOOKUP(D1938,기본!$B$3:$C$90,2,0)</f>
        <v>코웨이</v>
      </c>
      <c r="D1938" t="s">
        <v>1971</v>
      </c>
      <c r="E1938" t="s">
        <v>2109</v>
      </c>
      <c r="F1938" t="s">
        <v>2109</v>
      </c>
      <c r="G1938" t="e">
        <f>VLOOKUP(E1938,기본!$F$3:$G$320,2,0)</f>
        <v>#N/A</v>
      </c>
      <c r="H1938">
        <v>4228</v>
      </c>
      <c r="I1938" s="561">
        <v>37.202172000000004</v>
      </c>
    </row>
    <row r="1939" spans="2:9">
      <c r="B1939" s="547" t="s">
        <v>2404</v>
      </c>
      <c r="C1939" s="547" t="str">
        <f>VLOOKUP(D1939,기본!$B$3:$C$90,2,0)</f>
        <v>코웨이</v>
      </c>
      <c r="D1939" t="s">
        <v>1971</v>
      </c>
      <c r="E1939" t="s">
        <v>875</v>
      </c>
      <c r="F1939" t="s">
        <v>875</v>
      </c>
      <c r="G1939" t="e">
        <f>VLOOKUP(E1939,기본!$F$3:$G$320,2,0)</f>
        <v>#N/A</v>
      </c>
      <c r="H1939">
        <v>1061</v>
      </c>
      <c r="I1939" s="561">
        <v>8.4877179999999992</v>
      </c>
    </row>
    <row r="1940" spans="2:9">
      <c r="B1940" s="547" t="s">
        <v>2404</v>
      </c>
      <c r="C1940" s="547" t="str">
        <f>VLOOKUP(D1940,기본!$B$3:$C$90,2,0)</f>
        <v>코웨이</v>
      </c>
      <c r="D1940" t="s">
        <v>1971</v>
      </c>
      <c r="E1940" t="s">
        <v>876</v>
      </c>
      <c r="F1940" t="s">
        <v>876</v>
      </c>
      <c r="G1940" t="e">
        <f>VLOOKUP(E1940,기본!$F$3:$G$320,2,0)</f>
        <v>#N/A</v>
      </c>
      <c r="H1940">
        <v>480</v>
      </c>
      <c r="I1940" s="561">
        <v>9.4195200000000003</v>
      </c>
    </row>
    <row r="1941" spans="2:9">
      <c r="B1941" s="547" t="s">
        <v>2404</v>
      </c>
      <c r="C1941" s="547" t="str">
        <f>VLOOKUP(D1941,기본!$B$3:$C$90,2,0)</f>
        <v>코웨이</v>
      </c>
      <c r="D1941" t="s">
        <v>1971</v>
      </c>
      <c r="E1941" t="s">
        <v>1974</v>
      </c>
      <c r="F1941" t="s">
        <v>1974</v>
      </c>
      <c r="G1941" t="e">
        <f>VLOOKUP(E1941,기본!$F$3:$G$320,2,0)</f>
        <v>#N/A</v>
      </c>
      <c r="H1941">
        <v>61</v>
      </c>
      <c r="I1941" s="561">
        <v>1.2260280000000001</v>
      </c>
    </row>
    <row r="1942" spans="2:9">
      <c r="B1942" s="547" t="s">
        <v>2404</v>
      </c>
      <c r="C1942" s="547" t="str">
        <f>VLOOKUP(D1942,기본!$B$3:$C$90,2,0)</f>
        <v>코웨이</v>
      </c>
      <c r="D1942" t="s">
        <v>1971</v>
      </c>
      <c r="E1942" t="s">
        <v>1975</v>
      </c>
      <c r="F1942" t="s">
        <v>1975</v>
      </c>
      <c r="G1942" t="e">
        <f>VLOOKUP(E1942,기본!$F$3:$G$320,2,0)</f>
        <v>#N/A</v>
      </c>
      <c r="H1942">
        <v>520</v>
      </c>
      <c r="I1942" s="561">
        <v>8.7054399999999994</v>
      </c>
    </row>
    <row r="1943" spans="2:9">
      <c r="B1943" s="547" t="s">
        <v>2404</v>
      </c>
      <c r="C1943" s="547" t="str">
        <f>VLOOKUP(D1943,기본!$B$3:$C$90,2,0)</f>
        <v>코웨이</v>
      </c>
      <c r="D1943" t="s">
        <v>1971</v>
      </c>
      <c r="E1943" t="s">
        <v>1976</v>
      </c>
      <c r="F1943" t="s">
        <v>1976</v>
      </c>
      <c r="G1943" t="e">
        <f>VLOOKUP(E1943,기본!$F$3:$G$320,2,0)</f>
        <v>#N/A</v>
      </c>
      <c r="H1943">
        <v>96</v>
      </c>
      <c r="I1943" s="561">
        <v>1.341216</v>
      </c>
    </row>
    <row r="1944" spans="2:9">
      <c r="B1944" s="547" t="s">
        <v>2404</v>
      </c>
      <c r="C1944" s="547" t="str">
        <f>VLOOKUP(D1944,기본!$B$3:$C$90,2,0)</f>
        <v>코웨이</v>
      </c>
      <c r="D1944" t="s">
        <v>1971</v>
      </c>
      <c r="E1944" t="s">
        <v>1942</v>
      </c>
      <c r="F1944" t="s">
        <v>1942</v>
      </c>
      <c r="G1944" t="e">
        <f>VLOOKUP(E1944,기본!$F$3:$G$320,2,0)</f>
        <v>#N/A</v>
      </c>
      <c r="H1944">
        <v>7608</v>
      </c>
      <c r="I1944" s="561">
        <v>125.44831200000003</v>
      </c>
    </row>
    <row r="1945" spans="2:9">
      <c r="B1945" s="547" t="s">
        <v>2404</v>
      </c>
      <c r="C1945" s="547" t="str">
        <f>VLOOKUP(D1945,기본!$B$3:$C$90,2,0)</f>
        <v>코웨이</v>
      </c>
      <c r="D1945" t="s">
        <v>1971</v>
      </c>
      <c r="E1945" t="s">
        <v>1977</v>
      </c>
      <c r="F1945" t="s">
        <v>1977</v>
      </c>
      <c r="G1945" t="e">
        <f>VLOOKUP(E1945,기본!$F$3:$G$320,2,0)</f>
        <v>#N/A</v>
      </c>
      <c r="H1945">
        <v>9740</v>
      </c>
      <c r="I1945" s="561">
        <v>145.93304000000001</v>
      </c>
    </row>
    <row r="1946" spans="2:9">
      <c r="B1946" s="547" t="s">
        <v>2404</v>
      </c>
      <c r="C1946" s="547" t="str">
        <f>VLOOKUP(D1946,기본!$B$3:$C$90,2,0)</f>
        <v>코웨이</v>
      </c>
      <c r="D1946" t="s">
        <v>1971</v>
      </c>
      <c r="E1946" t="s">
        <v>2267</v>
      </c>
      <c r="F1946" t="s">
        <v>2267</v>
      </c>
      <c r="G1946" t="e">
        <f>VLOOKUP(E1946,기본!$F$3:$G$320,2,0)</f>
        <v>#N/A</v>
      </c>
      <c r="H1946">
        <v>1404</v>
      </c>
      <c r="I1946" s="561">
        <v>20.498400000000004</v>
      </c>
    </row>
    <row r="1947" spans="2:9">
      <c r="B1947" s="547" t="s">
        <v>2404</v>
      </c>
      <c r="C1947" s="547" t="str">
        <f>VLOOKUP(D1947,기본!$B$3:$C$90,2,0)</f>
        <v>코웨이</v>
      </c>
      <c r="D1947" t="s">
        <v>1971</v>
      </c>
      <c r="E1947" t="s">
        <v>1144</v>
      </c>
      <c r="F1947" t="s">
        <v>1144</v>
      </c>
      <c r="G1947" t="e">
        <f>VLOOKUP(E1947,기본!$F$3:$G$320,2,0)</f>
        <v>#N/A</v>
      </c>
      <c r="H1947">
        <v>3228</v>
      </c>
      <c r="I1947" s="561">
        <v>7.0370400000000002</v>
      </c>
    </row>
    <row r="1948" spans="2:9">
      <c r="B1948" s="547" t="s">
        <v>2404</v>
      </c>
      <c r="C1948" s="547" t="str">
        <f>VLOOKUP(D1948,기본!$B$3:$C$90,2,0)</f>
        <v>코웨이</v>
      </c>
      <c r="D1948" t="s">
        <v>1971</v>
      </c>
      <c r="E1948" t="s">
        <v>1143</v>
      </c>
      <c r="F1948" t="s">
        <v>1143</v>
      </c>
      <c r="G1948" t="e">
        <f>VLOOKUP(E1948,기본!$F$3:$G$320,2,0)</f>
        <v>#N/A</v>
      </c>
      <c r="H1948">
        <v>3238</v>
      </c>
      <c r="I1948" s="561">
        <v>41.981893999999997</v>
      </c>
    </row>
    <row r="1949" spans="2:9">
      <c r="B1949" s="547" t="s">
        <v>2404</v>
      </c>
      <c r="C1949" s="547" t="str">
        <f>VLOOKUP(D1949,기본!$B$3:$C$90,2,0)</f>
        <v>코웨이</v>
      </c>
      <c r="D1949" t="s">
        <v>1971</v>
      </c>
      <c r="E1949" t="s">
        <v>1978</v>
      </c>
      <c r="F1949" t="s">
        <v>1978</v>
      </c>
      <c r="G1949" t="e">
        <f>VLOOKUP(E1949,기본!$F$3:$G$320,2,0)</f>
        <v>#N/A</v>
      </c>
      <c r="H1949">
        <v>120</v>
      </c>
      <c r="I1949" s="561">
        <v>2.7734399999999999</v>
      </c>
    </row>
    <row r="1950" spans="2:9">
      <c r="B1950" s="547" t="s">
        <v>2404</v>
      </c>
      <c r="C1950" s="547" t="str">
        <f>VLOOKUP(D1950,기본!$B$3:$C$90,2,0)</f>
        <v>코웨이</v>
      </c>
      <c r="D1950" t="s">
        <v>1971</v>
      </c>
      <c r="E1950" t="s">
        <v>1979</v>
      </c>
      <c r="F1950" t="s">
        <v>1979</v>
      </c>
      <c r="G1950" t="e">
        <f>VLOOKUP(E1950,기본!$F$3:$G$320,2,0)</f>
        <v>#N/A</v>
      </c>
      <c r="H1950">
        <v>570</v>
      </c>
      <c r="I1950" s="561">
        <v>13.220039999999999</v>
      </c>
    </row>
    <row r="1951" spans="2:9">
      <c r="B1951" s="547" t="s">
        <v>2404</v>
      </c>
      <c r="C1951" s="547" t="str">
        <f>VLOOKUP(D1951,기본!$B$3:$C$90,2,0)</f>
        <v>코웨이</v>
      </c>
      <c r="D1951" t="s">
        <v>1971</v>
      </c>
      <c r="E1951" t="s">
        <v>1980</v>
      </c>
      <c r="F1951" t="s">
        <v>1980</v>
      </c>
      <c r="G1951" t="e">
        <f>VLOOKUP(E1951,기본!$F$3:$G$320,2,0)</f>
        <v>#N/A</v>
      </c>
      <c r="H1951">
        <v>3918</v>
      </c>
      <c r="I1951" s="561">
        <v>76.660325999999998</v>
      </c>
    </row>
    <row r="1952" spans="2:9">
      <c r="B1952" s="547" t="s">
        <v>2404</v>
      </c>
      <c r="C1952" s="547" t="str">
        <f>VLOOKUP(D1952,기본!$B$3:$C$90,2,0)</f>
        <v>코웨이</v>
      </c>
      <c r="D1952" t="s">
        <v>1971</v>
      </c>
      <c r="E1952" t="s">
        <v>2385</v>
      </c>
      <c r="F1952" t="s">
        <v>2385</v>
      </c>
      <c r="G1952" t="e">
        <f>VLOOKUP(E1952,기본!$F$3:$G$320,2,0)</f>
        <v>#N/A</v>
      </c>
      <c r="H1952">
        <v>167</v>
      </c>
      <c r="I1952" s="561">
        <v>1.229287</v>
      </c>
    </row>
    <row r="1953" spans="2:9">
      <c r="B1953" s="547" t="s">
        <v>2404</v>
      </c>
      <c r="C1953" s="547" t="str">
        <f>VLOOKUP(D1953,기본!$B$3:$C$90,2,0)</f>
        <v>코웨이</v>
      </c>
      <c r="D1953" t="s">
        <v>1971</v>
      </c>
      <c r="E1953" t="s">
        <v>2403</v>
      </c>
      <c r="F1953" t="s">
        <v>2403</v>
      </c>
      <c r="G1953" t="e">
        <f>VLOOKUP(E1953,기본!$F$3:$G$320,2,0)</f>
        <v>#N/A</v>
      </c>
      <c r="H1953">
        <v>200</v>
      </c>
      <c r="I1953" s="561">
        <v>3.9878</v>
      </c>
    </row>
    <row r="1954" spans="2:9">
      <c r="B1954" s="547" t="s">
        <v>2404</v>
      </c>
      <c r="C1954" s="547" t="str">
        <f>VLOOKUP(D1954,기본!$B$3:$C$90,2,0)</f>
        <v>코웨이</v>
      </c>
      <c r="D1954" t="s">
        <v>1971</v>
      </c>
      <c r="E1954" t="s">
        <v>1964</v>
      </c>
      <c r="F1954" t="s">
        <v>1964</v>
      </c>
      <c r="G1954" t="e">
        <f>VLOOKUP(E1954,기본!$F$3:$G$320,2,0)</f>
        <v>#N/A</v>
      </c>
      <c r="H1954">
        <v>5290</v>
      </c>
      <c r="I1954" s="561">
        <v>182.95465000000002</v>
      </c>
    </row>
    <row r="1955" spans="2:9">
      <c r="B1955" s="547" t="s">
        <v>2404</v>
      </c>
      <c r="C1955" s="547" t="str">
        <f>VLOOKUP(D1955,기본!$B$3:$C$90,2,0)</f>
        <v>코웨이</v>
      </c>
      <c r="D1955" t="s">
        <v>1971</v>
      </c>
      <c r="E1955" t="s">
        <v>1981</v>
      </c>
      <c r="F1955" t="s">
        <v>1981</v>
      </c>
      <c r="G1955" t="e">
        <f>VLOOKUP(E1955,기본!$F$3:$G$320,2,0)</f>
        <v>#N/A</v>
      </c>
      <c r="H1955">
        <v>1085</v>
      </c>
      <c r="I1955" s="561">
        <v>39.521544999999996</v>
      </c>
    </row>
    <row r="1956" spans="2:9">
      <c r="B1956" s="547" t="s">
        <v>2404</v>
      </c>
      <c r="C1956" s="547" t="str">
        <f>VLOOKUP(D1956,기본!$B$3:$C$90,2,0)</f>
        <v>코웨이</v>
      </c>
      <c r="D1956" t="s">
        <v>1971</v>
      </c>
      <c r="E1956" t="s">
        <v>1982</v>
      </c>
      <c r="F1956" t="s">
        <v>1982</v>
      </c>
      <c r="G1956" t="e">
        <f>VLOOKUP(E1956,기본!$F$3:$G$320,2,0)</f>
        <v>#N/A</v>
      </c>
      <c r="H1956">
        <v>7488</v>
      </c>
      <c r="I1956" s="561">
        <v>274.95187199999998</v>
      </c>
    </row>
    <row r="1957" spans="2:9">
      <c r="B1957" s="547" t="s">
        <v>2404</v>
      </c>
      <c r="C1957" s="547" t="str">
        <f>VLOOKUP(D1957,기본!$B$3:$C$90,2,0)</f>
        <v>코웨이</v>
      </c>
      <c r="D1957" t="s">
        <v>1983</v>
      </c>
      <c r="E1957" t="s">
        <v>1049</v>
      </c>
      <c r="F1957" t="s">
        <v>1049</v>
      </c>
      <c r="G1957" t="e">
        <f>VLOOKUP(E1957,기본!$F$3:$G$320,2,0)</f>
        <v>#N/A</v>
      </c>
      <c r="H1957">
        <v>1572</v>
      </c>
      <c r="I1957" s="561">
        <v>8.8990919999999996</v>
      </c>
    </row>
    <row r="1958" spans="2:9">
      <c r="B1958" s="547" t="s">
        <v>2404</v>
      </c>
      <c r="C1958" s="547" t="str">
        <f>VLOOKUP(D1958,기본!$B$3:$C$90,2,0)</f>
        <v>코웨이</v>
      </c>
      <c r="D1958" t="s">
        <v>1983</v>
      </c>
      <c r="E1958" t="s">
        <v>1050</v>
      </c>
      <c r="F1958" t="s">
        <v>1050</v>
      </c>
      <c r="G1958" t="e">
        <f>VLOOKUP(E1958,기본!$F$3:$G$320,2,0)</f>
        <v>#N/A</v>
      </c>
      <c r="H1958">
        <v>1572</v>
      </c>
      <c r="I1958" s="561">
        <v>5.1875999999999998</v>
      </c>
    </row>
    <row r="1959" spans="2:9">
      <c r="B1959" s="547" t="s">
        <v>2404</v>
      </c>
      <c r="C1959" s="547" t="str">
        <f>VLOOKUP(D1959,기본!$B$3:$C$90,2,0)</f>
        <v>코웨이</v>
      </c>
      <c r="D1959" t="s">
        <v>1983</v>
      </c>
      <c r="E1959" t="s">
        <v>1985</v>
      </c>
      <c r="F1959" t="s">
        <v>1985</v>
      </c>
      <c r="G1959" t="e">
        <f>VLOOKUP(E1959,기본!$F$3:$G$320,2,0)</f>
        <v>#N/A</v>
      </c>
      <c r="H1959">
        <v>500</v>
      </c>
      <c r="I1959" s="561">
        <v>4.758</v>
      </c>
    </row>
    <row r="1960" spans="2:9">
      <c r="B1960" s="547" t="s">
        <v>2404</v>
      </c>
      <c r="C1960" s="547" t="str">
        <f>VLOOKUP(D1960,기본!$B$3:$C$90,2,0)</f>
        <v>코웨이</v>
      </c>
      <c r="D1960" t="s">
        <v>1983</v>
      </c>
      <c r="E1960" t="s">
        <v>1045</v>
      </c>
      <c r="F1960" t="s">
        <v>1045</v>
      </c>
      <c r="G1960" t="e">
        <f>VLOOKUP(E1960,기본!$F$3:$G$320,2,0)</f>
        <v>#N/A</v>
      </c>
      <c r="H1960">
        <v>5537</v>
      </c>
      <c r="I1960" s="561">
        <v>65.735264000000001</v>
      </c>
    </row>
    <row r="1961" spans="2:9">
      <c r="B1961" s="547" t="s">
        <v>2404</v>
      </c>
      <c r="C1961" s="547" t="str">
        <f>VLOOKUP(D1961,기본!$B$3:$C$90,2,0)</f>
        <v>코웨이</v>
      </c>
      <c r="D1961" t="s">
        <v>1983</v>
      </c>
      <c r="E1961" t="s">
        <v>2160</v>
      </c>
      <c r="F1961" t="s">
        <v>2160</v>
      </c>
      <c r="G1961" t="e">
        <f>VLOOKUP(E1961,기본!$F$3:$G$320,2,0)</f>
        <v>#N/A</v>
      </c>
      <c r="H1961">
        <v>649</v>
      </c>
      <c r="I1961" s="561">
        <v>11.289355</v>
      </c>
    </row>
    <row r="1962" spans="2:9">
      <c r="B1962" s="547" t="s">
        <v>2404</v>
      </c>
      <c r="C1962" s="547" t="str">
        <f>VLOOKUP(D1962,기본!$B$3:$C$90,2,0)</f>
        <v>코웨이</v>
      </c>
      <c r="D1962" t="s">
        <v>1983</v>
      </c>
      <c r="E1962" t="s">
        <v>1966</v>
      </c>
      <c r="F1962" t="s">
        <v>1966</v>
      </c>
      <c r="G1962" t="e">
        <f>VLOOKUP(E1962,기본!$F$3:$G$320,2,0)</f>
        <v>#N/A</v>
      </c>
      <c r="H1962">
        <v>1572</v>
      </c>
      <c r="I1962" s="561">
        <v>9.3298199999999998</v>
      </c>
    </row>
    <row r="1963" spans="2:9">
      <c r="B1963" s="547" t="s">
        <v>2404</v>
      </c>
      <c r="C1963" s="547" t="str">
        <f>VLOOKUP(D1963,기본!$B$3:$C$90,2,0)</f>
        <v>코웨이</v>
      </c>
      <c r="D1963" t="s">
        <v>1986</v>
      </c>
      <c r="E1963" t="s">
        <v>1964</v>
      </c>
      <c r="F1963" t="s">
        <v>1964</v>
      </c>
      <c r="G1963" t="e">
        <f>VLOOKUP(E1963,기본!$F$3:$G$320,2,0)</f>
        <v>#N/A</v>
      </c>
      <c r="H1963">
        <v>10770</v>
      </c>
      <c r="I1963" s="561">
        <v>362.99207999999999</v>
      </c>
    </row>
    <row r="1964" spans="2:9">
      <c r="B1964" s="547" t="s">
        <v>2404</v>
      </c>
      <c r="C1964" s="547" t="str">
        <f>VLOOKUP(D1964,기본!$B$3:$C$90,2,0)</f>
        <v>코웨이</v>
      </c>
      <c r="D1964" t="s">
        <v>1986</v>
      </c>
      <c r="E1964" t="s">
        <v>1981</v>
      </c>
      <c r="F1964" t="s">
        <v>1981</v>
      </c>
      <c r="G1964" t="e">
        <f>VLOOKUP(E1964,기본!$F$3:$G$320,2,0)</f>
        <v>#N/A</v>
      </c>
      <c r="H1964">
        <v>3912</v>
      </c>
      <c r="I1964" s="561">
        <v>139.138104</v>
      </c>
    </row>
    <row r="1965" spans="2:9">
      <c r="B1965" s="547" t="s">
        <v>2404</v>
      </c>
      <c r="C1965" s="547" t="str">
        <f>VLOOKUP(D1965,기본!$B$3:$C$90,2,0)</f>
        <v>삼성 생활가전</v>
      </c>
      <c r="D1965" t="s">
        <v>1992</v>
      </c>
      <c r="E1965" t="s">
        <v>2266</v>
      </c>
      <c r="F1965" t="s">
        <v>2266</v>
      </c>
      <c r="G1965" t="e">
        <f>VLOOKUP(E1965,기본!$F$3:$G$320,2,0)</f>
        <v>#N/A</v>
      </c>
      <c r="H1965">
        <v>360</v>
      </c>
      <c r="I1965" s="561">
        <v>2.5164</v>
      </c>
    </row>
    <row r="1966" spans="2:9">
      <c r="B1966" s="547" t="s">
        <v>2404</v>
      </c>
      <c r="C1966" s="547" t="str">
        <f>VLOOKUP(D1966,기본!$B$3:$C$90,2,0)</f>
        <v>코웨이</v>
      </c>
      <c r="D1966" t="s">
        <v>2072</v>
      </c>
      <c r="E1966" t="s">
        <v>1029</v>
      </c>
      <c r="F1966" t="s">
        <v>1029</v>
      </c>
      <c r="G1966" t="e">
        <f>VLOOKUP(E1966,기본!$F$3:$G$320,2,0)</f>
        <v>#N/A</v>
      </c>
      <c r="H1966">
        <v>2520</v>
      </c>
      <c r="I1966" s="561">
        <v>14.416919999999999</v>
      </c>
    </row>
    <row r="1967" spans="2:9">
      <c r="B1967" s="547" t="s">
        <v>2404</v>
      </c>
      <c r="C1967" s="547" t="str">
        <f>VLOOKUP(D1967,기본!$B$3:$C$90,2,0)</f>
        <v>코웨이</v>
      </c>
      <c r="D1967" t="s">
        <v>2072</v>
      </c>
      <c r="E1967" t="s">
        <v>1031</v>
      </c>
      <c r="F1967" t="s">
        <v>1031</v>
      </c>
      <c r="G1967" t="e">
        <f>VLOOKUP(E1967,기본!$F$3:$G$320,2,0)</f>
        <v>#N/A</v>
      </c>
      <c r="H1967">
        <v>3456</v>
      </c>
      <c r="I1967" s="561">
        <v>5.1045119999999997</v>
      </c>
    </row>
    <row r="1968" spans="2:9">
      <c r="B1968" s="547" t="s">
        <v>2404</v>
      </c>
      <c r="C1968" s="547" t="str">
        <f>VLOOKUP(D1968,기본!$B$3:$C$90,2,0)</f>
        <v>한화비전</v>
      </c>
      <c r="D1968" t="s">
        <v>1993</v>
      </c>
      <c r="E1968" t="s">
        <v>2049</v>
      </c>
      <c r="F1968" t="s">
        <v>2050</v>
      </c>
      <c r="G1968" t="e">
        <f>VLOOKUP(E1968,기본!$F$3:$G$320,2,0)</f>
        <v>#N/A</v>
      </c>
      <c r="H1968">
        <v>422</v>
      </c>
      <c r="I1968" s="561">
        <v>9.987237900000002</v>
      </c>
    </row>
    <row r="1969" spans="2:9">
      <c r="B1969" s="547" t="s">
        <v>2404</v>
      </c>
      <c r="C1969" s="547" t="str">
        <f>VLOOKUP(D1969,기본!$B$3:$C$90,2,0)</f>
        <v>한화비전</v>
      </c>
      <c r="D1969" t="s">
        <v>1993</v>
      </c>
      <c r="E1969" t="s">
        <v>1827</v>
      </c>
      <c r="F1969" t="s">
        <v>1828</v>
      </c>
      <c r="G1969" t="e">
        <f>VLOOKUP(E1969,기본!$F$3:$G$320,2,0)</f>
        <v>#N/A</v>
      </c>
      <c r="H1969">
        <v>647</v>
      </c>
      <c r="I1969" s="561">
        <v>23.148534219999998</v>
      </c>
    </row>
    <row r="1970" spans="2:9">
      <c r="B1970" s="547" t="s">
        <v>2404</v>
      </c>
      <c r="C1970" s="547" t="str">
        <f>VLOOKUP(D1970,기본!$B$3:$C$90,2,0)</f>
        <v>한화비전</v>
      </c>
      <c r="D1970" t="s">
        <v>1993</v>
      </c>
      <c r="E1970" t="s">
        <v>1994</v>
      </c>
      <c r="F1970" t="s">
        <v>1995</v>
      </c>
      <c r="G1970" t="e">
        <f>VLOOKUP(E1970,기본!$F$3:$G$320,2,0)</f>
        <v>#N/A</v>
      </c>
      <c r="H1970">
        <v>1944</v>
      </c>
      <c r="I1970" s="561">
        <v>69.392878199999998</v>
      </c>
    </row>
    <row r="1971" spans="2:9">
      <c r="B1971" s="547" t="s">
        <v>2405</v>
      </c>
      <c r="C1971" s="547" t="str">
        <f>VLOOKUP(D1971,기본!$B$3:$C$90,2,0)</f>
        <v>AV JDM</v>
      </c>
      <c r="D1971" t="s">
        <v>1780</v>
      </c>
      <c r="E1971" t="s">
        <v>1781</v>
      </c>
      <c r="F1971" t="s">
        <v>1625</v>
      </c>
      <c r="G1971" t="e">
        <f>VLOOKUP(E1971,기본!$F$3:$G$320,2,0)</f>
        <v>#N/A</v>
      </c>
      <c r="H1971" s="546">
        <v>10640</v>
      </c>
      <c r="I1971">
        <v>95.58183360000001</v>
      </c>
    </row>
    <row r="1972" spans="2:9">
      <c r="B1972" s="547" t="s">
        <v>2405</v>
      </c>
      <c r="C1972" s="547" t="str">
        <f>VLOOKUP(D1972,기본!$B$3:$C$90,2,0)</f>
        <v>AV JDM</v>
      </c>
      <c r="D1972" t="s">
        <v>1780</v>
      </c>
      <c r="E1972" t="s">
        <v>2008</v>
      </c>
      <c r="F1972" t="s">
        <v>2009</v>
      </c>
      <c r="G1972" t="e">
        <f>VLOOKUP(E1972,기본!$F$3:$G$320,2,0)</f>
        <v>#N/A</v>
      </c>
      <c r="H1972" s="546">
        <v>240</v>
      </c>
      <c r="I1972">
        <v>2.2968618000000003</v>
      </c>
    </row>
    <row r="1973" spans="2:9">
      <c r="B1973" s="547" t="s">
        <v>2405</v>
      </c>
      <c r="C1973" s="547" t="str">
        <f>VLOOKUP(D1973,기본!$B$3:$C$90,2,0)</f>
        <v>AV JDM</v>
      </c>
      <c r="D1973" t="s">
        <v>1780</v>
      </c>
      <c r="E1973" t="s">
        <v>1601</v>
      </c>
      <c r="F1973" t="s">
        <v>1601</v>
      </c>
      <c r="G1973" t="str">
        <f>VLOOKUP(E1973,기본!$F$3:$G$320,2,0)</f>
        <v>MNT</v>
      </c>
      <c r="H1973" s="546">
        <v>23520</v>
      </c>
      <c r="I1973">
        <v>188.81963520000002</v>
      </c>
    </row>
    <row r="1974" spans="2:9">
      <c r="B1974" s="547" t="s">
        <v>2405</v>
      </c>
      <c r="C1974" s="547" t="str">
        <f>VLOOKUP(D1974,기본!$B$3:$C$90,2,0)</f>
        <v>AV JDM</v>
      </c>
      <c r="D1974" t="s">
        <v>1780</v>
      </c>
      <c r="E1974" t="s">
        <v>1603</v>
      </c>
      <c r="F1974" t="s">
        <v>1603</v>
      </c>
      <c r="G1974" t="str">
        <f>VLOOKUP(E1974,기본!$F$3:$G$320,2,0)</f>
        <v>MNT</v>
      </c>
      <c r="H1974" s="546">
        <v>10472</v>
      </c>
      <c r="I1974">
        <v>90.398427279999993</v>
      </c>
    </row>
    <row r="1975" spans="2:9">
      <c r="B1975" s="547" t="s">
        <v>2405</v>
      </c>
      <c r="C1975" s="547" t="str">
        <f>VLOOKUP(D1975,기본!$B$3:$C$90,2,0)</f>
        <v>AV JDM</v>
      </c>
      <c r="D1975" t="s">
        <v>1780</v>
      </c>
      <c r="E1975" t="s">
        <v>1604</v>
      </c>
      <c r="F1975" t="s">
        <v>1604</v>
      </c>
      <c r="G1975" t="e">
        <f>VLOOKUP(E1975,기본!$F$3:$G$320,2,0)</f>
        <v>#N/A</v>
      </c>
      <c r="H1975" s="546">
        <v>1344</v>
      </c>
      <c r="I1975">
        <v>11.940660479999998</v>
      </c>
    </row>
    <row r="1976" spans="2:9">
      <c r="B1976" s="547" t="s">
        <v>2405</v>
      </c>
      <c r="C1976" s="547" t="str">
        <f>VLOOKUP(D1976,기본!$B$3:$C$90,2,0)</f>
        <v>AV JDM</v>
      </c>
      <c r="D1976" t="s">
        <v>1780</v>
      </c>
      <c r="E1976" t="s">
        <v>1605</v>
      </c>
      <c r="F1976" t="s">
        <v>1605</v>
      </c>
      <c r="G1976" t="str">
        <f>VLOOKUP(E1976,기본!$F$3:$G$320,2,0)</f>
        <v>MNT</v>
      </c>
      <c r="H1976" s="546">
        <v>3456</v>
      </c>
      <c r="I1976">
        <v>31.952862719999999</v>
      </c>
    </row>
    <row r="1977" spans="2:9">
      <c r="B1977" s="547" t="s">
        <v>2405</v>
      </c>
      <c r="C1977" s="547" t="str">
        <f>VLOOKUP(D1977,기본!$B$3:$C$90,2,0)</f>
        <v>AV JDM</v>
      </c>
      <c r="D1977" t="s">
        <v>1780</v>
      </c>
      <c r="E1977" t="s">
        <v>1602</v>
      </c>
      <c r="F1977" t="s">
        <v>1602</v>
      </c>
      <c r="G1977" t="e">
        <f>VLOOKUP(E1977,기본!$F$3:$G$320,2,0)</f>
        <v>#N/A</v>
      </c>
      <c r="H1977" s="546">
        <v>2296</v>
      </c>
      <c r="I1977">
        <v>19.006077439999999</v>
      </c>
    </row>
    <row r="1978" spans="2:9">
      <c r="B1978" s="547" t="s">
        <v>2405</v>
      </c>
      <c r="C1978" s="547" t="str">
        <f>VLOOKUP(D1978,기본!$B$3:$C$90,2,0)</f>
        <v>AV JDM</v>
      </c>
      <c r="D1978" t="s">
        <v>1780</v>
      </c>
      <c r="E1978" t="s">
        <v>1815</v>
      </c>
      <c r="F1978" t="s">
        <v>1183</v>
      </c>
      <c r="G1978" t="e">
        <f>VLOOKUP(E1978,기본!$F$3:$G$320,2,0)</f>
        <v>#N/A</v>
      </c>
      <c r="H1978" s="546">
        <v>11088</v>
      </c>
      <c r="I1978">
        <v>89.206064640000022</v>
      </c>
    </row>
    <row r="1979" spans="2:9">
      <c r="B1979" s="547" t="s">
        <v>2405</v>
      </c>
      <c r="C1979" s="547" t="str">
        <f>VLOOKUP(D1979,기본!$B$3:$C$90,2,0)</f>
        <v>AV JDM</v>
      </c>
      <c r="D1979" t="s">
        <v>1780</v>
      </c>
      <c r="E1979" t="s">
        <v>1782</v>
      </c>
      <c r="F1979" t="s">
        <v>1289</v>
      </c>
      <c r="G1979" t="e">
        <f>VLOOKUP(E1979,기본!$F$3:$G$320,2,0)</f>
        <v>#N/A</v>
      </c>
      <c r="H1979" s="546">
        <v>6762</v>
      </c>
      <c r="I1979">
        <v>70.096632144000012</v>
      </c>
    </row>
    <row r="1980" spans="2:9">
      <c r="B1980" s="547" t="s">
        <v>2405</v>
      </c>
      <c r="C1980" s="547" t="str">
        <f>VLOOKUP(D1980,기본!$B$3:$C$90,2,0)</f>
        <v>AV JDM</v>
      </c>
      <c r="D1980" t="s">
        <v>1780</v>
      </c>
      <c r="E1980" t="s">
        <v>1784</v>
      </c>
      <c r="F1980" t="s">
        <v>1285</v>
      </c>
      <c r="G1980" t="e">
        <f>VLOOKUP(E1980,기본!$F$3:$G$320,2,0)</f>
        <v>#N/A</v>
      </c>
      <c r="H1980" s="546">
        <v>7600</v>
      </c>
      <c r="I1980">
        <v>69.111438000000007</v>
      </c>
    </row>
    <row r="1981" spans="2:9">
      <c r="B1981" s="547" t="s">
        <v>2405</v>
      </c>
      <c r="C1981" s="547" t="str">
        <f>VLOOKUP(D1981,기본!$B$3:$C$90,2,0)</f>
        <v>AV JDM</v>
      </c>
      <c r="D1981" t="s">
        <v>1780</v>
      </c>
      <c r="E1981" t="s">
        <v>975</v>
      </c>
      <c r="F1981" t="s">
        <v>975</v>
      </c>
      <c r="G1981" t="e">
        <f>VLOOKUP(E1981,기본!$F$3:$G$320,2,0)</f>
        <v>#N/A</v>
      </c>
      <c r="H1981" s="546">
        <v>15304</v>
      </c>
      <c r="I1981">
        <v>130.05239763200001</v>
      </c>
    </row>
    <row r="1982" spans="2:9">
      <c r="B1982" s="547" t="s">
        <v>2405</v>
      </c>
      <c r="C1982" s="547" t="str">
        <f>VLOOKUP(D1982,기본!$B$3:$C$90,2,0)</f>
        <v>AV JDM</v>
      </c>
      <c r="D1982" t="s">
        <v>1780</v>
      </c>
      <c r="E1982" t="s">
        <v>2115</v>
      </c>
      <c r="F1982" t="s">
        <v>2115</v>
      </c>
      <c r="G1982" t="str">
        <f>VLOOKUP(E1982,기본!$F$3:$G$320,2,0)</f>
        <v>AV</v>
      </c>
      <c r="H1982" s="546">
        <v>6435</v>
      </c>
      <c r="I1982">
        <v>57.062258499999999</v>
      </c>
    </row>
    <row r="1983" spans="2:9">
      <c r="B1983" s="547" t="s">
        <v>2405</v>
      </c>
      <c r="C1983" s="547" t="str">
        <f>VLOOKUP(D1983,기본!$B$3:$C$90,2,0)</f>
        <v>AV JDM</v>
      </c>
      <c r="D1983" t="s">
        <v>1780</v>
      </c>
      <c r="E1983" t="s">
        <v>2287</v>
      </c>
      <c r="F1983" t="s">
        <v>2287</v>
      </c>
      <c r="G1983" t="str">
        <f>VLOOKUP(E1983,기본!$F$3:$G$320,2,0)</f>
        <v>AV</v>
      </c>
      <c r="H1983" s="546">
        <v>260</v>
      </c>
      <c r="I1983">
        <v>2.4157484000000005</v>
      </c>
    </row>
    <row r="1984" spans="2:9">
      <c r="B1984" s="547" t="s">
        <v>2405</v>
      </c>
      <c r="C1984" s="547" t="str">
        <f>VLOOKUP(D1984,기본!$B$3:$C$90,2,0)</f>
        <v>AV JDM</v>
      </c>
      <c r="D1984" t="s">
        <v>1780</v>
      </c>
      <c r="E1984" t="s">
        <v>2116</v>
      </c>
      <c r="F1984" t="s">
        <v>2116</v>
      </c>
      <c r="G1984" t="str">
        <f>VLOOKUP(E1984,기본!$F$3:$G$320,2,0)</f>
        <v>AV</v>
      </c>
      <c r="H1984" s="546">
        <v>8592</v>
      </c>
      <c r="I1984">
        <v>100.45751418</v>
      </c>
    </row>
    <row r="1985" spans="2:9">
      <c r="B1985" s="547" t="s">
        <v>2405</v>
      </c>
      <c r="C1985" s="547" t="str">
        <f>VLOOKUP(D1985,기본!$B$3:$C$90,2,0)</f>
        <v>삼성 VD</v>
      </c>
      <c r="D1985" t="s">
        <v>1785</v>
      </c>
      <c r="E1985" t="s">
        <v>1121</v>
      </c>
      <c r="F1985" t="s">
        <v>1809</v>
      </c>
      <c r="G1985" t="str">
        <f>VLOOKUP(E1985,기본!$F$3:$G$320,2,0)</f>
        <v>TV</v>
      </c>
      <c r="H1985" s="546">
        <v>17886</v>
      </c>
      <c r="I1985">
        <v>527.55666259199995</v>
      </c>
    </row>
    <row r="1986" spans="2:9">
      <c r="B1986" s="547" t="s">
        <v>2405</v>
      </c>
      <c r="C1986" s="547" t="str">
        <f>VLOOKUP(D1986,기본!$B$3:$C$90,2,0)</f>
        <v>삼성 VD</v>
      </c>
      <c r="D1986" t="s">
        <v>1785</v>
      </c>
      <c r="E1986" t="s">
        <v>1120</v>
      </c>
      <c r="F1986" t="s">
        <v>1786</v>
      </c>
      <c r="G1986" t="str">
        <f>VLOOKUP(E1986,기본!$F$3:$G$320,2,0)</f>
        <v>TV</v>
      </c>
      <c r="H1986" s="546">
        <v>40608</v>
      </c>
      <c r="I1986">
        <v>1084.2418978559999</v>
      </c>
    </row>
    <row r="1987" spans="2:9">
      <c r="B1987" s="547" t="s">
        <v>2405</v>
      </c>
      <c r="C1987" s="547" t="str">
        <f>VLOOKUP(D1987,기본!$B$3:$C$90,2,0)</f>
        <v>삼성 VD</v>
      </c>
      <c r="D1987" t="s">
        <v>1785</v>
      </c>
      <c r="E1987" t="s">
        <v>1789</v>
      </c>
      <c r="F1987" t="s">
        <v>1790</v>
      </c>
      <c r="G1987" t="str">
        <f>VLOOKUP(E1987,기본!$F$3:$G$320,2,0)</f>
        <v>TV</v>
      </c>
      <c r="H1987" s="546">
        <v>2370</v>
      </c>
      <c r="I1987">
        <v>32.084396400000003</v>
      </c>
    </row>
    <row r="1988" spans="2:9">
      <c r="B1988" s="547" t="s">
        <v>2405</v>
      </c>
      <c r="C1988" s="547" t="str">
        <f>VLOOKUP(D1988,기본!$B$3:$C$90,2,0)</f>
        <v>삼성 VD</v>
      </c>
      <c r="D1988" t="s">
        <v>1785</v>
      </c>
      <c r="E1988" t="s">
        <v>1791</v>
      </c>
      <c r="F1988" t="s">
        <v>1792</v>
      </c>
      <c r="G1988" t="str">
        <f>VLOOKUP(E1988,기본!$F$3:$G$320,2,0)</f>
        <v>TV</v>
      </c>
      <c r="H1988" s="546">
        <v>5198</v>
      </c>
      <c r="I1988">
        <v>72.280617420000013</v>
      </c>
    </row>
    <row r="1989" spans="2:9">
      <c r="B1989" s="547" t="s">
        <v>2405</v>
      </c>
      <c r="C1989" s="547" t="str">
        <f>VLOOKUP(D1989,기본!$B$3:$C$90,2,0)</f>
        <v>삼성 VD</v>
      </c>
      <c r="D1989" t="s">
        <v>1785</v>
      </c>
      <c r="E1989" t="s">
        <v>1801</v>
      </c>
      <c r="F1989" t="s">
        <v>1802</v>
      </c>
      <c r="G1989" t="str">
        <f>VLOOKUP(E1989,기본!$F$3:$G$320,2,0)</f>
        <v>TV</v>
      </c>
      <c r="H1989" s="546">
        <v>27738</v>
      </c>
      <c r="I1989">
        <v>411.64259788800007</v>
      </c>
    </row>
    <row r="1990" spans="2:9">
      <c r="B1990" s="547" t="s">
        <v>2405</v>
      </c>
      <c r="C1990" s="547" t="str">
        <f>VLOOKUP(D1990,기본!$B$3:$C$90,2,0)</f>
        <v>삼성 VD</v>
      </c>
      <c r="D1990" t="s">
        <v>1785</v>
      </c>
      <c r="E1990" t="s">
        <v>1264</v>
      </c>
      <c r="F1990" t="s">
        <v>1263</v>
      </c>
      <c r="G1990" t="str">
        <f>VLOOKUP(E1990,기본!$F$3:$G$320,2,0)</f>
        <v>MNT</v>
      </c>
      <c r="H1990" s="546">
        <v>120</v>
      </c>
      <c r="I1990">
        <v>2.606592</v>
      </c>
    </row>
    <row r="1991" spans="2:9">
      <c r="B1991" s="547" t="s">
        <v>2405</v>
      </c>
      <c r="C1991" s="547" t="str">
        <f>VLOOKUP(D1991,기본!$B$3:$C$90,2,0)</f>
        <v>삼성 VD</v>
      </c>
      <c r="D1991" t="s">
        <v>1785</v>
      </c>
      <c r="E1991" t="s">
        <v>1727</v>
      </c>
      <c r="F1991" t="s">
        <v>1616</v>
      </c>
      <c r="G1991" t="str">
        <f>VLOOKUP(E1991,기본!$F$3:$G$320,2,0)</f>
        <v>TV</v>
      </c>
      <c r="H1991" s="546">
        <v>1907</v>
      </c>
      <c r="I1991">
        <v>20.225189929999999</v>
      </c>
    </row>
    <row r="1992" spans="2:9">
      <c r="B1992" s="547" t="s">
        <v>2405</v>
      </c>
      <c r="C1992" s="547" t="str">
        <f>VLOOKUP(D1992,기본!$B$3:$C$90,2,0)</f>
        <v>삼성 VD</v>
      </c>
      <c r="D1992" t="s">
        <v>1785</v>
      </c>
      <c r="E1992" t="s">
        <v>1729</v>
      </c>
      <c r="F1992" t="s">
        <v>1837</v>
      </c>
      <c r="G1992" t="str">
        <f>VLOOKUP(E1992,기본!$F$3:$G$320,2,0)</f>
        <v>TV</v>
      </c>
      <c r="H1992" s="546">
        <v>10360</v>
      </c>
      <c r="I1992">
        <v>118.149024</v>
      </c>
    </row>
    <row r="1993" spans="2:9">
      <c r="B1993" s="547" t="s">
        <v>2405</v>
      </c>
      <c r="C1993" s="547" t="str">
        <f>VLOOKUP(D1993,기본!$B$3:$C$90,2,0)</f>
        <v>삼성 VD</v>
      </c>
      <c r="D1993" t="s">
        <v>1785</v>
      </c>
      <c r="E1993" t="s">
        <v>1731</v>
      </c>
      <c r="F1993" t="s">
        <v>1838</v>
      </c>
      <c r="G1993" t="str">
        <f>VLOOKUP(E1993,기본!$F$3:$G$320,2,0)</f>
        <v>TV</v>
      </c>
      <c r="H1993" s="546">
        <v>648</v>
      </c>
      <c r="I1993">
        <v>8.1675878399999995</v>
      </c>
    </row>
    <row r="1994" spans="2:9">
      <c r="B1994" s="547" t="s">
        <v>2405</v>
      </c>
      <c r="C1994" s="547" t="str">
        <f>VLOOKUP(D1994,기본!$B$3:$C$90,2,0)</f>
        <v>삼성 VD</v>
      </c>
      <c r="D1994" t="s">
        <v>1785</v>
      </c>
      <c r="E1994" t="s">
        <v>2145</v>
      </c>
      <c r="F1994" t="s">
        <v>2108</v>
      </c>
      <c r="G1994" t="str">
        <f>VLOOKUP(E1994,기본!$F$3:$G$320,2,0)</f>
        <v>MNT</v>
      </c>
      <c r="H1994" s="546">
        <v>51084</v>
      </c>
      <c r="I1994">
        <v>262.47211854599999</v>
      </c>
    </row>
    <row r="1995" spans="2:9">
      <c r="B1995" s="547" t="s">
        <v>2405</v>
      </c>
      <c r="C1995" s="547" t="str">
        <f>VLOOKUP(D1995,기본!$B$3:$C$90,2,0)</f>
        <v>삼성 VD</v>
      </c>
      <c r="D1995" t="s">
        <v>1785</v>
      </c>
      <c r="E1995" t="s">
        <v>2207</v>
      </c>
      <c r="F1995" t="s">
        <v>1754</v>
      </c>
      <c r="G1995" t="str">
        <f>VLOOKUP(E1995,기본!$F$3:$G$320,2,0)</f>
        <v>MNT</v>
      </c>
      <c r="H1995" s="546">
        <v>18720</v>
      </c>
      <c r="I1995">
        <v>200.38240339200001</v>
      </c>
    </row>
    <row r="1996" spans="2:9">
      <c r="B1996" s="547" t="s">
        <v>2405</v>
      </c>
      <c r="C1996" s="547" t="str">
        <f>VLOOKUP(D1996,기본!$B$3:$C$90,2,0)</f>
        <v>삼성 VD</v>
      </c>
      <c r="D1996" t="s">
        <v>1785</v>
      </c>
      <c r="E1996" t="s">
        <v>1797</v>
      </c>
      <c r="F1996" t="s">
        <v>1798</v>
      </c>
      <c r="G1996" t="str">
        <f>VLOOKUP(E1996,기본!$F$3:$G$320,2,0)</f>
        <v>MNT</v>
      </c>
      <c r="H1996" s="546">
        <v>9534</v>
      </c>
      <c r="I1996">
        <v>77.135657424000001</v>
      </c>
    </row>
    <row r="1997" spans="2:9">
      <c r="B1997" s="547" t="s">
        <v>2405</v>
      </c>
      <c r="C1997" s="547" t="str">
        <f>VLOOKUP(D1997,기본!$B$3:$C$90,2,0)</f>
        <v>삼성 VD</v>
      </c>
      <c r="D1997" t="s">
        <v>1785</v>
      </c>
      <c r="E1997" t="s">
        <v>2088</v>
      </c>
      <c r="F1997" t="s">
        <v>2089</v>
      </c>
      <c r="G1997" t="str">
        <f>VLOOKUP(E1997,기본!$F$3:$G$320,2,0)</f>
        <v>MNT</v>
      </c>
      <c r="H1997" s="546">
        <v>14784</v>
      </c>
      <c r="I1997">
        <v>67.052557440000001</v>
      </c>
    </row>
    <row r="1998" spans="2:9">
      <c r="B1998" s="547" t="s">
        <v>2405</v>
      </c>
      <c r="C1998" s="547" t="str">
        <f>VLOOKUP(D1998,기본!$B$3:$C$90,2,0)</f>
        <v>삼성 VD</v>
      </c>
      <c r="D1998" t="s">
        <v>1800</v>
      </c>
      <c r="E1998" t="s">
        <v>1121</v>
      </c>
      <c r="F1998" t="s">
        <v>1809</v>
      </c>
      <c r="G1998" t="str">
        <f>VLOOKUP(E1998,기본!$F$3:$G$320,2,0)</f>
        <v>TV</v>
      </c>
      <c r="H1998" s="546">
        <v>3600</v>
      </c>
      <c r="I1998">
        <v>107.42214528000001</v>
      </c>
    </row>
    <row r="1999" spans="2:9">
      <c r="B1999" s="547" t="s">
        <v>2405</v>
      </c>
      <c r="C1999" s="547" t="str">
        <f>VLOOKUP(D1999,기본!$B$3:$C$90,2,0)</f>
        <v>삼성 VD</v>
      </c>
      <c r="D1999" t="s">
        <v>1800</v>
      </c>
      <c r="E1999" t="s">
        <v>1120</v>
      </c>
      <c r="F1999" t="s">
        <v>1786</v>
      </c>
      <c r="G1999" t="str">
        <f>VLOOKUP(E1999,기본!$F$3:$G$320,2,0)</f>
        <v>TV</v>
      </c>
      <c r="H1999" s="546">
        <v>21468</v>
      </c>
      <c r="I1999">
        <v>573.57326505599997</v>
      </c>
    </row>
    <row r="2000" spans="2:9">
      <c r="B2000" s="547" t="s">
        <v>2405</v>
      </c>
      <c r="C2000" s="547" t="str">
        <f>VLOOKUP(D2000,기본!$B$3:$C$90,2,0)</f>
        <v>삼성 VD</v>
      </c>
      <c r="D2000" t="s">
        <v>1800</v>
      </c>
      <c r="E2000" t="s">
        <v>1789</v>
      </c>
      <c r="F2000" t="s">
        <v>1790</v>
      </c>
      <c r="G2000" t="str">
        <f>VLOOKUP(E2000,기본!$F$3:$G$320,2,0)</f>
        <v>TV</v>
      </c>
      <c r="H2000" s="546">
        <v>3180</v>
      </c>
      <c r="I2000">
        <v>43.049949600000012</v>
      </c>
    </row>
    <row r="2001" spans="2:9">
      <c r="B2001" s="547" t="s">
        <v>2405</v>
      </c>
      <c r="C2001" s="547" t="str">
        <f>VLOOKUP(D2001,기본!$B$3:$C$90,2,0)</f>
        <v>삼성 VD</v>
      </c>
      <c r="D2001" t="s">
        <v>1800</v>
      </c>
      <c r="E2001" t="s">
        <v>1801</v>
      </c>
      <c r="F2001" t="s">
        <v>1802</v>
      </c>
      <c r="G2001" t="str">
        <f>VLOOKUP(E2001,기본!$F$3:$G$320,2,0)</f>
        <v>TV</v>
      </c>
      <c r="H2001" s="546">
        <v>8625</v>
      </c>
      <c r="I2001">
        <v>129.40536</v>
      </c>
    </row>
    <row r="2002" spans="2:9">
      <c r="B2002" s="547" t="s">
        <v>2405</v>
      </c>
      <c r="C2002" s="547" t="str">
        <f>VLOOKUP(D2002,기본!$B$3:$C$90,2,0)</f>
        <v>삼성 VD</v>
      </c>
      <c r="D2002" t="s">
        <v>1800</v>
      </c>
      <c r="E2002" t="s">
        <v>2213</v>
      </c>
      <c r="F2002" t="s">
        <v>1754</v>
      </c>
      <c r="G2002" t="str">
        <f>VLOOKUP(E2002,기본!$F$3:$G$320,2,0)</f>
        <v>MNT</v>
      </c>
      <c r="H2002" s="546">
        <v>648</v>
      </c>
      <c r="I2002">
        <v>6.8848626240000002</v>
      </c>
    </row>
    <row r="2003" spans="2:9">
      <c r="B2003" s="547" t="s">
        <v>2405</v>
      </c>
      <c r="C2003" s="547" t="str">
        <f>VLOOKUP(D2003,기본!$B$3:$C$90,2,0)</f>
        <v>삼성 VD</v>
      </c>
      <c r="D2003" t="s">
        <v>1800</v>
      </c>
      <c r="E2003" t="s">
        <v>2221</v>
      </c>
      <c r="F2003" t="s">
        <v>1754</v>
      </c>
      <c r="G2003" t="str">
        <f>VLOOKUP(E2003,기본!$F$3:$G$320,2,0)</f>
        <v>MNT</v>
      </c>
      <c r="H2003" s="546">
        <v>160</v>
      </c>
      <c r="I2003">
        <v>1.7210966399999998</v>
      </c>
    </row>
    <row r="2004" spans="2:9">
      <c r="B2004" s="547" t="s">
        <v>2405</v>
      </c>
      <c r="C2004" s="547" t="str">
        <f>VLOOKUP(D2004,기본!$B$3:$C$90,2,0)</f>
        <v>삼성 VD</v>
      </c>
      <c r="D2004" t="s">
        <v>1800</v>
      </c>
      <c r="E2004" t="s">
        <v>1803</v>
      </c>
      <c r="F2004" t="s">
        <v>1804</v>
      </c>
      <c r="G2004" t="str">
        <f>VLOOKUP(E2004,기본!$F$3:$G$320,2,0)</f>
        <v>TV</v>
      </c>
      <c r="H2004" s="546">
        <v>100</v>
      </c>
      <c r="I2004">
        <v>0.67744239999999989</v>
      </c>
    </row>
    <row r="2005" spans="2:9">
      <c r="B2005" s="547" t="s">
        <v>2405</v>
      </c>
      <c r="C2005" s="547" t="str">
        <f>VLOOKUP(D2005,기본!$B$3:$C$90,2,0)</f>
        <v>삼성 VD</v>
      </c>
      <c r="D2005" t="s">
        <v>1807</v>
      </c>
      <c r="E2005" t="s">
        <v>1791</v>
      </c>
      <c r="F2005" t="s">
        <v>1792</v>
      </c>
      <c r="G2005" t="str">
        <f>VLOOKUP(E2005,기본!$F$3:$G$320,2,0)</f>
        <v>TV</v>
      </c>
      <c r="H2005" s="546">
        <v>3151</v>
      </c>
      <c r="I2005">
        <v>44.429057772000007</v>
      </c>
    </row>
    <row r="2006" spans="2:9">
      <c r="B2006" s="547" t="s">
        <v>2405</v>
      </c>
      <c r="C2006" s="547" t="str">
        <f>VLOOKUP(D2006,기본!$B$3:$C$90,2,0)</f>
        <v>삼성 VD</v>
      </c>
      <c r="D2006" t="s">
        <v>1807</v>
      </c>
      <c r="E2006" t="s">
        <v>2213</v>
      </c>
      <c r="F2006" t="s">
        <v>1754</v>
      </c>
      <c r="G2006" t="str">
        <f>VLOOKUP(E2006,기본!$F$3:$G$320,2,0)</f>
        <v>MNT</v>
      </c>
      <c r="H2006" s="546">
        <v>2736</v>
      </c>
      <c r="I2006">
        <v>29.155863168</v>
      </c>
    </row>
    <row r="2007" spans="2:9">
      <c r="B2007" s="547" t="s">
        <v>2405</v>
      </c>
      <c r="C2007" s="547" t="str">
        <f>VLOOKUP(D2007,기본!$B$3:$C$90,2,0)</f>
        <v>삼성 VD</v>
      </c>
      <c r="D2007" t="s">
        <v>1807</v>
      </c>
      <c r="E2007" t="s">
        <v>2221</v>
      </c>
      <c r="F2007" t="s">
        <v>1754</v>
      </c>
      <c r="G2007" t="str">
        <f>VLOOKUP(E2007,기본!$F$3:$G$320,2,0)</f>
        <v>MNT</v>
      </c>
      <c r="H2007" s="546">
        <v>1840</v>
      </c>
      <c r="I2007">
        <v>19.751676119999999</v>
      </c>
    </row>
    <row r="2008" spans="2:9">
      <c r="B2008" s="547" t="s">
        <v>2405</v>
      </c>
      <c r="C2008" s="547" t="str">
        <f>VLOOKUP(D2008,기본!$B$3:$C$90,2,0)</f>
        <v>삼성 VD</v>
      </c>
      <c r="D2008" t="s">
        <v>1808</v>
      </c>
      <c r="E2008" t="s">
        <v>1121</v>
      </c>
      <c r="F2008" t="s">
        <v>1809</v>
      </c>
      <c r="G2008" t="str">
        <f>VLOOKUP(E2008,기본!$F$3:$G$320,2,0)</f>
        <v>TV</v>
      </c>
      <c r="H2008" s="546">
        <v>618</v>
      </c>
      <c r="I2008">
        <v>18.305117760000002</v>
      </c>
    </row>
    <row r="2009" spans="2:9">
      <c r="B2009" s="547" t="s">
        <v>2405</v>
      </c>
      <c r="C2009" s="547" t="str">
        <f>VLOOKUP(D2009,기본!$B$3:$C$90,2,0)</f>
        <v>삼성 VD</v>
      </c>
      <c r="D2009" t="s">
        <v>1808</v>
      </c>
      <c r="E2009" t="s">
        <v>1120</v>
      </c>
      <c r="F2009" t="s">
        <v>1786</v>
      </c>
      <c r="G2009" t="str">
        <f>VLOOKUP(E2009,기본!$F$3:$G$320,2,0)</f>
        <v>TV</v>
      </c>
      <c r="H2009" s="546">
        <v>1968</v>
      </c>
      <c r="I2009">
        <v>52.436082407999997</v>
      </c>
    </row>
    <row r="2010" spans="2:9">
      <c r="B2010" s="547" t="s">
        <v>2405</v>
      </c>
      <c r="C2010" s="547" t="str">
        <f>VLOOKUP(D2010,기본!$B$3:$C$90,2,0)</f>
        <v>삼성 VD</v>
      </c>
      <c r="D2010" t="s">
        <v>1808</v>
      </c>
      <c r="E2010" t="s">
        <v>1789</v>
      </c>
      <c r="F2010" t="s">
        <v>1790</v>
      </c>
      <c r="G2010" t="str">
        <f>VLOOKUP(E2010,기본!$F$3:$G$320,2,0)</f>
        <v>TV</v>
      </c>
      <c r="H2010" s="546">
        <v>210</v>
      </c>
      <c r="I2010">
        <v>2.7951756000000003</v>
      </c>
    </row>
    <row r="2011" spans="2:9">
      <c r="B2011" s="547" t="s">
        <v>2405</v>
      </c>
      <c r="C2011" s="547" t="str">
        <f>VLOOKUP(D2011,기본!$B$3:$C$90,2,0)</f>
        <v>삼성 VD</v>
      </c>
      <c r="D2011" t="s">
        <v>1808</v>
      </c>
      <c r="E2011" t="s">
        <v>1791</v>
      </c>
      <c r="F2011" t="s">
        <v>1792</v>
      </c>
      <c r="G2011" t="str">
        <f>VLOOKUP(E2011,기본!$F$3:$G$320,2,0)</f>
        <v>TV</v>
      </c>
      <c r="H2011" s="546">
        <v>230</v>
      </c>
      <c r="I2011">
        <v>3.1952852580000002</v>
      </c>
    </row>
    <row r="2012" spans="2:9">
      <c r="B2012" s="547" t="s">
        <v>2405</v>
      </c>
      <c r="C2012" s="547" t="str">
        <f>VLOOKUP(D2012,기본!$B$3:$C$90,2,0)</f>
        <v>삼성 VD</v>
      </c>
      <c r="D2012" t="s">
        <v>1808</v>
      </c>
      <c r="E2012" t="s">
        <v>1801</v>
      </c>
      <c r="F2012" t="s">
        <v>1802</v>
      </c>
      <c r="G2012" t="str">
        <f>VLOOKUP(E2012,기본!$F$3:$G$320,2,0)</f>
        <v>TV</v>
      </c>
      <c r="H2012" s="546">
        <v>851</v>
      </c>
      <c r="I2012">
        <v>12.570105728</v>
      </c>
    </row>
    <row r="2013" spans="2:9">
      <c r="B2013" s="547" t="s">
        <v>2405</v>
      </c>
      <c r="C2013" s="547" t="str">
        <f>VLOOKUP(D2013,기본!$B$3:$C$90,2,0)</f>
        <v>기타</v>
      </c>
      <c r="D2013" t="s">
        <v>1810</v>
      </c>
      <c r="E2013" t="s">
        <v>224</v>
      </c>
      <c r="F2013" t="s">
        <v>224</v>
      </c>
      <c r="G2013" t="str">
        <f>VLOOKUP(E2013,기본!$F$3:$G$320,2,0)</f>
        <v>기타</v>
      </c>
      <c r="H2013" s="546">
        <v>0</v>
      </c>
      <c r="I2013">
        <v>7.5502E-2</v>
      </c>
    </row>
    <row r="2014" spans="2:9">
      <c r="B2014" s="547" t="s">
        <v>2405</v>
      </c>
      <c r="C2014" s="547" t="str">
        <f>VLOOKUP(D2014,기본!$B$3:$C$90,2,0)</f>
        <v>코웨이</v>
      </c>
      <c r="D2014" t="s">
        <v>2407</v>
      </c>
      <c r="E2014" t="s">
        <v>1023</v>
      </c>
      <c r="F2014" t="s">
        <v>1023</v>
      </c>
      <c r="G2014" t="e">
        <f>VLOOKUP(E2014,기본!$F$3:$G$320,2,0)</f>
        <v>#N/A</v>
      </c>
      <c r="H2014" s="546">
        <v>35</v>
      </c>
      <c r="I2014">
        <v>0.23110822000000003</v>
      </c>
    </row>
    <row r="2015" spans="2:9">
      <c r="B2015" s="547" t="s">
        <v>2405</v>
      </c>
      <c r="C2015" s="547" t="str">
        <f>VLOOKUP(D2015,기본!$B$3:$C$90,2,0)</f>
        <v>코웨이</v>
      </c>
      <c r="D2015" t="s">
        <v>2407</v>
      </c>
      <c r="E2015" t="s">
        <v>2123</v>
      </c>
      <c r="F2015" t="s">
        <v>2123</v>
      </c>
      <c r="G2015" t="e">
        <f>VLOOKUP(E2015,기본!$F$3:$G$320,2,0)</f>
        <v>#N/A</v>
      </c>
      <c r="H2015" s="546">
        <v>25</v>
      </c>
      <c r="I2015">
        <v>0.16507730000000001</v>
      </c>
    </row>
    <row r="2016" spans="2:9">
      <c r="B2016" s="547" t="s">
        <v>2405</v>
      </c>
      <c r="C2016" s="547" t="str">
        <f>VLOOKUP(D2016,기본!$B$3:$C$90,2,0)</f>
        <v>코웨이</v>
      </c>
      <c r="D2016" t="s">
        <v>2407</v>
      </c>
      <c r="E2016" t="s">
        <v>2259</v>
      </c>
      <c r="F2016" t="s">
        <v>2259</v>
      </c>
      <c r="G2016" t="e">
        <f>VLOOKUP(E2016,기본!$F$3:$G$320,2,0)</f>
        <v>#N/A</v>
      </c>
      <c r="H2016" s="546">
        <v>35</v>
      </c>
      <c r="I2016">
        <v>0.23110822000000003</v>
      </c>
    </row>
    <row r="2017" spans="2:9">
      <c r="B2017" s="547" t="s">
        <v>2405</v>
      </c>
      <c r="C2017" s="547" t="str">
        <f>VLOOKUP(D2017,기본!$B$3:$C$90,2,0)</f>
        <v>코웨이</v>
      </c>
      <c r="D2017" t="s">
        <v>2407</v>
      </c>
      <c r="E2017" t="s">
        <v>1022</v>
      </c>
      <c r="F2017" t="s">
        <v>1022</v>
      </c>
      <c r="G2017" t="e">
        <f>VLOOKUP(E2017,기본!$F$3:$G$320,2,0)</f>
        <v>#N/A</v>
      </c>
      <c r="H2017" s="546">
        <v>80</v>
      </c>
      <c r="I2017">
        <v>0.65754639999999998</v>
      </c>
    </row>
    <row r="2018" spans="2:9">
      <c r="B2018" s="547" t="s">
        <v>2405</v>
      </c>
      <c r="C2018" s="547" t="str">
        <f>VLOOKUP(D2018,기본!$B$3:$C$90,2,0)</f>
        <v>코웨이</v>
      </c>
      <c r="D2018" t="s">
        <v>2407</v>
      </c>
      <c r="E2018" t="s">
        <v>2087</v>
      </c>
      <c r="F2018" t="s">
        <v>2087</v>
      </c>
      <c r="G2018" t="e">
        <f>VLOOKUP(E2018,기본!$F$3:$G$320,2,0)</f>
        <v>#N/A</v>
      </c>
      <c r="H2018" s="546">
        <v>6</v>
      </c>
      <c r="I2018">
        <v>5.1802500000000001E-2</v>
      </c>
    </row>
    <row r="2019" spans="2:9">
      <c r="B2019" s="547" t="s">
        <v>2405</v>
      </c>
      <c r="C2019" s="547" t="str">
        <f>VLOOKUP(D2019,기본!$B$3:$C$90,2,0)</f>
        <v>MNT JDM</v>
      </c>
      <c r="D2019" t="s">
        <v>2011</v>
      </c>
      <c r="E2019" t="s">
        <v>677</v>
      </c>
      <c r="F2019" t="s">
        <v>2012</v>
      </c>
      <c r="G2019" t="str">
        <f>VLOOKUP(E2019,기본!$F$3:$G$320,2,0)</f>
        <v>MNT</v>
      </c>
      <c r="H2019" s="546">
        <v>14784</v>
      </c>
      <c r="I2019">
        <v>66.174958079999996</v>
      </c>
    </row>
    <row r="2020" spans="2:9">
      <c r="B2020" s="547" t="s">
        <v>2405</v>
      </c>
      <c r="C2020" s="547" t="str">
        <f>VLOOKUP(D2020,기본!$B$3:$C$90,2,0)</f>
        <v>MNT JDM</v>
      </c>
      <c r="D2020" t="s">
        <v>2011</v>
      </c>
      <c r="E2020" t="s">
        <v>1112</v>
      </c>
      <c r="F2020" t="s">
        <v>1734</v>
      </c>
      <c r="G2020" t="str">
        <f>VLOOKUP(E2020,기본!$F$3:$G$320,2,0)</f>
        <v>MNT</v>
      </c>
      <c r="H2020" s="546">
        <v>63360</v>
      </c>
      <c r="I2020">
        <v>350.61172607999998</v>
      </c>
    </row>
    <row r="2021" spans="2:9">
      <c r="B2021" s="547" t="s">
        <v>2405</v>
      </c>
      <c r="C2021" s="547" t="str">
        <f>VLOOKUP(D2021,기본!$B$3:$C$90,2,0)</f>
        <v>AV JDM</v>
      </c>
      <c r="D2021" t="s">
        <v>2288</v>
      </c>
      <c r="E2021" t="s">
        <v>2289</v>
      </c>
      <c r="F2021" t="s">
        <v>2289</v>
      </c>
      <c r="G2021" t="e">
        <f>VLOOKUP(E2021,기본!$F$3:$G$320,2,0)</f>
        <v>#N/A</v>
      </c>
      <c r="H2021" s="546">
        <v>1560</v>
      </c>
      <c r="I2021">
        <v>10.742440799999999</v>
      </c>
    </row>
    <row r="2022" spans="2:9">
      <c r="B2022" s="547" t="s">
        <v>2405</v>
      </c>
      <c r="C2022" s="547" t="str">
        <f>VLOOKUP(D2022,기본!$B$3:$C$90,2,0)</f>
        <v>MNT JDM</v>
      </c>
      <c r="D2022" t="s">
        <v>1811</v>
      </c>
      <c r="E2022" t="s">
        <v>678</v>
      </c>
      <c r="F2022" t="s">
        <v>2014</v>
      </c>
      <c r="G2022" t="str">
        <f>VLOOKUP(E2022,기본!$F$3:$G$320,2,0)</f>
        <v>MNT</v>
      </c>
      <c r="H2022" s="546">
        <v>1056</v>
      </c>
      <c r="I2022">
        <v>5.8787963520000011</v>
      </c>
    </row>
    <row r="2023" spans="2:9">
      <c r="B2023" s="547" t="s">
        <v>2405</v>
      </c>
      <c r="C2023" s="547" t="str">
        <f>VLOOKUP(D2023,기본!$B$3:$C$90,2,0)</f>
        <v>MNT JDM</v>
      </c>
      <c r="D2023" t="s">
        <v>1811</v>
      </c>
      <c r="E2023" t="s">
        <v>1112</v>
      </c>
      <c r="F2023" t="s">
        <v>2015</v>
      </c>
      <c r="G2023" t="str">
        <f>VLOOKUP(E2023,기본!$F$3:$G$320,2,0)</f>
        <v>MNT</v>
      </c>
      <c r="H2023" s="546">
        <v>4224</v>
      </c>
      <c r="I2023">
        <v>24.098688767999999</v>
      </c>
    </row>
    <row r="2024" spans="2:9">
      <c r="B2024" s="547" t="s">
        <v>2405</v>
      </c>
      <c r="C2024" s="547" t="str">
        <f>VLOOKUP(D2024,기본!$B$3:$C$90,2,0)</f>
        <v>MNT JDM</v>
      </c>
      <c r="D2024" t="s">
        <v>1811</v>
      </c>
      <c r="E2024" t="s">
        <v>1113</v>
      </c>
      <c r="F2024" t="s">
        <v>2074</v>
      </c>
      <c r="G2024" t="str">
        <f>VLOOKUP(E2024,기본!$F$3:$G$320,2,0)</f>
        <v>MNT</v>
      </c>
      <c r="H2024" s="546">
        <v>2112</v>
      </c>
      <c r="I2024">
        <v>14.470883328000001</v>
      </c>
    </row>
    <row r="2025" spans="2:9">
      <c r="B2025" s="547" t="s">
        <v>2405</v>
      </c>
      <c r="C2025" s="547" t="str">
        <f>VLOOKUP(D2025,기본!$B$3:$C$90,2,0)</f>
        <v>MNT JDM</v>
      </c>
      <c r="D2025" t="s">
        <v>154</v>
      </c>
      <c r="E2025" t="s">
        <v>677</v>
      </c>
      <c r="F2025" t="s">
        <v>1812</v>
      </c>
      <c r="G2025" t="str">
        <f>VLOOKUP(E2025,기본!$F$3:$G$320,2,0)</f>
        <v>MNT</v>
      </c>
      <c r="H2025" s="546">
        <v>51744</v>
      </c>
      <c r="I2025">
        <v>228.17171520000002</v>
      </c>
    </row>
    <row r="2026" spans="2:9">
      <c r="B2026" s="547" t="s">
        <v>2405</v>
      </c>
      <c r="C2026" s="547" t="str">
        <f>VLOOKUP(D2026,기본!$B$3:$C$90,2,0)</f>
        <v>MNT JDM</v>
      </c>
      <c r="D2026" t="s">
        <v>154</v>
      </c>
      <c r="E2026" t="s">
        <v>1112</v>
      </c>
      <c r="F2026" t="s">
        <v>1736</v>
      </c>
      <c r="G2026" t="str">
        <f>VLOOKUP(E2026,기본!$F$3:$G$320,2,0)</f>
        <v>MNT</v>
      </c>
      <c r="H2026" s="546">
        <v>1056</v>
      </c>
      <c r="I2026">
        <v>5.7294336000000001</v>
      </c>
    </row>
    <row r="2027" spans="2:9">
      <c r="B2027" s="547" t="s">
        <v>2405</v>
      </c>
      <c r="C2027" s="547" t="str">
        <f>VLOOKUP(D2027,기본!$B$3:$C$90,2,0)</f>
        <v>AV JDM</v>
      </c>
      <c r="D2027" t="s">
        <v>1814</v>
      </c>
      <c r="E2027" t="s">
        <v>1781</v>
      </c>
      <c r="F2027" t="s">
        <v>1625</v>
      </c>
      <c r="G2027" t="e">
        <f>VLOOKUP(E2027,기본!$F$3:$G$320,2,0)</f>
        <v>#N/A</v>
      </c>
      <c r="H2027" s="546">
        <v>5920</v>
      </c>
      <c r="I2027">
        <v>53.384284800000003</v>
      </c>
    </row>
    <row r="2028" spans="2:9">
      <c r="B2028" s="547" t="s">
        <v>2405</v>
      </c>
      <c r="C2028" s="547" t="str">
        <f>VLOOKUP(D2028,기본!$B$3:$C$90,2,0)</f>
        <v>AV JDM</v>
      </c>
      <c r="D2028" t="s">
        <v>1814</v>
      </c>
      <c r="E2028" t="s">
        <v>104</v>
      </c>
      <c r="F2028" t="s">
        <v>103</v>
      </c>
      <c r="G2028" t="e">
        <f>VLOOKUP(E2028,기본!$F$3:$G$320,2,0)</f>
        <v>#N/A</v>
      </c>
      <c r="H2028" s="546">
        <v>120</v>
      </c>
      <c r="I2028">
        <v>1.2035799599999999</v>
      </c>
    </row>
    <row r="2029" spans="2:9">
      <c r="B2029" s="547" t="s">
        <v>2405</v>
      </c>
      <c r="C2029" s="547" t="str">
        <f>VLOOKUP(D2029,기본!$B$3:$C$90,2,0)</f>
        <v>AV JDM</v>
      </c>
      <c r="D2029" t="s">
        <v>1814</v>
      </c>
      <c r="E2029" t="s">
        <v>1603</v>
      </c>
      <c r="F2029" t="s">
        <v>1603</v>
      </c>
      <c r="G2029" t="str">
        <f>VLOOKUP(E2029,기본!$F$3:$G$320,2,0)</f>
        <v>MNT</v>
      </c>
      <c r="H2029" s="546">
        <v>2240</v>
      </c>
      <c r="I2029">
        <v>19.34496004</v>
      </c>
    </row>
    <row r="2030" spans="2:9">
      <c r="B2030" s="547" t="s">
        <v>2405</v>
      </c>
      <c r="C2030" s="547" t="str">
        <f>VLOOKUP(D2030,기본!$B$3:$C$90,2,0)</f>
        <v>AV JDM</v>
      </c>
      <c r="D2030" t="s">
        <v>1814</v>
      </c>
      <c r="E2030" t="s">
        <v>2408</v>
      </c>
      <c r="F2030" t="s">
        <v>2408</v>
      </c>
      <c r="G2030" t="str">
        <f>VLOOKUP(E2030,기본!$F$3:$G$320,2,0)</f>
        <v>MNT</v>
      </c>
      <c r="H2030" s="546">
        <v>2016</v>
      </c>
      <c r="I2030">
        <v>17.141390000000005</v>
      </c>
    </row>
    <row r="2031" spans="2:9">
      <c r="B2031" s="547" t="s">
        <v>2405</v>
      </c>
      <c r="C2031" s="547" t="str">
        <f>VLOOKUP(D2031,기본!$B$3:$C$90,2,0)</f>
        <v>AV JDM</v>
      </c>
      <c r="D2031" t="s">
        <v>1814</v>
      </c>
      <c r="E2031" t="s">
        <v>1815</v>
      </c>
      <c r="F2031" t="s">
        <v>1816</v>
      </c>
      <c r="G2031" t="e">
        <f>VLOOKUP(E2031,기본!$F$3:$G$320,2,0)</f>
        <v>#N/A</v>
      </c>
      <c r="H2031" s="546">
        <v>7043</v>
      </c>
      <c r="I2031">
        <v>55.062850128000001</v>
      </c>
    </row>
    <row r="2032" spans="2:9">
      <c r="B2032" s="547" t="s">
        <v>2405</v>
      </c>
      <c r="C2032" s="547" t="str">
        <f>VLOOKUP(D2032,기본!$B$3:$C$90,2,0)</f>
        <v>AV JDM</v>
      </c>
      <c r="D2032" t="s">
        <v>1814</v>
      </c>
      <c r="E2032" t="s">
        <v>1782</v>
      </c>
      <c r="F2032" t="s">
        <v>1289</v>
      </c>
      <c r="G2032" t="e">
        <f>VLOOKUP(E2032,기본!$F$3:$G$320,2,0)</f>
        <v>#N/A</v>
      </c>
      <c r="H2032" s="546">
        <v>17598</v>
      </c>
      <c r="I2032">
        <v>177.77312448000004</v>
      </c>
    </row>
    <row r="2033" spans="2:9">
      <c r="B2033" s="547" t="s">
        <v>2405</v>
      </c>
      <c r="C2033" s="547" t="str">
        <f>VLOOKUP(D2033,기본!$B$3:$C$90,2,0)</f>
        <v>AV JDM</v>
      </c>
      <c r="D2033" t="s">
        <v>1814</v>
      </c>
      <c r="E2033" t="s">
        <v>1783</v>
      </c>
      <c r="F2033" t="s">
        <v>1290</v>
      </c>
      <c r="G2033" t="e">
        <f>VLOOKUP(E2033,기본!$F$3:$G$320,2,0)</f>
        <v>#N/A</v>
      </c>
      <c r="H2033" s="546">
        <v>966</v>
      </c>
      <c r="I2033">
        <v>10.940297130000001</v>
      </c>
    </row>
    <row r="2034" spans="2:9">
      <c r="B2034" s="547" t="s">
        <v>2405</v>
      </c>
      <c r="C2034" s="547" t="str">
        <f>VLOOKUP(D2034,기본!$B$3:$C$90,2,0)</f>
        <v>AV JDM</v>
      </c>
      <c r="D2034" t="s">
        <v>1814</v>
      </c>
      <c r="E2034" t="s">
        <v>1784</v>
      </c>
      <c r="F2034" t="s">
        <v>1285</v>
      </c>
      <c r="G2034" t="e">
        <f>VLOOKUP(E2034,기본!$F$3:$G$320,2,0)</f>
        <v>#N/A</v>
      </c>
      <c r="H2034" s="546">
        <v>25320</v>
      </c>
      <c r="I2034">
        <v>223.98799104</v>
      </c>
    </row>
    <row r="2035" spans="2:9">
      <c r="B2035" s="547" t="s">
        <v>2405</v>
      </c>
      <c r="C2035" s="547" t="str">
        <f>VLOOKUP(D2035,기본!$B$3:$C$90,2,0)</f>
        <v>AV JDM</v>
      </c>
      <c r="D2035" t="s">
        <v>1814</v>
      </c>
      <c r="E2035" t="s">
        <v>1819</v>
      </c>
      <c r="F2035" t="s">
        <v>1286</v>
      </c>
      <c r="G2035" t="e">
        <f>VLOOKUP(E2035,기본!$F$3:$G$320,2,0)</f>
        <v>#N/A</v>
      </c>
      <c r="H2035" s="546">
        <v>1520</v>
      </c>
      <c r="I2035">
        <v>15.169135800000001</v>
      </c>
    </row>
    <row r="2036" spans="2:9">
      <c r="B2036" s="547" t="s">
        <v>2405</v>
      </c>
      <c r="C2036" s="547" t="str">
        <f>VLOOKUP(D2036,기본!$B$3:$C$90,2,0)</f>
        <v>AV JDM</v>
      </c>
      <c r="D2036" t="s">
        <v>1814</v>
      </c>
      <c r="E2036" t="s">
        <v>974</v>
      </c>
      <c r="F2036" t="s">
        <v>974</v>
      </c>
      <c r="G2036" t="e">
        <f>VLOOKUP(E2036,기본!$F$3:$G$320,2,0)</f>
        <v>#N/A</v>
      </c>
      <c r="H2036" s="546">
        <v>20160</v>
      </c>
      <c r="I2036">
        <v>134.76568192000002</v>
      </c>
    </row>
    <row r="2037" spans="2:9">
      <c r="B2037" s="547" t="s">
        <v>2405</v>
      </c>
      <c r="C2037" s="547" t="str">
        <f>VLOOKUP(D2037,기본!$B$3:$C$90,2,0)</f>
        <v>AV JDM</v>
      </c>
      <c r="D2037" t="s">
        <v>1814</v>
      </c>
      <c r="E2037" t="s">
        <v>2349</v>
      </c>
      <c r="F2037" t="s">
        <v>2349</v>
      </c>
      <c r="G2037" t="e">
        <f>VLOOKUP(E2037,기본!$F$3:$G$320,2,0)</f>
        <v>#N/A</v>
      </c>
      <c r="H2037" s="546">
        <v>832</v>
      </c>
      <c r="I2037">
        <v>6.3740121599999995</v>
      </c>
    </row>
    <row r="2038" spans="2:9">
      <c r="B2038" s="547" t="s">
        <v>2405</v>
      </c>
      <c r="C2038" s="547" t="str">
        <f>VLOOKUP(D2038,기본!$B$3:$C$90,2,0)</f>
        <v>AV JDM</v>
      </c>
      <c r="D2038" t="s">
        <v>1814</v>
      </c>
      <c r="E2038" t="s">
        <v>2146</v>
      </c>
      <c r="F2038" t="s">
        <v>2146</v>
      </c>
      <c r="G2038" t="e">
        <f>VLOOKUP(E2038,기본!$F$3:$G$320,2,0)</f>
        <v>#N/A</v>
      </c>
      <c r="H2038" s="546">
        <v>43092</v>
      </c>
      <c r="I2038">
        <v>222.91702803999999</v>
      </c>
    </row>
    <row r="2039" spans="2:9">
      <c r="B2039" s="547" t="s">
        <v>2405</v>
      </c>
      <c r="C2039" s="547" t="str">
        <f>VLOOKUP(D2039,기본!$B$3:$C$90,2,0)</f>
        <v>AV JDM</v>
      </c>
      <c r="D2039" t="s">
        <v>1814</v>
      </c>
      <c r="E2039" t="s">
        <v>2291</v>
      </c>
      <c r="F2039" t="s">
        <v>2291</v>
      </c>
      <c r="G2039" t="e">
        <f>VLOOKUP(E2039,기본!$F$3:$G$320,2,0)</f>
        <v>#N/A</v>
      </c>
      <c r="H2039" s="546">
        <v>5082</v>
      </c>
      <c r="I2039">
        <v>28.990440360000004</v>
      </c>
    </row>
    <row r="2040" spans="2:9">
      <c r="B2040" s="547" t="s">
        <v>2405</v>
      </c>
      <c r="C2040" s="547" t="str">
        <f>VLOOKUP(D2040,기본!$B$3:$C$90,2,0)</f>
        <v>AV JDM</v>
      </c>
      <c r="D2040" t="s">
        <v>1814</v>
      </c>
      <c r="E2040" t="s">
        <v>975</v>
      </c>
      <c r="F2040" t="s">
        <v>975</v>
      </c>
      <c r="G2040" t="e">
        <f>VLOOKUP(E2040,기본!$F$3:$G$320,2,0)</f>
        <v>#N/A</v>
      </c>
      <c r="H2040" s="546">
        <v>14080</v>
      </c>
      <c r="I2040">
        <v>111.74373708800002</v>
      </c>
    </row>
    <row r="2041" spans="2:9">
      <c r="B2041" s="547" t="s">
        <v>2405</v>
      </c>
      <c r="C2041" s="547" t="str">
        <f>VLOOKUP(D2041,기본!$B$3:$C$90,2,0)</f>
        <v>AV JDM</v>
      </c>
      <c r="D2041" t="s">
        <v>1814</v>
      </c>
      <c r="E2041" t="s">
        <v>1006</v>
      </c>
      <c r="F2041" t="s">
        <v>1006</v>
      </c>
      <c r="G2041" t="e">
        <f>VLOOKUP(E2041,기본!$F$3:$G$320,2,0)</f>
        <v>#N/A</v>
      </c>
      <c r="H2041" s="546">
        <v>1792</v>
      </c>
      <c r="I2041">
        <v>16.036854912000003</v>
      </c>
    </row>
    <row r="2042" spans="2:9">
      <c r="B2042" s="547" t="s">
        <v>2405</v>
      </c>
      <c r="C2042" s="547" t="str">
        <f>VLOOKUP(D2042,기본!$B$3:$C$90,2,0)</f>
        <v>AV JDM</v>
      </c>
      <c r="D2042" t="s">
        <v>1814</v>
      </c>
      <c r="E2042" t="s">
        <v>2147</v>
      </c>
      <c r="F2042" t="s">
        <v>2147</v>
      </c>
      <c r="G2042" t="e">
        <f>VLOOKUP(E2042,기본!$F$3:$G$320,2,0)</f>
        <v>#N/A</v>
      </c>
      <c r="H2042" s="546">
        <v>12012</v>
      </c>
      <c r="I2042">
        <v>64.684763525000008</v>
      </c>
    </row>
    <row r="2043" spans="2:9">
      <c r="B2043" s="547" t="s">
        <v>2405</v>
      </c>
      <c r="C2043" s="547" t="str">
        <f>VLOOKUP(D2043,기본!$B$3:$C$90,2,0)</f>
        <v>AV JDM</v>
      </c>
      <c r="D2043" t="s">
        <v>1814</v>
      </c>
      <c r="E2043" t="s">
        <v>2292</v>
      </c>
      <c r="F2043" t="s">
        <v>2292</v>
      </c>
      <c r="G2043" t="e">
        <f>VLOOKUP(E2043,기본!$F$3:$G$320,2,0)</f>
        <v>#N/A</v>
      </c>
      <c r="H2043" s="546">
        <v>1722</v>
      </c>
      <c r="I2043">
        <v>10.18366146</v>
      </c>
    </row>
    <row r="2044" spans="2:9">
      <c r="B2044" s="547" t="s">
        <v>2405</v>
      </c>
      <c r="C2044" s="547" t="str">
        <f>VLOOKUP(D2044,기본!$B$3:$C$90,2,0)</f>
        <v>AV JDM</v>
      </c>
      <c r="D2044" t="s">
        <v>1814</v>
      </c>
      <c r="E2044" t="s">
        <v>2115</v>
      </c>
      <c r="F2044" t="s">
        <v>2115</v>
      </c>
      <c r="G2044" t="str">
        <f>VLOOKUP(E2044,기본!$F$3:$G$320,2,0)</f>
        <v>AV</v>
      </c>
      <c r="H2044" s="546">
        <v>2275</v>
      </c>
      <c r="I2044">
        <v>21.553116000000003</v>
      </c>
    </row>
    <row r="2045" spans="2:9">
      <c r="B2045" s="547" t="s">
        <v>2405</v>
      </c>
      <c r="C2045" s="547" t="str">
        <f>VLOOKUP(D2045,기본!$B$3:$C$90,2,0)</f>
        <v>AV JDM</v>
      </c>
      <c r="D2045" t="s">
        <v>1814</v>
      </c>
      <c r="E2045" t="s">
        <v>2116</v>
      </c>
      <c r="F2045" t="s">
        <v>2116</v>
      </c>
      <c r="G2045" t="str">
        <f>VLOOKUP(E2045,기본!$F$3:$G$320,2,0)</f>
        <v>AV</v>
      </c>
      <c r="H2045" s="546">
        <v>6156</v>
      </c>
      <c r="I2045">
        <v>70.742115288000008</v>
      </c>
    </row>
    <row r="2046" spans="2:9">
      <c r="B2046" s="547" t="s">
        <v>2405</v>
      </c>
      <c r="C2046" s="547" t="str">
        <f>VLOOKUP(D2046,기본!$B$3:$C$90,2,0)</f>
        <v>AV JDM</v>
      </c>
      <c r="D2046" t="s">
        <v>1814</v>
      </c>
      <c r="E2046" t="s">
        <v>2293</v>
      </c>
      <c r="F2046" t="s">
        <v>2293</v>
      </c>
      <c r="G2046" t="str">
        <f>VLOOKUP(E2046,기본!$F$3:$G$320,2,0)</f>
        <v>AV</v>
      </c>
      <c r="H2046" s="546">
        <v>432</v>
      </c>
      <c r="I2046">
        <v>5.4112201200000003</v>
      </c>
    </row>
    <row r="2047" spans="2:9">
      <c r="B2047" s="547" t="s">
        <v>2405</v>
      </c>
      <c r="C2047" s="547" t="str">
        <f>VLOOKUP(D2047,기본!$B$3:$C$90,2,0)</f>
        <v>JDM</v>
      </c>
      <c r="D2047" t="s">
        <v>1821</v>
      </c>
      <c r="E2047" t="s">
        <v>2119</v>
      </c>
      <c r="F2047" t="s">
        <v>1822</v>
      </c>
      <c r="G2047" t="str">
        <f>VLOOKUP(E2047,기본!$F$3:$G$320,2,0)</f>
        <v>기타</v>
      </c>
      <c r="H2047" s="546">
        <v>302</v>
      </c>
      <c r="I2047">
        <v>8.6354479799999986</v>
      </c>
    </row>
    <row r="2048" spans="2:9">
      <c r="B2048" s="547" t="s">
        <v>2405</v>
      </c>
      <c r="C2048" s="547" t="str">
        <f>VLOOKUP(D2048,기본!$B$3:$C$90,2,0)</f>
        <v>JDM</v>
      </c>
      <c r="D2048" t="s">
        <v>1821</v>
      </c>
      <c r="E2048" t="s">
        <v>2409</v>
      </c>
      <c r="F2048" t="s">
        <v>1822</v>
      </c>
      <c r="G2048" t="str">
        <f>VLOOKUP(E2048,기본!$F$3:$G$320,2,0)</f>
        <v>기타</v>
      </c>
      <c r="H2048" s="546">
        <v>30</v>
      </c>
      <c r="I2048">
        <v>0.84561570000000008</v>
      </c>
    </row>
    <row r="2049" spans="2:9">
      <c r="B2049" s="547" t="s">
        <v>2405</v>
      </c>
      <c r="C2049" s="547" t="str">
        <f>VLOOKUP(D2049,기본!$B$3:$C$90,2,0)</f>
        <v>JDM</v>
      </c>
      <c r="D2049" t="s">
        <v>1821</v>
      </c>
      <c r="E2049" t="s">
        <v>2120</v>
      </c>
      <c r="F2049" t="s">
        <v>1822</v>
      </c>
      <c r="G2049" t="str">
        <f>VLOOKUP(E2049,기본!$F$3:$G$320,2,0)</f>
        <v>기타</v>
      </c>
      <c r="H2049" s="546">
        <v>120</v>
      </c>
      <c r="I2049">
        <v>3.4313975999999999</v>
      </c>
    </row>
    <row r="2050" spans="2:9">
      <c r="B2050" s="547" t="s">
        <v>2405</v>
      </c>
      <c r="C2050" s="547" t="str">
        <f>VLOOKUP(D2050,기본!$B$3:$C$90,2,0)</f>
        <v>JDM</v>
      </c>
      <c r="D2050" t="s">
        <v>1821</v>
      </c>
      <c r="E2050" t="s">
        <v>2121</v>
      </c>
      <c r="F2050" t="s">
        <v>1822</v>
      </c>
      <c r="G2050" t="str">
        <f>VLOOKUP(E2050,기본!$F$3:$G$320,2,0)</f>
        <v>기타</v>
      </c>
      <c r="H2050" s="546">
        <v>590</v>
      </c>
      <c r="I2050">
        <v>16.760934900000002</v>
      </c>
    </row>
    <row r="2051" spans="2:9">
      <c r="B2051" s="547" t="s">
        <v>2405</v>
      </c>
      <c r="C2051" s="547" t="str">
        <f>VLOOKUP(D2051,기본!$B$3:$C$90,2,0)</f>
        <v>JDM</v>
      </c>
      <c r="D2051" t="s">
        <v>1821</v>
      </c>
      <c r="E2051" t="s">
        <v>2122</v>
      </c>
      <c r="F2051" t="s">
        <v>1822</v>
      </c>
      <c r="G2051" t="str">
        <f>VLOOKUP(E2051,기본!$F$3:$G$320,2,0)</f>
        <v>기타</v>
      </c>
      <c r="H2051" s="546">
        <v>150</v>
      </c>
      <c r="I2051">
        <v>4.2892469999999996</v>
      </c>
    </row>
    <row r="2052" spans="2:9">
      <c r="B2052" s="547" t="s">
        <v>2405</v>
      </c>
      <c r="C2052" s="547" t="str">
        <f>VLOOKUP(D2052,기본!$B$3:$C$90,2,0)</f>
        <v>MNT JDM</v>
      </c>
      <c r="D2052" t="s">
        <v>1825</v>
      </c>
      <c r="E2052" t="s">
        <v>1112</v>
      </c>
      <c r="F2052" t="s">
        <v>2017</v>
      </c>
      <c r="G2052" t="str">
        <f>VLOOKUP(E2052,기본!$F$3:$G$320,2,0)</f>
        <v>MNT</v>
      </c>
      <c r="H2052" s="546">
        <v>6336</v>
      </c>
      <c r="I2052">
        <v>35.010201600000002</v>
      </c>
    </row>
    <row r="2053" spans="2:9">
      <c r="B2053" s="547" t="s">
        <v>2405</v>
      </c>
      <c r="C2053" s="547" t="str">
        <f>VLOOKUP(D2053,기본!$B$3:$C$90,2,0)</f>
        <v>MNT JDM</v>
      </c>
      <c r="D2053" t="s">
        <v>1825</v>
      </c>
      <c r="E2053" t="s">
        <v>1113</v>
      </c>
      <c r="F2053" t="s">
        <v>2086</v>
      </c>
      <c r="G2053" t="str">
        <f>VLOOKUP(E2053,기본!$F$3:$G$320,2,0)</f>
        <v>MNT</v>
      </c>
      <c r="H2053" s="546">
        <v>1056</v>
      </c>
      <c r="I2053">
        <v>6.8833712639999991</v>
      </c>
    </row>
    <row r="2054" spans="2:9">
      <c r="B2054" s="547" t="s">
        <v>2405</v>
      </c>
      <c r="C2054" s="547" t="str">
        <f>VLOOKUP(D2054,기본!$B$3:$C$90,2,0)</f>
        <v>한화비전</v>
      </c>
      <c r="D2054" t="s">
        <v>1826</v>
      </c>
      <c r="E2054" t="s">
        <v>2018</v>
      </c>
      <c r="F2054" t="s">
        <v>2019</v>
      </c>
      <c r="G2054" t="e">
        <f>VLOOKUP(E2054,기본!$F$3:$G$320,2,0)</f>
        <v>#N/A</v>
      </c>
      <c r="H2054" s="546">
        <v>2720</v>
      </c>
      <c r="I2054">
        <v>9.9458464000000006</v>
      </c>
    </row>
    <row r="2055" spans="2:9">
      <c r="B2055" s="547" t="s">
        <v>2405</v>
      </c>
      <c r="C2055" s="547" t="str">
        <f>VLOOKUP(D2055,기본!$B$3:$C$90,2,0)</f>
        <v>한화비전</v>
      </c>
      <c r="D2055" t="s">
        <v>1826</v>
      </c>
      <c r="E2055" t="s">
        <v>2049</v>
      </c>
      <c r="F2055" t="s">
        <v>2050</v>
      </c>
      <c r="G2055" t="e">
        <f>VLOOKUP(E2055,기본!$F$3:$G$320,2,0)</f>
        <v>#N/A</v>
      </c>
      <c r="H2055" s="546">
        <v>612</v>
      </c>
      <c r="I2055">
        <v>14.456627280000001</v>
      </c>
    </row>
    <row r="2056" spans="2:9">
      <c r="B2056" s="547" t="s">
        <v>2405</v>
      </c>
      <c r="C2056" s="547" t="str">
        <f>VLOOKUP(D2056,기본!$B$3:$C$90,2,0)</f>
        <v>한화비전</v>
      </c>
      <c r="D2056" t="s">
        <v>1826</v>
      </c>
      <c r="E2056" t="s">
        <v>1827</v>
      </c>
      <c r="F2056" t="s">
        <v>1828</v>
      </c>
      <c r="G2056" t="e">
        <f>VLOOKUP(E2056,기본!$F$3:$G$320,2,0)</f>
        <v>#N/A</v>
      </c>
      <c r="H2056" s="546">
        <v>2700</v>
      </c>
      <c r="I2056">
        <v>96.004938960000004</v>
      </c>
    </row>
    <row r="2057" spans="2:9">
      <c r="B2057" s="547" t="s">
        <v>2405</v>
      </c>
      <c r="C2057" s="547" t="str">
        <f>VLOOKUP(D2057,기본!$B$3:$C$90,2,0)</f>
        <v>한화비전</v>
      </c>
      <c r="D2057" t="s">
        <v>1826</v>
      </c>
      <c r="E2057" t="s">
        <v>2102</v>
      </c>
      <c r="F2057" t="s">
        <v>2103</v>
      </c>
      <c r="G2057" t="e">
        <f>VLOOKUP(E2057,기본!$F$3:$G$320,2,0)</f>
        <v>#N/A</v>
      </c>
      <c r="H2057" s="546">
        <v>1540</v>
      </c>
      <c r="I2057">
        <v>29.550628800000002</v>
      </c>
    </row>
    <row r="2058" spans="2:9">
      <c r="B2058" s="547" t="s">
        <v>2405</v>
      </c>
      <c r="C2058" s="547" t="str">
        <f>VLOOKUP(D2058,기본!$B$3:$C$90,2,0)</f>
        <v>MNT JDM</v>
      </c>
      <c r="D2058" t="s">
        <v>2104</v>
      </c>
      <c r="E2058" t="s">
        <v>677</v>
      </c>
      <c r="F2058" t="s">
        <v>1799</v>
      </c>
      <c r="G2058" t="str">
        <f>VLOOKUP(E2058,기본!$F$3:$G$320,2,0)</f>
        <v>MNT</v>
      </c>
      <c r="H2058" s="546">
        <v>10560</v>
      </c>
      <c r="I2058">
        <v>48.395033280000007</v>
      </c>
    </row>
    <row r="2059" spans="2:9">
      <c r="B2059" s="547" t="s">
        <v>2405</v>
      </c>
      <c r="C2059" s="547" t="str">
        <f>VLOOKUP(D2059,기본!$B$3:$C$90,2,0)</f>
        <v>삼성 VD</v>
      </c>
      <c r="D2059" t="s">
        <v>2129</v>
      </c>
      <c r="E2059" t="s">
        <v>2130</v>
      </c>
      <c r="F2059" t="s">
        <v>1774</v>
      </c>
      <c r="G2059" t="str">
        <f>VLOOKUP(E2059,기본!$F$3:$G$320,2,0)</f>
        <v>기타</v>
      </c>
      <c r="H2059" s="546">
        <v>44266</v>
      </c>
      <c r="I2059">
        <v>150.30024800000001</v>
      </c>
    </row>
    <row r="2060" spans="2:9">
      <c r="B2060" s="547" t="s">
        <v>2405</v>
      </c>
      <c r="C2060" s="547" t="str">
        <f>VLOOKUP(D2060,기본!$B$3:$C$90,2,0)</f>
        <v>JDM</v>
      </c>
      <c r="D2060" t="s">
        <v>2389</v>
      </c>
      <c r="E2060" t="s">
        <v>2119</v>
      </c>
      <c r="F2060" t="s">
        <v>1822</v>
      </c>
      <c r="G2060" t="str">
        <f>VLOOKUP(E2060,기본!$F$3:$G$320,2,0)</f>
        <v>기타</v>
      </c>
      <c r="H2060" s="546">
        <v>193</v>
      </c>
      <c r="I2060">
        <v>5.6014803020000015</v>
      </c>
    </row>
    <row r="2061" spans="2:9">
      <c r="B2061" s="547" t="s">
        <v>2405</v>
      </c>
      <c r="C2061" s="547" t="str">
        <f>VLOOKUP(D2061,기본!$B$3:$C$90,2,0)</f>
        <v>JDM</v>
      </c>
      <c r="D2061" t="s">
        <v>2389</v>
      </c>
      <c r="E2061" t="s">
        <v>2121</v>
      </c>
      <c r="F2061" t="s">
        <v>1822</v>
      </c>
      <c r="G2061" t="str">
        <f>VLOOKUP(E2061,기본!$F$3:$G$320,2,0)</f>
        <v>기타</v>
      </c>
      <c r="H2061" s="546">
        <v>208</v>
      </c>
      <c r="I2061">
        <v>6.0368285120000005</v>
      </c>
    </row>
    <row r="2062" spans="2:9">
      <c r="B2062" s="547" t="s">
        <v>2405</v>
      </c>
      <c r="C2062" s="547" t="str">
        <f>VLOOKUP(D2062,기본!$B$3:$C$90,2,0)</f>
        <v>코웨이</v>
      </c>
      <c r="D2062" t="s">
        <v>1830</v>
      </c>
      <c r="E2062" t="s">
        <v>1831</v>
      </c>
      <c r="F2062" t="s">
        <v>1831</v>
      </c>
      <c r="G2062" t="e">
        <f>VLOOKUP(E2062,기본!$F$3:$G$320,2,0)</f>
        <v>#N/A</v>
      </c>
      <c r="H2062" s="546">
        <v>1120</v>
      </c>
      <c r="I2062">
        <v>7.3605988640000009</v>
      </c>
    </row>
    <row r="2063" spans="2:9">
      <c r="B2063" s="547" t="s">
        <v>2405</v>
      </c>
      <c r="C2063" s="547" t="str">
        <f>VLOOKUP(D2063,기본!$B$3:$C$90,2,0)</f>
        <v>코웨이</v>
      </c>
      <c r="D2063" t="s">
        <v>1830</v>
      </c>
      <c r="E2063" t="s">
        <v>1834</v>
      </c>
      <c r="F2063" t="s">
        <v>1834</v>
      </c>
      <c r="G2063" t="e">
        <f>VLOOKUP(E2063,기본!$F$3:$G$320,2,0)</f>
        <v>#N/A</v>
      </c>
      <c r="H2063" s="546">
        <v>2100</v>
      </c>
      <c r="I2063">
        <v>11.883774000000001</v>
      </c>
    </row>
    <row r="2064" spans="2:9">
      <c r="B2064" s="547" t="s">
        <v>2405</v>
      </c>
      <c r="C2064" s="547" t="str">
        <f>VLOOKUP(D2064,기본!$B$3:$C$90,2,0)</f>
        <v>코웨이</v>
      </c>
      <c r="D2064" t="s">
        <v>1830</v>
      </c>
      <c r="E2064" t="s">
        <v>1835</v>
      </c>
      <c r="F2064" t="s">
        <v>1835</v>
      </c>
      <c r="G2064" t="e">
        <f>VLOOKUP(E2064,기본!$F$3:$G$320,2,0)</f>
        <v>#N/A</v>
      </c>
      <c r="H2064" s="546">
        <v>1000</v>
      </c>
      <c r="I2064">
        <v>6.0271119999999998</v>
      </c>
    </row>
    <row r="2065" spans="2:9">
      <c r="B2065" s="547" t="s">
        <v>2405</v>
      </c>
      <c r="C2065" s="547" t="str">
        <f>VLOOKUP(D2065,기본!$B$3:$C$90,2,0)</f>
        <v>삼성 VD</v>
      </c>
      <c r="D2065" t="s">
        <v>1836</v>
      </c>
      <c r="E2065" t="s">
        <v>1120</v>
      </c>
      <c r="F2065" t="s">
        <v>1786</v>
      </c>
      <c r="G2065" t="str">
        <f>VLOOKUP(E2065,기본!$F$3:$G$320,2,0)</f>
        <v>TV</v>
      </c>
      <c r="H2065" s="546">
        <v>12</v>
      </c>
      <c r="I2065">
        <v>0.31886935199999999</v>
      </c>
    </row>
    <row r="2066" spans="2:9">
      <c r="B2066" s="547" t="s">
        <v>2405</v>
      </c>
      <c r="C2066" s="547" t="str">
        <f>VLOOKUP(D2066,기본!$B$3:$C$90,2,0)</f>
        <v>삼성 VD</v>
      </c>
      <c r="D2066" t="s">
        <v>1836</v>
      </c>
      <c r="E2066" t="s">
        <v>1801</v>
      </c>
      <c r="F2066" t="s">
        <v>1802</v>
      </c>
      <c r="G2066" t="str">
        <f>VLOOKUP(E2066,기본!$F$3:$G$320,2,0)</f>
        <v>TV</v>
      </c>
      <c r="H2066" s="546">
        <v>943</v>
      </c>
      <c r="I2066">
        <v>13.930460416000003</v>
      </c>
    </row>
    <row r="2067" spans="2:9">
      <c r="B2067" s="547" t="s">
        <v>2405</v>
      </c>
      <c r="C2067" s="547" t="str">
        <f>VLOOKUP(D2067,기본!$B$3:$C$90,2,0)</f>
        <v>삼성 VD</v>
      </c>
      <c r="D2067" t="s">
        <v>1836</v>
      </c>
      <c r="E2067" t="s">
        <v>1795</v>
      </c>
      <c r="F2067" t="s">
        <v>1796</v>
      </c>
      <c r="G2067" t="str">
        <f>VLOOKUP(E2067,기본!$F$3:$G$320,2,0)</f>
        <v>MNT</v>
      </c>
      <c r="H2067" s="546">
        <v>192</v>
      </c>
      <c r="I2067">
        <v>7.44123774</v>
      </c>
    </row>
    <row r="2068" spans="2:9">
      <c r="B2068" s="547" t="s">
        <v>2405</v>
      </c>
      <c r="C2068" s="547" t="str">
        <f>VLOOKUP(D2068,기본!$B$3:$C$90,2,0)</f>
        <v>삼성 VD</v>
      </c>
      <c r="D2068" t="s">
        <v>1836</v>
      </c>
      <c r="E2068" t="s">
        <v>1729</v>
      </c>
      <c r="F2068" t="s">
        <v>1837</v>
      </c>
      <c r="G2068" t="str">
        <f>VLOOKUP(E2068,기본!$F$3:$G$320,2,0)</f>
        <v>TV</v>
      </c>
      <c r="H2068" s="546">
        <v>64800</v>
      </c>
      <c r="I2068">
        <v>741.88800000000003</v>
      </c>
    </row>
    <row r="2069" spans="2:9">
      <c r="B2069" s="547" t="s">
        <v>2405</v>
      </c>
      <c r="C2069" s="547" t="str">
        <f>VLOOKUP(D2069,기본!$B$3:$C$90,2,0)</f>
        <v>삼성 VD</v>
      </c>
      <c r="D2069" t="s">
        <v>1836</v>
      </c>
      <c r="E2069" t="s">
        <v>1731</v>
      </c>
      <c r="F2069" t="s">
        <v>1838</v>
      </c>
      <c r="G2069" t="str">
        <f>VLOOKUP(E2069,기본!$F$3:$G$320,2,0)</f>
        <v>TV</v>
      </c>
      <c r="H2069" s="546">
        <v>19872</v>
      </c>
      <c r="I2069">
        <v>252.94292582399999</v>
      </c>
    </row>
    <row r="2070" spans="2:9">
      <c r="B2070" s="547" t="s">
        <v>2405</v>
      </c>
      <c r="C2070" s="547" t="str">
        <f>VLOOKUP(D2070,기본!$B$3:$C$90,2,0)</f>
        <v>삼성 VD</v>
      </c>
      <c r="D2070" t="s">
        <v>1836</v>
      </c>
      <c r="E2070" t="s">
        <v>1733</v>
      </c>
      <c r="F2070" t="s">
        <v>1839</v>
      </c>
      <c r="G2070" t="str">
        <f>VLOOKUP(E2070,기본!$F$3:$G$320,2,0)</f>
        <v>TV</v>
      </c>
      <c r="H2070" s="546">
        <v>10080</v>
      </c>
      <c r="I2070">
        <v>169.59352128000003</v>
      </c>
    </row>
    <row r="2071" spans="2:9">
      <c r="B2071" s="547" t="s">
        <v>2405</v>
      </c>
      <c r="C2071" s="547" t="str">
        <f>VLOOKUP(D2071,기본!$B$3:$C$90,2,0)</f>
        <v>삼성 VD</v>
      </c>
      <c r="D2071" t="s">
        <v>1836</v>
      </c>
      <c r="E2071" t="s">
        <v>1845</v>
      </c>
      <c r="F2071" t="s">
        <v>1846</v>
      </c>
      <c r="G2071" t="str">
        <f>VLOOKUP(E2071,기본!$F$3:$G$320,2,0)</f>
        <v>TV</v>
      </c>
      <c r="H2071" s="546">
        <v>6420</v>
      </c>
      <c r="I2071">
        <v>142.51673364000004</v>
      </c>
    </row>
    <row r="2072" spans="2:9">
      <c r="B2072" s="547" t="s">
        <v>2405</v>
      </c>
      <c r="C2072" s="547" t="str">
        <f>VLOOKUP(D2072,기본!$B$3:$C$90,2,0)</f>
        <v>삼성 VD</v>
      </c>
      <c r="D2072" t="s">
        <v>1836</v>
      </c>
      <c r="E2072" t="s">
        <v>2294</v>
      </c>
      <c r="F2072" t="s">
        <v>2295</v>
      </c>
      <c r="G2072" t="str">
        <f>VLOOKUP(E2072,기본!$F$3:$G$320,2,0)</f>
        <v>MNT</v>
      </c>
      <c r="H2072" s="546">
        <v>1125</v>
      </c>
      <c r="I2072">
        <v>5.5008798149999993</v>
      </c>
    </row>
    <row r="2073" spans="2:9">
      <c r="B2073" s="547" t="s">
        <v>2405</v>
      </c>
      <c r="C2073" s="547" t="str">
        <f>VLOOKUP(D2073,기본!$B$3:$C$90,2,0)</f>
        <v>삼성 VD</v>
      </c>
      <c r="D2073" t="s">
        <v>1836</v>
      </c>
      <c r="E2073" t="s">
        <v>2219</v>
      </c>
      <c r="F2073" t="s">
        <v>1754</v>
      </c>
      <c r="G2073" t="str">
        <f>VLOOKUP(E2073,기본!$F$3:$G$320,2,0)</f>
        <v>MNT</v>
      </c>
      <c r="H2073" s="546">
        <v>144</v>
      </c>
      <c r="I2073">
        <v>1.5575561280000001</v>
      </c>
    </row>
    <row r="2074" spans="2:9">
      <c r="B2074" s="547" t="s">
        <v>2405</v>
      </c>
      <c r="C2074" s="547" t="str">
        <f>VLOOKUP(D2074,기본!$B$3:$C$90,2,0)</f>
        <v>삼성 VD</v>
      </c>
      <c r="D2074" t="s">
        <v>1851</v>
      </c>
      <c r="E2074" t="s">
        <v>2410</v>
      </c>
      <c r="F2074" t="s">
        <v>2411</v>
      </c>
      <c r="G2074" t="str">
        <f>VLOOKUP(E2074,기본!$F$3:$G$320,2,0)</f>
        <v>기타</v>
      </c>
      <c r="H2074" s="546">
        <v>23</v>
      </c>
      <c r="I2074">
        <v>0.88912020000000003</v>
      </c>
    </row>
    <row r="2075" spans="2:9">
      <c r="B2075" s="547" t="s">
        <v>2405</v>
      </c>
      <c r="C2075" s="547" t="str">
        <f>VLOOKUP(D2075,기본!$B$3:$C$90,2,0)</f>
        <v>삼성 VD</v>
      </c>
      <c r="D2075" t="s">
        <v>1851</v>
      </c>
      <c r="E2075" t="s">
        <v>2020</v>
      </c>
      <c r="F2075" t="s">
        <v>2021</v>
      </c>
      <c r="G2075" t="str">
        <f>VLOOKUP(E2075,기본!$F$3:$G$320,2,0)</f>
        <v>MNT</v>
      </c>
      <c r="H2075" s="546">
        <v>39312</v>
      </c>
      <c r="I2075">
        <v>752.46937919999993</v>
      </c>
    </row>
    <row r="2076" spans="2:9">
      <c r="B2076" s="547" t="s">
        <v>2405</v>
      </c>
      <c r="C2076" s="547" t="str">
        <f>VLOOKUP(D2076,기본!$B$3:$C$90,2,0)</f>
        <v>삼성 VD</v>
      </c>
      <c r="D2076" t="s">
        <v>1851</v>
      </c>
      <c r="E2076" t="s">
        <v>2022</v>
      </c>
      <c r="F2076" t="s">
        <v>837</v>
      </c>
      <c r="G2076" t="str">
        <f>VLOOKUP(E2076,기본!$F$3:$G$320,2,0)</f>
        <v>MNT</v>
      </c>
      <c r="H2076" s="546">
        <v>853</v>
      </c>
      <c r="I2076">
        <v>16.747313252000001</v>
      </c>
    </row>
    <row r="2077" spans="2:9">
      <c r="B2077" s="547" t="s">
        <v>2405</v>
      </c>
      <c r="C2077" s="547" t="str">
        <f>VLOOKUP(D2077,기본!$B$3:$C$90,2,0)</f>
        <v>삼성 VD</v>
      </c>
      <c r="D2077" t="s">
        <v>1851</v>
      </c>
      <c r="E2077" t="s">
        <v>1121</v>
      </c>
      <c r="F2077" t="s">
        <v>1809</v>
      </c>
      <c r="G2077" t="str">
        <f>VLOOKUP(E2077,기본!$F$3:$G$320,2,0)</f>
        <v>TV</v>
      </c>
      <c r="H2077" s="546">
        <v>576</v>
      </c>
      <c r="I2077">
        <v>16.953274367999999</v>
      </c>
    </row>
    <row r="2078" spans="2:9">
      <c r="B2078" s="547" t="s">
        <v>2405</v>
      </c>
      <c r="C2078" s="547" t="str">
        <f>VLOOKUP(D2078,기본!$B$3:$C$90,2,0)</f>
        <v>삼성 VD</v>
      </c>
      <c r="D2078" t="s">
        <v>1851</v>
      </c>
      <c r="E2078" t="s">
        <v>1120</v>
      </c>
      <c r="F2078" t="s">
        <v>1786</v>
      </c>
      <c r="G2078" t="str">
        <f>VLOOKUP(E2078,기본!$F$3:$G$320,2,0)</f>
        <v>TV</v>
      </c>
      <c r="H2078" s="546">
        <v>144</v>
      </c>
      <c r="I2078">
        <v>3.831471348</v>
      </c>
    </row>
    <row r="2079" spans="2:9">
      <c r="B2079" s="547" t="s">
        <v>2405</v>
      </c>
      <c r="C2079" s="547" t="str">
        <f>VLOOKUP(D2079,기본!$B$3:$C$90,2,0)</f>
        <v>삼성 VD</v>
      </c>
      <c r="D2079" t="s">
        <v>1851</v>
      </c>
      <c r="E2079" t="s">
        <v>1787</v>
      </c>
      <c r="F2079" t="s">
        <v>1788</v>
      </c>
      <c r="G2079" t="str">
        <f>VLOOKUP(E2079,기본!$F$3:$G$320,2,0)</f>
        <v>MNT</v>
      </c>
      <c r="H2079" s="546">
        <v>576</v>
      </c>
      <c r="I2079">
        <v>4.2812922240000013</v>
      </c>
    </row>
    <row r="2080" spans="2:9">
      <c r="B2080" s="547" t="s">
        <v>2405</v>
      </c>
      <c r="C2080" s="547" t="str">
        <f>VLOOKUP(D2080,기본!$B$3:$C$90,2,0)</f>
        <v>삼성 VD</v>
      </c>
      <c r="D2080" t="s">
        <v>1851</v>
      </c>
      <c r="E2080" t="s">
        <v>1841</v>
      </c>
      <c r="F2080" t="s">
        <v>1842</v>
      </c>
      <c r="G2080" t="str">
        <f>VLOOKUP(E2080,기본!$F$3:$G$320,2,0)</f>
        <v>MNT</v>
      </c>
      <c r="H2080" s="546">
        <v>912</v>
      </c>
      <c r="I2080">
        <v>7.8757358400000008</v>
      </c>
    </row>
    <row r="2081" spans="2:9">
      <c r="B2081" s="547" t="s">
        <v>2405</v>
      </c>
      <c r="C2081" s="547" t="str">
        <f>VLOOKUP(D2081,기본!$B$3:$C$90,2,0)</f>
        <v>삼성 VD</v>
      </c>
      <c r="D2081" t="s">
        <v>1851</v>
      </c>
      <c r="E2081" t="s">
        <v>1801</v>
      </c>
      <c r="F2081" t="s">
        <v>1802</v>
      </c>
      <c r="G2081" t="str">
        <f>VLOOKUP(E2081,기본!$F$3:$G$320,2,0)</f>
        <v>TV</v>
      </c>
      <c r="H2081" s="546">
        <v>27</v>
      </c>
      <c r="I2081">
        <v>0.41346611999999994</v>
      </c>
    </row>
    <row r="2082" spans="2:9">
      <c r="B2082" s="547" t="s">
        <v>2405</v>
      </c>
      <c r="C2082" s="547" t="str">
        <f>VLOOKUP(D2082,기본!$B$3:$C$90,2,0)</f>
        <v>삼성 VD</v>
      </c>
      <c r="D2082" t="s">
        <v>1851</v>
      </c>
      <c r="E2082" t="s">
        <v>1852</v>
      </c>
      <c r="F2082" t="s">
        <v>1853</v>
      </c>
      <c r="G2082" t="str">
        <f>VLOOKUP(E2082,기본!$F$3:$G$320,2,0)</f>
        <v>MNT</v>
      </c>
      <c r="H2082" s="546">
        <v>1560</v>
      </c>
      <c r="I2082">
        <v>15.386665199999999</v>
      </c>
    </row>
    <row r="2083" spans="2:9">
      <c r="B2083" s="547" t="s">
        <v>2405</v>
      </c>
      <c r="C2083" s="547" t="str">
        <f>VLOOKUP(D2083,기본!$B$3:$C$90,2,0)</f>
        <v>삼성 VD</v>
      </c>
      <c r="D2083" t="s">
        <v>1851</v>
      </c>
      <c r="E2083" t="s">
        <v>995</v>
      </c>
      <c r="F2083" t="s">
        <v>994</v>
      </c>
      <c r="G2083" t="str">
        <f>VLOOKUP(E2083,기본!$F$3:$G$320,2,0)</f>
        <v>MNT</v>
      </c>
      <c r="H2083" s="546">
        <v>204</v>
      </c>
      <c r="I2083">
        <v>2.1546741119999999</v>
      </c>
    </row>
    <row r="2084" spans="2:9">
      <c r="B2084" s="547" t="s">
        <v>2405</v>
      </c>
      <c r="C2084" s="547" t="str">
        <f>VLOOKUP(D2084,기본!$B$3:$C$90,2,0)</f>
        <v>삼성 VD</v>
      </c>
      <c r="D2084" t="s">
        <v>1851</v>
      </c>
      <c r="E2084" t="s">
        <v>1793</v>
      </c>
      <c r="F2084" t="s">
        <v>1794</v>
      </c>
      <c r="G2084" t="str">
        <f>VLOOKUP(E2084,기본!$F$3:$G$320,2,0)</f>
        <v>MNT</v>
      </c>
      <c r="H2084" s="546">
        <v>4032</v>
      </c>
      <c r="I2084">
        <v>71.126407296000011</v>
      </c>
    </row>
    <row r="2085" spans="2:9">
      <c r="B2085" s="547" t="s">
        <v>2405</v>
      </c>
      <c r="C2085" s="547" t="str">
        <f>VLOOKUP(D2085,기본!$B$3:$C$90,2,0)</f>
        <v>삼성 VD</v>
      </c>
      <c r="D2085" t="s">
        <v>1851</v>
      </c>
      <c r="E2085" t="s">
        <v>1854</v>
      </c>
      <c r="F2085" t="s">
        <v>1855</v>
      </c>
      <c r="G2085" t="str">
        <f>VLOOKUP(E2085,기본!$F$3:$G$320,2,0)</f>
        <v>MNT</v>
      </c>
      <c r="H2085" s="546">
        <v>729</v>
      </c>
      <c r="I2085">
        <v>4.6635047639999998</v>
      </c>
    </row>
    <row r="2086" spans="2:9">
      <c r="B2086" s="547" t="s">
        <v>2405</v>
      </c>
      <c r="C2086" s="547" t="str">
        <f>VLOOKUP(D2086,기본!$B$3:$C$90,2,0)</f>
        <v>삼성 VD</v>
      </c>
      <c r="D2086" t="s">
        <v>1851</v>
      </c>
      <c r="E2086" t="s">
        <v>1260</v>
      </c>
      <c r="F2086" t="s">
        <v>1259</v>
      </c>
      <c r="G2086" t="str">
        <f>VLOOKUP(E2086,기본!$F$3:$G$320,2,0)</f>
        <v>MNT</v>
      </c>
      <c r="H2086" s="546">
        <v>5328</v>
      </c>
      <c r="I2086">
        <v>117.13075200000002</v>
      </c>
    </row>
    <row r="2087" spans="2:9">
      <c r="B2087" s="547" t="s">
        <v>2405</v>
      </c>
      <c r="C2087" s="547" t="str">
        <f>VLOOKUP(D2087,기본!$B$3:$C$90,2,0)</f>
        <v>삼성 VD</v>
      </c>
      <c r="D2087" t="s">
        <v>1851</v>
      </c>
      <c r="E2087" t="s">
        <v>1262</v>
      </c>
      <c r="F2087" t="s">
        <v>1261</v>
      </c>
      <c r="G2087" t="str">
        <f>VLOOKUP(E2087,기본!$F$3:$G$320,2,0)</f>
        <v>MNT</v>
      </c>
      <c r="H2087" s="546">
        <v>322</v>
      </c>
      <c r="I2087">
        <v>7.5666539759999996</v>
      </c>
    </row>
    <row r="2088" spans="2:9">
      <c r="B2088" s="547" t="s">
        <v>2405</v>
      </c>
      <c r="C2088" s="547" t="str">
        <f>VLOOKUP(D2088,기본!$B$3:$C$90,2,0)</f>
        <v>삼성 VD</v>
      </c>
      <c r="D2088" t="s">
        <v>1851</v>
      </c>
      <c r="E2088" t="s">
        <v>1795</v>
      </c>
      <c r="F2088" t="s">
        <v>1796</v>
      </c>
      <c r="G2088" t="str">
        <f>VLOOKUP(E2088,기본!$F$3:$G$320,2,0)</f>
        <v>MNT</v>
      </c>
      <c r="H2088" s="546">
        <v>13248</v>
      </c>
      <c r="I2088">
        <v>519.65293919999999</v>
      </c>
    </row>
    <row r="2089" spans="2:9">
      <c r="B2089" s="547" t="s">
        <v>2405</v>
      </c>
      <c r="C2089" s="547" t="str">
        <f>VLOOKUP(D2089,기본!$B$3:$C$90,2,0)</f>
        <v>삼성 VD</v>
      </c>
      <c r="D2089" t="s">
        <v>1851</v>
      </c>
      <c r="E2089" t="s">
        <v>1856</v>
      </c>
      <c r="F2089" t="s">
        <v>1857</v>
      </c>
      <c r="G2089" t="str">
        <f>VLOOKUP(E2089,기본!$F$3:$G$320,2,0)</f>
        <v>MNT</v>
      </c>
      <c r="H2089" s="546">
        <v>13932</v>
      </c>
      <c r="I2089">
        <v>225.4982004</v>
      </c>
    </row>
    <row r="2090" spans="2:9">
      <c r="B2090" s="547" t="s">
        <v>2405</v>
      </c>
      <c r="C2090" s="547" t="str">
        <f>VLOOKUP(D2090,기본!$B$3:$C$90,2,0)</f>
        <v>삼성 VD</v>
      </c>
      <c r="D2090" t="s">
        <v>1851</v>
      </c>
      <c r="E2090" t="s">
        <v>1727</v>
      </c>
      <c r="F2090" t="s">
        <v>1616</v>
      </c>
      <c r="G2090" t="str">
        <f>VLOOKUP(E2090,기본!$F$3:$G$320,2,0)</f>
        <v>TV</v>
      </c>
      <c r="H2090" s="546">
        <v>270</v>
      </c>
      <c r="I2090">
        <v>2.8655124300000003</v>
      </c>
    </row>
    <row r="2091" spans="2:9">
      <c r="B2091" s="547" t="s">
        <v>2405</v>
      </c>
      <c r="C2091" s="547" t="str">
        <f>VLOOKUP(D2091,기본!$B$3:$C$90,2,0)</f>
        <v>삼성 VD</v>
      </c>
      <c r="D2091" t="s">
        <v>1851</v>
      </c>
      <c r="E2091" t="s">
        <v>2110</v>
      </c>
      <c r="F2091" t="s">
        <v>1726</v>
      </c>
      <c r="G2091" t="str">
        <f>VLOOKUP(E2091,기본!$F$3:$G$320,2,0)</f>
        <v>TV</v>
      </c>
      <c r="H2091" s="546">
        <v>1927</v>
      </c>
      <c r="I2091">
        <v>21.075765521000001</v>
      </c>
    </row>
    <row r="2092" spans="2:9">
      <c r="B2092" s="547" t="s">
        <v>2405</v>
      </c>
      <c r="C2092" s="547" t="str">
        <f>VLOOKUP(D2092,기본!$B$3:$C$90,2,0)</f>
        <v>삼성 VD</v>
      </c>
      <c r="D2092" t="s">
        <v>1851</v>
      </c>
      <c r="E2092" t="s">
        <v>2145</v>
      </c>
      <c r="F2092" t="s">
        <v>2108</v>
      </c>
      <c r="G2092" t="str">
        <f>VLOOKUP(E2092,기본!$F$3:$G$320,2,0)</f>
        <v>MNT</v>
      </c>
      <c r="H2092" s="546">
        <v>26832</v>
      </c>
      <c r="I2092">
        <v>137.62403750400003</v>
      </c>
    </row>
    <row r="2093" spans="2:9">
      <c r="B2093" s="547" t="s">
        <v>2405</v>
      </c>
      <c r="C2093" s="547" t="str">
        <f>VLOOKUP(D2093,기본!$B$3:$C$90,2,0)</f>
        <v>삼성 VD</v>
      </c>
      <c r="D2093" t="s">
        <v>1851</v>
      </c>
      <c r="E2093" t="s">
        <v>2296</v>
      </c>
      <c r="F2093" t="s">
        <v>1755</v>
      </c>
      <c r="G2093" t="str">
        <f>VLOOKUP(E2093,기본!$F$3:$G$320,2,0)</f>
        <v>MNT</v>
      </c>
      <c r="H2093" s="546">
        <v>495</v>
      </c>
      <c r="I2093">
        <v>2.8578939840000004</v>
      </c>
    </row>
    <row r="2094" spans="2:9">
      <c r="B2094" s="547" t="s">
        <v>2405</v>
      </c>
      <c r="C2094" s="547" t="str">
        <f>VLOOKUP(D2094,기본!$B$3:$C$90,2,0)</f>
        <v>삼성 VD</v>
      </c>
      <c r="D2094" t="s">
        <v>1851</v>
      </c>
      <c r="E2094" t="s">
        <v>2148</v>
      </c>
      <c r="F2094" t="s">
        <v>1756</v>
      </c>
      <c r="G2094" t="str">
        <f>VLOOKUP(E2094,기본!$F$3:$G$320,2,0)</f>
        <v>MNT</v>
      </c>
      <c r="H2094" s="546">
        <v>6909</v>
      </c>
      <c r="I2094">
        <v>46.420934976000005</v>
      </c>
    </row>
    <row r="2095" spans="2:9">
      <c r="B2095" s="547" t="s">
        <v>2405</v>
      </c>
      <c r="C2095" s="547" t="str">
        <f>VLOOKUP(D2095,기본!$B$3:$C$90,2,0)</f>
        <v>삼성 VD</v>
      </c>
      <c r="D2095" t="s">
        <v>1851</v>
      </c>
      <c r="E2095" t="s">
        <v>2207</v>
      </c>
      <c r="F2095" t="s">
        <v>1754</v>
      </c>
      <c r="G2095" t="str">
        <f>VLOOKUP(E2095,기본!$F$3:$G$320,2,0)</f>
        <v>MNT</v>
      </c>
      <c r="H2095" s="546">
        <v>144</v>
      </c>
      <c r="I2095">
        <v>1.5300446399999998</v>
      </c>
    </row>
    <row r="2096" spans="2:9">
      <c r="B2096" s="547" t="s">
        <v>2405</v>
      </c>
      <c r="C2096" s="547" t="str">
        <f>VLOOKUP(D2096,기본!$B$3:$C$90,2,0)</f>
        <v>삼성 VD</v>
      </c>
      <c r="D2096" t="s">
        <v>1851</v>
      </c>
      <c r="E2096" t="s">
        <v>2213</v>
      </c>
      <c r="F2096" t="s">
        <v>1754</v>
      </c>
      <c r="G2096" t="str">
        <f>VLOOKUP(E2096,기본!$F$3:$G$320,2,0)</f>
        <v>MNT</v>
      </c>
      <c r="H2096" s="546">
        <v>145</v>
      </c>
      <c r="I2096">
        <v>1.5658747199999998</v>
      </c>
    </row>
    <row r="2097" spans="2:9">
      <c r="B2097" s="547" t="s">
        <v>2405</v>
      </c>
      <c r="C2097" s="547" t="str">
        <f>VLOOKUP(D2097,기본!$B$3:$C$90,2,0)</f>
        <v>삼성 VD</v>
      </c>
      <c r="D2097" t="s">
        <v>1851</v>
      </c>
      <c r="E2097" t="s">
        <v>2221</v>
      </c>
      <c r="F2097" t="s">
        <v>1754</v>
      </c>
      <c r="G2097" t="str">
        <f>VLOOKUP(E2097,기본!$F$3:$G$320,2,0)</f>
        <v>MNT</v>
      </c>
      <c r="H2097" s="546">
        <v>240</v>
      </c>
      <c r="I2097">
        <v>2.5634793600000001</v>
      </c>
    </row>
    <row r="2098" spans="2:9">
      <c r="B2098" s="547" t="s">
        <v>2405</v>
      </c>
      <c r="C2098" s="547" t="str">
        <f>VLOOKUP(D2098,기본!$B$3:$C$90,2,0)</f>
        <v>삼성 VD</v>
      </c>
      <c r="D2098" t="s">
        <v>1851</v>
      </c>
      <c r="E2098" t="s">
        <v>2223</v>
      </c>
      <c r="F2098" t="s">
        <v>1754</v>
      </c>
      <c r="G2098" t="str">
        <f>VLOOKUP(E2098,기본!$F$3:$G$320,2,0)</f>
        <v>MNT</v>
      </c>
      <c r="H2098" s="546">
        <v>78</v>
      </c>
      <c r="I2098">
        <v>0.83355204599999999</v>
      </c>
    </row>
    <row r="2099" spans="2:9">
      <c r="B2099" s="547" t="s">
        <v>2405</v>
      </c>
      <c r="C2099" s="547" t="str">
        <f>VLOOKUP(D2099,기본!$B$3:$C$90,2,0)</f>
        <v>삼성 VD</v>
      </c>
      <c r="D2099" t="s">
        <v>1851</v>
      </c>
      <c r="E2099" t="s">
        <v>2189</v>
      </c>
      <c r="F2099" t="s">
        <v>1753</v>
      </c>
      <c r="G2099" t="str">
        <f>VLOOKUP(E2099,기본!$F$3:$G$320,2,0)</f>
        <v>MNT</v>
      </c>
      <c r="H2099" s="546">
        <v>1376</v>
      </c>
      <c r="I2099">
        <v>8.9330480279999982</v>
      </c>
    </row>
    <row r="2100" spans="2:9">
      <c r="B2100" s="547" t="s">
        <v>2405</v>
      </c>
      <c r="C2100" s="547" t="str">
        <f>VLOOKUP(D2100,기본!$B$3:$C$90,2,0)</f>
        <v>삼성 VD</v>
      </c>
      <c r="D2100" t="s">
        <v>1851</v>
      </c>
      <c r="E2100" t="s">
        <v>2377</v>
      </c>
      <c r="F2100" t="s">
        <v>2390</v>
      </c>
      <c r="G2100" t="str">
        <f>VLOOKUP(E2100,기본!$F$3:$G$320,2,0)</f>
        <v>MNT</v>
      </c>
      <c r="H2100" s="546">
        <v>41</v>
      </c>
      <c r="I2100">
        <v>0.26527114800000001</v>
      </c>
    </row>
    <row r="2101" spans="2:9">
      <c r="B2101" s="547" t="s">
        <v>2405</v>
      </c>
      <c r="C2101" s="547" t="str">
        <f>VLOOKUP(D2101,기본!$B$3:$C$90,2,0)</f>
        <v>삼성 VD</v>
      </c>
      <c r="D2101" t="s">
        <v>1851</v>
      </c>
      <c r="E2101" t="s">
        <v>2193</v>
      </c>
      <c r="F2101" t="s">
        <v>1753</v>
      </c>
      <c r="G2101" t="str">
        <f>VLOOKUP(E2101,기본!$F$3:$G$320,2,0)</f>
        <v>MNT</v>
      </c>
      <c r="H2101" s="546">
        <v>550</v>
      </c>
      <c r="I2101">
        <v>3.5892723599999998</v>
      </c>
    </row>
    <row r="2102" spans="2:9">
      <c r="B2102" s="547" t="s">
        <v>2405</v>
      </c>
      <c r="C2102" s="547" t="str">
        <f>VLOOKUP(D2102,기본!$B$3:$C$90,2,0)</f>
        <v>삼성 VD</v>
      </c>
      <c r="D2102" t="s">
        <v>1851</v>
      </c>
      <c r="E2102" t="s">
        <v>2195</v>
      </c>
      <c r="F2102" t="s">
        <v>1753</v>
      </c>
      <c r="G2102" t="str">
        <f>VLOOKUP(E2102,기본!$F$3:$G$320,2,0)</f>
        <v>MNT</v>
      </c>
      <c r="H2102" s="546">
        <v>2988</v>
      </c>
      <c r="I2102">
        <v>19.559077811999998</v>
      </c>
    </row>
    <row r="2103" spans="2:9">
      <c r="B2103" s="547" t="s">
        <v>2405</v>
      </c>
      <c r="C2103" s="547" t="str">
        <f>VLOOKUP(D2103,기본!$B$3:$C$90,2,0)</f>
        <v>삼성 VD</v>
      </c>
      <c r="D2103" t="s">
        <v>1851</v>
      </c>
      <c r="E2103" t="s">
        <v>2197</v>
      </c>
      <c r="F2103" t="s">
        <v>1753</v>
      </c>
      <c r="G2103" t="str">
        <f>VLOOKUP(E2103,기본!$F$3:$G$320,2,0)</f>
        <v>MNT</v>
      </c>
      <c r="H2103" s="546">
        <v>65</v>
      </c>
      <c r="I2103">
        <v>0.42774497999999994</v>
      </c>
    </row>
    <row r="2104" spans="2:9">
      <c r="B2104" s="547" t="s">
        <v>2405</v>
      </c>
      <c r="C2104" s="547" t="str">
        <f>VLOOKUP(D2104,기본!$B$3:$C$90,2,0)</f>
        <v>삼성 VD</v>
      </c>
      <c r="D2104" t="s">
        <v>1851</v>
      </c>
      <c r="E2104" t="s">
        <v>2203</v>
      </c>
      <c r="F2104" t="s">
        <v>1753</v>
      </c>
      <c r="G2104" t="str">
        <f>VLOOKUP(E2104,기본!$F$3:$G$320,2,0)</f>
        <v>MNT</v>
      </c>
      <c r="H2104" s="546">
        <v>67</v>
      </c>
      <c r="I2104">
        <v>0.433491876</v>
      </c>
    </row>
    <row r="2105" spans="2:9">
      <c r="B2105" s="547" t="s">
        <v>2405</v>
      </c>
      <c r="C2105" s="547" t="str">
        <f>VLOOKUP(D2105,기본!$B$3:$C$90,2,0)</f>
        <v>삼성 VD</v>
      </c>
      <c r="D2105" t="s">
        <v>1851</v>
      </c>
      <c r="E2105" t="s">
        <v>2205</v>
      </c>
      <c r="F2105" t="s">
        <v>1753</v>
      </c>
      <c r="G2105" t="str">
        <f>VLOOKUP(E2105,기본!$F$3:$G$320,2,0)</f>
        <v>MNT</v>
      </c>
      <c r="H2105" s="546">
        <v>20</v>
      </c>
      <c r="I2105">
        <v>0.12940056</v>
      </c>
    </row>
    <row r="2106" spans="2:9">
      <c r="B2106" s="547" t="s">
        <v>2405</v>
      </c>
      <c r="C2106" s="547" t="str">
        <f>VLOOKUP(D2106,기본!$B$3:$C$90,2,0)</f>
        <v>삼성 VD</v>
      </c>
      <c r="D2106" t="s">
        <v>1851</v>
      </c>
      <c r="E2106" t="s">
        <v>2391</v>
      </c>
      <c r="F2106" t="s">
        <v>2412</v>
      </c>
      <c r="G2106" t="str">
        <f>VLOOKUP(E2106,기본!$F$3:$G$320,2,0)</f>
        <v>MNT</v>
      </c>
      <c r="H2106" s="546">
        <v>18816</v>
      </c>
      <c r="I2106">
        <v>138.70579968000001</v>
      </c>
    </row>
    <row r="2107" spans="2:9">
      <c r="B2107" s="547" t="s">
        <v>2405</v>
      </c>
      <c r="C2107" s="547" t="str">
        <f>VLOOKUP(D2107,기본!$B$3:$C$90,2,0)</f>
        <v>삼성 VD</v>
      </c>
      <c r="D2107" t="s">
        <v>1851</v>
      </c>
      <c r="E2107" t="s">
        <v>2413</v>
      </c>
      <c r="F2107" t="s">
        <v>2414</v>
      </c>
      <c r="G2107" t="str">
        <f>VLOOKUP(E2107,기본!$F$3:$G$320,2,0)</f>
        <v>MNT</v>
      </c>
      <c r="H2107" s="546">
        <v>2570</v>
      </c>
      <c r="I2107">
        <v>20.196150500000002</v>
      </c>
    </row>
    <row r="2108" spans="2:9">
      <c r="B2108" s="547" t="s">
        <v>2405</v>
      </c>
      <c r="C2108" s="547" t="str">
        <f>VLOOKUP(D2108,기본!$B$3:$C$90,2,0)</f>
        <v>삼성 VD</v>
      </c>
      <c r="D2108" t="s">
        <v>1851</v>
      </c>
      <c r="E2108" t="s">
        <v>2297</v>
      </c>
      <c r="F2108" t="s">
        <v>2298</v>
      </c>
      <c r="G2108" t="str">
        <f>VLOOKUP(E2108,기본!$F$3:$G$320,2,0)</f>
        <v>MNT</v>
      </c>
      <c r="H2108" s="546">
        <v>696</v>
      </c>
      <c r="I2108">
        <v>32.960083151999996</v>
      </c>
    </row>
    <row r="2109" spans="2:9">
      <c r="B2109" s="547" t="s">
        <v>2405</v>
      </c>
      <c r="C2109" s="547" t="str">
        <f>VLOOKUP(D2109,기본!$B$3:$C$90,2,0)</f>
        <v>삼성 VD</v>
      </c>
      <c r="D2109" t="s">
        <v>1851</v>
      </c>
      <c r="E2109" t="s">
        <v>1858</v>
      </c>
      <c r="F2109" t="s">
        <v>1859</v>
      </c>
      <c r="G2109" t="str">
        <f>VLOOKUP(E2109,기본!$F$3:$G$320,2,0)</f>
        <v>MNT</v>
      </c>
      <c r="H2109" s="546">
        <v>13</v>
      </c>
      <c r="I2109">
        <v>7.1830616E-2</v>
      </c>
    </row>
    <row r="2110" spans="2:9">
      <c r="B2110" s="547" t="s">
        <v>2405</v>
      </c>
      <c r="C2110" s="547" t="str">
        <f>VLOOKUP(D2110,기본!$B$3:$C$90,2,0)</f>
        <v>삼성 VD</v>
      </c>
      <c r="D2110" t="s">
        <v>1851</v>
      </c>
      <c r="E2110" t="s">
        <v>1862</v>
      </c>
      <c r="F2110" t="s">
        <v>1863</v>
      </c>
      <c r="G2110" t="str">
        <f>VLOOKUP(E2110,기본!$F$3:$G$320,2,0)</f>
        <v>MNT</v>
      </c>
      <c r="H2110" s="546">
        <v>270</v>
      </c>
      <c r="I2110">
        <v>3.5719298999999998</v>
      </c>
    </row>
    <row r="2111" spans="2:9">
      <c r="B2111" s="547" t="s">
        <v>2405</v>
      </c>
      <c r="C2111" s="547" t="str">
        <f>VLOOKUP(D2111,기본!$B$3:$C$90,2,0)</f>
        <v>삼성 VD</v>
      </c>
      <c r="D2111" t="s">
        <v>1851</v>
      </c>
      <c r="E2111" t="s">
        <v>1797</v>
      </c>
      <c r="F2111" t="s">
        <v>1798</v>
      </c>
      <c r="G2111" t="str">
        <f>VLOOKUP(E2111,기본!$F$3:$G$320,2,0)</f>
        <v>MNT</v>
      </c>
      <c r="H2111" s="546">
        <v>252</v>
      </c>
      <c r="I2111">
        <v>2.0372042880000003</v>
      </c>
    </row>
    <row r="2112" spans="2:9">
      <c r="B2112" s="547" t="s">
        <v>2405</v>
      </c>
      <c r="C2112" s="547" t="str">
        <f>VLOOKUP(D2112,기본!$B$3:$C$90,2,0)</f>
        <v>삼성 VD</v>
      </c>
      <c r="D2112" t="s">
        <v>1851</v>
      </c>
      <c r="E2112" t="s">
        <v>1849</v>
      </c>
      <c r="F2112" t="s">
        <v>1850</v>
      </c>
      <c r="G2112" t="str">
        <f>VLOOKUP(E2112,기본!$F$3:$G$320,2,0)</f>
        <v>MNT</v>
      </c>
      <c r="H2112" s="546">
        <v>1764</v>
      </c>
      <c r="I2112">
        <v>14.393427048000001</v>
      </c>
    </row>
    <row r="2113" spans="2:9">
      <c r="B2113" s="547" t="s">
        <v>2405</v>
      </c>
      <c r="C2113" s="547" t="str">
        <f>VLOOKUP(D2113,기본!$B$3:$C$90,2,0)</f>
        <v>삼성 VD</v>
      </c>
      <c r="D2113" t="s">
        <v>1851</v>
      </c>
      <c r="E2113" t="s">
        <v>677</v>
      </c>
      <c r="F2113" t="s">
        <v>1799</v>
      </c>
      <c r="G2113" t="str">
        <f>VLOOKUP(E2113,기본!$F$3:$G$320,2,0)</f>
        <v>MNT</v>
      </c>
      <c r="H2113" s="546">
        <v>299904</v>
      </c>
      <c r="I2113">
        <v>1018.2301029120001</v>
      </c>
    </row>
    <row r="2114" spans="2:9">
      <c r="B2114" s="547" t="s">
        <v>2405</v>
      </c>
      <c r="C2114" s="547" t="str">
        <f>VLOOKUP(D2114,기본!$B$3:$C$90,2,0)</f>
        <v>삼성 VD</v>
      </c>
      <c r="D2114" t="s">
        <v>1851</v>
      </c>
      <c r="E2114" t="s">
        <v>678</v>
      </c>
      <c r="F2114" t="s">
        <v>1869</v>
      </c>
      <c r="G2114" t="str">
        <f>VLOOKUP(E2114,기본!$F$3:$G$320,2,0)</f>
        <v>MNT</v>
      </c>
      <c r="H2114" s="546">
        <v>63888</v>
      </c>
      <c r="I2114">
        <v>289.84266431999998</v>
      </c>
    </row>
    <row r="2115" spans="2:9">
      <c r="B2115" s="547" t="s">
        <v>2405</v>
      </c>
      <c r="C2115" s="547" t="str">
        <f>VLOOKUP(D2115,기본!$B$3:$C$90,2,0)</f>
        <v>삼성 VD</v>
      </c>
      <c r="D2115" t="s">
        <v>1851</v>
      </c>
      <c r="E2115" t="s">
        <v>1113</v>
      </c>
      <c r="F2115" t="s">
        <v>1813</v>
      </c>
      <c r="G2115" t="str">
        <f>VLOOKUP(E2115,기본!$F$3:$G$320,2,0)</f>
        <v>MNT</v>
      </c>
      <c r="H2115" s="546">
        <v>396</v>
      </c>
      <c r="I2115">
        <v>1.8816335999999998</v>
      </c>
    </row>
    <row r="2116" spans="2:9">
      <c r="B2116" s="547" t="s">
        <v>2405</v>
      </c>
      <c r="C2116" s="547" t="str">
        <f>VLOOKUP(D2116,기본!$B$3:$C$90,2,0)</f>
        <v>삼성 VD</v>
      </c>
      <c r="D2116" t="s">
        <v>1851</v>
      </c>
      <c r="E2116" t="s">
        <v>2088</v>
      </c>
      <c r="F2116" t="s">
        <v>2089</v>
      </c>
      <c r="G2116" t="str">
        <f>VLOOKUP(E2116,기본!$F$3:$G$320,2,0)</f>
        <v>MNT</v>
      </c>
      <c r="H2116" s="546">
        <v>14212</v>
      </c>
      <c r="I2116">
        <v>64.881605535999995</v>
      </c>
    </row>
    <row r="2117" spans="2:9">
      <c r="B2117" s="547" t="s">
        <v>2405</v>
      </c>
      <c r="C2117" s="547" t="str">
        <f>VLOOKUP(D2117,기본!$B$3:$C$90,2,0)</f>
        <v>삼성 VD</v>
      </c>
      <c r="D2117" t="s">
        <v>1851</v>
      </c>
      <c r="E2117" t="s">
        <v>2415</v>
      </c>
      <c r="F2117" t="s">
        <v>2415</v>
      </c>
      <c r="G2117" t="str">
        <f>VLOOKUP(E2117,기본!$F$3:$G$320,2,0)</f>
        <v>MNT</v>
      </c>
      <c r="H2117" s="546">
        <v>1224</v>
      </c>
      <c r="I2117">
        <v>21.446827920000004</v>
      </c>
    </row>
    <row r="2118" spans="2:9">
      <c r="B2118" s="547" t="s">
        <v>2405</v>
      </c>
      <c r="C2118" s="547" t="str">
        <f>VLOOKUP(D2118,기본!$B$3:$C$90,2,0)</f>
        <v>삼성 생활가전</v>
      </c>
      <c r="D2118" t="s">
        <v>1864</v>
      </c>
      <c r="E2118" t="s">
        <v>1865</v>
      </c>
      <c r="F2118" t="s">
        <v>1865</v>
      </c>
      <c r="G2118" t="e">
        <f>VLOOKUP(E2118,기본!$F$3:$G$320,2,0)</f>
        <v>#N/A</v>
      </c>
      <c r="H2118" s="546">
        <v>82944</v>
      </c>
      <c r="I2118">
        <v>618.78728083200008</v>
      </c>
    </row>
    <row r="2119" spans="2:9">
      <c r="B2119" s="547" t="s">
        <v>2405</v>
      </c>
      <c r="C2119" s="547" t="str">
        <f>VLOOKUP(D2119,기본!$B$3:$C$90,2,0)</f>
        <v>삼성 생활가전</v>
      </c>
      <c r="D2119" t="s">
        <v>1864</v>
      </c>
      <c r="E2119" t="s">
        <v>2111</v>
      </c>
      <c r="F2119" t="s">
        <v>2111</v>
      </c>
      <c r="G2119" t="e">
        <f>VLOOKUP(E2119,기본!$F$3:$G$320,2,0)</f>
        <v>#N/A</v>
      </c>
      <c r="H2119" s="546">
        <v>3240</v>
      </c>
      <c r="I2119">
        <v>24.275148120000004</v>
      </c>
    </row>
    <row r="2120" spans="2:9">
      <c r="B2120" s="547" t="s">
        <v>2405</v>
      </c>
      <c r="C2120" s="547" t="str">
        <f>VLOOKUP(D2120,기본!$B$3:$C$90,2,0)</f>
        <v>삼성 생활가전</v>
      </c>
      <c r="D2120" t="s">
        <v>1864</v>
      </c>
      <c r="E2120" t="s">
        <v>2090</v>
      </c>
      <c r="F2120" t="s">
        <v>2090</v>
      </c>
      <c r="G2120" t="e">
        <f>VLOOKUP(E2120,기본!$F$3:$G$320,2,0)</f>
        <v>#N/A</v>
      </c>
      <c r="H2120" s="546">
        <v>384</v>
      </c>
      <c r="I2120">
        <v>2.8357728000000004</v>
      </c>
    </row>
    <row r="2121" spans="2:9">
      <c r="B2121" s="547" t="s">
        <v>2405</v>
      </c>
      <c r="C2121" s="547" t="str">
        <f>VLOOKUP(D2121,기본!$B$3:$C$90,2,0)</f>
        <v>삼성 생활가전</v>
      </c>
      <c r="D2121" t="s">
        <v>1864</v>
      </c>
      <c r="E2121" t="s">
        <v>2112</v>
      </c>
      <c r="F2121" t="s">
        <v>2112</v>
      </c>
      <c r="G2121" t="e">
        <f>VLOOKUP(E2121,기본!$F$3:$G$320,2,0)</f>
        <v>#N/A</v>
      </c>
      <c r="H2121" s="546">
        <v>5256</v>
      </c>
      <c r="I2121">
        <v>40.308613487999999</v>
      </c>
    </row>
    <row r="2122" spans="2:9">
      <c r="B2122" s="547" t="s">
        <v>2405</v>
      </c>
      <c r="C2122" s="547" t="str">
        <f>VLOOKUP(D2122,기본!$B$3:$C$90,2,0)</f>
        <v>삼성 생활가전</v>
      </c>
      <c r="D2122" t="s">
        <v>1864</v>
      </c>
      <c r="E2122" t="s">
        <v>1867</v>
      </c>
      <c r="F2122" t="s">
        <v>1867</v>
      </c>
      <c r="G2122" t="e">
        <f>VLOOKUP(E2122,기본!$F$3:$G$320,2,0)</f>
        <v>#N/A</v>
      </c>
      <c r="H2122" s="546">
        <v>23040</v>
      </c>
      <c r="I2122">
        <v>187.24455272000003</v>
      </c>
    </row>
    <row r="2123" spans="2:9">
      <c r="B2123" s="547" t="s">
        <v>2405</v>
      </c>
      <c r="C2123" s="547" t="str">
        <f>VLOOKUP(D2123,기본!$B$3:$C$90,2,0)</f>
        <v>삼성 생활가전</v>
      </c>
      <c r="D2123" t="s">
        <v>1864</v>
      </c>
      <c r="E2123" t="s">
        <v>2106</v>
      </c>
      <c r="F2123" t="s">
        <v>2106</v>
      </c>
      <c r="G2123" t="e">
        <f>VLOOKUP(E2123,기본!$F$3:$G$320,2,0)</f>
        <v>#N/A</v>
      </c>
      <c r="H2123" s="546">
        <v>90</v>
      </c>
      <c r="I2123">
        <v>0.74595599999999995</v>
      </c>
    </row>
    <row r="2124" spans="2:9">
      <c r="B2124" s="547" t="s">
        <v>2405</v>
      </c>
      <c r="C2124" s="547" t="str">
        <f>VLOOKUP(D2124,기본!$B$3:$C$90,2,0)</f>
        <v>삼성 생활가전</v>
      </c>
      <c r="D2124" t="s">
        <v>1864</v>
      </c>
      <c r="E2124" t="s">
        <v>1890</v>
      </c>
      <c r="F2124" t="s">
        <v>1890</v>
      </c>
      <c r="G2124" t="e">
        <f>VLOOKUP(E2124,기본!$F$3:$G$320,2,0)</f>
        <v>#N/A</v>
      </c>
      <c r="H2124" s="546">
        <v>480</v>
      </c>
      <c r="I2124">
        <v>3.9799718399999993</v>
      </c>
    </row>
    <row r="2125" spans="2:9">
      <c r="B2125" s="547" t="s">
        <v>2405</v>
      </c>
      <c r="C2125" s="547" t="str">
        <f>VLOOKUP(D2125,기본!$B$3:$C$90,2,0)</f>
        <v>삼성 생활가전</v>
      </c>
      <c r="D2125" t="s">
        <v>1864</v>
      </c>
      <c r="E2125" t="s">
        <v>2107</v>
      </c>
      <c r="F2125" t="s">
        <v>2107</v>
      </c>
      <c r="G2125" t="e">
        <f>VLOOKUP(E2125,기본!$F$3:$G$320,2,0)</f>
        <v>#N/A</v>
      </c>
      <c r="H2125" s="546">
        <v>5040</v>
      </c>
      <c r="I2125">
        <v>41.810978880000008</v>
      </c>
    </row>
    <row r="2126" spans="2:9">
      <c r="B2126" s="547" t="s">
        <v>2405</v>
      </c>
      <c r="C2126" s="547" t="str">
        <f>VLOOKUP(D2126,기본!$B$3:$C$90,2,0)</f>
        <v>삼성 VD</v>
      </c>
      <c r="D2126" t="s">
        <v>1868</v>
      </c>
      <c r="E2126" t="s">
        <v>1121</v>
      </c>
      <c r="F2126" t="s">
        <v>1809</v>
      </c>
      <c r="G2126" t="str">
        <f>VLOOKUP(E2126,기본!$F$3:$G$320,2,0)</f>
        <v>TV</v>
      </c>
      <c r="H2126" s="546">
        <v>24</v>
      </c>
      <c r="I2126">
        <v>0.70851974399999995</v>
      </c>
    </row>
    <row r="2127" spans="2:9">
      <c r="B2127" s="547" t="s">
        <v>2405</v>
      </c>
      <c r="C2127" s="547" t="str">
        <f>VLOOKUP(D2127,기본!$B$3:$C$90,2,0)</f>
        <v>삼성 VD</v>
      </c>
      <c r="D2127" t="s">
        <v>1868</v>
      </c>
      <c r="E2127" t="s">
        <v>1120</v>
      </c>
      <c r="F2127" t="s">
        <v>1786</v>
      </c>
      <c r="G2127" t="str">
        <f>VLOOKUP(E2127,기본!$F$3:$G$320,2,0)</f>
        <v>TV</v>
      </c>
      <c r="H2127" s="546">
        <v>48</v>
      </c>
      <c r="I2127">
        <v>1.2749498279999998</v>
      </c>
    </row>
    <row r="2128" spans="2:9">
      <c r="B2128" s="547" t="s">
        <v>2405</v>
      </c>
      <c r="C2128" s="547" t="str">
        <f>VLOOKUP(D2128,기본!$B$3:$C$90,2,0)</f>
        <v>삼성 VD</v>
      </c>
      <c r="D2128" t="s">
        <v>1868</v>
      </c>
      <c r="E2128" t="s">
        <v>1718</v>
      </c>
      <c r="F2128" t="s">
        <v>1617</v>
      </c>
      <c r="G2128" t="str">
        <f>VLOOKUP(E2128,기본!$F$3:$G$320,2,0)</f>
        <v>TV</v>
      </c>
      <c r="H2128" s="546">
        <v>80</v>
      </c>
      <c r="I2128">
        <v>0.90218411999999992</v>
      </c>
    </row>
    <row r="2129" spans="2:9">
      <c r="B2129" s="547" t="s">
        <v>2405</v>
      </c>
      <c r="C2129" s="547" t="str">
        <f>VLOOKUP(D2129,기본!$B$3:$C$90,2,0)</f>
        <v>삼성 VD</v>
      </c>
      <c r="D2129" t="s">
        <v>1868</v>
      </c>
      <c r="E2129" t="s">
        <v>1719</v>
      </c>
      <c r="F2129" t="s">
        <v>1843</v>
      </c>
      <c r="G2129" t="str">
        <f>VLOOKUP(E2129,기본!$F$3:$G$320,2,0)</f>
        <v>TV</v>
      </c>
      <c r="H2129" s="546">
        <v>717</v>
      </c>
      <c r="I2129">
        <v>9.2910650820000029</v>
      </c>
    </row>
    <row r="2130" spans="2:9">
      <c r="B2130" s="547" t="s">
        <v>2405</v>
      </c>
      <c r="C2130" s="547" t="str">
        <f>VLOOKUP(D2130,기본!$B$3:$C$90,2,0)</f>
        <v>삼성 VD</v>
      </c>
      <c r="D2130" t="s">
        <v>1868</v>
      </c>
      <c r="E2130" t="s">
        <v>1720</v>
      </c>
      <c r="F2130" t="s">
        <v>1844</v>
      </c>
      <c r="G2130" t="str">
        <f>VLOOKUP(E2130,기본!$F$3:$G$320,2,0)</f>
        <v>TV</v>
      </c>
      <c r="H2130" s="546">
        <v>72</v>
      </c>
      <c r="I2130">
        <v>1.0244685600000001</v>
      </c>
    </row>
    <row r="2131" spans="2:9">
      <c r="B2131" s="547" t="s">
        <v>2405</v>
      </c>
      <c r="C2131" s="547" t="str">
        <f>VLOOKUP(D2131,기본!$B$3:$C$90,2,0)</f>
        <v>삼성 VD</v>
      </c>
      <c r="D2131" t="s">
        <v>1868</v>
      </c>
      <c r="E2131" t="s">
        <v>1845</v>
      </c>
      <c r="F2131" t="s">
        <v>1846</v>
      </c>
      <c r="G2131" t="str">
        <f>VLOOKUP(E2131,기본!$F$3:$G$320,2,0)</f>
        <v>TV</v>
      </c>
      <c r="H2131" s="546">
        <v>20</v>
      </c>
      <c r="I2131">
        <v>0.44200782000000005</v>
      </c>
    </row>
    <row r="2132" spans="2:9">
      <c r="B2132" s="547" t="s">
        <v>2405</v>
      </c>
      <c r="C2132" s="547" t="str">
        <f>VLOOKUP(D2132,기본!$B$3:$C$90,2,0)</f>
        <v>삼성 VD</v>
      </c>
      <c r="D2132" t="s">
        <v>1868</v>
      </c>
      <c r="E2132" t="s">
        <v>678</v>
      </c>
      <c r="F2132" t="s">
        <v>1869</v>
      </c>
      <c r="G2132" t="str">
        <f>VLOOKUP(E2132,기본!$F$3:$G$320,2,0)</f>
        <v>MNT</v>
      </c>
      <c r="H2132" s="546">
        <v>6776</v>
      </c>
      <c r="I2132">
        <v>30.405605999999999</v>
      </c>
    </row>
    <row r="2133" spans="2:9">
      <c r="B2133" s="547" t="s">
        <v>2405</v>
      </c>
      <c r="C2133" s="547" t="str">
        <f>VLOOKUP(D2133,기본!$B$3:$C$90,2,0)</f>
        <v>삼성 생활가전</v>
      </c>
      <c r="D2133" t="s">
        <v>1870</v>
      </c>
      <c r="E2133" t="s">
        <v>1871</v>
      </c>
      <c r="F2133" t="s">
        <v>1871</v>
      </c>
      <c r="G2133" t="e">
        <f>VLOOKUP(E2133,기본!$F$3:$G$320,2,0)</f>
        <v>#N/A</v>
      </c>
      <c r="H2133" s="546">
        <v>2640</v>
      </c>
      <c r="I2133">
        <v>28.299912959999997</v>
      </c>
    </row>
    <row r="2134" spans="2:9">
      <c r="B2134" s="547" t="s">
        <v>2405</v>
      </c>
      <c r="C2134" s="547" t="str">
        <f>VLOOKUP(D2134,기본!$B$3:$C$90,2,0)</f>
        <v>삼성 생활가전</v>
      </c>
      <c r="D2134" t="s">
        <v>1870</v>
      </c>
      <c r="E2134" t="s">
        <v>2125</v>
      </c>
      <c r="F2134" t="s">
        <v>2125</v>
      </c>
      <c r="G2134" t="e">
        <f>VLOOKUP(E2134,기본!$F$3:$G$320,2,0)</f>
        <v>#N/A</v>
      </c>
      <c r="H2134" s="546">
        <v>672</v>
      </c>
      <c r="I2134">
        <v>8.0046933120000006</v>
      </c>
    </row>
    <row r="2135" spans="2:9">
      <c r="B2135" s="547" t="s">
        <v>2405</v>
      </c>
      <c r="C2135" s="547" t="str">
        <f>VLOOKUP(D2135,기본!$B$3:$C$90,2,0)</f>
        <v>MNT JDM</v>
      </c>
      <c r="D2135" t="s">
        <v>1873</v>
      </c>
      <c r="E2135" t="s">
        <v>1112</v>
      </c>
      <c r="F2135" t="s">
        <v>2091</v>
      </c>
      <c r="G2135" t="str">
        <f>VLOOKUP(E2135,기본!$F$3:$G$320,2,0)</f>
        <v>MNT</v>
      </c>
      <c r="H2135" s="546">
        <v>9504</v>
      </c>
      <c r="I2135">
        <v>53.28786355199999</v>
      </c>
    </row>
    <row r="2136" spans="2:9">
      <c r="B2136" s="547" t="s">
        <v>2405</v>
      </c>
      <c r="C2136" s="547" t="str">
        <f>VLOOKUP(D2136,기본!$B$3:$C$90,2,0)</f>
        <v>HP</v>
      </c>
      <c r="D2136" t="s">
        <v>1874</v>
      </c>
      <c r="E2136" t="s">
        <v>1249</v>
      </c>
      <c r="F2136" t="s">
        <v>1245</v>
      </c>
      <c r="G2136" t="e">
        <f>VLOOKUP(E2136,기본!$F$3:$G$320,2,0)</f>
        <v>#N/A</v>
      </c>
      <c r="H2136" s="546">
        <v>576</v>
      </c>
      <c r="I2136">
        <v>15.556337664000001</v>
      </c>
    </row>
    <row r="2137" spans="2:9">
      <c r="B2137" s="547" t="s">
        <v>2405</v>
      </c>
      <c r="C2137" s="547" t="str">
        <f>VLOOKUP(D2137,기본!$B$3:$C$90,2,0)</f>
        <v>HP</v>
      </c>
      <c r="D2137" t="s">
        <v>1874</v>
      </c>
      <c r="E2137" t="s">
        <v>1250</v>
      </c>
      <c r="F2137" t="s">
        <v>1246</v>
      </c>
      <c r="G2137" t="e">
        <f>VLOOKUP(E2137,기본!$F$3:$G$320,2,0)</f>
        <v>#N/A</v>
      </c>
      <c r="H2137" s="546">
        <v>192</v>
      </c>
      <c r="I2137">
        <v>6.3534549119999992</v>
      </c>
    </row>
    <row r="2138" spans="2:9">
      <c r="B2138" s="547" t="s">
        <v>2405</v>
      </c>
      <c r="C2138" s="547" t="str">
        <f>VLOOKUP(D2138,기본!$B$3:$C$90,2,0)</f>
        <v>HP</v>
      </c>
      <c r="D2138" t="s">
        <v>1874</v>
      </c>
      <c r="E2138" t="s">
        <v>1251</v>
      </c>
      <c r="F2138" t="s">
        <v>1247</v>
      </c>
      <c r="G2138" t="e">
        <f>VLOOKUP(E2138,기본!$F$3:$G$320,2,0)</f>
        <v>#N/A</v>
      </c>
      <c r="H2138" s="546">
        <v>864</v>
      </c>
      <c r="I2138">
        <v>25.494812927999995</v>
      </c>
    </row>
    <row r="2139" spans="2:9">
      <c r="B2139" s="547" t="s">
        <v>2405</v>
      </c>
      <c r="C2139" s="547" t="str">
        <f>VLOOKUP(D2139,기본!$B$3:$C$90,2,0)</f>
        <v>HP</v>
      </c>
      <c r="D2139" t="s">
        <v>1874</v>
      </c>
      <c r="E2139" t="s">
        <v>1875</v>
      </c>
      <c r="F2139" t="s">
        <v>1876</v>
      </c>
      <c r="G2139" t="e">
        <f>VLOOKUP(E2139,기본!$F$3:$G$320,2,0)</f>
        <v>#N/A</v>
      </c>
      <c r="H2139" s="546">
        <v>3200</v>
      </c>
      <c r="I2139">
        <v>40.399384640000008</v>
      </c>
    </row>
    <row r="2140" spans="2:9">
      <c r="B2140" s="547" t="s">
        <v>2405</v>
      </c>
      <c r="C2140" s="547" t="str">
        <f>VLOOKUP(D2140,기본!$B$3:$C$90,2,0)</f>
        <v>HP</v>
      </c>
      <c r="D2140" t="s">
        <v>1874</v>
      </c>
      <c r="E2140" t="s">
        <v>2024</v>
      </c>
      <c r="F2140" t="s">
        <v>187</v>
      </c>
      <c r="G2140" t="e">
        <f>VLOOKUP(E2140,기본!$F$3:$G$320,2,0)</f>
        <v>#N/A</v>
      </c>
      <c r="H2140" s="546">
        <v>10368</v>
      </c>
      <c r="I2140">
        <v>50.942758463999994</v>
      </c>
    </row>
    <row r="2141" spans="2:9">
      <c r="B2141" s="547" t="s">
        <v>2405</v>
      </c>
      <c r="C2141" s="547" t="str">
        <f>VLOOKUP(D2141,기본!$B$3:$C$90,2,0)</f>
        <v>HP</v>
      </c>
      <c r="D2141" t="s">
        <v>1874</v>
      </c>
      <c r="E2141" t="s">
        <v>1877</v>
      </c>
      <c r="F2141" t="s">
        <v>643</v>
      </c>
      <c r="G2141" t="e">
        <f>VLOOKUP(E2141,기본!$F$3:$G$320,2,0)</f>
        <v>#N/A</v>
      </c>
      <c r="H2141" s="546">
        <v>12960</v>
      </c>
      <c r="I2141">
        <v>104.69220551999999</v>
      </c>
    </row>
    <row r="2142" spans="2:9">
      <c r="B2142" s="547" t="s">
        <v>2405</v>
      </c>
      <c r="C2142" s="547" t="str">
        <f>VLOOKUP(D2142,기본!$B$3:$C$90,2,0)</f>
        <v>HP</v>
      </c>
      <c r="D2142" t="s">
        <v>1874</v>
      </c>
      <c r="E2142" t="s">
        <v>1878</v>
      </c>
      <c r="F2142" t="s">
        <v>1879</v>
      </c>
      <c r="G2142" t="e">
        <f>VLOOKUP(E2142,기본!$F$3:$G$320,2,0)</f>
        <v>#N/A</v>
      </c>
      <c r="H2142" s="546">
        <v>720</v>
      </c>
      <c r="I2142">
        <v>25.039092095999997</v>
      </c>
    </row>
    <row r="2143" spans="2:9">
      <c r="B2143" s="547" t="s">
        <v>2405</v>
      </c>
      <c r="C2143" s="547" t="str">
        <f>VLOOKUP(D2143,기본!$B$3:$C$90,2,0)</f>
        <v>HP</v>
      </c>
      <c r="D2143" t="s">
        <v>1874</v>
      </c>
      <c r="E2143" t="s">
        <v>2300</v>
      </c>
      <c r="F2143" t="s">
        <v>2301</v>
      </c>
      <c r="G2143" t="e">
        <f>VLOOKUP(E2143,기본!$F$3:$G$320,2,0)</f>
        <v>#N/A</v>
      </c>
      <c r="H2143" s="546">
        <v>30</v>
      </c>
      <c r="I2143">
        <v>0.26554655999999999</v>
      </c>
    </row>
    <row r="2144" spans="2:9">
      <c r="B2144" s="547" t="s">
        <v>2405</v>
      </c>
      <c r="C2144" s="547" t="str">
        <f>VLOOKUP(D2144,기본!$B$3:$C$90,2,0)</f>
        <v>HP</v>
      </c>
      <c r="D2144" t="s">
        <v>1874</v>
      </c>
      <c r="E2144" t="s">
        <v>1880</v>
      </c>
      <c r="F2144" t="s">
        <v>1881</v>
      </c>
      <c r="G2144" t="e">
        <f>VLOOKUP(E2144,기본!$F$3:$G$320,2,0)</f>
        <v>#N/A</v>
      </c>
      <c r="H2144" s="546">
        <v>7920</v>
      </c>
      <c r="I2144">
        <v>65.260234080000004</v>
      </c>
    </row>
    <row r="2145" spans="2:9">
      <c r="B2145" s="547" t="s">
        <v>2405</v>
      </c>
      <c r="C2145" s="547" t="str">
        <f>VLOOKUP(D2145,기본!$B$3:$C$90,2,0)</f>
        <v>HP</v>
      </c>
      <c r="D2145" t="s">
        <v>1874</v>
      </c>
      <c r="E2145" t="s">
        <v>2054</v>
      </c>
      <c r="F2145" t="s">
        <v>2055</v>
      </c>
      <c r="G2145" t="e">
        <f>VLOOKUP(E2145,기본!$F$3:$G$320,2,0)</f>
        <v>#N/A</v>
      </c>
      <c r="H2145" s="546">
        <v>440</v>
      </c>
      <c r="I2145">
        <v>7.7989271999999996</v>
      </c>
    </row>
    <row r="2146" spans="2:9">
      <c r="B2146" s="547" t="s">
        <v>2405</v>
      </c>
      <c r="C2146" s="547" t="str">
        <f>VLOOKUP(D2146,기본!$B$3:$C$90,2,0)</f>
        <v>HP</v>
      </c>
      <c r="D2146" t="s">
        <v>1874</v>
      </c>
      <c r="E2146" t="s">
        <v>1882</v>
      </c>
      <c r="F2146" t="s">
        <v>1883</v>
      </c>
      <c r="G2146" t="e">
        <f>VLOOKUP(E2146,기본!$F$3:$G$320,2,0)</f>
        <v>#N/A</v>
      </c>
      <c r="H2146" s="546">
        <v>240</v>
      </c>
      <c r="I2146">
        <v>3.7944518399999998</v>
      </c>
    </row>
    <row r="2147" spans="2:9">
      <c r="B2147" s="547" t="s">
        <v>2405</v>
      </c>
      <c r="C2147" s="547" t="str">
        <f>VLOOKUP(D2147,기본!$B$3:$C$90,2,0)</f>
        <v>HP</v>
      </c>
      <c r="D2147" t="s">
        <v>1874</v>
      </c>
      <c r="E2147" t="s">
        <v>2025</v>
      </c>
      <c r="F2147" t="s">
        <v>2026</v>
      </c>
      <c r="G2147" t="e">
        <f>VLOOKUP(E2147,기본!$F$3:$G$320,2,0)</f>
        <v>#N/A</v>
      </c>
      <c r="H2147" s="546">
        <v>864</v>
      </c>
      <c r="I2147">
        <v>10.3005216</v>
      </c>
    </row>
    <row r="2148" spans="2:9">
      <c r="B2148" s="547" t="s">
        <v>2405</v>
      </c>
      <c r="C2148" s="547" t="str">
        <f>VLOOKUP(D2148,기본!$B$3:$C$90,2,0)</f>
        <v>HP</v>
      </c>
      <c r="D2148" t="s">
        <v>1874</v>
      </c>
      <c r="E2148" t="s">
        <v>2056</v>
      </c>
      <c r="F2148" t="s">
        <v>2057</v>
      </c>
      <c r="G2148" t="e">
        <f>VLOOKUP(E2148,기본!$F$3:$G$320,2,0)</f>
        <v>#N/A</v>
      </c>
      <c r="H2148" s="546">
        <v>864</v>
      </c>
      <c r="I2148">
        <v>31.218739199999998</v>
      </c>
    </row>
    <row r="2149" spans="2:9">
      <c r="B2149" s="547" t="s">
        <v>2405</v>
      </c>
      <c r="C2149" s="547" t="str">
        <f>VLOOKUP(D2149,기본!$B$3:$C$90,2,0)</f>
        <v>HP</v>
      </c>
      <c r="D2149" t="s">
        <v>1874</v>
      </c>
      <c r="E2149" t="s">
        <v>1884</v>
      </c>
      <c r="F2149" t="s">
        <v>1885</v>
      </c>
      <c r="G2149" t="e">
        <f>VLOOKUP(E2149,기본!$F$3:$G$320,2,0)</f>
        <v>#N/A</v>
      </c>
      <c r="H2149" s="546">
        <v>220</v>
      </c>
      <c r="I2149">
        <v>2.6451532800000002</v>
      </c>
    </row>
    <row r="2150" spans="2:9">
      <c r="B2150" s="547" t="s">
        <v>2405</v>
      </c>
      <c r="C2150" s="547" t="str">
        <f>VLOOKUP(D2150,기본!$B$3:$C$90,2,0)</f>
        <v>HP</v>
      </c>
      <c r="D2150" t="s">
        <v>1874</v>
      </c>
      <c r="E2150" t="s">
        <v>2027</v>
      </c>
      <c r="F2150" t="s">
        <v>2028</v>
      </c>
      <c r="G2150" t="e">
        <f>VLOOKUP(E2150,기본!$F$3:$G$320,2,0)</f>
        <v>#N/A</v>
      </c>
      <c r="H2150" s="546">
        <v>360</v>
      </c>
      <c r="I2150">
        <v>2.6441952</v>
      </c>
    </row>
    <row r="2151" spans="2:9">
      <c r="B2151" s="547" t="s">
        <v>2405</v>
      </c>
      <c r="C2151" s="547" t="str">
        <f>VLOOKUP(D2151,기본!$B$3:$C$90,2,0)</f>
        <v>코웨이</v>
      </c>
      <c r="D2151" t="s">
        <v>2029</v>
      </c>
      <c r="E2151" t="s">
        <v>823</v>
      </c>
      <c r="F2151" t="s">
        <v>823</v>
      </c>
      <c r="G2151" t="e">
        <f>VLOOKUP(E2151,기본!$F$3:$G$320,2,0)</f>
        <v>#N/A</v>
      </c>
      <c r="H2151" s="546">
        <v>1000</v>
      </c>
      <c r="I2151">
        <v>3.0817359999999998</v>
      </c>
    </row>
    <row r="2152" spans="2:9">
      <c r="B2152" s="547" t="s">
        <v>2405</v>
      </c>
      <c r="C2152" s="547" t="str">
        <f>VLOOKUP(D2152,기본!$B$3:$C$90,2,0)</f>
        <v>코웨이</v>
      </c>
      <c r="D2152" t="s">
        <v>2029</v>
      </c>
      <c r="E2152" t="s">
        <v>822</v>
      </c>
      <c r="F2152" t="s">
        <v>822</v>
      </c>
      <c r="G2152" t="e">
        <f>VLOOKUP(E2152,기본!$F$3:$G$320,2,0)</f>
        <v>#N/A</v>
      </c>
      <c r="H2152" s="546">
        <v>1000</v>
      </c>
      <c r="I2152">
        <v>6.3680120000000002</v>
      </c>
    </row>
    <row r="2153" spans="2:9">
      <c r="B2153" s="547" t="s">
        <v>2405</v>
      </c>
      <c r="C2153" s="547" t="str">
        <f>VLOOKUP(D2153,기본!$B$3:$C$90,2,0)</f>
        <v>코웨이</v>
      </c>
      <c r="D2153" t="s">
        <v>2029</v>
      </c>
      <c r="E2153" t="s">
        <v>821</v>
      </c>
      <c r="F2153" t="s">
        <v>821</v>
      </c>
      <c r="G2153" t="e">
        <f>VLOOKUP(E2153,기본!$F$3:$G$320,2,0)</f>
        <v>#N/A</v>
      </c>
      <c r="H2153" s="546">
        <v>1000</v>
      </c>
      <c r="I2153">
        <v>6.518008</v>
      </c>
    </row>
    <row r="2154" spans="2:9">
      <c r="B2154" s="547" t="s">
        <v>2405</v>
      </c>
      <c r="C2154" s="547" t="str">
        <f>VLOOKUP(D2154,기본!$B$3:$C$90,2,0)</f>
        <v>코웨이</v>
      </c>
      <c r="D2154" t="s">
        <v>2029</v>
      </c>
      <c r="E2154" t="s">
        <v>2150</v>
      </c>
      <c r="F2154" t="s">
        <v>2150</v>
      </c>
      <c r="G2154" t="e">
        <f>VLOOKUP(E2154,기본!$F$3:$G$320,2,0)</f>
        <v>#N/A</v>
      </c>
      <c r="H2154" s="546">
        <v>1000</v>
      </c>
      <c r="I2154">
        <v>5.6589400000000003</v>
      </c>
    </row>
    <row r="2155" spans="2:9">
      <c r="B2155" s="547" t="s">
        <v>2405</v>
      </c>
      <c r="C2155" s="547" t="str">
        <f>VLOOKUP(D2155,기본!$B$3:$C$90,2,0)</f>
        <v>경동나비엔</v>
      </c>
      <c r="D2155" t="s">
        <v>1887</v>
      </c>
      <c r="E2155" t="s">
        <v>2124</v>
      </c>
      <c r="F2155" t="s">
        <v>2124</v>
      </c>
      <c r="G2155" t="e">
        <f>VLOOKUP(E2155,기본!$F$3:$G$320,2,0)</f>
        <v>#N/A</v>
      </c>
      <c r="H2155" s="546">
        <v>4040</v>
      </c>
      <c r="I2155">
        <v>118.31009104000002</v>
      </c>
    </row>
    <row r="2156" spans="2:9">
      <c r="B2156" s="547" t="s">
        <v>2405</v>
      </c>
      <c r="C2156" s="547" t="str">
        <f>VLOOKUP(D2156,기본!$B$3:$C$90,2,0)</f>
        <v>경동나비엔</v>
      </c>
      <c r="D2156" t="s">
        <v>1887</v>
      </c>
      <c r="E2156" t="s">
        <v>1888</v>
      </c>
      <c r="F2156" t="s">
        <v>1888</v>
      </c>
      <c r="G2156" t="e">
        <f>VLOOKUP(E2156,기본!$F$3:$G$320,2,0)</f>
        <v>#N/A</v>
      </c>
      <c r="H2156" s="546">
        <v>2000</v>
      </c>
      <c r="I2156">
        <v>58.798206</v>
      </c>
    </row>
    <row r="2157" spans="2:9">
      <c r="B2157" s="547" t="s">
        <v>2405</v>
      </c>
      <c r="C2157" s="547" t="str">
        <f>VLOOKUP(D2157,기본!$B$3:$C$90,2,0)</f>
        <v>경동나비엔</v>
      </c>
      <c r="D2157" t="s">
        <v>1887</v>
      </c>
      <c r="E2157" t="s">
        <v>2095</v>
      </c>
      <c r="F2157" t="s">
        <v>2095</v>
      </c>
      <c r="G2157" t="e">
        <f>VLOOKUP(E2157,기본!$F$3:$G$320,2,0)</f>
        <v>#N/A</v>
      </c>
      <c r="H2157" s="546">
        <v>3940</v>
      </c>
      <c r="I2157">
        <v>119.84078208</v>
      </c>
    </row>
    <row r="2158" spans="2:9">
      <c r="B2158" s="547" t="s">
        <v>2405</v>
      </c>
      <c r="C2158" s="547" t="str">
        <f>VLOOKUP(D2158,기본!$B$3:$C$90,2,0)</f>
        <v>경동나비엔</v>
      </c>
      <c r="D2158" t="s">
        <v>1887</v>
      </c>
      <c r="E2158" t="s">
        <v>2416</v>
      </c>
      <c r="F2158" t="s">
        <v>2416</v>
      </c>
      <c r="G2158" t="e">
        <f>VLOOKUP(E2158,기본!$F$3:$G$320,2,0)</f>
        <v>#N/A</v>
      </c>
      <c r="H2158" s="546">
        <v>687</v>
      </c>
      <c r="I2158">
        <v>31.512409404000003</v>
      </c>
    </row>
    <row r="2159" spans="2:9">
      <c r="B2159" s="547" t="s">
        <v>2405</v>
      </c>
      <c r="C2159" s="547" t="str">
        <f>VLOOKUP(D2159,기본!$B$3:$C$90,2,0)</f>
        <v>대덕</v>
      </c>
      <c r="D2159" t="s">
        <v>1891</v>
      </c>
      <c r="E2159" t="s">
        <v>1515</v>
      </c>
      <c r="F2159" t="s">
        <v>1515</v>
      </c>
      <c r="G2159" t="e">
        <f>VLOOKUP(E2159,기본!$F$3:$G$320,2,0)</f>
        <v>#N/A</v>
      </c>
      <c r="H2159" s="546">
        <v>200</v>
      </c>
      <c r="I2159">
        <v>6.0874783999999993</v>
      </c>
    </row>
    <row r="2160" spans="2:9">
      <c r="B2160" s="547" t="s">
        <v>2405</v>
      </c>
      <c r="C2160" s="547" t="str">
        <f>VLOOKUP(D2160,기본!$B$3:$C$90,2,0)</f>
        <v>대덕</v>
      </c>
      <c r="D2160" t="s">
        <v>1891</v>
      </c>
      <c r="E2160" t="s">
        <v>1519</v>
      </c>
      <c r="F2160" t="s">
        <v>1519</v>
      </c>
      <c r="G2160" t="e">
        <f>VLOOKUP(E2160,기본!$F$3:$G$320,2,0)</f>
        <v>#N/A</v>
      </c>
      <c r="H2160" s="546">
        <v>2000</v>
      </c>
      <c r="I2160">
        <v>26.319806</v>
      </c>
    </row>
    <row r="2161" spans="2:9">
      <c r="B2161" s="547" t="s">
        <v>2405</v>
      </c>
      <c r="C2161" s="547" t="str">
        <f>VLOOKUP(D2161,기본!$B$3:$C$90,2,0)</f>
        <v>대덕</v>
      </c>
      <c r="D2161" t="s">
        <v>1893</v>
      </c>
      <c r="E2161" t="s">
        <v>2357</v>
      </c>
      <c r="F2161" t="s">
        <v>2357</v>
      </c>
      <c r="G2161" t="e">
        <f>VLOOKUP(E2161,기본!$F$3:$G$320,2,0)</f>
        <v>#N/A</v>
      </c>
      <c r="H2161" s="546">
        <v>500</v>
      </c>
      <c r="I2161">
        <v>2.7680312920000003</v>
      </c>
    </row>
    <row r="2162" spans="2:9">
      <c r="B2162" s="547" t="s">
        <v>2405</v>
      </c>
      <c r="C2162" s="547" t="str">
        <f>VLOOKUP(D2162,기본!$B$3:$C$90,2,0)</f>
        <v>대덕</v>
      </c>
      <c r="D2162" t="s">
        <v>1893</v>
      </c>
      <c r="E2162" t="s">
        <v>2151</v>
      </c>
      <c r="F2162" t="s">
        <v>2151</v>
      </c>
      <c r="G2162" t="e">
        <f>VLOOKUP(E2162,기본!$F$3:$G$320,2,0)</f>
        <v>#N/A</v>
      </c>
      <c r="H2162" s="546">
        <v>3500</v>
      </c>
      <c r="I2162">
        <v>19.185117000000002</v>
      </c>
    </row>
    <row r="2163" spans="2:9">
      <c r="B2163" s="547" t="s">
        <v>2405</v>
      </c>
      <c r="C2163" s="547" t="str">
        <f>VLOOKUP(D2163,기본!$B$3:$C$90,2,0)</f>
        <v>대덕</v>
      </c>
      <c r="D2163" t="s">
        <v>1893</v>
      </c>
      <c r="E2163" t="s">
        <v>2131</v>
      </c>
      <c r="F2163" t="s">
        <v>2131</v>
      </c>
      <c r="G2163" t="e">
        <f>VLOOKUP(E2163,기본!$F$3:$G$320,2,0)</f>
        <v>#N/A</v>
      </c>
      <c r="H2163" s="546">
        <v>2500</v>
      </c>
      <c r="I2163">
        <v>13.703654999999999</v>
      </c>
    </row>
    <row r="2164" spans="2:9">
      <c r="B2164" s="547" t="s">
        <v>2405</v>
      </c>
      <c r="C2164" s="547" t="str">
        <f>VLOOKUP(D2164,기본!$B$3:$C$90,2,0)</f>
        <v>대덕</v>
      </c>
      <c r="D2164" t="s">
        <v>1893</v>
      </c>
      <c r="E2164" t="s">
        <v>2096</v>
      </c>
      <c r="F2164" t="s">
        <v>2096</v>
      </c>
      <c r="G2164" t="e">
        <f>VLOOKUP(E2164,기본!$F$3:$G$320,2,0)</f>
        <v>#N/A</v>
      </c>
      <c r="H2164" s="546">
        <v>33</v>
      </c>
      <c r="I2164">
        <v>0.24916537799999999</v>
      </c>
    </row>
    <row r="2165" spans="2:9">
      <c r="B2165" s="547" t="s">
        <v>2405</v>
      </c>
      <c r="C2165" s="547" t="str">
        <f>VLOOKUP(D2165,기본!$B$3:$C$90,2,0)</f>
        <v>대덕</v>
      </c>
      <c r="D2165" t="s">
        <v>1893</v>
      </c>
      <c r="E2165" t="s">
        <v>2417</v>
      </c>
      <c r="F2165" t="s">
        <v>2417</v>
      </c>
      <c r="G2165" t="e">
        <f>VLOOKUP(E2165,기본!$F$3:$G$320,2,0)</f>
        <v>#N/A</v>
      </c>
      <c r="H2165" s="546">
        <v>160</v>
      </c>
      <c r="I2165">
        <v>1.4067711999999999</v>
      </c>
    </row>
    <row r="2166" spans="2:9">
      <c r="B2166" s="547" t="s">
        <v>2405</v>
      </c>
      <c r="C2166" s="547" t="str">
        <f>VLOOKUP(D2166,기본!$B$3:$C$90,2,0)</f>
        <v>대덕</v>
      </c>
      <c r="D2166" t="s">
        <v>1893</v>
      </c>
      <c r="E2166" t="s">
        <v>2358</v>
      </c>
      <c r="F2166" t="s">
        <v>2358</v>
      </c>
      <c r="G2166" t="e">
        <f>VLOOKUP(E2166,기본!$F$3:$G$320,2,0)</f>
        <v>#N/A</v>
      </c>
      <c r="H2166" s="546">
        <v>20</v>
      </c>
      <c r="I2166">
        <v>0.18408919999999998</v>
      </c>
    </row>
    <row r="2167" spans="2:9">
      <c r="B2167" s="547" t="s">
        <v>2405</v>
      </c>
      <c r="C2167" s="547" t="str">
        <f>VLOOKUP(D2167,기본!$B$3:$C$90,2,0)</f>
        <v>대덕</v>
      </c>
      <c r="D2167" t="s">
        <v>1893</v>
      </c>
      <c r="E2167" t="s">
        <v>2418</v>
      </c>
      <c r="F2167" t="s">
        <v>2418</v>
      </c>
      <c r="G2167" t="e">
        <f>VLOOKUP(E2167,기본!$F$3:$G$320,2,0)</f>
        <v>#N/A</v>
      </c>
      <c r="H2167" s="546">
        <v>20</v>
      </c>
      <c r="I2167">
        <v>0.11869632000000001</v>
      </c>
    </row>
    <row r="2168" spans="2:9">
      <c r="B2168" s="547" t="s">
        <v>2405</v>
      </c>
      <c r="C2168" s="547" t="str">
        <f>VLOOKUP(D2168,기본!$B$3:$C$90,2,0)</f>
        <v>대덕</v>
      </c>
      <c r="D2168" t="s">
        <v>1893</v>
      </c>
      <c r="E2168" t="s">
        <v>2274</v>
      </c>
      <c r="F2168" t="s">
        <v>2274</v>
      </c>
      <c r="G2168" t="e">
        <f>VLOOKUP(E2168,기본!$F$3:$G$320,2,0)</f>
        <v>#N/A</v>
      </c>
      <c r="H2168" s="546">
        <v>1080</v>
      </c>
      <c r="I2168">
        <v>23.394644640000003</v>
      </c>
    </row>
    <row r="2169" spans="2:9">
      <c r="B2169" s="547" t="s">
        <v>2405</v>
      </c>
      <c r="C2169" s="547" t="str">
        <f>VLOOKUP(D2169,기본!$B$3:$C$90,2,0)</f>
        <v>대덕</v>
      </c>
      <c r="D2169" t="s">
        <v>1893</v>
      </c>
      <c r="E2169" t="s">
        <v>2276</v>
      </c>
      <c r="F2169" t="s">
        <v>2276</v>
      </c>
      <c r="G2169" t="e">
        <f>VLOOKUP(E2169,기본!$F$3:$G$320,2,0)</f>
        <v>#N/A</v>
      </c>
      <c r="H2169" s="546">
        <v>2000</v>
      </c>
      <c r="I2169">
        <v>43.784592000000004</v>
      </c>
    </row>
    <row r="2170" spans="2:9">
      <c r="B2170" s="547" t="s">
        <v>2405</v>
      </c>
      <c r="C2170" s="547" t="str">
        <f>VLOOKUP(D2170,기본!$B$3:$C$90,2,0)</f>
        <v>대덕</v>
      </c>
      <c r="D2170" t="s">
        <v>1893</v>
      </c>
      <c r="E2170" t="s">
        <v>2395</v>
      </c>
      <c r="F2170" t="s">
        <v>2395</v>
      </c>
      <c r="G2170" t="e">
        <f>VLOOKUP(E2170,기본!$F$3:$G$320,2,0)</f>
        <v>#N/A</v>
      </c>
      <c r="H2170" s="546">
        <v>1000</v>
      </c>
      <c r="I2170">
        <v>21.960116000000003</v>
      </c>
    </row>
    <row r="2171" spans="2:9">
      <c r="B2171" s="547" t="s">
        <v>2405</v>
      </c>
      <c r="C2171" s="547" t="str">
        <f>VLOOKUP(D2171,기본!$B$3:$C$90,2,0)</f>
        <v>대덕</v>
      </c>
      <c r="D2171" t="s">
        <v>1893</v>
      </c>
      <c r="E2171" t="s">
        <v>2152</v>
      </c>
      <c r="F2171" t="s">
        <v>2152</v>
      </c>
      <c r="G2171" t="e">
        <f>VLOOKUP(E2171,기본!$F$3:$G$320,2,0)</f>
        <v>#N/A</v>
      </c>
      <c r="H2171" s="546">
        <v>1000</v>
      </c>
      <c r="I2171">
        <v>1.318848</v>
      </c>
    </row>
    <row r="2172" spans="2:9">
      <c r="B2172" s="547" t="s">
        <v>2405</v>
      </c>
      <c r="C2172" s="547" t="str">
        <f>VLOOKUP(D2172,기본!$B$3:$C$90,2,0)</f>
        <v>대덕</v>
      </c>
      <c r="D2172" t="s">
        <v>1893</v>
      </c>
      <c r="E2172" t="s">
        <v>936</v>
      </c>
      <c r="F2172" t="s">
        <v>936</v>
      </c>
      <c r="G2172" t="e">
        <f>VLOOKUP(E2172,기본!$F$3:$G$320,2,0)</f>
        <v>#N/A</v>
      </c>
      <c r="H2172" s="546">
        <v>1500</v>
      </c>
      <c r="I2172">
        <v>1.978272</v>
      </c>
    </row>
    <row r="2173" spans="2:9">
      <c r="B2173" s="547" t="s">
        <v>2405</v>
      </c>
      <c r="C2173" s="547" t="str">
        <f>VLOOKUP(D2173,기본!$B$3:$C$90,2,0)</f>
        <v>대덕</v>
      </c>
      <c r="D2173" t="s">
        <v>1893</v>
      </c>
      <c r="E2173" t="s">
        <v>2153</v>
      </c>
      <c r="F2173" t="s">
        <v>2153</v>
      </c>
      <c r="G2173" t="e">
        <f>VLOOKUP(E2173,기본!$F$3:$G$320,2,0)</f>
        <v>#N/A</v>
      </c>
      <c r="H2173" s="546">
        <v>2000</v>
      </c>
      <c r="I2173">
        <v>2.7475999999999998</v>
      </c>
    </row>
    <row r="2174" spans="2:9">
      <c r="B2174" s="547" t="s">
        <v>2405</v>
      </c>
      <c r="C2174" s="547" t="str">
        <f>VLOOKUP(D2174,기본!$B$3:$C$90,2,0)</f>
        <v>대덕</v>
      </c>
      <c r="D2174" t="s">
        <v>1893</v>
      </c>
      <c r="E2174" t="s">
        <v>937</v>
      </c>
      <c r="F2174" t="s">
        <v>937</v>
      </c>
      <c r="G2174" t="e">
        <f>VLOOKUP(E2174,기본!$F$3:$G$320,2,0)</f>
        <v>#N/A</v>
      </c>
      <c r="H2174" s="546">
        <v>2000</v>
      </c>
      <c r="I2174">
        <v>2.7475999999999998</v>
      </c>
    </row>
    <row r="2175" spans="2:9">
      <c r="B2175" s="547" t="s">
        <v>2405</v>
      </c>
      <c r="C2175" s="547" t="str">
        <f>VLOOKUP(D2175,기본!$B$3:$C$90,2,0)</f>
        <v>대덕</v>
      </c>
      <c r="D2175" t="s">
        <v>1893</v>
      </c>
      <c r="E2175" t="s">
        <v>939</v>
      </c>
      <c r="F2175" t="s">
        <v>939</v>
      </c>
      <c r="G2175" t="e">
        <f>VLOOKUP(E2175,기본!$F$3:$G$320,2,0)</f>
        <v>#N/A</v>
      </c>
      <c r="H2175" s="546">
        <v>300</v>
      </c>
      <c r="I2175">
        <v>0.45747540000000009</v>
      </c>
    </row>
    <row r="2176" spans="2:9">
      <c r="B2176" s="547" t="s">
        <v>2405</v>
      </c>
      <c r="C2176" s="547" t="str">
        <f>VLOOKUP(D2176,기본!$B$3:$C$90,2,0)</f>
        <v>대덕</v>
      </c>
      <c r="D2176" t="s">
        <v>1893</v>
      </c>
      <c r="E2176" t="s">
        <v>2396</v>
      </c>
      <c r="F2176" t="s">
        <v>2396</v>
      </c>
      <c r="G2176" t="e">
        <f>VLOOKUP(E2176,기본!$F$3:$G$320,2,0)</f>
        <v>#N/A</v>
      </c>
      <c r="H2176" s="546">
        <v>150</v>
      </c>
      <c r="I2176">
        <v>0.27819450000000001</v>
      </c>
    </row>
    <row r="2177" spans="2:9">
      <c r="B2177" s="547" t="s">
        <v>2405</v>
      </c>
      <c r="C2177" s="547" t="str">
        <f>VLOOKUP(D2177,기본!$B$3:$C$90,2,0)</f>
        <v>대덕</v>
      </c>
      <c r="D2177" t="s">
        <v>1893</v>
      </c>
      <c r="E2177" t="s">
        <v>2081</v>
      </c>
      <c r="F2177" t="s">
        <v>2081</v>
      </c>
      <c r="G2177" t="e">
        <f>VLOOKUP(E2177,기본!$F$3:$G$320,2,0)</f>
        <v>#N/A</v>
      </c>
      <c r="H2177" s="546">
        <v>200</v>
      </c>
      <c r="I2177">
        <v>2.0089146000000002</v>
      </c>
    </row>
    <row r="2178" spans="2:9">
      <c r="B2178" s="547" t="s">
        <v>2405</v>
      </c>
      <c r="C2178" s="547" t="str">
        <f>VLOOKUP(D2178,기본!$B$3:$C$90,2,0)</f>
        <v>대덕</v>
      </c>
      <c r="D2178" t="s">
        <v>1893</v>
      </c>
      <c r="E2178" t="s">
        <v>1892</v>
      </c>
      <c r="F2178" t="s">
        <v>1892</v>
      </c>
      <c r="G2178" t="e">
        <f>VLOOKUP(E2178,기본!$F$3:$G$320,2,0)</f>
        <v>#N/A</v>
      </c>
      <c r="H2178" s="546">
        <v>2000</v>
      </c>
      <c r="I2178">
        <v>23.632686</v>
      </c>
    </row>
    <row r="2179" spans="2:9">
      <c r="B2179" s="547" t="s">
        <v>2405</v>
      </c>
      <c r="C2179" s="547" t="str">
        <f>VLOOKUP(D2179,기본!$B$3:$C$90,2,0)</f>
        <v>대덕</v>
      </c>
      <c r="D2179" t="s">
        <v>1893</v>
      </c>
      <c r="E2179" t="s">
        <v>2419</v>
      </c>
      <c r="F2179" t="s">
        <v>2419</v>
      </c>
      <c r="G2179" t="e">
        <f>VLOOKUP(E2179,기본!$F$3:$G$320,2,0)</f>
        <v>#N/A</v>
      </c>
      <c r="H2179" s="546">
        <v>1000</v>
      </c>
      <c r="I2179">
        <v>14.665763999999999</v>
      </c>
    </row>
    <row r="2180" spans="2:9">
      <c r="B2180" s="547" t="s">
        <v>2405</v>
      </c>
      <c r="C2180" s="547" t="str">
        <f>VLOOKUP(D2180,기본!$B$3:$C$90,2,0)</f>
        <v>대덕</v>
      </c>
      <c r="D2180" t="s">
        <v>1893</v>
      </c>
      <c r="E2180" t="s">
        <v>2420</v>
      </c>
      <c r="F2180" t="s">
        <v>2420</v>
      </c>
      <c r="G2180" t="e">
        <f>VLOOKUP(E2180,기본!$F$3:$G$320,2,0)</f>
        <v>#N/A</v>
      </c>
      <c r="H2180" s="546">
        <v>1000</v>
      </c>
      <c r="I2180">
        <v>14.460744</v>
      </c>
    </row>
    <row r="2181" spans="2:9">
      <c r="B2181" s="547" t="s">
        <v>2405</v>
      </c>
      <c r="C2181" s="547" t="str">
        <f>VLOOKUP(D2181,기본!$B$3:$C$90,2,0)</f>
        <v>대덕</v>
      </c>
      <c r="D2181" t="s">
        <v>1893</v>
      </c>
      <c r="E2181" t="s">
        <v>2421</v>
      </c>
      <c r="F2181" t="s">
        <v>2421</v>
      </c>
      <c r="G2181" t="e">
        <f>VLOOKUP(E2181,기본!$F$3:$G$320,2,0)</f>
        <v>#N/A</v>
      </c>
      <c r="H2181" s="546">
        <v>120</v>
      </c>
      <c r="I2181">
        <v>2.0293773600000002</v>
      </c>
    </row>
    <row r="2182" spans="2:9">
      <c r="B2182" s="547" t="s">
        <v>2405</v>
      </c>
      <c r="C2182" s="547" t="str">
        <f>VLOOKUP(D2182,기본!$B$3:$C$90,2,0)</f>
        <v>대덕</v>
      </c>
      <c r="D2182" t="s">
        <v>1893</v>
      </c>
      <c r="E2182" t="s">
        <v>2161</v>
      </c>
      <c r="F2182" t="s">
        <v>2161</v>
      </c>
      <c r="G2182" t="e">
        <f>VLOOKUP(E2182,기본!$F$3:$G$320,2,0)</f>
        <v>#N/A</v>
      </c>
      <c r="H2182" s="546">
        <v>160</v>
      </c>
      <c r="I2182">
        <v>1.7148633600000001</v>
      </c>
    </row>
    <row r="2183" spans="2:9">
      <c r="B2183" s="547" t="s">
        <v>2405</v>
      </c>
      <c r="C2183" s="547" t="str">
        <f>VLOOKUP(D2183,기본!$B$3:$C$90,2,0)</f>
        <v>대덕</v>
      </c>
      <c r="D2183" t="s">
        <v>1893</v>
      </c>
      <c r="E2183" t="s">
        <v>1516</v>
      </c>
      <c r="F2183" t="s">
        <v>1516</v>
      </c>
      <c r="G2183" t="e">
        <f>VLOOKUP(E2183,기본!$F$3:$G$320,2,0)</f>
        <v>#N/A</v>
      </c>
      <c r="H2183" s="546">
        <v>200</v>
      </c>
      <c r="I2183">
        <v>2.4308551999999999</v>
      </c>
    </row>
    <row r="2184" spans="2:9">
      <c r="B2184" s="547" t="s">
        <v>2405</v>
      </c>
      <c r="C2184" s="547" t="str">
        <f>VLOOKUP(D2184,기본!$B$3:$C$90,2,0)</f>
        <v>대덕</v>
      </c>
      <c r="D2184" t="s">
        <v>1893</v>
      </c>
      <c r="E2184" t="s">
        <v>1518</v>
      </c>
      <c r="F2184" t="s">
        <v>1518</v>
      </c>
      <c r="G2184" t="e">
        <f>VLOOKUP(E2184,기본!$F$3:$G$320,2,0)</f>
        <v>#N/A</v>
      </c>
      <c r="H2184" s="546">
        <v>3000</v>
      </c>
      <c r="I2184">
        <v>36.309533999999999</v>
      </c>
    </row>
    <row r="2185" spans="2:9">
      <c r="B2185" s="547" t="s">
        <v>2405</v>
      </c>
      <c r="C2185" s="547" t="str">
        <f>VLOOKUP(D2185,기본!$B$3:$C$90,2,0)</f>
        <v>대덕</v>
      </c>
      <c r="D2185" t="s">
        <v>1893</v>
      </c>
      <c r="E2185" t="s">
        <v>2422</v>
      </c>
      <c r="F2185" t="s">
        <v>2422</v>
      </c>
      <c r="G2185" t="e">
        <f>VLOOKUP(E2185,기본!$F$3:$G$320,2,0)</f>
        <v>#N/A</v>
      </c>
      <c r="H2185" s="546">
        <v>1000</v>
      </c>
      <c r="I2185">
        <v>13.340731999999999</v>
      </c>
    </row>
    <row r="2186" spans="2:9">
      <c r="B2186" s="547" t="s">
        <v>2405</v>
      </c>
      <c r="C2186" s="547" t="str">
        <f>VLOOKUP(D2186,기본!$B$3:$C$90,2,0)</f>
        <v>대덕</v>
      </c>
      <c r="D2186" t="s">
        <v>1893</v>
      </c>
      <c r="E2186" t="s">
        <v>2344</v>
      </c>
      <c r="F2186" t="s">
        <v>2344</v>
      </c>
      <c r="G2186" t="e">
        <f>VLOOKUP(E2186,기본!$F$3:$G$320,2,0)</f>
        <v>#N/A</v>
      </c>
      <c r="H2186" s="546">
        <v>10000</v>
      </c>
      <c r="I2186">
        <v>150.44364999999999</v>
      </c>
    </row>
    <row r="2187" spans="2:9">
      <c r="B2187" s="547" t="s">
        <v>2405</v>
      </c>
      <c r="C2187" s="547" t="str">
        <f>VLOOKUP(D2187,기본!$B$3:$C$90,2,0)</f>
        <v>대덕</v>
      </c>
      <c r="D2187" t="s">
        <v>1893</v>
      </c>
      <c r="E2187" t="s">
        <v>2345</v>
      </c>
      <c r="F2187" t="s">
        <v>2345</v>
      </c>
      <c r="G2187" t="e">
        <f>VLOOKUP(E2187,기본!$F$3:$G$320,2,0)</f>
        <v>#N/A</v>
      </c>
      <c r="H2187" s="546">
        <v>3480</v>
      </c>
      <c r="I2187">
        <v>52.873911579999998</v>
      </c>
    </row>
    <row r="2188" spans="2:9">
      <c r="B2188" s="547" t="s">
        <v>2405</v>
      </c>
      <c r="C2188" s="547" t="str">
        <f>VLOOKUP(D2188,기본!$B$3:$C$90,2,0)</f>
        <v>대덕</v>
      </c>
      <c r="D2188" t="s">
        <v>1893</v>
      </c>
      <c r="E2188" t="s">
        <v>2309</v>
      </c>
      <c r="F2188" t="s">
        <v>2309</v>
      </c>
      <c r="G2188" t="e">
        <f>VLOOKUP(E2188,기본!$F$3:$G$320,2,0)</f>
        <v>#N/A</v>
      </c>
      <c r="H2188" s="546">
        <v>10000</v>
      </c>
      <c r="I2188">
        <v>150.15056000000001</v>
      </c>
    </row>
    <row r="2189" spans="2:9">
      <c r="B2189" s="547" t="s">
        <v>2405</v>
      </c>
      <c r="C2189" s="547" t="str">
        <f>VLOOKUP(D2189,기본!$B$3:$C$90,2,0)</f>
        <v>대덕</v>
      </c>
      <c r="D2189" t="s">
        <v>1893</v>
      </c>
      <c r="E2189" t="s">
        <v>2399</v>
      </c>
      <c r="F2189" t="s">
        <v>2399</v>
      </c>
      <c r="G2189" t="e">
        <f>VLOOKUP(E2189,기본!$F$3:$G$320,2,0)</f>
        <v>#N/A</v>
      </c>
      <c r="H2189" s="546">
        <v>500</v>
      </c>
      <c r="I2189">
        <v>7.5368370000000011</v>
      </c>
    </row>
    <row r="2190" spans="2:9">
      <c r="B2190" s="547" t="s">
        <v>2405</v>
      </c>
      <c r="C2190" s="547" t="str">
        <f>VLOOKUP(D2190,기본!$B$3:$C$90,2,0)</f>
        <v>대덕</v>
      </c>
      <c r="D2190" t="s">
        <v>1893</v>
      </c>
      <c r="E2190" t="s">
        <v>2305</v>
      </c>
      <c r="F2190" t="s">
        <v>2305</v>
      </c>
      <c r="G2190" t="e">
        <f>VLOOKUP(E2190,기본!$F$3:$G$320,2,0)</f>
        <v>#N/A</v>
      </c>
      <c r="H2190" s="546">
        <v>3000</v>
      </c>
      <c r="I2190">
        <v>45.582684</v>
      </c>
    </row>
    <row r="2191" spans="2:9">
      <c r="B2191" s="547" t="s">
        <v>2405</v>
      </c>
      <c r="C2191" s="547" t="str">
        <f>VLOOKUP(D2191,기본!$B$3:$C$90,2,0)</f>
        <v>삼성 생활가전</v>
      </c>
      <c r="D2191" t="s">
        <v>1899</v>
      </c>
      <c r="E2191" t="s">
        <v>1912</v>
      </c>
      <c r="F2191" t="s">
        <v>1912</v>
      </c>
      <c r="G2191" t="e">
        <f>VLOOKUP(E2191,기본!$F$3:$G$320,2,0)</f>
        <v>#N/A</v>
      </c>
      <c r="H2191" s="546">
        <v>2495</v>
      </c>
      <c r="I2191">
        <v>16.9161</v>
      </c>
    </row>
    <row r="2192" spans="2:9">
      <c r="B2192" s="547" t="s">
        <v>2405</v>
      </c>
      <c r="C2192" s="547" t="str">
        <f>VLOOKUP(D2192,기본!$B$3:$C$90,2,0)</f>
        <v>머큐리</v>
      </c>
      <c r="D2192" t="s">
        <v>1900</v>
      </c>
      <c r="E2192" t="s">
        <v>2423</v>
      </c>
      <c r="F2192" t="s">
        <v>2423</v>
      </c>
      <c r="G2192" t="e">
        <f>VLOOKUP(E2192,기본!$F$3:$G$320,2,0)</f>
        <v>#N/A</v>
      </c>
      <c r="H2192" s="546">
        <v>4968</v>
      </c>
      <c r="I2192">
        <v>17.732953576800004</v>
      </c>
    </row>
    <row r="2193" spans="2:9">
      <c r="B2193" s="547" t="s">
        <v>2405</v>
      </c>
      <c r="C2193" s="547" t="str">
        <f>VLOOKUP(D2193,기본!$B$3:$C$90,2,0)</f>
        <v>머큐리</v>
      </c>
      <c r="D2193" t="s">
        <v>1900</v>
      </c>
      <c r="E2193" t="s">
        <v>2162</v>
      </c>
      <c r="F2193" t="s">
        <v>2162</v>
      </c>
      <c r="G2193" t="e">
        <f>VLOOKUP(E2193,기본!$F$3:$G$320,2,0)</f>
        <v>#N/A</v>
      </c>
      <c r="H2193" s="546">
        <v>936</v>
      </c>
      <c r="I2193">
        <v>5.072184</v>
      </c>
    </row>
    <row r="2194" spans="2:9">
      <c r="B2194" s="547" t="s">
        <v>2405</v>
      </c>
      <c r="C2194" s="547" t="str">
        <f>VLOOKUP(D2194,기본!$B$3:$C$90,2,0)</f>
        <v>머큐리</v>
      </c>
      <c r="D2194" t="s">
        <v>1900</v>
      </c>
      <c r="E2194" t="s">
        <v>2114</v>
      </c>
      <c r="F2194" t="s">
        <v>2114</v>
      </c>
      <c r="G2194" t="e">
        <f>VLOOKUP(E2194,기본!$F$3:$G$320,2,0)</f>
        <v>#N/A</v>
      </c>
      <c r="H2194" s="546">
        <v>5760</v>
      </c>
      <c r="I2194">
        <v>15.949439999999999</v>
      </c>
    </row>
    <row r="2195" spans="2:9">
      <c r="B2195" s="547" t="s">
        <v>2405</v>
      </c>
      <c r="C2195" s="547" t="str">
        <f>VLOOKUP(D2195,기본!$B$3:$C$90,2,0)</f>
        <v>머큐리</v>
      </c>
      <c r="D2195" t="s">
        <v>1900</v>
      </c>
      <c r="E2195" t="s">
        <v>1901</v>
      </c>
      <c r="F2195" t="s">
        <v>1901</v>
      </c>
      <c r="G2195" t="e">
        <f>VLOOKUP(E2195,기본!$F$3:$G$320,2,0)</f>
        <v>#N/A</v>
      </c>
      <c r="H2195" s="546">
        <v>27360</v>
      </c>
      <c r="I2195">
        <v>75.759839999999997</v>
      </c>
    </row>
    <row r="2196" spans="2:9">
      <c r="B2196" s="547" t="s">
        <v>2405</v>
      </c>
      <c r="C2196" s="547" t="str">
        <f>VLOOKUP(D2196,기본!$B$3:$C$90,2,0)</f>
        <v>머큐리</v>
      </c>
      <c r="D2196" t="s">
        <v>1900</v>
      </c>
      <c r="E2196" t="s">
        <v>1381</v>
      </c>
      <c r="F2196" t="s">
        <v>1381</v>
      </c>
      <c r="G2196" t="e">
        <f>VLOOKUP(E2196,기본!$F$3:$G$320,2,0)</f>
        <v>#N/A</v>
      </c>
      <c r="H2196" s="546">
        <v>15120</v>
      </c>
      <c r="I2196">
        <v>43.500239999999998</v>
      </c>
    </row>
    <row r="2197" spans="2:9">
      <c r="B2197" s="547" t="s">
        <v>2405</v>
      </c>
      <c r="C2197" s="547" t="str">
        <f>VLOOKUP(D2197,기본!$B$3:$C$90,2,0)</f>
        <v>머큐리</v>
      </c>
      <c r="D2197" t="s">
        <v>1900</v>
      </c>
      <c r="E2197" t="s">
        <v>2424</v>
      </c>
      <c r="F2197" t="s">
        <v>2424</v>
      </c>
      <c r="G2197" t="e">
        <f>VLOOKUP(E2197,기본!$F$3:$G$320,2,0)</f>
        <v>#N/A</v>
      </c>
      <c r="H2197" s="546">
        <v>200</v>
      </c>
      <c r="I2197">
        <v>1.1172</v>
      </c>
    </row>
    <row r="2198" spans="2:9">
      <c r="B2198" s="547" t="s">
        <v>2405</v>
      </c>
      <c r="C2198" s="547" t="str">
        <f>VLOOKUP(D2198,기본!$B$3:$C$90,2,0)</f>
        <v>머큐리</v>
      </c>
      <c r="D2198" t="s">
        <v>1900</v>
      </c>
      <c r="E2198" t="s">
        <v>2034</v>
      </c>
      <c r="F2198" t="s">
        <v>2034</v>
      </c>
      <c r="G2198" t="e">
        <f>VLOOKUP(E2198,기본!$F$3:$G$320,2,0)</f>
        <v>#N/A</v>
      </c>
      <c r="H2198" s="546">
        <v>15360</v>
      </c>
      <c r="I2198">
        <v>41.011200000000002</v>
      </c>
    </row>
    <row r="2199" spans="2:9">
      <c r="B2199" s="547" t="s">
        <v>2405</v>
      </c>
      <c r="C2199" s="547" t="str">
        <f>VLOOKUP(D2199,기본!$B$3:$C$90,2,0)</f>
        <v>삼성 생활가전</v>
      </c>
      <c r="D2199" t="s">
        <v>2059</v>
      </c>
      <c r="E2199" t="s">
        <v>2060</v>
      </c>
      <c r="F2199" t="s">
        <v>2060</v>
      </c>
      <c r="G2199" t="e">
        <f>VLOOKUP(E2199,기본!$F$3:$G$320,2,0)</f>
        <v>#N/A</v>
      </c>
      <c r="H2199" s="546">
        <v>2880</v>
      </c>
      <c r="I2199">
        <v>21.571200000000001</v>
      </c>
    </row>
    <row r="2200" spans="2:9">
      <c r="B2200" s="547" t="s">
        <v>2405</v>
      </c>
      <c r="C2200" s="547" t="str">
        <f>VLOOKUP(D2200,기본!$B$3:$C$90,2,0)</f>
        <v>삼성 VD</v>
      </c>
      <c r="D2200" t="s">
        <v>1902</v>
      </c>
      <c r="E2200" t="s">
        <v>1119</v>
      </c>
      <c r="F2200" t="s">
        <v>1118</v>
      </c>
      <c r="G2200" t="str">
        <f>VLOOKUP(E2200,기본!$F$3:$G$320,2,0)</f>
        <v>TV</v>
      </c>
      <c r="H2200" s="546">
        <v>30</v>
      </c>
      <c r="I2200">
        <v>0.92833290000000002</v>
      </c>
    </row>
    <row r="2201" spans="2:9">
      <c r="B2201" s="547" t="s">
        <v>2405</v>
      </c>
      <c r="C2201" s="547" t="str">
        <f>VLOOKUP(D2201,기본!$B$3:$C$90,2,0)</f>
        <v>삼성 VD</v>
      </c>
      <c r="D2201" t="s">
        <v>1902</v>
      </c>
      <c r="E2201" t="s">
        <v>1787</v>
      </c>
      <c r="F2201" t="s">
        <v>1788</v>
      </c>
      <c r="G2201" t="str">
        <f>VLOOKUP(E2201,기본!$F$3:$G$320,2,0)</f>
        <v>MNT</v>
      </c>
      <c r="H2201" s="546">
        <v>10</v>
      </c>
      <c r="I2201">
        <v>7.4490290000000015E-2</v>
      </c>
    </row>
    <row r="2202" spans="2:9">
      <c r="B2202" s="547" t="s">
        <v>2405</v>
      </c>
      <c r="C2202" s="547" t="str">
        <f>VLOOKUP(D2202,기본!$B$3:$C$90,2,0)</f>
        <v>삼성 VD</v>
      </c>
      <c r="D2202" t="s">
        <v>1902</v>
      </c>
      <c r="E2202" t="s">
        <v>1793</v>
      </c>
      <c r="F2202" t="s">
        <v>1794</v>
      </c>
      <c r="G2202" t="str">
        <f>VLOOKUP(E2202,기본!$F$3:$G$320,2,0)</f>
        <v>MNT</v>
      </c>
      <c r="H2202" s="546">
        <v>548</v>
      </c>
      <c r="I2202">
        <v>10.873654680000001</v>
      </c>
    </row>
    <row r="2203" spans="2:9">
      <c r="B2203" s="547" t="s">
        <v>2405</v>
      </c>
      <c r="C2203" s="547" t="str">
        <f>VLOOKUP(D2203,기본!$B$3:$C$90,2,0)</f>
        <v>삼성 VD</v>
      </c>
      <c r="D2203" t="s">
        <v>1902</v>
      </c>
      <c r="E2203" t="s">
        <v>1795</v>
      </c>
      <c r="F2203" t="s">
        <v>1796</v>
      </c>
      <c r="G2203" t="str">
        <f>VLOOKUP(E2203,기본!$F$3:$G$320,2,0)</f>
        <v>MNT</v>
      </c>
      <c r="H2203" s="546">
        <v>10</v>
      </c>
      <c r="I2203">
        <v>0.38910795000000004</v>
      </c>
    </row>
    <row r="2204" spans="2:9">
      <c r="B2204" s="547" t="s">
        <v>2405</v>
      </c>
      <c r="C2204" s="547" t="str">
        <f>VLOOKUP(D2204,기본!$B$3:$C$90,2,0)</f>
        <v>삼성 VD</v>
      </c>
      <c r="D2204" t="s">
        <v>1902</v>
      </c>
      <c r="E2204" t="s">
        <v>1718</v>
      </c>
      <c r="F2204" t="s">
        <v>1617</v>
      </c>
      <c r="G2204" t="str">
        <f>VLOOKUP(E2204,기본!$F$3:$G$320,2,0)</f>
        <v>TV</v>
      </c>
      <c r="H2204" s="546">
        <v>10</v>
      </c>
      <c r="I2204">
        <v>0.11244556</v>
      </c>
    </row>
    <row r="2205" spans="2:9">
      <c r="B2205" s="547" t="s">
        <v>2405</v>
      </c>
      <c r="C2205" s="547" t="str">
        <f>VLOOKUP(D2205,기본!$B$3:$C$90,2,0)</f>
        <v>삼성 VD</v>
      </c>
      <c r="D2205" t="s">
        <v>1902</v>
      </c>
      <c r="E2205" t="s">
        <v>2145</v>
      </c>
      <c r="F2205" t="s">
        <v>2108</v>
      </c>
      <c r="G2205" t="str">
        <f>VLOOKUP(E2205,기본!$F$3:$G$320,2,0)</f>
        <v>MNT</v>
      </c>
      <c r="H2205" s="546">
        <v>10</v>
      </c>
      <c r="I2205">
        <v>5.1633749999999999E-2</v>
      </c>
    </row>
    <row r="2206" spans="2:9">
      <c r="B2206" s="547" t="s">
        <v>2405</v>
      </c>
      <c r="C2206" s="547" t="str">
        <f>VLOOKUP(D2206,기본!$B$3:$C$90,2,0)</f>
        <v>삼성 VD</v>
      </c>
      <c r="D2206" t="s">
        <v>1902</v>
      </c>
      <c r="E2206" t="s">
        <v>2215</v>
      </c>
      <c r="F2206" t="s">
        <v>1754</v>
      </c>
      <c r="G2206" t="str">
        <f>VLOOKUP(E2206,기본!$F$3:$G$320,2,0)</f>
        <v>MNT</v>
      </c>
      <c r="H2206" s="546">
        <v>72</v>
      </c>
      <c r="I2206">
        <v>0.77624114400000011</v>
      </c>
    </row>
    <row r="2207" spans="2:9">
      <c r="B2207" s="547" t="s">
        <v>2405</v>
      </c>
      <c r="C2207" s="547" t="str">
        <f>VLOOKUP(D2207,기본!$B$3:$C$90,2,0)</f>
        <v>삼성 VD</v>
      </c>
      <c r="D2207" t="s">
        <v>1902</v>
      </c>
      <c r="E2207" t="s">
        <v>2179</v>
      </c>
      <c r="F2207" t="s">
        <v>1752</v>
      </c>
      <c r="G2207" t="str">
        <f>VLOOKUP(E2207,기본!$F$3:$G$320,2,0)</f>
        <v>MNT</v>
      </c>
      <c r="H2207" s="546">
        <v>72</v>
      </c>
      <c r="I2207">
        <v>0.47288253599999996</v>
      </c>
    </row>
    <row r="2208" spans="2:9">
      <c r="B2208" s="547" t="s">
        <v>2405</v>
      </c>
      <c r="C2208" s="547" t="str">
        <f>VLOOKUP(D2208,기본!$B$3:$C$90,2,0)</f>
        <v>삼성 VD</v>
      </c>
      <c r="D2208" t="s">
        <v>1902</v>
      </c>
      <c r="E2208" t="s">
        <v>2297</v>
      </c>
      <c r="F2208" t="s">
        <v>2298</v>
      </c>
      <c r="G2208" t="str">
        <f>VLOOKUP(E2208,기본!$F$3:$G$320,2,0)</f>
        <v>MNT</v>
      </c>
      <c r="H2208" s="546">
        <v>2</v>
      </c>
      <c r="I2208">
        <v>0.12226872</v>
      </c>
    </row>
    <row r="2209" spans="2:9">
      <c r="B2209" s="547" t="s">
        <v>2405</v>
      </c>
      <c r="C2209" s="547" t="str">
        <f>VLOOKUP(D2209,기본!$B$3:$C$90,2,0)</f>
        <v>삼성 VD</v>
      </c>
      <c r="D2209" t="s">
        <v>1902</v>
      </c>
      <c r="E2209" t="s">
        <v>2088</v>
      </c>
      <c r="F2209" t="s">
        <v>2089</v>
      </c>
      <c r="G2209" t="str">
        <f>VLOOKUP(E2209,기본!$F$3:$G$320,2,0)</f>
        <v>MNT</v>
      </c>
      <c r="H2209" s="546">
        <v>382</v>
      </c>
      <c r="I2209">
        <v>1.7334693520000002</v>
      </c>
    </row>
    <row r="2210" spans="2:9">
      <c r="B2210" s="547" t="s">
        <v>2405</v>
      </c>
      <c r="C2210" s="547" t="str">
        <f>VLOOKUP(D2210,기본!$B$3:$C$90,2,0)</f>
        <v>삼성 VD</v>
      </c>
      <c r="D2210" t="s">
        <v>1902</v>
      </c>
      <c r="E2210" t="s">
        <v>2415</v>
      </c>
      <c r="F2210" t="s">
        <v>2415</v>
      </c>
      <c r="G2210" t="str">
        <f>VLOOKUP(E2210,기본!$F$3:$G$320,2,0)</f>
        <v>MNT</v>
      </c>
      <c r="H2210" s="546">
        <v>150</v>
      </c>
      <c r="I2210">
        <v>2.6296650000000001</v>
      </c>
    </row>
    <row r="2211" spans="2:9">
      <c r="B2211" s="547" t="s">
        <v>2405</v>
      </c>
      <c r="C2211" s="547" t="str">
        <f>VLOOKUP(D2211,기본!$B$3:$C$90,2,0)</f>
        <v>삼성 VD</v>
      </c>
      <c r="D2211" t="s">
        <v>1902</v>
      </c>
      <c r="E2211" t="s">
        <v>2425</v>
      </c>
      <c r="F2211" t="s">
        <v>2425</v>
      </c>
      <c r="G2211" t="str">
        <f>VLOOKUP(E2211,기본!$F$3:$G$320,2,0)</f>
        <v>MNT</v>
      </c>
      <c r="H2211" s="546">
        <v>300</v>
      </c>
      <c r="I2211">
        <v>5.3204849999999997</v>
      </c>
    </row>
    <row r="2212" spans="2:9">
      <c r="B2212" s="547" t="s">
        <v>2405</v>
      </c>
      <c r="C2212" s="547" t="str">
        <f>VLOOKUP(D2212,기본!$B$3:$C$90,2,0)</f>
        <v>삼성 VD</v>
      </c>
      <c r="D2212" t="s">
        <v>1902</v>
      </c>
      <c r="E2212" t="s">
        <v>2426</v>
      </c>
      <c r="F2212" t="s">
        <v>2426</v>
      </c>
      <c r="G2212" t="str">
        <f>VLOOKUP(E2212,기본!$F$3:$G$320,2,0)</f>
        <v>MNT</v>
      </c>
      <c r="H2212" s="546">
        <v>50</v>
      </c>
      <c r="I2212">
        <v>1.2158027000000002</v>
      </c>
    </row>
    <row r="2213" spans="2:9">
      <c r="B2213" s="547" t="s">
        <v>2405</v>
      </c>
      <c r="C2213" s="547" t="str">
        <f>VLOOKUP(D2213,기본!$B$3:$C$90,2,0)</f>
        <v>삼성 VD</v>
      </c>
      <c r="D2213" t="s">
        <v>1902</v>
      </c>
      <c r="E2213" t="s">
        <v>2408</v>
      </c>
      <c r="F2213" t="s">
        <v>2408</v>
      </c>
      <c r="G2213" t="str">
        <f>VLOOKUP(E2213,기본!$F$3:$G$320,2,0)</f>
        <v>MNT</v>
      </c>
      <c r="H2213" s="546">
        <v>20</v>
      </c>
      <c r="I2213">
        <v>0.20385</v>
      </c>
    </row>
    <row r="2214" spans="2:9">
      <c r="B2214" s="547" t="s">
        <v>2405</v>
      </c>
      <c r="C2214" s="547" t="str">
        <f>VLOOKUP(D2214,기본!$B$3:$C$90,2,0)</f>
        <v>삼성 VD</v>
      </c>
      <c r="D2214" t="s">
        <v>1902</v>
      </c>
      <c r="E2214" t="s">
        <v>2287</v>
      </c>
      <c r="F2214" t="s">
        <v>2287</v>
      </c>
      <c r="G2214" t="str">
        <f>VLOOKUP(E2214,기본!$F$3:$G$320,2,0)</f>
        <v>AV</v>
      </c>
      <c r="H2214" s="546">
        <v>130</v>
      </c>
      <c r="I2214">
        <v>1.3465452000000002</v>
      </c>
    </row>
    <row r="2215" spans="2:9">
      <c r="B2215" s="547" t="s">
        <v>2405</v>
      </c>
      <c r="C2215" s="547" t="str">
        <f>VLOOKUP(D2215,기본!$B$3:$C$90,2,0)</f>
        <v>삼성 VD</v>
      </c>
      <c r="D2215" t="s">
        <v>1902</v>
      </c>
      <c r="E2215" t="s">
        <v>224</v>
      </c>
      <c r="F2215" t="s">
        <v>224</v>
      </c>
      <c r="G2215" t="str">
        <f>VLOOKUP(E2215,기본!$F$3:$G$320,2,0)</f>
        <v>기타</v>
      </c>
      <c r="H2215" s="546">
        <v>0</v>
      </c>
      <c r="I2215">
        <v>2.8229299999999999</v>
      </c>
    </row>
    <row r="2216" spans="2:9">
      <c r="B2216" s="547" t="s">
        <v>2405</v>
      </c>
      <c r="C2216" s="547" t="str">
        <f>VLOOKUP(D2216,기본!$B$3:$C$90,2,0)</f>
        <v>삼성 생활가전</v>
      </c>
      <c r="D2216" t="s">
        <v>1903</v>
      </c>
      <c r="E2216" t="s">
        <v>2060</v>
      </c>
      <c r="F2216" t="s">
        <v>2060</v>
      </c>
      <c r="G2216" t="e">
        <f>VLOOKUP(E2216,기본!$F$3:$G$320,2,0)</f>
        <v>#N/A</v>
      </c>
      <c r="H2216" s="546">
        <v>26</v>
      </c>
      <c r="I2216">
        <v>0.21762000000000001</v>
      </c>
    </row>
    <row r="2217" spans="2:9">
      <c r="B2217" s="547" t="s">
        <v>2405</v>
      </c>
      <c r="C2217" s="547" t="str">
        <f>VLOOKUP(D2217,기본!$B$3:$C$90,2,0)</f>
        <v>삼성 생활가전</v>
      </c>
      <c r="D2217" t="s">
        <v>1903</v>
      </c>
      <c r="E2217" t="s">
        <v>1890</v>
      </c>
      <c r="F2217" t="s">
        <v>1890</v>
      </c>
      <c r="G2217" t="e">
        <f>VLOOKUP(E2217,기본!$F$3:$G$320,2,0)</f>
        <v>#N/A</v>
      </c>
      <c r="H2217" s="546">
        <v>17</v>
      </c>
      <c r="I2217">
        <v>0.14058999999999999</v>
      </c>
    </row>
    <row r="2218" spans="2:9">
      <c r="B2218" s="547" t="s">
        <v>2405</v>
      </c>
      <c r="C2218" s="547" t="str">
        <f>VLOOKUP(D2218,기본!$B$3:$C$90,2,0)</f>
        <v>삼성 생활가전</v>
      </c>
      <c r="D2218" t="s">
        <v>1903</v>
      </c>
      <c r="E2218" t="s">
        <v>681</v>
      </c>
      <c r="F2218" t="s">
        <v>681</v>
      </c>
      <c r="G2218" t="e">
        <f>VLOOKUP(E2218,기본!$F$3:$G$320,2,0)</f>
        <v>#N/A</v>
      </c>
      <c r="H2218" s="546">
        <v>1764</v>
      </c>
      <c r="I2218">
        <v>14.09436</v>
      </c>
    </row>
    <row r="2219" spans="2:9">
      <c r="B2219" s="547" t="s">
        <v>2405</v>
      </c>
      <c r="C2219" s="547" t="str">
        <f>VLOOKUP(D2219,기본!$B$3:$C$90,2,0)</f>
        <v>삼성 생활가전</v>
      </c>
      <c r="D2219" t="s">
        <v>1903</v>
      </c>
      <c r="E2219" t="s">
        <v>2364</v>
      </c>
      <c r="F2219" t="s">
        <v>2364</v>
      </c>
      <c r="G2219" t="e">
        <f>VLOOKUP(E2219,기본!$F$3:$G$320,2,0)</f>
        <v>#N/A</v>
      </c>
      <c r="H2219" s="546">
        <v>368</v>
      </c>
      <c r="I2219">
        <v>4.9328302400000004</v>
      </c>
    </row>
    <row r="2220" spans="2:9">
      <c r="B2220" s="547" t="s">
        <v>2405</v>
      </c>
      <c r="C2220" s="547" t="str">
        <f>VLOOKUP(D2220,기본!$B$3:$C$90,2,0)</f>
        <v>삼성 생활가전</v>
      </c>
      <c r="D2220" t="s">
        <v>1903</v>
      </c>
      <c r="E2220" t="s">
        <v>1910</v>
      </c>
      <c r="F2220" t="s">
        <v>1910</v>
      </c>
      <c r="G2220" t="e">
        <f>VLOOKUP(E2220,기본!$F$3:$G$320,2,0)</f>
        <v>#N/A</v>
      </c>
      <c r="H2220" s="546">
        <v>3199</v>
      </c>
      <c r="I2220">
        <v>17.498530000000002</v>
      </c>
    </row>
    <row r="2221" spans="2:9">
      <c r="B2221" s="547" t="s">
        <v>2405</v>
      </c>
      <c r="C2221" s="547" t="str">
        <f>VLOOKUP(D2221,기본!$B$3:$C$90,2,0)</f>
        <v>삼성 생활가전</v>
      </c>
      <c r="D2221" t="s">
        <v>1903</v>
      </c>
      <c r="E2221" t="s">
        <v>1911</v>
      </c>
      <c r="F2221" t="s">
        <v>1911</v>
      </c>
      <c r="G2221" t="e">
        <f>VLOOKUP(E2221,기본!$F$3:$G$320,2,0)</f>
        <v>#N/A</v>
      </c>
      <c r="H2221" s="546">
        <v>2880</v>
      </c>
      <c r="I2221">
        <v>28.451519999999999</v>
      </c>
    </row>
    <row r="2222" spans="2:9">
      <c r="B2222" s="547" t="s">
        <v>2405</v>
      </c>
      <c r="C2222" s="547" t="str">
        <f>VLOOKUP(D2222,기본!$B$3:$C$90,2,0)</f>
        <v>삼성 생활가전</v>
      </c>
      <c r="D2222" t="s">
        <v>1903</v>
      </c>
      <c r="E2222" t="s">
        <v>1457</v>
      </c>
      <c r="F2222" t="s">
        <v>1457</v>
      </c>
      <c r="G2222" t="e">
        <f>VLOOKUP(E2222,기본!$F$3:$G$320,2,0)</f>
        <v>#N/A</v>
      </c>
      <c r="H2222" s="546">
        <v>7</v>
      </c>
      <c r="I2222">
        <v>7.6649999999999996E-2</v>
      </c>
    </row>
    <row r="2223" spans="2:9">
      <c r="B2223" s="547" t="s">
        <v>2405</v>
      </c>
      <c r="C2223" s="547" t="str">
        <f>VLOOKUP(D2223,기본!$B$3:$C$90,2,0)</f>
        <v>삼성 생활가전</v>
      </c>
      <c r="D2223" t="s">
        <v>1903</v>
      </c>
      <c r="E2223" t="s">
        <v>1196</v>
      </c>
      <c r="F2223" t="s">
        <v>1196</v>
      </c>
      <c r="G2223" t="e">
        <f>VLOOKUP(E2223,기본!$F$3:$G$320,2,0)</f>
        <v>#N/A</v>
      </c>
      <c r="H2223" s="546">
        <v>3840</v>
      </c>
      <c r="I2223">
        <v>19.699200000000001</v>
      </c>
    </row>
    <row r="2224" spans="2:9">
      <c r="B2224" s="547" t="s">
        <v>2405</v>
      </c>
      <c r="C2224" s="547" t="str">
        <f>VLOOKUP(D2224,기본!$B$3:$C$90,2,0)</f>
        <v>삼성 생활가전</v>
      </c>
      <c r="D2224" t="s">
        <v>1903</v>
      </c>
      <c r="E2224" t="s">
        <v>1343</v>
      </c>
      <c r="F2224" t="s">
        <v>1343</v>
      </c>
      <c r="G2224" t="e">
        <f>VLOOKUP(E2224,기본!$F$3:$G$320,2,0)</f>
        <v>#N/A</v>
      </c>
      <c r="H2224" s="546">
        <v>9653</v>
      </c>
      <c r="I2224">
        <v>52.686073999999998</v>
      </c>
    </row>
    <row r="2225" spans="2:9">
      <c r="B2225" s="547" t="s">
        <v>2405</v>
      </c>
      <c r="C2225" s="547" t="str">
        <f>VLOOKUP(D2225,기본!$B$3:$C$90,2,0)</f>
        <v>삼성 생활가전</v>
      </c>
      <c r="D2225" t="s">
        <v>1903</v>
      </c>
      <c r="E2225" t="s">
        <v>2125</v>
      </c>
      <c r="F2225" t="s">
        <v>2125</v>
      </c>
      <c r="G2225" t="e">
        <f>VLOOKUP(E2225,기본!$F$3:$G$320,2,0)</f>
        <v>#N/A</v>
      </c>
      <c r="H2225" s="546">
        <v>5442</v>
      </c>
      <c r="I2225">
        <v>64.51093593600001</v>
      </c>
    </row>
    <row r="2226" spans="2:9">
      <c r="B2226" s="547" t="s">
        <v>2405</v>
      </c>
      <c r="C2226" s="547" t="str">
        <f>VLOOKUP(D2226,기본!$B$3:$C$90,2,0)</f>
        <v>삼성 생활가전</v>
      </c>
      <c r="D2226" t="s">
        <v>1903</v>
      </c>
      <c r="E2226" t="s">
        <v>1991</v>
      </c>
      <c r="F2226" t="s">
        <v>1991</v>
      </c>
      <c r="G2226" t="e">
        <f>VLOOKUP(E2226,기본!$F$3:$G$320,2,0)</f>
        <v>#N/A</v>
      </c>
      <c r="H2226" s="546">
        <v>35</v>
      </c>
      <c r="I2226">
        <v>0.35549377500000001</v>
      </c>
    </row>
    <row r="2227" spans="2:9">
      <c r="B2227" s="547" t="s">
        <v>2405</v>
      </c>
      <c r="C2227" s="547" t="str">
        <f>VLOOKUP(D2227,기본!$B$3:$C$90,2,0)</f>
        <v>삼성 생활가전</v>
      </c>
      <c r="D2227" t="s">
        <v>1903</v>
      </c>
      <c r="E2227" t="s">
        <v>2082</v>
      </c>
      <c r="F2227" t="s">
        <v>2082</v>
      </c>
      <c r="G2227" t="e">
        <f>VLOOKUP(E2227,기본!$F$3:$G$320,2,0)</f>
        <v>#N/A</v>
      </c>
      <c r="H2227" s="546">
        <v>630</v>
      </c>
      <c r="I2227">
        <v>3.3280824500000001</v>
      </c>
    </row>
    <row r="2228" spans="2:9">
      <c r="B2228" s="547" t="s">
        <v>2405</v>
      </c>
      <c r="C2228" s="547" t="str">
        <f>VLOOKUP(D2228,기본!$B$3:$C$90,2,0)</f>
        <v>삼성 생활가전</v>
      </c>
      <c r="D2228" t="s">
        <v>1903</v>
      </c>
      <c r="E2228" t="s">
        <v>1413</v>
      </c>
      <c r="F2228" t="s">
        <v>1413</v>
      </c>
      <c r="G2228" t="e">
        <f>VLOOKUP(E2228,기본!$F$3:$G$320,2,0)</f>
        <v>#N/A</v>
      </c>
      <c r="H2228" s="546">
        <v>1419</v>
      </c>
      <c r="I2228">
        <v>17.804193000000001</v>
      </c>
    </row>
    <row r="2229" spans="2:9">
      <c r="B2229" s="547" t="s">
        <v>2405</v>
      </c>
      <c r="C2229" s="547" t="str">
        <f>VLOOKUP(D2229,기본!$B$3:$C$90,2,0)</f>
        <v>삼성 생활가전</v>
      </c>
      <c r="D2229" t="s">
        <v>1903</v>
      </c>
      <c r="E2229" t="s">
        <v>1913</v>
      </c>
      <c r="F2229" t="s">
        <v>1913</v>
      </c>
      <c r="G2229" t="e">
        <f>VLOOKUP(E2229,기본!$F$3:$G$320,2,0)</f>
        <v>#N/A</v>
      </c>
      <c r="H2229" s="546">
        <v>0</v>
      </c>
      <c r="I2229">
        <v>4.5563000000000002</v>
      </c>
    </row>
    <row r="2230" spans="2:9">
      <c r="B2230" s="547" t="s">
        <v>2405</v>
      </c>
      <c r="C2230" s="547" t="str">
        <f>VLOOKUP(D2230,기본!$B$3:$C$90,2,0)</f>
        <v>삼성 생활가전</v>
      </c>
      <c r="D2230" t="s">
        <v>1903</v>
      </c>
      <c r="E2230" t="s">
        <v>224</v>
      </c>
      <c r="F2230" t="s">
        <v>224</v>
      </c>
      <c r="G2230" t="str">
        <f>VLOOKUP(E2230,기본!$F$3:$G$320,2,0)</f>
        <v>기타</v>
      </c>
      <c r="H2230" s="546">
        <v>0</v>
      </c>
      <c r="I2230">
        <v>0.67652000000000001</v>
      </c>
    </row>
    <row r="2231" spans="2:9">
      <c r="B2231" s="547" t="s">
        <v>2405</v>
      </c>
      <c r="C2231" s="547" t="str">
        <f>VLOOKUP(D2231,기본!$B$3:$C$90,2,0)</f>
        <v>삼성 생활가전</v>
      </c>
      <c r="D2231" t="s">
        <v>1914</v>
      </c>
      <c r="E2231" t="s">
        <v>1413</v>
      </c>
      <c r="F2231" t="s">
        <v>1413</v>
      </c>
      <c r="G2231" t="e">
        <f>VLOOKUP(E2231,기본!$F$3:$G$320,2,0)</f>
        <v>#N/A</v>
      </c>
      <c r="H2231" s="546">
        <v>904</v>
      </c>
      <c r="I2231">
        <v>11.693239999999999</v>
      </c>
    </row>
    <row r="2232" spans="2:9">
      <c r="B2232" s="547" t="s">
        <v>2405</v>
      </c>
      <c r="C2232" s="547" t="str">
        <f>VLOOKUP(D2232,기본!$B$3:$C$90,2,0)</f>
        <v>코웨이</v>
      </c>
      <c r="D2232" t="s">
        <v>2312</v>
      </c>
      <c r="E2232" t="s">
        <v>875</v>
      </c>
      <c r="F2232" t="s">
        <v>875</v>
      </c>
      <c r="G2232" t="e">
        <f>VLOOKUP(E2232,기본!$F$3:$G$320,2,0)</f>
        <v>#N/A</v>
      </c>
      <c r="H2232" s="546">
        <v>6120</v>
      </c>
      <c r="I2232">
        <v>40.746960000000001</v>
      </c>
    </row>
    <row r="2233" spans="2:9">
      <c r="B2233" s="547" t="s">
        <v>2405</v>
      </c>
      <c r="C2233" s="547" t="str">
        <f>VLOOKUP(D2233,기본!$B$3:$C$90,2,0)</f>
        <v>코웨이</v>
      </c>
      <c r="D2233" t="s">
        <v>2312</v>
      </c>
      <c r="E2233" t="s">
        <v>1974</v>
      </c>
      <c r="F2233" t="s">
        <v>1974</v>
      </c>
      <c r="G2233" t="e">
        <f>VLOOKUP(E2233,기본!$F$3:$G$320,2,0)</f>
        <v>#N/A</v>
      </c>
      <c r="H2233" s="546">
        <v>6040</v>
      </c>
      <c r="I2233">
        <v>116.98272</v>
      </c>
    </row>
    <row r="2234" spans="2:9">
      <c r="B2234" s="547" t="s">
        <v>2405</v>
      </c>
      <c r="C2234" s="547" t="str">
        <f>VLOOKUP(D2234,기본!$B$3:$C$90,2,0)</f>
        <v>베터리</v>
      </c>
      <c r="D2234" t="s">
        <v>2134</v>
      </c>
      <c r="E2234" t="s">
        <v>1768</v>
      </c>
      <c r="F2234" t="s">
        <v>1768</v>
      </c>
      <c r="G2234" t="e">
        <f>VLOOKUP(E2234,기본!$F$3:$G$320,2,0)</f>
        <v>#N/A</v>
      </c>
      <c r="H2234" s="546">
        <v>168000</v>
      </c>
      <c r="I2234">
        <v>292.82400000000001</v>
      </c>
    </row>
    <row r="2235" spans="2:9">
      <c r="B2235" s="547" t="s">
        <v>2405</v>
      </c>
      <c r="C2235" s="547" t="str">
        <f>VLOOKUP(D2235,기본!$B$3:$C$90,2,0)</f>
        <v>코웨이</v>
      </c>
      <c r="D2235" t="s">
        <v>2117</v>
      </c>
      <c r="E2235" t="s">
        <v>1924</v>
      </c>
      <c r="F2235" t="s">
        <v>1924</v>
      </c>
      <c r="G2235" t="e">
        <f>VLOOKUP(E2235,기본!$F$3:$G$320,2,0)</f>
        <v>#N/A</v>
      </c>
      <c r="H2235" s="546">
        <v>4222</v>
      </c>
      <c r="I2235">
        <v>33.851996</v>
      </c>
    </row>
    <row r="2236" spans="2:9">
      <c r="B2236" s="547" t="s">
        <v>2405</v>
      </c>
      <c r="C2236" s="547" t="str">
        <f>VLOOKUP(D2236,기본!$B$3:$C$90,2,0)</f>
        <v>코웨이</v>
      </c>
      <c r="D2236" t="s">
        <v>2117</v>
      </c>
      <c r="E2236" t="s">
        <v>1491</v>
      </c>
      <c r="F2236" t="s">
        <v>1491</v>
      </c>
      <c r="G2236" t="e">
        <f>VLOOKUP(E2236,기본!$F$3:$G$320,2,0)</f>
        <v>#N/A</v>
      </c>
      <c r="H2236" s="546">
        <v>3774</v>
      </c>
      <c r="I2236">
        <v>26.161367999999996</v>
      </c>
    </row>
    <row r="2237" spans="2:9">
      <c r="B2237" s="547" t="s">
        <v>2405</v>
      </c>
      <c r="C2237" s="547" t="str">
        <f>VLOOKUP(D2237,기본!$B$3:$C$90,2,0)</f>
        <v>코웨이</v>
      </c>
      <c r="D2237" t="s">
        <v>2117</v>
      </c>
      <c r="E2237" t="s">
        <v>1492</v>
      </c>
      <c r="F2237" t="s">
        <v>1492</v>
      </c>
      <c r="G2237" t="e">
        <f>VLOOKUP(E2237,기본!$F$3:$G$320,2,0)</f>
        <v>#N/A</v>
      </c>
      <c r="H2237" s="546">
        <v>1216</v>
      </c>
      <c r="I2237">
        <v>7.6644479999999993</v>
      </c>
    </row>
    <row r="2238" spans="2:9">
      <c r="B2238" s="547" t="s">
        <v>2405</v>
      </c>
      <c r="C2238" s="547" t="str">
        <f>VLOOKUP(D2238,기본!$B$3:$C$90,2,0)</f>
        <v>코웨이</v>
      </c>
      <c r="D2238" t="s">
        <v>2117</v>
      </c>
      <c r="E2238" t="s">
        <v>1932</v>
      </c>
      <c r="F2238" t="s">
        <v>1932</v>
      </c>
      <c r="G2238" t="e">
        <f>VLOOKUP(E2238,기본!$F$3:$G$320,2,0)</f>
        <v>#N/A</v>
      </c>
      <c r="H2238" s="546">
        <v>936</v>
      </c>
      <c r="I2238">
        <v>9.5500080000000001</v>
      </c>
    </row>
    <row r="2239" spans="2:9">
      <c r="B2239" s="547" t="s">
        <v>2405</v>
      </c>
      <c r="C2239" s="547" t="str">
        <f>VLOOKUP(D2239,기본!$B$3:$C$90,2,0)</f>
        <v>삼성 생활가전</v>
      </c>
      <c r="D2239" t="s">
        <v>2265</v>
      </c>
      <c r="E2239" t="s">
        <v>2266</v>
      </c>
      <c r="F2239" t="s">
        <v>2266</v>
      </c>
      <c r="G2239" t="e">
        <f>VLOOKUP(E2239,기본!$F$3:$G$320,2,0)</f>
        <v>#N/A</v>
      </c>
      <c r="H2239" s="546">
        <v>25080</v>
      </c>
      <c r="I2239">
        <v>175.3092</v>
      </c>
    </row>
    <row r="2240" spans="2:9">
      <c r="B2240" s="547" t="s">
        <v>2405</v>
      </c>
      <c r="C2240" s="547" t="str">
        <f>VLOOKUP(D2240,기본!$B$3:$C$90,2,0)</f>
        <v>코웨이</v>
      </c>
      <c r="D2240" t="s">
        <v>1916</v>
      </c>
      <c r="E2240" t="s">
        <v>1917</v>
      </c>
      <c r="F2240" t="s">
        <v>1917</v>
      </c>
      <c r="G2240" t="e">
        <f>VLOOKUP(E2240,기본!$F$3:$G$320,2,0)</f>
        <v>#N/A</v>
      </c>
      <c r="H2240" s="546">
        <v>9879</v>
      </c>
      <c r="I2240">
        <v>28.589825999999999</v>
      </c>
    </row>
    <row r="2241" spans="2:9">
      <c r="B2241" s="547" t="s">
        <v>2405</v>
      </c>
      <c r="C2241" s="547" t="str">
        <f>VLOOKUP(D2241,기본!$B$3:$C$90,2,0)</f>
        <v>코웨이</v>
      </c>
      <c r="D2241" t="s">
        <v>2063</v>
      </c>
      <c r="E2241" t="s">
        <v>2427</v>
      </c>
      <c r="F2241" t="s">
        <v>2427</v>
      </c>
      <c r="G2241" t="e">
        <f>VLOOKUP(E2241,기본!$F$3:$G$320,2,0)</f>
        <v>#N/A</v>
      </c>
      <c r="H2241" s="546">
        <v>242</v>
      </c>
      <c r="I2241">
        <v>5.4948849119999998</v>
      </c>
    </row>
    <row r="2242" spans="2:9">
      <c r="B2242" s="547" t="s">
        <v>2405</v>
      </c>
      <c r="C2242" s="547" t="str">
        <f>VLOOKUP(D2242,기본!$B$3:$C$90,2,0)</f>
        <v>코웨이</v>
      </c>
      <c r="D2242" t="s">
        <v>2063</v>
      </c>
      <c r="E2242" t="s">
        <v>2428</v>
      </c>
      <c r="F2242" t="s">
        <v>2428</v>
      </c>
      <c r="G2242" t="e">
        <f>VLOOKUP(E2242,기본!$F$3:$G$320,2,0)</f>
        <v>#N/A</v>
      </c>
      <c r="H2242" s="546">
        <v>800</v>
      </c>
      <c r="I2242">
        <v>17.09064</v>
      </c>
    </row>
    <row r="2243" spans="2:9">
      <c r="B2243" s="547" t="s">
        <v>2405</v>
      </c>
      <c r="C2243" s="547" t="str">
        <f>VLOOKUP(D2243,기본!$B$3:$C$90,2,0)</f>
        <v>코웨이</v>
      </c>
      <c r="D2243" t="s">
        <v>2063</v>
      </c>
      <c r="E2243" t="s">
        <v>2429</v>
      </c>
      <c r="F2243" t="s">
        <v>2429</v>
      </c>
      <c r="G2243" t="e">
        <f>VLOOKUP(E2243,기본!$F$3:$G$320,2,0)</f>
        <v>#N/A</v>
      </c>
      <c r="H2243" s="546">
        <v>256</v>
      </c>
      <c r="I2243">
        <v>8.2156605440000003</v>
      </c>
    </row>
    <row r="2244" spans="2:9">
      <c r="B2244" s="547" t="s">
        <v>2405</v>
      </c>
      <c r="C2244" s="547" t="str">
        <f>VLOOKUP(D2244,기본!$B$3:$C$90,2,0)</f>
        <v>코웨이</v>
      </c>
      <c r="D2244" t="s">
        <v>2063</v>
      </c>
      <c r="E2244" t="s">
        <v>2430</v>
      </c>
      <c r="F2244" t="s">
        <v>2430</v>
      </c>
      <c r="G2244" t="e">
        <f>VLOOKUP(E2244,기본!$F$3:$G$320,2,0)</f>
        <v>#N/A</v>
      </c>
      <c r="H2244" s="546">
        <v>500</v>
      </c>
      <c r="I2244">
        <v>15.056040000000001</v>
      </c>
    </row>
    <row r="2245" spans="2:9">
      <c r="B2245" s="547" t="s">
        <v>2405</v>
      </c>
      <c r="C2245" s="547" t="str">
        <f>VLOOKUP(D2245,기본!$B$3:$C$90,2,0)</f>
        <v>코웨이</v>
      </c>
      <c r="D2245" t="s">
        <v>2063</v>
      </c>
      <c r="E2245" t="s">
        <v>2065</v>
      </c>
      <c r="F2245" t="s">
        <v>2065</v>
      </c>
      <c r="G2245" t="e">
        <f>VLOOKUP(E2245,기본!$F$3:$G$320,2,0)</f>
        <v>#N/A</v>
      </c>
      <c r="H2245" s="546">
        <v>15680</v>
      </c>
      <c r="I2245">
        <v>1188.4755097600003</v>
      </c>
    </row>
    <row r="2246" spans="2:9">
      <c r="B2246" s="547" t="s">
        <v>2405</v>
      </c>
      <c r="C2246" s="547" t="str">
        <f>VLOOKUP(D2246,기본!$B$3:$C$90,2,0)</f>
        <v>코웨이</v>
      </c>
      <c r="D2246" t="s">
        <v>1918</v>
      </c>
      <c r="E2246" t="s">
        <v>1919</v>
      </c>
      <c r="F2246" t="s">
        <v>1919</v>
      </c>
      <c r="G2246" t="e">
        <f>VLOOKUP(E2246,기본!$F$3:$G$320,2,0)</f>
        <v>#N/A</v>
      </c>
      <c r="H2246" s="546">
        <v>19</v>
      </c>
      <c r="I2246">
        <v>9.9711999999999995E-2</v>
      </c>
    </row>
    <row r="2247" spans="2:9">
      <c r="B2247" s="547" t="s">
        <v>2405</v>
      </c>
      <c r="C2247" s="547" t="str">
        <f>VLOOKUP(D2247,기본!$B$3:$C$90,2,0)</f>
        <v>코웨이</v>
      </c>
      <c r="D2247" t="s">
        <v>1918</v>
      </c>
      <c r="E2247" t="s">
        <v>1921</v>
      </c>
      <c r="F2247" t="s">
        <v>1921</v>
      </c>
      <c r="G2247" t="e">
        <f>VLOOKUP(E2247,기본!$F$3:$G$320,2,0)</f>
        <v>#N/A</v>
      </c>
      <c r="H2247" s="546">
        <v>1480</v>
      </c>
      <c r="I2247">
        <v>12.41572</v>
      </c>
    </row>
    <row r="2248" spans="2:9">
      <c r="B2248" s="547" t="s">
        <v>2405</v>
      </c>
      <c r="C2248" s="547" t="str">
        <f>VLOOKUP(D2248,기본!$B$3:$C$90,2,0)</f>
        <v>코웨이</v>
      </c>
      <c r="D2248" t="s">
        <v>1918</v>
      </c>
      <c r="E2248" t="s">
        <v>1922</v>
      </c>
      <c r="F2248" t="s">
        <v>1922</v>
      </c>
      <c r="G2248" t="e">
        <f>VLOOKUP(E2248,기본!$F$3:$G$320,2,0)</f>
        <v>#N/A</v>
      </c>
      <c r="H2248" s="546">
        <v>5330</v>
      </c>
      <c r="I2248">
        <v>44.510829999999999</v>
      </c>
    </row>
    <row r="2249" spans="2:9">
      <c r="B2249" s="547" t="s">
        <v>2405</v>
      </c>
      <c r="C2249" s="547" t="str">
        <f>VLOOKUP(D2249,기본!$B$3:$C$90,2,0)</f>
        <v>코웨이</v>
      </c>
      <c r="D2249" t="s">
        <v>1918</v>
      </c>
      <c r="E2249" t="s">
        <v>1050</v>
      </c>
      <c r="F2249" t="s">
        <v>1050</v>
      </c>
      <c r="G2249" t="e">
        <f>VLOOKUP(E2249,기본!$F$3:$G$320,2,0)</f>
        <v>#N/A</v>
      </c>
      <c r="H2249" s="546">
        <v>1656</v>
      </c>
      <c r="I2249">
        <v>5.4647999999999994</v>
      </c>
    </row>
    <row r="2250" spans="2:9">
      <c r="B2250" s="547" t="s">
        <v>2405</v>
      </c>
      <c r="C2250" s="547" t="str">
        <f>VLOOKUP(D2250,기본!$B$3:$C$90,2,0)</f>
        <v>코웨이</v>
      </c>
      <c r="D2250" t="s">
        <v>1918</v>
      </c>
      <c r="E2250" t="s">
        <v>1051</v>
      </c>
      <c r="F2250" t="s">
        <v>1051</v>
      </c>
      <c r="G2250" t="e">
        <f>VLOOKUP(E2250,기본!$F$3:$G$320,2,0)</f>
        <v>#N/A</v>
      </c>
      <c r="H2250" s="546">
        <v>1632</v>
      </c>
      <c r="I2250">
        <v>10.449695999999999</v>
      </c>
    </row>
    <row r="2251" spans="2:9">
      <c r="B2251" s="547" t="s">
        <v>2405</v>
      </c>
      <c r="C2251" s="547" t="str">
        <f>VLOOKUP(D2251,기본!$B$3:$C$90,2,0)</f>
        <v>코웨이</v>
      </c>
      <c r="D2251" t="s">
        <v>1918</v>
      </c>
      <c r="E2251" t="s">
        <v>1923</v>
      </c>
      <c r="F2251" t="s">
        <v>1923</v>
      </c>
      <c r="G2251" t="e">
        <f>VLOOKUP(E2251,기본!$F$3:$G$320,2,0)</f>
        <v>#N/A</v>
      </c>
      <c r="H2251" s="546">
        <v>30</v>
      </c>
      <c r="I2251">
        <v>0.40967999999999999</v>
      </c>
    </row>
    <row r="2252" spans="2:9">
      <c r="B2252" s="547" t="s">
        <v>2405</v>
      </c>
      <c r="C2252" s="547" t="str">
        <f>VLOOKUP(D2252,기본!$B$3:$C$90,2,0)</f>
        <v>코웨이</v>
      </c>
      <c r="D2252" t="s">
        <v>1918</v>
      </c>
      <c r="E2252" t="s">
        <v>1924</v>
      </c>
      <c r="F2252" t="s">
        <v>1924</v>
      </c>
      <c r="G2252" t="e">
        <f>VLOOKUP(E2252,기본!$F$3:$G$320,2,0)</f>
        <v>#N/A</v>
      </c>
      <c r="H2252" s="546">
        <v>76</v>
      </c>
      <c r="I2252">
        <v>0.65207999999999999</v>
      </c>
    </row>
    <row r="2253" spans="2:9">
      <c r="B2253" s="547" t="s">
        <v>2405</v>
      </c>
      <c r="C2253" s="547" t="str">
        <f>VLOOKUP(D2253,기본!$B$3:$C$90,2,0)</f>
        <v>코웨이</v>
      </c>
      <c r="D2253" t="s">
        <v>1918</v>
      </c>
      <c r="E2253" t="s">
        <v>2084</v>
      </c>
      <c r="F2253" t="s">
        <v>2084</v>
      </c>
      <c r="G2253" t="e">
        <f>VLOOKUP(E2253,기본!$F$3:$G$320,2,0)</f>
        <v>#N/A</v>
      </c>
      <c r="H2253" s="546">
        <v>1000</v>
      </c>
      <c r="I2253">
        <v>16.27</v>
      </c>
    </row>
    <row r="2254" spans="2:9">
      <c r="B2254" s="547" t="s">
        <v>2405</v>
      </c>
      <c r="C2254" s="547" t="str">
        <f>VLOOKUP(D2254,기본!$B$3:$C$90,2,0)</f>
        <v>코웨이</v>
      </c>
      <c r="D2254" t="s">
        <v>1918</v>
      </c>
      <c r="E2254" t="s">
        <v>1927</v>
      </c>
      <c r="F2254" t="s">
        <v>1927</v>
      </c>
      <c r="G2254" t="e">
        <f>VLOOKUP(E2254,기본!$F$3:$G$320,2,0)</f>
        <v>#N/A</v>
      </c>
      <c r="H2254" s="546">
        <v>800</v>
      </c>
      <c r="I2254">
        <v>14.408000000000001</v>
      </c>
    </row>
    <row r="2255" spans="2:9">
      <c r="B2255" s="547" t="s">
        <v>2405</v>
      </c>
      <c r="C2255" s="547" t="str">
        <f>VLOOKUP(D2255,기본!$B$3:$C$90,2,0)</f>
        <v>코웨이</v>
      </c>
      <c r="D2255" t="s">
        <v>1918</v>
      </c>
      <c r="E2255" t="s">
        <v>1928</v>
      </c>
      <c r="F2255" t="s">
        <v>1928</v>
      </c>
      <c r="G2255" t="e">
        <f>VLOOKUP(E2255,기본!$F$3:$G$320,2,0)</f>
        <v>#N/A</v>
      </c>
      <c r="H2255" s="546">
        <v>1311</v>
      </c>
      <c r="I2255">
        <v>19.098647999999997</v>
      </c>
    </row>
    <row r="2256" spans="2:9">
      <c r="B2256" s="547" t="s">
        <v>2405</v>
      </c>
      <c r="C2256" s="547" t="str">
        <f>VLOOKUP(D2256,기본!$B$3:$C$90,2,0)</f>
        <v>코웨이</v>
      </c>
      <c r="D2256" t="s">
        <v>1918</v>
      </c>
      <c r="E2256" t="s">
        <v>1929</v>
      </c>
      <c r="F2256" t="s">
        <v>1929</v>
      </c>
      <c r="G2256" t="e">
        <f>VLOOKUP(E2256,기본!$F$3:$G$320,2,0)</f>
        <v>#N/A</v>
      </c>
      <c r="H2256" s="546">
        <v>9914</v>
      </c>
      <c r="I2256">
        <v>140.15671400000002</v>
      </c>
    </row>
    <row r="2257" spans="2:9">
      <c r="B2257" s="547" t="s">
        <v>2405</v>
      </c>
      <c r="C2257" s="547" t="str">
        <f>VLOOKUP(D2257,기본!$B$3:$C$90,2,0)</f>
        <v>코웨이</v>
      </c>
      <c r="D2257" t="s">
        <v>1918</v>
      </c>
      <c r="E2257" t="s">
        <v>1931</v>
      </c>
      <c r="F2257" t="s">
        <v>1931</v>
      </c>
      <c r="G2257" t="e">
        <f>VLOOKUP(E2257,기본!$F$3:$G$320,2,0)</f>
        <v>#N/A</v>
      </c>
      <c r="H2257" s="546">
        <v>2322</v>
      </c>
      <c r="I2257">
        <v>18.002148000000002</v>
      </c>
    </row>
    <row r="2258" spans="2:9">
      <c r="B2258" s="547" t="s">
        <v>2405</v>
      </c>
      <c r="C2258" s="547" t="str">
        <f>VLOOKUP(D2258,기본!$B$3:$C$90,2,0)</f>
        <v>코웨이</v>
      </c>
      <c r="D2258" t="s">
        <v>1918</v>
      </c>
      <c r="E2258" t="s">
        <v>1932</v>
      </c>
      <c r="F2258" t="s">
        <v>1932</v>
      </c>
      <c r="G2258" t="e">
        <f>VLOOKUP(E2258,기본!$F$3:$G$320,2,0)</f>
        <v>#N/A</v>
      </c>
      <c r="H2258" s="546">
        <v>20</v>
      </c>
      <c r="I2258">
        <v>0.21410000000000001</v>
      </c>
    </row>
    <row r="2259" spans="2:9">
      <c r="B2259" s="547" t="s">
        <v>2405</v>
      </c>
      <c r="C2259" s="547" t="str">
        <f>VLOOKUP(D2259,기본!$B$3:$C$90,2,0)</f>
        <v>코웨이</v>
      </c>
      <c r="D2259" t="s">
        <v>1918</v>
      </c>
      <c r="E2259" t="s">
        <v>1933</v>
      </c>
      <c r="F2259" t="s">
        <v>1933</v>
      </c>
      <c r="G2259" t="e">
        <f>VLOOKUP(E2259,기본!$F$3:$G$320,2,0)</f>
        <v>#N/A</v>
      </c>
      <c r="H2259" s="546">
        <v>376</v>
      </c>
      <c r="I2259">
        <v>3.569744</v>
      </c>
    </row>
    <row r="2260" spans="2:9">
      <c r="B2260" s="547" t="s">
        <v>2405</v>
      </c>
      <c r="C2260" s="547" t="str">
        <f>VLOOKUP(D2260,기본!$B$3:$C$90,2,0)</f>
        <v>코웨이</v>
      </c>
      <c r="D2260" t="s">
        <v>1918</v>
      </c>
      <c r="E2260" t="s">
        <v>1985</v>
      </c>
      <c r="F2260" t="s">
        <v>1985</v>
      </c>
      <c r="G2260" t="e">
        <f>VLOOKUP(E2260,기본!$F$3:$G$320,2,0)</f>
        <v>#N/A</v>
      </c>
      <c r="H2260" s="546">
        <v>36</v>
      </c>
      <c r="I2260">
        <v>0.36486000000000002</v>
      </c>
    </row>
    <row r="2261" spans="2:9">
      <c r="B2261" s="547" t="s">
        <v>2405</v>
      </c>
      <c r="C2261" s="547" t="str">
        <f>VLOOKUP(D2261,기본!$B$3:$C$90,2,0)</f>
        <v>코웨이</v>
      </c>
      <c r="D2261" t="s">
        <v>1918</v>
      </c>
      <c r="E2261" t="s">
        <v>1934</v>
      </c>
      <c r="F2261" t="s">
        <v>1934</v>
      </c>
      <c r="G2261" t="e">
        <f>VLOOKUP(E2261,기본!$F$3:$G$320,2,0)</f>
        <v>#N/A</v>
      </c>
      <c r="H2261" s="546">
        <v>108</v>
      </c>
      <c r="I2261">
        <v>1.950588</v>
      </c>
    </row>
    <row r="2262" spans="2:9">
      <c r="B2262" s="547" t="s">
        <v>2405</v>
      </c>
      <c r="C2262" s="547" t="str">
        <f>VLOOKUP(D2262,기본!$B$3:$C$90,2,0)</f>
        <v>코웨이</v>
      </c>
      <c r="D2262" t="s">
        <v>1918</v>
      </c>
      <c r="E2262" t="s">
        <v>1935</v>
      </c>
      <c r="F2262" t="s">
        <v>1935</v>
      </c>
      <c r="G2262" t="e">
        <f>VLOOKUP(E2262,기본!$F$3:$G$320,2,0)</f>
        <v>#N/A</v>
      </c>
      <c r="H2262" s="546">
        <v>20</v>
      </c>
      <c r="I2262">
        <v>0.41120000000000001</v>
      </c>
    </row>
    <row r="2263" spans="2:9">
      <c r="B2263" s="547" t="s">
        <v>2405</v>
      </c>
      <c r="C2263" s="547" t="str">
        <f>VLOOKUP(D2263,기본!$B$3:$C$90,2,0)</f>
        <v>코웨이</v>
      </c>
      <c r="D2263" t="s">
        <v>1918</v>
      </c>
      <c r="E2263" t="s">
        <v>1936</v>
      </c>
      <c r="F2263" t="s">
        <v>1936</v>
      </c>
      <c r="G2263" t="e">
        <f>VLOOKUP(E2263,기본!$F$3:$G$320,2,0)</f>
        <v>#N/A</v>
      </c>
      <c r="H2263" s="546">
        <v>14</v>
      </c>
      <c r="I2263">
        <v>0.28043399999999996</v>
      </c>
    </row>
    <row r="2264" spans="2:9">
      <c r="B2264" s="547" t="s">
        <v>2405</v>
      </c>
      <c r="C2264" s="547" t="str">
        <f>VLOOKUP(D2264,기본!$B$3:$C$90,2,0)</f>
        <v>코웨이</v>
      </c>
      <c r="D2264" t="s">
        <v>1918</v>
      </c>
      <c r="E2264" t="s">
        <v>1937</v>
      </c>
      <c r="F2264" t="s">
        <v>1937</v>
      </c>
      <c r="G2264" t="e">
        <f>VLOOKUP(E2264,기본!$F$3:$G$320,2,0)</f>
        <v>#N/A</v>
      </c>
      <c r="H2264" s="546">
        <v>1200</v>
      </c>
      <c r="I2264">
        <v>26.181599999999996</v>
      </c>
    </row>
    <row r="2265" spans="2:9">
      <c r="B2265" s="547" t="s">
        <v>2405</v>
      </c>
      <c r="C2265" s="547" t="str">
        <f>VLOOKUP(D2265,기본!$B$3:$C$90,2,0)</f>
        <v>코웨이</v>
      </c>
      <c r="D2265" t="s">
        <v>1918</v>
      </c>
      <c r="E2265" t="s">
        <v>1939</v>
      </c>
      <c r="F2265" t="s">
        <v>1939</v>
      </c>
      <c r="G2265" t="e">
        <f>VLOOKUP(E2265,기본!$F$3:$G$320,2,0)</f>
        <v>#N/A</v>
      </c>
      <c r="H2265" s="546">
        <v>10</v>
      </c>
      <c r="I2265">
        <v>0.14731</v>
      </c>
    </row>
    <row r="2266" spans="2:9">
      <c r="B2266" s="547" t="s">
        <v>2405</v>
      </c>
      <c r="C2266" s="547" t="str">
        <f>VLOOKUP(D2266,기본!$B$3:$C$90,2,0)</f>
        <v>코웨이</v>
      </c>
      <c r="D2266" t="s">
        <v>1918</v>
      </c>
      <c r="E2266" t="s">
        <v>1940</v>
      </c>
      <c r="F2266" t="s">
        <v>1940</v>
      </c>
      <c r="G2266" t="e">
        <f>VLOOKUP(E2266,기본!$F$3:$G$320,2,0)</f>
        <v>#N/A</v>
      </c>
      <c r="H2266" s="546">
        <v>450</v>
      </c>
      <c r="I2266">
        <v>1.05345</v>
      </c>
    </row>
    <row r="2267" spans="2:9">
      <c r="B2267" s="547" t="s">
        <v>2405</v>
      </c>
      <c r="C2267" s="547" t="str">
        <f>VLOOKUP(D2267,기본!$B$3:$C$90,2,0)</f>
        <v>코웨이</v>
      </c>
      <c r="D2267" t="s">
        <v>1918</v>
      </c>
      <c r="E2267" t="s">
        <v>1941</v>
      </c>
      <c r="F2267" t="s">
        <v>1941</v>
      </c>
      <c r="G2267" t="e">
        <f>VLOOKUP(E2267,기본!$F$3:$G$320,2,0)</f>
        <v>#N/A</v>
      </c>
      <c r="H2267" s="546">
        <v>799</v>
      </c>
      <c r="I2267">
        <v>5.4244110000000001</v>
      </c>
    </row>
    <row r="2268" spans="2:9">
      <c r="B2268" s="547" t="s">
        <v>2405</v>
      </c>
      <c r="C2268" s="547" t="str">
        <f>VLOOKUP(D2268,기본!$B$3:$C$90,2,0)</f>
        <v>코웨이</v>
      </c>
      <c r="D2268" t="s">
        <v>1918</v>
      </c>
      <c r="E2268" t="s">
        <v>1942</v>
      </c>
      <c r="F2268" t="s">
        <v>1942</v>
      </c>
      <c r="G2268" t="e">
        <f>VLOOKUP(E2268,기본!$F$3:$G$320,2,0)</f>
        <v>#N/A</v>
      </c>
      <c r="H2268" s="546">
        <v>9188</v>
      </c>
      <c r="I2268">
        <v>152.34903199999999</v>
      </c>
    </row>
    <row r="2269" spans="2:9">
      <c r="B2269" s="547" t="s">
        <v>2405</v>
      </c>
      <c r="C2269" s="547" t="str">
        <f>VLOOKUP(D2269,기본!$B$3:$C$90,2,0)</f>
        <v>코웨이</v>
      </c>
      <c r="D2269" t="s">
        <v>1918</v>
      </c>
      <c r="E2269" t="s">
        <v>2127</v>
      </c>
      <c r="F2269" t="s">
        <v>2127</v>
      </c>
      <c r="G2269" t="e">
        <f>VLOOKUP(E2269,기본!$F$3:$G$320,2,0)</f>
        <v>#N/A</v>
      </c>
      <c r="H2269" s="546">
        <v>10383</v>
      </c>
      <c r="I2269">
        <v>99.593736000000007</v>
      </c>
    </row>
    <row r="2270" spans="2:9">
      <c r="B2270" s="547" t="s">
        <v>2405</v>
      </c>
      <c r="C2270" s="547" t="str">
        <f>VLOOKUP(D2270,기본!$B$3:$C$90,2,0)</f>
        <v>코웨이</v>
      </c>
      <c r="D2270" t="s">
        <v>1918</v>
      </c>
      <c r="E2270" t="s">
        <v>1944</v>
      </c>
      <c r="F2270" t="s">
        <v>1944</v>
      </c>
      <c r="G2270" t="e">
        <f>VLOOKUP(E2270,기본!$F$3:$G$320,2,0)</f>
        <v>#N/A</v>
      </c>
      <c r="H2270" s="546">
        <v>2844</v>
      </c>
      <c r="I2270">
        <v>50.61002400000001</v>
      </c>
    </row>
    <row r="2271" spans="2:9">
      <c r="B2271" s="547" t="s">
        <v>2405</v>
      </c>
      <c r="C2271" s="547" t="str">
        <f>VLOOKUP(D2271,기본!$B$3:$C$90,2,0)</f>
        <v>코웨이</v>
      </c>
      <c r="D2271" t="s">
        <v>1918</v>
      </c>
      <c r="E2271" t="s">
        <v>1945</v>
      </c>
      <c r="F2271" t="s">
        <v>1945</v>
      </c>
      <c r="G2271" t="e">
        <f>VLOOKUP(E2271,기본!$F$3:$G$320,2,0)</f>
        <v>#N/A</v>
      </c>
      <c r="H2271" s="546">
        <v>115</v>
      </c>
      <c r="I2271">
        <v>1.935335</v>
      </c>
    </row>
    <row r="2272" spans="2:9">
      <c r="B2272" s="547" t="s">
        <v>2405</v>
      </c>
      <c r="C2272" s="547" t="str">
        <f>VLOOKUP(D2272,기본!$B$3:$C$90,2,0)</f>
        <v>코웨이</v>
      </c>
      <c r="D2272" t="s">
        <v>1918</v>
      </c>
      <c r="E2272" t="s">
        <v>1946</v>
      </c>
      <c r="F2272" t="s">
        <v>1946</v>
      </c>
      <c r="G2272" t="e">
        <f>VLOOKUP(E2272,기본!$F$3:$G$320,2,0)</f>
        <v>#N/A</v>
      </c>
      <c r="H2272" s="546">
        <v>243</v>
      </c>
      <c r="I2272">
        <v>4.0894469999999998</v>
      </c>
    </row>
    <row r="2273" spans="2:9">
      <c r="B2273" s="547" t="s">
        <v>2405</v>
      </c>
      <c r="C2273" s="547" t="str">
        <f>VLOOKUP(D2273,기본!$B$3:$C$90,2,0)</f>
        <v>코웨이</v>
      </c>
      <c r="D2273" t="s">
        <v>1918</v>
      </c>
      <c r="E2273" t="s">
        <v>1948</v>
      </c>
      <c r="F2273" t="s">
        <v>1948</v>
      </c>
      <c r="G2273" t="e">
        <f>VLOOKUP(E2273,기본!$F$3:$G$320,2,0)</f>
        <v>#N/A</v>
      </c>
      <c r="H2273" s="546">
        <v>4368</v>
      </c>
      <c r="I2273">
        <v>75.767300000000006</v>
      </c>
    </row>
    <row r="2274" spans="2:9">
      <c r="B2274" s="547" t="s">
        <v>2405</v>
      </c>
      <c r="C2274" s="547" t="str">
        <f>VLOOKUP(D2274,기본!$B$3:$C$90,2,0)</f>
        <v>코웨이</v>
      </c>
      <c r="D2274" t="s">
        <v>1918</v>
      </c>
      <c r="E2274" t="s">
        <v>1045</v>
      </c>
      <c r="F2274" t="s">
        <v>1045</v>
      </c>
      <c r="G2274" t="e">
        <f>VLOOKUP(E2274,기본!$F$3:$G$320,2,0)</f>
        <v>#N/A</v>
      </c>
      <c r="H2274" s="546">
        <v>2262</v>
      </c>
      <c r="I2274">
        <v>26.909414999999999</v>
      </c>
    </row>
    <row r="2275" spans="2:9">
      <c r="B2275" s="547" t="s">
        <v>2405</v>
      </c>
      <c r="C2275" s="547" t="str">
        <f>VLOOKUP(D2275,기본!$B$3:$C$90,2,0)</f>
        <v>코웨이</v>
      </c>
      <c r="D2275" t="s">
        <v>1918</v>
      </c>
      <c r="E2275" t="s">
        <v>1950</v>
      </c>
      <c r="F2275" t="s">
        <v>1950</v>
      </c>
      <c r="G2275" t="e">
        <f>VLOOKUP(E2275,기본!$F$3:$G$320,2,0)</f>
        <v>#N/A</v>
      </c>
      <c r="H2275" s="546">
        <v>718</v>
      </c>
      <c r="I2275">
        <v>6.3621980000000002</v>
      </c>
    </row>
    <row r="2276" spans="2:9">
      <c r="B2276" s="547" t="s">
        <v>2405</v>
      </c>
      <c r="C2276" s="547" t="str">
        <f>VLOOKUP(D2276,기본!$B$3:$C$90,2,0)</f>
        <v>코웨이</v>
      </c>
      <c r="D2276" t="s">
        <v>1918</v>
      </c>
      <c r="E2276" t="s">
        <v>1951</v>
      </c>
      <c r="F2276" t="s">
        <v>1951</v>
      </c>
      <c r="G2276" t="e">
        <f>VLOOKUP(E2276,기본!$F$3:$G$320,2,0)</f>
        <v>#N/A</v>
      </c>
      <c r="H2276" s="546">
        <v>220</v>
      </c>
      <c r="I2276">
        <v>3.7444000000000002</v>
      </c>
    </row>
    <row r="2277" spans="2:9">
      <c r="B2277" s="547" t="s">
        <v>2405</v>
      </c>
      <c r="C2277" s="547" t="str">
        <f>VLOOKUP(D2277,기본!$B$3:$C$90,2,0)</f>
        <v>코웨이</v>
      </c>
      <c r="D2277" t="s">
        <v>1918</v>
      </c>
      <c r="E2277" t="s">
        <v>1952</v>
      </c>
      <c r="F2277" t="s">
        <v>1952</v>
      </c>
      <c r="G2277" t="e">
        <f>VLOOKUP(E2277,기본!$F$3:$G$320,2,0)</f>
        <v>#N/A</v>
      </c>
      <c r="H2277" s="546">
        <v>40</v>
      </c>
      <c r="I2277">
        <v>0.71743999999999997</v>
      </c>
    </row>
    <row r="2278" spans="2:9">
      <c r="B2278" s="547" t="s">
        <v>2405</v>
      </c>
      <c r="C2278" s="547" t="str">
        <f>VLOOKUP(D2278,기본!$B$3:$C$90,2,0)</f>
        <v>코웨이</v>
      </c>
      <c r="D2278" t="s">
        <v>1918</v>
      </c>
      <c r="E2278" t="s">
        <v>1953</v>
      </c>
      <c r="F2278" t="s">
        <v>1953</v>
      </c>
      <c r="G2278" t="e">
        <f>VLOOKUP(E2278,기본!$F$3:$G$320,2,0)</f>
        <v>#N/A</v>
      </c>
      <c r="H2278" s="546">
        <v>1516</v>
      </c>
      <c r="I2278">
        <v>28.088153999999999</v>
      </c>
    </row>
    <row r="2279" spans="2:9">
      <c r="B2279" s="547" t="s">
        <v>2405</v>
      </c>
      <c r="C2279" s="547" t="str">
        <f>VLOOKUP(D2279,기본!$B$3:$C$90,2,0)</f>
        <v>코웨이</v>
      </c>
      <c r="D2279" t="s">
        <v>1918</v>
      </c>
      <c r="E2279" t="s">
        <v>2385</v>
      </c>
      <c r="F2279" t="s">
        <v>2385</v>
      </c>
      <c r="G2279" t="e">
        <f>VLOOKUP(E2279,기본!$F$3:$G$320,2,0)</f>
        <v>#N/A</v>
      </c>
      <c r="H2279" s="546">
        <v>165</v>
      </c>
      <c r="I2279">
        <v>1.2145649999999999</v>
      </c>
    </row>
    <row r="2280" spans="2:9">
      <c r="B2280" s="547" t="s">
        <v>2405</v>
      </c>
      <c r="C2280" s="547" t="str">
        <f>VLOOKUP(D2280,기본!$B$3:$C$90,2,0)</f>
        <v>코웨이</v>
      </c>
      <c r="D2280" t="s">
        <v>1918</v>
      </c>
      <c r="E2280" t="s">
        <v>2403</v>
      </c>
      <c r="F2280" t="s">
        <v>2403</v>
      </c>
      <c r="G2280" t="e">
        <f>VLOOKUP(E2280,기본!$F$3:$G$320,2,0)</f>
        <v>#N/A</v>
      </c>
      <c r="H2280" s="546">
        <v>165</v>
      </c>
      <c r="I2280">
        <v>3.2899349999999998</v>
      </c>
    </row>
    <row r="2281" spans="2:9">
      <c r="B2281" s="547" t="s">
        <v>2405</v>
      </c>
      <c r="C2281" s="547" t="str">
        <f>VLOOKUP(D2281,기본!$B$3:$C$90,2,0)</f>
        <v>코웨이</v>
      </c>
      <c r="D2281" t="s">
        <v>1918</v>
      </c>
      <c r="E2281" t="s">
        <v>1169</v>
      </c>
      <c r="F2281" t="s">
        <v>1169</v>
      </c>
      <c r="G2281" t="e">
        <f>VLOOKUP(E2281,기본!$F$3:$G$320,2,0)</f>
        <v>#N/A</v>
      </c>
      <c r="H2281" s="546">
        <v>13</v>
      </c>
      <c r="I2281">
        <v>0.43660499999999997</v>
      </c>
    </row>
    <row r="2282" spans="2:9">
      <c r="B2282" s="547" t="s">
        <v>2405</v>
      </c>
      <c r="C2282" s="547" t="str">
        <f>VLOOKUP(D2282,기본!$B$3:$C$90,2,0)</f>
        <v>코웨이</v>
      </c>
      <c r="D2282" t="s">
        <v>1918</v>
      </c>
      <c r="E2282" t="s">
        <v>1957</v>
      </c>
      <c r="F2282" t="s">
        <v>1957</v>
      </c>
      <c r="G2282" t="e">
        <f>VLOOKUP(E2282,기본!$F$3:$G$320,2,0)</f>
        <v>#N/A</v>
      </c>
      <c r="H2282" s="546">
        <v>661</v>
      </c>
      <c r="I2282">
        <v>16.960305999999999</v>
      </c>
    </row>
    <row r="2283" spans="2:9">
      <c r="B2283" s="547" t="s">
        <v>2405</v>
      </c>
      <c r="C2283" s="547" t="str">
        <f>VLOOKUP(D2283,기본!$B$3:$C$90,2,0)</f>
        <v>코웨이</v>
      </c>
      <c r="D2283" t="s">
        <v>1918</v>
      </c>
      <c r="E2283" t="s">
        <v>1958</v>
      </c>
      <c r="F2283" t="s">
        <v>1958</v>
      </c>
      <c r="G2283" t="e">
        <f>VLOOKUP(E2283,기본!$F$3:$G$320,2,0)</f>
        <v>#N/A</v>
      </c>
      <c r="H2283" s="546">
        <v>391</v>
      </c>
      <c r="I2283">
        <v>9.5400090000000013</v>
      </c>
    </row>
    <row r="2284" spans="2:9">
      <c r="B2284" s="547" t="s">
        <v>2405</v>
      </c>
      <c r="C2284" s="547" t="str">
        <f>VLOOKUP(D2284,기본!$B$3:$C$90,2,0)</f>
        <v>코웨이</v>
      </c>
      <c r="D2284" t="s">
        <v>1918</v>
      </c>
      <c r="E2284" t="s">
        <v>1959</v>
      </c>
      <c r="F2284" t="s">
        <v>1959</v>
      </c>
      <c r="G2284" t="e">
        <f>VLOOKUP(E2284,기본!$F$3:$G$320,2,0)</f>
        <v>#N/A</v>
      </c>
      <c r="H2284" s="546">
        <v>250</v>
      </c>
      <c r="I2284">
        <v>6.9100999999999999</v>
      </c>
    </row>
    <row r="2285" spans="2:9">
      <c r="B2285" s="547" t="s">
        <v>2405</v>
      </c>
      <c r="C2285" s="547" t="str">
        <f>VLOOKUP(D2285,기본!$B$3:$C$90,2,0)</f>
        <v>코웨이</v>
      </c>
      <c r="D2285" t="s">
        <v>1918</v>
      </c>
      <c r="E2285" t="s">
        <v>1171</v>
      </c>
      <c r="F2285" t="s">
        <v>1171</v>
      </c>
      <c r="G2285" t="e">
        <f>VLOOKUP(E2285,기본!$F$3:$G$320,2,0)</f>
        <v>#N/A</v>
      </c>
      <c r="H2285" s="546">
        <v>70</v>
      </c>
      <c r="I2285">
        <v>2.3490600000000001</v>
      </c>
    </row>
    <row r="2286" spans="2:9">
      <c r="B2286" s="547" t="s">
        <v>2405</v>
      </c>
      <c r="C2286" s="547" t="str">
        <f>VLOOKUP(D2286,기본!$B$3:$C$90,2,0)</f>
        <v>코웨이</v>
      </c>
      <c r="D2286" t="s">
        <v>1918</v>
      </c>
      <c r="E2286" t="s">
        <v>1960</v>
      </c>
      <c r="F2286" t="s">
        <v>1960</v>
      </c>
      <c r="G2286" t="e">
        <f>VLOOKUP(E2286,기본!$F$3:$G$320,2,0)</f>
        <v>#N/A</v>
      </c>
      <c r="H2286" s="546">
        <v>18</v>
      </c>
      <c r="I2286">
        <v>0.60195599999999994</v>
      </c>
    </row>
    <row r="2287" spans="2:9">
      <c r="B2287" s="547" t="s">
        <v>2405</v>
      </c>
      <c r="C2287" s="547" t="str">
        <f>VLOOKUP(D2287,기본!$B$3:$C$90,2,0)</f>
        <v>코웨이</v>
      </c>
      <c r="D2287" t="s">
        <v>1918</v>
      </c>
      <c r="E2287" t="s">
        <v>1962</v>
      </c>
      <c r="F2287" t="s">
        <v>1962</v>
      </c>
      <c r="G2287" t="e">
        <f>VLOOKUP(E2287,기본!$F$3:$G$320,2,0)</f>
        <v>#N/A</v>
      </c>
      <c r="H2287" s="546">
        <v>1</v>
      </c>
      <c r="I2287">
        <v>2.0367E-2</v>
      </c>
    </row>
    <row r="2288" spans="2:9">
      <c r="B2288" s="547" t="s">
        <v>2405</v>
      </c>
      <c r="C2288" s="547" t="str">
        <f>VLOOKUP(D2288,기본!$B$3:$C$90,2,0)</f>
        <v>코웨이</v>
      </c>
      <c r="D2288" t="s">
        <v>1918</v>
      </c>
      <c r="E2288" t="s">
        <v>1963</v>
      </c>
      <c r="F2288" t="s">
        <v>1963</v>
      </c>
      <c r="G2288" t="e">
        <f>VLOOKUP(E2288,기본!$F$3:$G$320,2,0)</f>
        <v>#N/A</v>
      </c>
      <c r="H2288" s="546">
        <v>27</v>
      </c>
      <c r="I2288">
        <v>0.87182999999999999</v>
      </c>
    </row>
    <row r="2289" spans="2:9">
      <c r="B2289" s="547" t="s">
        <v>2405</v>
      </c>
      <c r="C2289" s="547" t="str">
        <f>VLOOKUP(D2289,기본!$B$3:$C$90,2,0)</f>
        <v>코웨이</v>
      </c>
      <c r="D2289" t="s">
        <v>1918</v>
      </c>
      <c r="E2289" t="s">
        <v>1278</v>
      </c>
      <c r="F2289" t="s">
        <v>1278</v>
      </c>
      <c r="G2289" t="e">
        <f>VLOOKUP(E2289,기본!$F$3:$G$320,2,0)</f>
        <v>#N/A</v>
      </c>
      <c r="H2289" s="546">
        <v>53</v>
      </c>
      <c r="I2289">
        <v>0.61930499999999999</v>
      </c>
    </row>
    <row r="2290" spans="2:9">
      <c r="B2290" s="547" t="s">
        <v>2405</v>
      </c>
      <c r="C2290" s="547" t="str">
        <f>VLOOKUP(D2290,기본!$B$3:$C$90,2,0)</f>
        <v>코웨이</v>
      </c>
      <c r="D2290" t="s">
        <v>1918</v>
      </c>
      <c r="E2290" t="s">
        <v>1276</v>
      </c>
      <c r="F2290" t="s">
        <v>1276</v>
      </c>
      <c r="G2290" t="e">
        <f>VLOOKUP(E2290,기본!$F$3:$G$320,2,0)</f>
        <v>#N/A</v>
      </c>
      <c r="H2290" s="546">
        <v>40</v>
      </c>
      <c r="I2290">
        <v>1.4514800000000001</v>
      </c>
    </row>
    <row r="2291" spans="2:9">
      <c r="B2291" s="547" t="s">
        <v>2405</v>
      </c>
      <c r="C2291" s="547" t="str">
        <f>VLOOKUP(D2291,기본!$B$3:$C$90,2,0)</f>
        <v>코웨이</v>
      </c>
      <c r="D2291" t="s">
        <v>1918</v>
      </c>
      <c r="E2291" t="s">
        <v>2043</v>
      </c>
      <c r="F2291" t="s">
        <v>2043</v>
      </c>
      <c r="G2291" t="e">
        <f>VLOOKUP(E2291,기본!$F$3:$G$320,2,0)</f>
        <v>#N/A</v>
      </c>
      <c r="H2291" s="546">
        <v>1440</v>
      </c>
      <c r="I2291">
        <v>8.6918400000000009</v>
      </c>
    </row>
    <row r="2292" spans="2:9">
      <c r="B2292" s="547" t="s">
        <v>2405</v>
      </c>
      <c r="C2292" s="547" t="str">
        <f>VLOOKUP(D2292,기본!$B$3:$C$90,2,0)</f>
        <v>코웨이</v>
      </c>
      <c r="D2292" t="s">
        <v>1918</v>
      </c>
      <c r="E2292" t="s">
        <v>1966</v>
      </c>
      <c r="F2292" t="s">
        <v>1966</v>
      </c>
      <c r="G2292" t="e">
        <f>VLOOKUP(E2292,기본!$F$3:$G$320,2,0)</f>
        <v>#N/A</v>
      </c>
      <c r="H2292" s="546">
        <v>20</v>
      </c>
      <c r="I2292">
        <v>0.13175999999999999</v>
      </c>
    </row>
    <row r="2293" spans="2:9">
      <c r="B2293" s="547" t="s">
        <v>2405</v>
      </c>
      <c r="C2293" s="547" t="str">
        <f>VLOOKUP(D2293,기본!$B$3:$C$90,2,0)</f>
        <v>코웨이</v>
      </c>
      <c r="D2293" t="s">
        <v>1918</v>
      </c>
      <c r="E2293" t="s">
        <v>1967</v>
      </c>
      <c r="F2293" t="s">
        <v>1967</v>
      </c>
      <c r="G2293" t="e">
        <f>VLOOKUP(E2293,기본!$F$3:$G$320,2,0)</f>
        <v>#N/A</v>
      </c>
      <c r="H2293" s="546">
        <v>192</v>
      </c>
      <c r="I2293">
        <v>1.267584</v>
      </c>
    </row>
    <row r="2294" spans="2:9">
      <c r="B2294" s="547" t="s">
        <v>2405</v>
      </c>
      <c r="C2294" s="547" t="str">
        <f>VLOOKUP(D2294,기본!$B$3:$C$90,2,0)</f>
        <v>코웨이</v>
      </c>
      <c r="D2294" t="s">
        <v>1918</v>
      </c>
      <c r="E2294" t="s">
        <v>1761</v>
      </c>
      <c r="F2294" t="s">
        <v>1761</v>
      </c>
      <c r="G2294" t="e">
        <f>VLOOKUP(E2294,기본!$F$3:$G$320,2,0)</f>
        <v>#N/A</v>
      </c>
      <c r="H2294" s="546">
        <v>24</v>
      </c>
      <c r="I2294">
        <v>3.0002265600000002</v>
      </c>
    </row>
    <row r="2295" spans="2:9">
      <c r="B2295" s="547" t="s">
        <v>2405</v>
      </c>
      <c r="C2295" s="547" t="str">
        <f>VLOOKUP(D2295,기본!$B$3:$C$90,2,0)</f>
        <v>코웨이</v>
      </c>
      <c r="D2295" t="s">
        <v>1918</v>
      </c>
      <c r="E2295" t="s">
        <v>1760</v>
      </c>
      <c r="F2295" t="s">
        <v>1760</v>
      </c>
      <c r="G2295" t="e">
        <f>VLOOKUP(E2295,기본!$F$3:$G$320,2,0)</f>
        <v>#N/A</v>
      </c>
      <c r="H2295" s="546">
        <v>21</v>
      </c>
      <c r="I2295">
        <v>2.62519824</v>
      </c>
    </row>
    <row r="2296" spans="2:9">
      <c r="B2296" s="547" t="s">
        <v>2405</v>
      </c>
      <c r="C2296" s="547" t="str">
        <f>VLOOKUP(D2296,기본!$B$3:$C$90,2,0)</f>
        <v>코웨이</v>
      </c>
      <c r="D2296" t="s">
        <v>1918</v>
      </c>
      <c r="E2296" t="s">
        <v>2164</v>
      </c>
      <c r="F2296" t="s">
        <v>2164</v>
      </c>
      <c r="G2296" t="e">
        <f>VLOOKUP(E2296,기본!$F$3:$G$320,2,0)</f>
        <v>#N/A</v>
      </c>
      <c r="H2296" s="546">
        <v>23</v>
      </c>
      <c r="I2296">
        <v>3.9289749999999999</v>
      </c>
    </row>
    <row r="2297" spans="2:9">
      <c r="B2297" s="547" t="s">
        <v>2405</v>
      </c>
      <c r="C2297" s="547" t="str">
        <f>VLOOKUP(D2297,기본!$B$3:$C$90,2,0)</f>
        <v>코웨이</v>
      </c>
      <c r="D2297" t="s">
        <v>1918</v>
      </c>
      <c r="E2297" t="s">
        <v>2165</v>
      </c>
      <c r="F2297" t="s">
        <v>2165</v>
      </c>
      <c r="G2297" t="e">
        <f>VLOOKUP(E2297,기본!$F$3:$G$320,2,0)</f>
        <v>#N/A</v>
      </c>
      <c r="H2297" s="546">
        <v>9</v>
      </c>
      <c r="I2297">
        <v>1.537425</v>
      </c>
    </row>
    <row r="2298" spans="2:9">
      <c r="B2298" s="547" t="s">
        <v>2405</v>
      </c>
      <c r="C2298" s="547" t="str">
        <f>VLOOKUP(D2298,기본!$B$3:$C$90,2,0)</f>
        <v>코웨이</v>
      </c>
      <c r="D2298" t="s">
        <v>1918</v>
      </c>
      <c r="E2298" t="s">
        <v>1227</v>
      </c>
      <c r="F2298" t="s">
        <v>1227</v>
      </c>
      <c r="G2298" t="e">
        <f>VLOOKUP(E2298,기본!$F$3:$G$320,2,0)</f>
        <v>#N/A</v>
      </c>
      <c r="H2298" s="546">
        <v>1580</v>
      </c>
      <c r="I2298">
        <v>12.251320000000002</v>
      </c>
    </row>
    <row r="2299" spans="2:9">
      <c r="B2299" s="547" t="s">
        <v>2405</v>
      </c>
      <c r="C2299" s="547" t="str">
        <f>VLOOKUP(D2299,기본!$B$3:$C$90,2,0)</f>
        <v>코웨이</v>
      </c>
      <c r="D2299" t="s">
        <v>1918</v>
      </c>
      <c r="E2299" t="s">
        <v>1228</v>
      </c>
      <c r="F2299" t="s">
        <v>1228</v>
      </c>
      <c r="G2299" t="e">
        <f>VLOOKUP(E2299,기본!$F$3:$G$320,2,0)</f>
        <v>#N/A</v>
      </c>
      <c r="H2299" s="546">
        <v>2360</v>
      </c>
      <c r="I2299">
        <v>18.859719999999999</v>
      </c>
    </row>
    <row r="2300" spans="2:9">
      <c r="B2300" s="547" t="s">
        <v>2405</v>
      </c>
      <c r="C2300" s="547" t="str">
        <f>VLOOKUP(D2300,기본!$B$3:$C$90,2,0)</f>
        <v>코웨이</v>
      </c>
      <c r="D2300" t="s">
        <v>1918</v>
      </c>
      <c r="E2300" t="s">
        <v>1970</v>
      </c>
      <c r="F2300" t="s">
        <v>1970</v>
      </c>
      <c r="G2300" t="e">
        <f>VLOOKUP(E2300,기본!$F$3:$G$320,2,0)</f>
        <v>#N/A</v>
      </c>
      <c r="H2300" s="546">
        <v>335</v>
      </c>
      <c r="I2300">
        <v>2.8240250000000002</v>
      </c>
    </row>
    <row r="2301" spans="2:9">
      <c r="B2301" s="547" t="s">
        <v>2405</v>
      </c>
      <c r="C2301" s="547" t="str">
        <f>VLOOKUP(D2301,기본!$B$3:$C$90,2,0)</f>
        <v>코웨이</v>
      </c>
      <c r="D2301" t="s">
        <v>1918</v>
      </c>
      <c r="E2301" t="s">
        <v>224</v>
      </c>
      <c r="F2301" t="s">
        <v>224</v>
      </c>
      <c r="G2301" t="str">
        <f>VLOOKUP(E2301,기본!$F$3:$G$320,2,0)</f>
        <v>기타</v>
      </c>
      <c r="H2301" s="546">
        <v>0</v>
      </c>
      <c r="I2301">
        <v>12.320499999999999</v>
      </c>
    </row>
    <row r="2302" spans="2:9">
      <c r="B2302" s="547" t="s">
        <v>2405</v>
      </c>
      <c r="C2302" s="547" t="str">
        <f>VLOOKUP(D2302,기본!$B$3:$C$90,2,0)</f>
        <v>코웨이</v>
      </c>
      <c r="D2302" t="s">
        <v>1971</v>
      </c>
      <c r="E2302" t="s">
        <v>1142</v>
      </c>
      <c r="F2302" t="s">
        <v>1142</v>
      </c>
      <c r="G2302" t="e">
        <f>VLOOKUP(E2302,기본!$F$3:$G$320,2,0)</f>
        <v>#N/A</v>
      </c>
      <c r="H2302" s="546">
        <v>6555</v>
      </c>
      <c r="I2302">
        <v>165.31825499999999</v>
      </c>
    </row>
    <row r="2303" spans="2:9">
      <c r="B2303" s="547" t="s">
        <v>2405</v>
      </c>
      <c r="C2303" s="547" t="str">
        <f>VLOOKUP(D2303,기본!$B$3:$C$90,2,0)</f>
        <v>코웨이</v>
      </c>
      <c r="D2303" t="s">
        <v>1971</v>
      </c>
      <c r="E2303" t="s">
        <v>1923</v>
      </c>
      <c r="F2303" t="s">
        <v>1923</v>
      </c>
      <c r="G2303" t="e">
        <f>VLOOKUP(E2303,기본!$F$3:$G$320,2,0)</f>
        <v>#N/A</v>
      </c>
      <c r="H2303" s="546">
        <v>520</v>
      </c>
      <c r="I2303">
        <v>6.40848</v>
      </c>
    </row>
    <row r="2304" spans="2:9">
      <c r="B2304" s="547" t="s">
        <v>2405</v>
      </c>
      <c r="C2304" s="547" t="str">
        <f>VLOOKUP(D2304,기본!$B$3:$C$90,2,0)</f>
        <v>코웨이</v>
      </c>
      <c r="D2304" t="s">
        <v>1971</v>
      </c>
      <c r="E2304" t="s">
        <v>2044</v>
      </c>
      <c r="F2304" t="s">
        <v>2044</v>
      </c>
      <c r="G2304" t="e">
        <f>VLOOKUP(E2304,기본!$F$3:$G$320,2,0)</f>
        <v>#N/A</v>
      </c>
      <c r="H2304" s="546">
        <v>240</v>
      </c>
      <c r="I2304">
        <v>4.4241599999999996</v>
      </c>
    </row>
    <row r="2305" spans="2:9">
      <c r="B2305" s="547" t="s">
        <v>2405</v>
      </c>
      <c r="C2305" s="547" t="str">
        <f>VLOOKUP(D2305,기본!$B$3:$C$90,2,0)</f>
        <v>코웨이</v>
      </c>
      <c r="D2305" t="s">
        <v>1971</v>
      </c>
      <c r="E2305" t="s">
        <v>1972</v>
      </c>
      <c r="F2305" t="s">
        <v>1972</v>
      </c>
      <c r="G2305" t="e">
        <f>VLOOKUP(E2305,기본!$F$3:$G$320,2,0)</f>
        <v>#N/A</v>
      </c>
      <c r="H2305" s="546">
        <v>900</v>
      </c>
      <c r="I2305">
        <v>16.427699999999998</v>
      </c>
    </row>
    <row r="2306" spans="2:9">
      <c r="B2306" s="547" t="s">
        <v>2405</v>
      </c>
      <c r="C2306" s="547" t="str">
        <f>VLOOKUP(D2306,기본!$B$3:$C$90,2,0)</f>
        <v>코웨이</v>
      </c>
      <c r="D2306" t="s">
        <v>1971</v>
      </c>
      <c r="E2306" t="s">
        <v>1973</v>
      </c>
      <c r="F2306" t="s">
        <v>1973</v>
      </c>
      <c r="G2306" t="e">
        <f>VLOOKUP(E2306,기본!$F$3:$G$320,2,0)</f>
        <v>#N/A</v>
      </c>
      <c r="H2306" s="546">
        <v>150</v>
      </c>
      <c r="I2306">
        <v>2.7804000000000002</v>
      </c>
    </row>
    <row r="2307" spans="2:9">
      <c r="B2307" s="547" t="s">
        <v>2405</v>
      </c>
      <c r="C2307" s="547" t="str">
        <f>VLOOKUP(D2307,기본!$B$3:$C$90,2,0)</f>
        <v>코웨이</v>
      </c>
      <c r="D2307" t="s">
        <v>1971</v>
      </c>
      <c r="E2307" t="s">
        <v>2068</v>
      </c>
      <c r="F2307" t="s">
        <v>2068</v>
      </c>
      <c r="G2307" t="e">
        <f>VLOOKUP(E2307,기본!$F$3:$G$320,2,0)</f>
        <v>#N/A</v>
      </c>
      <c r="H2307" s="546">
        <v>1320</v>
      </c>
      <c r="I2307">
        <v>49.031399999999998</v>
      </c>
    </row>
    <row r="2308" spans="2:9">
      <c r="B2308" s="547" t="s">
        <v>2405</v>
      </c>
      <c r="C2308" s="547" t="str">
        <f>VLOOKUP(D2308,기본!$B$3:$C$90,2,0)</f>
        <v>코웨이</v>
      </c>
      <c r="D2308" t="s">
        <v>1971</v>
      </c>
      <c r="E2308" t="s">
        <v>2069</v>
      </c>
      <c r="F2308" t="s">
        <v>2069</v>
      </c>
      <c r="G2308" t="e">
        <f>VLOOKUP(E2308,기본!$F$3:$G$320,2,0)</f>
        <v>#N/A</v>
      </c>
      <c r="H2308" s="546">
        <v>1320</v>
      </c>
      <c r="I2308">
        <v>14.40648</v>
      </c>
    </row>
    <row r="2309" spans="2:9">
      <c r="B2309" s="547" t="s">
        <v>2405</v>
      </c>
      <c r="C2309" s="547" t="str">
        <f>VLOOKUP(D2309,기본!$B$3:$C$90,2,0)</f>
        <v>코웨이</v>
      </c>
      <c r="D2309" t="s">
        <v>1971</v>
      </c>
      <c r="E2309" t="s">
        <v>1491</v>
      </c>
      <c r="F2309" t="s">
        <v>1491</v>
      </c>
      <c r="G2309" t="e">
        <f>VLOOKUP(E2309,기본!$F$3:$G$320,2,0)</f>
        <v>#N/A</v>
      </c>
      <c r="H2309" s="546">
        <v>20</v>
      </c>
      <c r="I2309">
        <v>0.15079999999999999</v>
      </c>
    </row>
    <row r="2310" spans="2:9">
      <c r="B2310" s="547" t="s">
        <v>2405</v>
      </c>
      <c r="C2310" s="547" t="str">
        <f>VLOOKUP(D2310,기본!$B$3:$C$90,2,0)</f>
        <v>코웨이</v>
      </c>
      <c r="D2310" t="s">
        <v>1971</v>
      </c>
      <c r="E2310" t="s">
        <v>2109</v>
      </c>
      <c r="F2310" t="s">
        <v>2109</v>
      </c>
      <c r="G2310" t="e">
        <f>VLOOKUP(E2310,기본!$F$3:$G$320,2,0)</f>
        <v>#N/A</v>
      </c>
      <c r="H2310" s="546">
        <v>1755</v>
      </c>
      <c r="I2310">
        <v>15.442245</v>
      </c>
    </row>
    <row r="2311" spans="2:9">
      <c r="B2311" s="547" t="s">
        <v>2405</v>
      </c>
      <c r="C2311" s="547" t="str">
        <f>VLOOKUP(D2311,기본!$B$3:$C$90,2,0)</f>
        <v>코웨이</v>
      </c>
      <c r="D2311" t="s">
        <v>1971</v>
      </c>
      <c r="E2311" t="s">
        <v>875</v>
      </c>
      <c r="F2311" t="s">
        <v>875</v>
      </c>
      <c r="G2311" t="e">
        <f>VLOOKUP(E2311,기본!$F$3:$G$320,2,0)</f>
        <v>#N/A</v>
      </c>
      <c r="H2311" s="546">
        <v>1524</v>
      </c>
      <c r="I2311">
        <v>12.193524</v>
      </c>
    </row>
    <row r="2312" spans="2:9">
      <c r="B2312" s="547" t="s">
        <v>2405</v>
      </c>
      <c r="C2312" s="547" t="str">
        <f>VLOOKUP(D2312,기본!$B$3:$C$90,2,0)</f>
        <v>코웨이</v>
      </c>
      <c r="D2312" t="s">
        <v>1971</v>
      </c>
      <c r="E2312" t="s">
        <v>876</v>
      </c>
      <c r="F2312" t="s">
        <v>876</v>
      </c>
      <c r="G2312" t="e">
        <f>VLOOKUP(E2312,기본!$F$3:$G$320,2,0)</f>
        <v>#N/A</v>
      </c>
      <c r="H2312" s="546">
        <v>951</v>
      </c>
      <c r="I2312">
        <v>18.662424000000001</v>
      </c>
    </row>
    <row r="2313" spans="2:9">
      <c r="B2313" s="547" t="s">
        <v>2405</v>
      </c>
      <c r="C2313" s="547" t="str">
        <f>VLOOKUP(D2313,기본!$B$3:$C$90,2,0)</f>
        <v>코웨이</v>
      </c>
      <c r="D2313" t="s">
        <v>1971</v>
      </c>
      <c r="E2313" t="s">
        <v>1974</v>
      </c>
      <c r="F2313" t="s">
        <v>1974</v>
      </c>
      <c r="G2313" t="e">
        <f>VLOOKUP(E2313,기본!$F$3:$G$320,2,0)</f>
        <v>#N/A</v>
      </c>
      <c r="H2313" s="546">
        <v>141</v>
      </c>
      <c r="I2313">
        <v>2.8356509999999999</v>
      </c>
    </row>
    <row r="2314" spans="2:9">
      <c r="B2314" s="547" t="s">
        <v>2405</v>
      </c>
      <c r="C2314" s="547" t="str">
        <f>VLOOKUP(D2314,기본!$B$3:$C$90,2,0)</f>
        <v>코웨이</v>
      </c>
      <c r="D2314" t="s">
        <v>1971</v>
      </c>
      <c r="E2314" t="s">
        <v>1975</v>
      </c>
      <c r="F2314" t="s">
        <v>1975</v>
      </c>
      <c r="G2314" t="e">
        <f>VLOOKUP(E2314,기본!$F$3:$G$320,2,0)</f>
        <v>#N/A</v>
      </c>
      <c r="H2314" s="546">
        <v>840</v>
      </c>
      <c r="I2314">
        <v>14.08428</v>
      </c>
    </row>
    <row r="2315" spans="2:9">
      <c r="B2315" s="547" t="s">
        <v>2405</v>
      </c>
      <c r="C2315" s="547" t="str">
        <f>VLOOKUP(D2315,기본!$B$3:$C$90,2,0)</f>
        <v>코웨이</v>
      </c>
      <c r="D2315" t="s">
        <v>1971</v>
      </c>
      <c r="E2315" t="s">
        <v>1976</v>
      </c>
      <c r="F2315" t="s">
        <v>1976</v>
      </c>
      <c r="G2315" t="e">
        <f>VLOOKUP(E2315,기본!$F$3:$G$320,2,0)</f>
        <v>#N/A</v>
      </c>
      <c r="H2315" s="546">
        <v>360</v>
      </c>
      <c r="I2315">
        <v>5.02956</v>
      </c>
    </row>
    <row r="2316" spans="2:9">
      <c r="B2316" s="547" t="s">
        <v>2405</v>
      </c>
      <c r="C2316" s="547" t="str">
        <f>VLOOKUP(D2316,기본!$B$3:$C$90,2,0)</f>
        <v>코웨이</v>
      </c>
      <c r="D2316" t="s">
        <v>1971</v>
      </c>
      <c r="E2316" t="s">
        <v>1942</v>
      </c>
      <c r="F2316" t="s">
        <v>1942</v>
      </c>
      <c r="G2316" t="e">
        <f>VLOOKUP(E2316,기본!$F$3:$G$320,2,0)</f>
        <v>#N/A</v>
      </c>
      <c r="H2316" s="546">
        <v>8769</v>
      </c>
      <c r="I2316">
        <v>144.59204099999999</v>
      </c>
    </row>
    <row r="2317" spans="2:9">
      <c r="B2317" s="547" t="s">
        <v>2405</v>
      </c>
      <c r="C2317" s="547" t="str">
        <f>VLOOKUP(D2317,기본!$B$3:$C$90,2,0)</f>
        <v>코웨이</v>
      </c>
      <c r="D2317" t="s">
        <v>1971</v>
      </c>
      <c r="E2317" t="s">
        <v>1977</v>
      </c>
      <c r="F2317" t="s">
        <v>1977</v>
      </c>
      <c r="G2317" t="e">
        <f>VLOOKUP(E2317,기본!$F$3:$G$320,2,0)</f>
        <v>#N/A</v>
      </c>
      <c r="H2317" s="546">
        <v>9664</v>
      </c>
      <c r="I2317">
        <v>144.77344600000004</v>
      </c>
    </row>
    <row r="2318" spans="2:9">
      <c r="B2318" s="547" t="s">
        <v>2405</v>
      </c>
      <c r="C2318" s="547" t="str">
        <f>VLOOKUP(D2318,기본!$B$3:$C$90,2,0)</f>
        <v>코웨이</v>
      </c>
      <c r="D2318" t="s">
        <v>1971</v>
      </c>
      <c r="E2318" t="s">
        <v>2267</v>
      </c>
      <c r="F2318" t="s">
        <v>2267</v>
      </c>
      <c r="G2318" t="e">
        <f>VLOOKUP(E2318,기본!$F$3:$G$320,2,0)</f>
        <v>#N/A</v>
      </c>
      <c r="H2318" s="546">
        <v>866</v>
      </c>
      <c r="I2318">
        <v>12.643600000000001</v>
      </c>
    </row>
    <row r="2319" spans="2:9">
      <c r="B2319" s="547" t="s">
        <v>2405</v>
      </c>
      <c r="C2319" s="547" t="str">
        <f>VLOOKUP(D2319,기본!$B$3:$C$90,2,0)</f>
        <v>코웨이</v>
      </c>
      <c r="D2319" t="s">
        <v>1971</v>
      </c>
      <c r="E2319" t="s">
        <v>1144</v>
      </c>
      <c r="F2319" t="s">
        <v>1144</v>
      </c>
      <c r="G2319" t="e">
        <f>VLOOKUP(E2319,기본!$F$3:$G$320,2,0)</f>
        <v>#N/A</v>
      </c>
      <c r="H2319" s="546">
        <v>6544</v>
      </c>
      <c r="I2319">
        <v>14.265919999999999</v>
      </c>
    </row>
    <row r="2320" spans="2:9">
      <c r="B2320" s="547" t="s">
        <v>2405</v>
      </c>
      <c r="C2320" s="547" t="str">
        <f>VLOOKUP(D2320,기본!$B$3:$C$90,2,0)</f>
        <v>코웨이</v>
      </c>
      <c r="D2320" t="s">
        <v>1971</v>
      </c>
      <c r="E2320" t="s">
        <v>1143</v>
      </c>
      <c r="F2320" t="s">
        <v>1143</v>
      </c>
      <c r="G2320" t="e">
        <f>VLOOKUP(E2320,기본!$F$3:$G$320,2,0)</f>
        <v>#N/A</v>
      </c>
      <c r="H2320" s="546">
        <v>6555</v>
      </c>
      <c r="I2320">
        <v>84.980165000000014</v>
      </c>
    </row>
    <row r="2321" spans="2:9">
      <c r="B2321" s="547" t="s">
        <v>2405</v>
      </c>
      <c r="C2321" s="547" t="str">
        <f>VLOOKUP(D2321,기본!$B$3:$C$90,2,0)</f>
        <v>코웨이</v>
      </c>
      <c r="D2321" t="s">
        <v>1971</v>
      </c>
      <c r="E2321" t="s">
        <v>1978</v>
      </c>
      <c r="F2321" t="s">
        <v>1978</v>
      </c>
      <c r="G2321" t="e">
        <f>VLOOKUP(E2321,기본!$F$3:$G$320,2,0)</f>
        <v>#N/A</v>
      </c>
      <c r="H2321" s="546">
        <v>208</v>
      </c>
      <c r="I2321">
        <v>4.807296</v>
      </c>
    </row>
    <row r="2322" spans="2:9">
      <c r="B2322" s="547" t="s">
        <v>2405</v>
      </c>
      <c r="C2322" s="547" t="str">
        <f>VLOOKUP(D2322,기본!$B$3:$C$90,2,0)</f>
        <v>코웨이</v>
      </c>
      <c r="D2322" t="s">
        <v>1971</v>
      </c>
      <c r="E2322" t="s">
        <v>1979</v>
      </c>
      <c r="F2322" t="s">
        <v>1979</v>
      </c>
      <c r="G2322" t="e">
        <f>VLOOKUP(E2322,기본!$F$3:$G$320,2,0)</f>
        <v>#N/A</v>
      </c>
      <c r="H2322" s="546">
        <v>40</v>
      </c>
      <c r="I2322">
        <v>0.95748</v>
      </c>
    </row>
    <row r="2323" spans="2:9">
      <c r="B2323" s="547" t="s">
        <v>2405</v>
      </c>
      <c r="C2323" s="547" t="str">
        <f>VLOOKUP(D2323,기본!$B$3:$C$90,2,0)</f>
        <v>코웨이</v>
      </c>
      <c r="D2323" t="s">
        <v>1971</v>
      </c>
      <c r="E2323" t="s">
        <v>1980</v>
      </c>
      <c r="F2323" t="s">
        <v>1980</v>
      </c>
      <c r="G2323" t="e">
        <f>VLOOKUP(E2323,기본!$F$3:$G$320,2,0)</f>
        <v>#N/A</v>
      </c>
      <c r="H2323" s="546">
        <v>2762</v>
      </c>
      <c r="I2323">
        <v>54.045234000000001</v>
      </c>
    </row>
    <row r="2324" spans="2:9">
      <c r="B2324" s="547" t="s">
        <v>2405</v>
      </c>
      <c r="C2324" s="547" t="str">
        <f>VLOOKUP(D2324,기본!$B$3:$C$90,2,0)</f>
        <v>코웨이</v>
      </c>
      <c r="D2324" t="s">
        <v>1971</v>
      </c>
      <c r="E2324" t="s">
        <v>2385</v>
      </c>
      <c r="F2324" t="s">
        <v>2385</v>
      </c>
      <c r="G2324" t="e">
        <f>VLOOKUP(E2324,기본!$F$3:$G$320,2,0)</f>
        <v>#N/A</v>
      </c>
      <c r="H2324" s="546">
        <v>60</v>
      </c>
      <c r="I2324">
        <v>0.44166</v>
      </c>
    </row>
    <row r="2325" spans="2:9">
      <c r="B2325" s="547" t="s">
        <v>2405</v>
      </c>
      <c r="C2325" s="547" t="str">
        <f>VLOOKUP(D2325,기본!$B$3:$C$90,2,0)</f>
        <v>코웨이</v>
      </c>
      <c r="D2325" t="s">
        <v>1971</v>
      </c>
      <c r="E2325" t="s">
        <v>2403</v>
      </c>
      <c r="F2325" t="s">
        <v>2403</v>
      </c>
      <c r="G2325" t="e">
        <f>VLOOKUP(E2325,기본!$F$3:$G$320,2,0)</f>
        <v>#N/A</v>
      </c>
      <c r="H2325" s="546">
        <v>100</v>
      </c>
      <c r="I2325">
        <v>1.9939</v>
      </c>
    </row>
    <row r="2326" spans="2:9">
      <c r="B2326" s="547" t="s">
        <v>2405</v>
      </c>
      <c r="C2326" s="547" t="str">
        <f>VLOOKUP(D2326,기본!$B$3:$C$90,2,0)</f>
        <v>코웨이</v>
      </c>
      <c r="D2326" t="s">
        <v>1971</v>
      </c>
      <c r="E2326" t="s">
        <v>2370</v>
      </c>
      <c r="F2326" t="s">
        <v>2370</v>
      </c>
      <c r="G2326" t="e">
        <f>VLOOKUP(E2326,기본!$F$3:$G$320,2,0)</f>
        <v>#N/A</v>
      </c>
      <c r="H2326" s="546">
        <v>1272</v>
      </c>
      <c r="I2326">
        <v>35.033423999999997</v>
      </c>
    </row>
    <row r="2327" spans="2:9">
      <c r="B2327" s="547" t="s">
        <v>2405</v>
      </c>
      <c r="C2327" s="547" t="str">
        <f>VLOOKUP(D2327,기본!$B$3:$C$90,2,0)</f>
        <v>코웨이</v>
      </c>
      <c r="D2327" t="s">
        <v>1971</v>
      </c>
      <c r="E2327" t="s">
        <v>1964</v>
      </c>
      <c r="F2327" t="s">
        <v>1964</v>
      </c>
      <c r="G2327" t="e">
        <f>VLOOKUP(E2327,기본!$F$3:$G$320,2,0)</f>
        <v>#N/A</v>
      </c>
      <c r="H2327" s="546">
        <v>2100</v>
      </c>
      <c r="I2327">
        <v>72.628500000000003</v>
      </c>
    </row>
    <row r="2328" spans="2:9">
      <c r="B2328" s="547" t="s">
        <v>2405</v>
      </c>
      <c r="C2328" s="547" t="str">
        <f>VLOOKUP(D2328,기본!$B$3:$C$90,2,0)</f>
        <v>코웨이</v>
      </c>
      <c r="D2328" t="s">
        <v>1971</v>
      </c>
      <c r="E2328" t="s">
        <v>1982</v>
      </c>
      <c r="F2328" t="s">
        <v>1982</v>
      </c>
      <c r="G2328" t="e">
        <f>VLOOKUP(E2328,기본!$F$3:$G$320,2,0)</f>
        <v>#N/A</v>
      </c>
      <c r="H2328" s="546">
        <v>936</v>
      </c>
      <c r="I2328">
        <v>34.368983999999998</v>
      </c>
    </row>
    <row r="2329" spans="2:9">
      <c r="B2329" s="547" t="s">
        <v>2405</v>
      </c>
      <c r="C2329" s="547" t="str">
        <f>VLOOKUP(D2329,기본!$B$3:$C$90,2,0)</f>
        <v>코웨이</v>
      </c>
      <c r="D2329" t="s">
        <v>1971</v>
      </c>
      <c r="E2329" t="s">
        <v>2070</v>
      </c>
      <c r="F2329" t="s">
        <v>2070</v>
      </c>
      <c r="G2329" t="e">
        <f>VLOOKUP(E2329,기본!$F$3:$G$320,2,0)</f>
        <v>#N/A</v>
      </c>
      <c r="H2329" s="546">
        <v>344</v>
      </c>
      <c r="I2329">
        <v>13.35064</v>
      </c>
    </row>
    <row r="2330" spans="2:9">
      <c r="B2330" s="547" t="s">
        <v>2405</v>
      </c>
      <c r="C2330" s="547" t="str">
        <f>VLOOKUP(D2330,기본!$B$3:$C$90,2,0)</f>
        <v>코웨이</v>
      </c>
      <c r="D2330" t="s">
        <v>1971</v>
      </c>
      <c r="E2330" t="s">
        <v>1965</v>
      </c>
      <c r="F2330" t="s">
        <v>1965</v>
      </c>
      <c r="G2330" t="e">
        <f>VLOOKUP(E2330,기본!$F$3:$G$320,2,0)</f>
        <v>#N/A</v>
      </c>
      <c r="H2330" s="546">
        <v>200</v>
      </c>
      <c r="I2330">
        <v>7.9016000000000002</v>
      </c>
    </row>
    <row r="2331" spans="2:9">
      <c r="B2331" s="547" t="s">
        <v>2405</v>
      </c>
      <c r="C2331" s="547" t="str">
        <f>VLOOKUP(D2331,기본!$B$3:$C$90,2,0)</f>
        <v>코웨이</v>
      </c>
      <c r="D2331" t="s">
        <v>1983</v>
      </c>
      <c r="E2331" t="s">
        <v>1049</v>
      </c>
      <c r="F2331" t="s">
        <v>1049</v>
      </c>
      <c r="G2331" t="e">
        <f>VLOOKUP(E2331,기본!$F$3:$G$320,2,0)</f>
        <v>#N/A</v>
      </c>
      <c r="H2331" s="546">
        <v>1555</v>
      </c>
      <c r="I2331">
        <v>8.8028549999999992</v>
      </c>
    </row>
    <row r="2332" spans="2:9">
      <c r="B2332" s="547" t="s">
        <v>2405</v>
      </c>
      <c r="C2332" s="547" t="str">
        <f>VLOOKUP(D2332,기본!$B$3:$C$90,2,0)</f>
        <v>코웨이</v>
      </c>
      <c r="D2332" t="s">
        <v>1983</v>
      </c>
      <c r="E2332" t="s">
        <v>1050</v>
      </c>
      <c r="F2332" t="s">
        <v>1050</v>
      </c>
      <c r="G2332" t="e">
        <f>VLOOKUP(E2332,기본!$F$3:$G$320,2,0)</f>
        <v>#N/A</v>
      </c>
      <c r="H2332" s="546">
        <v>1555</v>
      </c>
      <c r="I2332">
        <v>5.1315</v>
      </c>
    </row>
    <row r="2333" spans="2:9">
      <c r="B2333" s="547" t="s">
        <v>2405</v>
      </c>
      <c r="C2333" s="547" t="str">
        <f>VLOOKUP(D2333,기본!$B$3:$C$90,2,0)</f>
        <v>코웨이</v>
      </c>
      <c r="D2333" t="s">
        <v>1983</v>
      </c>
      <c r="E2333" t="s">
        <v>1925</v>
      </c>
      <c r="F2333" t="s">
        <v>1925</v>
      </c>
      <c r="G2333" t="e">
        <f>VLOOKUP(E2333,기본!$F$3:$G$320,2,0)</f>
        <v>#N/A</v>
      </c>
      <c r="H2333" s="546">
        <v>222</v>
      </c>
      <c r="I2333">
        <v>2.794314</v>
      </c>
    </row>
    <row r="2334" spans="2:9">
      <c r="B2334" s="547" t="s">
        <v>2405</v>
      </c>
      <c r="C2334" s="547" t="str">
        <f>VLOOKUP(D2334,기본!$B$3:$C$90,2,0)</f>
        <v>코웨이</v>
      </c>
      <c r="D2334" t="s">
        <v>1983</v>
      </c>
      <c r="E2334" t="s">
        <v>1984</v>
      </c>
      <c r="F2334" t="s">
        <v>1984</v>
      </c>
      <c r="G2334" t="e">
        <f>VLOOKUP(E2334,기본!$F$3:$G$320,2,0)</f>
        <v>#N/A</v>
      </c>
      <c r="H2334" s="546">
        <v>1050</v>
      </c>
      <c r="I2334">
        <v>7.4528999999999996</v>
      </c>
    </row>
    <row r="2335" spans="2:9">
      <c r="B2335" s="547" t="s">
        <v>2405</v>
      </c>
      <c r="C2335" s="547" t="str">
        <f>VLOOKUP(D2335,기본!$B$3:$C$90,2,0)</f>
        <v>코웨이</v>
      </c>
      <c r="D2335" t="s">
        <v>1983</v>
      </c>
      <c r="E2335" t="s">
        <v>1985</v>
      </c>
      <c r="F2335" t="s">
        <v>1985</v>
      </c>
      <c r="G2335" t="e">
        <f>VLOOKUP(E2335,기본!$F$3:$G$320,2,0)</f>
        <v>#N/A</v>
      </c>
      <c r="H2335" s="546">
        <v>1340</v>
      </c>
      <c r="I2335">
        <v>12.751439999999999</v>
      </c>
    </row>
    <row r="2336" spans="2:9">
      <c r="B2336" s="547" t="s">
        <v>2405</v>
      </c>
      <c r="C2336" s="547" t="str">
        <f>VLOOKUP(D2336,기본!$B$3:$C$90,2,0)</f>
        <v>코웨이</v>
      </c>
      <c r="D2336" t="s">
        <v>1983</v>
      </c>
      <c r="E2336" t="s">
        <v>1045</v>
      </c>
      <c r="F2336" t="s">
        <v>1045</v>
      </c>
      <c r="G2336" t="e">
        <f>VLOOKUP(E2336,기본!$F$3:$G$320,2,0)</f>
        <v>#N/A</v>
      </c>
      <c r="H2336" s="546">
        <v>3527</v>
      </c>
      <c r="I2336">
        <v>41.872543999999998</v>
      </c>
    </row>
    <row r="2337" spans="2:9">
      <c r="B2337" s="547" t="s">
        <v>2405</v>
      </c>
      <c r="C2337" s="547" t="str">
        <f>VLOOKUP(D2337,기본!$B$3:$C$90,2,0)</f>
        <v>코웨이</v>
      </c>
      <c r="D2337" t="s">
        <v>1983</v>
      </c>
      <c r="E2337" t="s">
        <v>1074</v>
      </c>
      <c r="F2337" t="s">
        <v>1074</v>
      </c>
      <c r="G2337" t="e">
        <f>VLOOKUP(E2337,기본!$F$3:$G$320,2,0)</f>
        <v>#N/A</v>
      </c>
      <c r="H2337" s="546">
        <v>100</v>
      </c>
      <c r="I2337">
        <v>1.9177999999999999</v>
      </c>
    </row>
    <row r="2338" spans="2:9">
      <c r="B2338" s="547" t="s">
        <v>2405</v>
      </c>
      <c r="C2338" s="547" t="str">
        <f>VLOOKUP(D2338,기본!$B$3:$C$90,2,0)</f>
        <v>코웨이</v>
      </c>
      <c r="D2338" t="s">
        <v>1983</v>
      </c>
      <c r="E2338" t="s">
        <v>2160</v>
      </c>
      <c r="F2338" t="s">
        <v>2160</v>
      </c>
      <c r="G2338" t="e">
        <f>VLOOKUP(E2338,기본!$F$3:$G$320,2,0)</f>
        <v>#N/A</v>
      </c>
      <c r="H2338" s="546">
        <v>1309</v>
      </c>
      <c r="I2338">
        <v>22.770054999999999</v>
      </c>
    </row>
    <row r="2339" spans="2:9">
      <c r="B2339" s="547" t="s">
        <v>2405</v>
      </c>
      <c r="C2339" s="547" t="str">
        <f>VLOOKUP(D2339,기본!$B$3:$C$90,2,0)</f>
        <v>코웨이</v>
      </c>
      <c r="D2339" t="s">
        <v>1983</v>
      </c>
      <c r="E2339" t="s">
        <v>1966</v>
      </c>
      <c r="F2339" t="s">
        <v>1966</v>
      </c>
      <c r="G2339" t="e">
        <f>VLOOKUP(E2339,기본!$F$3:$G$320,2,0)</f>
        <v>#N/A</v>
      </c>
      <c r="H2339" s="546">
        <v>1555</v>
      </c>
      <c r="I2339">
        <v>9.2289250000000003</v>
      </c>
    </row>
    <row r="2340" spans="2:9">
      <c r="B2340" s="547" t="s">
        <v>2405</v>
      </c>
      <c r="C2340" s="547" t="str">
        <f>VLOOKUP(D2340,기본!$B$3:$C$90,2,0)</f>
        <v>코웨이</v>
      </c>
      <c r="D2340" t="s">
        <v>1986</v>
      </c>
      <c r="E2340" t="s">
        <v>1987</v>
      </c>
      <c r="F2340" t="s">
        <v>1987</v>
      </c>
      <c r="G2340" t="e">
        <f>VLOOKUP(E2340,기본!$F$3:$G$320,2,0)</f>
        <v>#N/A</v>
      </c>
      <c r="H2340" s="546">
        <v>907</v>
      </c>
      <c r="I2340">
        <v>16.472933999999999</v>
      </c>
    </row>
    <row r="2341" spans="2:9">
      <c r="B2341" s="547" t="s">
        <v>2405</v>
      </c>
      <c r="C2341" s="547" t="str">
        <f>VLOOKUP(D2341,기본!$B$3:$C$90,2,0)</f>
        <v>코웨이</v>
      </c>
      <c r="D2341" t="s">
        <v>1986</v>
      </c>
      <c r="E2341" t="s">
        <v>1964</v>
      </c>
      <c r="F2341" t="s">
        <v>1964</v>
      </c>
      <c r="G2341" t="e">
        <f>VLOOKUP(E2341,기본!$F$3:$G$320,2,0)</f>
        <v>#N/A</v>
      </c>
      <c r="H2341" s="546">
        <v>1651</v>
      </c>
      <c r="I2341">
        <v>55.645303999999996</v>
      </c>
    </row>
    <row r="2342" spans="2:9">
      <c r="B2342" s="547" t="s">
        <v>2405</v>
      </c>
      <c r="C2342" s="547" t="str">
        <f>VLOOKUP(D2342,기본!$B$3:$C$90,2,0)</f>
        <v>코웨이</v>
      </c>
      <c r="D2342" t="s">
        <v>1986</v>
      </c>
      <c r="E2342" t="s">
        <v>1981</v>
      </c>
      <c r="F2342" t="s">
        <v>1981</v>
      </c>
      <c r="G2342" t="e">
        <f>VLOOKUP(E2342,기본!$F$3:$G$320,2,0)</f>
        <v>#N/A</v>
      </c>
      <c r="H2342" s="546">
        <v>791</v>
      </c>
      <c r="I2342">
        <v>28.133496999999998</v>
      </c>
    </row>
    <row r="2343" spans="2:9">
      <c r="B2343" s="547" t="s">
        <v>2405</v>
      </c>
      <c r="C2343" s="547" t="str">
        <f>VLOOKUP(D2343,기본!$B$3:$C$90,2,0)</f>
        <v>코웨이</v>
      </c>
      <c r="D2343" t="s">
        <v>2072</v>
      </c>
      <c r="E2343" t="s">
        <v>1030</v>
      </c>
      <c r="F2343" t="s">
        <v>1030</v>
      </c>
      <c r="G2343" t="e">
        <f>VLOOKUP(E2343,기본!$F$3:$G$320,2,0)</f>
        <v>#N/A</v>
      </c>
      <c r="H2343" s="546">
        <v>2310</v>
      </c>
      <c r="I2343">
        <v>11.86416</v>
      </c>
    </row>
    <row r="2344" spans="2:9">
      <c r="B2344" s="547" t="s">
        <v>2405</v>
      </c>
      <c r="C2344" s="547" t="str">
        <f>VLOOKUP(D2344,기본!$B$3:$C$90,2,0)</f>
        <v>코웨이</v>
      </c>
      <c r="D2344" t="s">
        <v>2072</v>
      </c>
      <c r="E2344" t="s">
        <v>1029</v>
      </c>
      <c r="F2344" t="s">
        <v>1029</v>
      </c>
      <c r="G2344" t="e">
        <f>VLOOKUP(E2344,기본!$F$3:$G$320,2,0)</f>
        <v>#N/A</v>
      </c>
      <c r="H2344" s="546">
        <v>720</v>
      </c>
      <c r="I2344">
        <v>4.1191199999999997</v>
      </c>
    </row>
    <row r="2345" spans="2:9">
      <c r="B2345" s="547" t="s">
        <v>2405</v>
      </c>
      <c r="C2345" s="547" t="str">
        <f>VLOOKUP(D2345,기본!$B$3:$C$90,2,0)</f>
        <v>코웨이</v>
      </c>
      <c r="D2345" t="s">
        <v>2072</v>
      </c>
      <c r="E2345" t="s">
        <v>1031</v>
      </c>
      <c r="F2345" t="s">
        <v>1031</v>
      </c>
      <c r="G2345" t="e">
        <f>VLOOKUP(E2345,기본!$F$3:$G$320,2,0)</f>
        <v>#N/A</v>
      </c>
      <c r="H2345" s="546">
        <v>3456</v>
      </c>
      <c r="I2345">
        <v>5.1045119999999997</v>
      </c>
    </row>
    <row r="2346" spans="2:9">
      <c r="B2346" s="547" t="s">
        <v>2405</v>
      </c>
      <c r="C2346" s="547" t="str">
        <f>VLOOKUP(D2346,기본!$B$3:$C$90,2,0)</f>
        <v>한화비전</v>
      </c>
      <c r="D2346" t="s">
        <v>1993</v>
      </c>
      <c r="E2346" t="s">
        <v>1827</v>
      </c>
      <c r="F2346" t="s">
        <v>1828</v>
      </c>
      <c r="G2346" t="e">
        <f>VLOOKUP(E2346,기본!$F$3:$G$320,2,0)</f>
        <v>#N/A</v>
      </c>
      <c r="H2346" s="546">
        <v>648</v>
      </c>
      <c r="I2346">
        <v>22.909068000000001</v>
      </c>
    </row>
    <row r="2347" spans="2:9">
      <c r="B2347" s="547" t="s">
        <v>2405</v>
      </c>
      <c r="C2347" s="547" t="str">
        <f>VLOOKUP(D2347,기본!$B$3:$C$90,2,0)</f>
        <v>한화비전</v>
      </c>
      <c r="D2347" t="s">
        <v>1993</v>
      </c>
      <c r="E2347" t="s">
        <v>1994</v>
      </c>
      <c r="F2347" t="s">
        <v>1995</v>
      </c>
      <c r="G2347" t="e">
        <f>VLOOKUP(E2347,기본!$F$3:$G$320,2,0)</f>
        <v>#N/A</v>
      </c>
      <c r="H2347" s="546">
        <v>594</v>
      </c>
      <c r="I2347">
        <v>20.472952500000002</v>
      </c>
    </row>
    <row r="2348" spans="2:9">
      <c r="B2348" s="547" t="s">
        <v>2470</v>
      </c>
      <c r="C2348" s="547" t="str">
        <f>VLOOKUP(D2348,기본!$B$3:$C$90,2,0)</f>
        <v>AV JDM</v>
      </c>
      <c r="D2348" t="s">
        <v>1780</v>
      </c>
      <c r="E2348" t="s">
        <v>1781</v>
      </c>
      <c r="F2348" t="s">
        <v>1625</v>
      </c>
      <c r="G2348" t="e">
        <f>VLOOKUP(E2348,기본!$F$3:$G$320,2,0)</f>
        <v>#N/A</v>
      </c>
      <c r="H2348" s="546">
        <v>10400</v>
      </c>
      <c r="I2348">
        <v>94.310304000000002</v>
      </c>
    </row>
    <row r="2349" spans="2:9">
      <c r="B2349" s="547" t="s">
        <v>2470</v>
      </c>
      <c r="C2349" s="547" t="str">
        <f>VLOOKUP(D2349,기본!$B$3:$C$90,2,0)</f>
        <v>AV JDM</v>
      </c>
      <c r="D2349" t="s">
        <v>1780</v>
      </c>
      <c r="E2349" t="s">
        <v>1601</v>
      </c>
      <c r="F2349" t="s">
        <v>1601</v>
      </c>
      <c r="G2349" t="str">
        <f>VLOOKUP(E2349,기본!$F$3:$G$320,2,0)</f>
        <v>MNT</v>
      </c>
      <c r="H2349" s="546">
        <v>8232</v>
      </c>
      <c r="I2349">
        <v>66.69259464000001</v>
      </c>
    </row>
    <row r="2350" spans="2:9">
      <c r="B2350" s="547" t="s">
        <v>2470</v>
      </c>
      <c r="C2350" s="547" t="str">
        <f>VLOOKUP(D2350,기본!$B$3:$C$90,2,0)</f>
        <v>AV JDM</v>
      </c>
      <c r="D2350" t="s">
        <v>1780</v>
      </c>
      <c r="E2350" t="s">
        <v>1603</v>
      </c>
      <c r="F2350" t="s">
        <v>1603</v>
      </c>
      <c r="G2350" t="str">
        <f>VLOOKUP(E2350,기본!$F$3:$G$320,2,0)</f>
        <v>MNT</v>
      </c>
      <c r="H2350" s="546">
        <v>7504</v>
      </c>
      <c r="I2350">
        <v>65.529185679999998</v>
      </c>
    </row>
    <row r="2351" spans="2:9">
      <c r="B2351" s="547" t="s">
        <v>2470</v>
      </c>
      <c r="C2351" s="547" t="str">
        <f>VLOOKUP(D2351,기본!$B$3:$C$90,2,0)</f>
        <v>AV JDM</v>
      </c>
      <c r="D2351" t="s">
        <v>1780</v>
      </c>
      <c r="E2351" t="s">
        <v>1604</v>
      </c>
      <c r="F2351" t="s">
        <v>1604</v>
      </c>
      <c r="G2351" t="e">
        <f>VLOOKUP(E2351,기본!$F$3:$G$320,2,0)</f>
        <v>#N/A</v>
      </c>
      <c r="H2351" s="546">
        <v>2296</v>
      </c>
      <c r="I2351">
        <v>20.62175276</v>
      </c>
    </row>
    <row r="2352" spans="2:9">
      <c r="B2352" s="547" t="s">
        <v>2470</v>
      </c>
      <c r="C2352" s="547" t="str">
        <f>VLOOKUP(D2352,기본!$B$3:$C$90,2,0)</f>
        <v>AV JDM</v>
      </c>
      <c r="D2352" t="s">
        <v>1780</v>
      </c>
      <c r="E2352" t="s">
        <v>1605</v>
      </c>
      <c r="F2352" t="s">
        <v>1605</v>
      </c>
      <c r="G2352" t="str">
        <f>VLOOKUP(E2352,기본!$F$3:$G$320,2,0)</f>
        <v>MNT</v>
      </c>
      <c r="H2352" s="546">
        <v>6444</v>
      </c>
      <c r="I2352">
        <v>60.07462992</v>
      </c>
    </row>
    <row r="2353" spans="2:9">
      <c r="B2353" s="547" t="s">
        <v>2470</v>
      </c>
      <c r="C2353" s="547" t="str">
        <f>VLOOKUP(D2353,기본!$B$3:$C$90,2,0)</f>
        <v>AV JDM</v>
      </c>
      <c r="D2353" t="s">
        <v>1780</v>
      </c>
      <c r="E2353" t="s">
        <v>1602</v>
      </c>
      <c r="F2353" t="s">
        <v>1602</v>
      </c>
      <c r="G2353" t="e">
        <f>VLOOKUP(E2353,기본!$F$3:$G$320,2,0)</f>
        <v>#N/A</v>
      </c>
      <c r="H2353" s="546">
        <v>728</v>
      </c>
      <c r="I2353">
        <v>6.0781229600000009</v>
      </c>
    </row>
    <row r="2354" spans="2:9">
      <c r="B2354" s="547" t="s">
        <v>2470</v>
      </c>
      <c r="C2354" s="547" t="str">
        <f>VLOOKUP(D2354,기본!$B$3:$C$90,2,0)</f>
        <v>AV JDM</v>
      </c>
      <c r="D2354" t="s">
        <v>1780</v>
      </c>
      <c r="E2354" t="s">
        <v>1815</v>
      </c>
      <c r="F2354" t="s">
        <v>1183</v>
      </c>
      <c r="G2354" t="e">
        <f>VLOOKUP(E2354,기본!$F$3:$G$320,2,0)</f>
        <v>#N/A</v>
      </c>
      <c r="H2354" s="546">
        <v>12894</v>
      </c>
      <c r="I2354">
        <v>103.66714108799998</v>
      </c>
    </row>
    <row r="2355" spans="2:9">
      <c r="B2355" s="547" t="s">
        <v>2470</v>
      </c>
      <c r="C2355" s="547" t="str">
        <f>VLOOKUP(D2355,기본!$B$3:$C$90,2,0)</f>
        <v>AV JDM</v>
      </c>
      <c r="D2355" t="s">
        <v>1780</v>
      </c>
      <c r="E2355" t="s">
        <v>1782</v>
      </c>
      <c r="F2355" t="s">
        <v>1289</v>
      </c>
      <c r="G2355" t="e">
        <f>VLOOKUP(E2355,기본!$F$3:$G$320,2,0)</f>
        <v>#N/A</v>
      </c>
      <c r="H2355" s="546">
        <v>9408</v>
      </c>
      <c r="I2355">
        <v>98.077801919999985</v>
      </c>
    </row>
    <row r="2356" spans="2:9">
      <c r="B2356" s="547" t="s">
        <v>2470</v>
      </c>
      <c r="C2356" s="547" t="str">
        <f>VLOOKUP(D2356,기본!$B$3:$C$90,2,0)</f>
        <v>AV JDM</v>
      </c>
      <c r="D2356" t="s">
        <v>1780</v>
      </c>
      <c r="E2356" t="s">
        <v>1784</v>
      </c>
      <c r="F2356" t="s">
        <v>1285</v>
      </c>
      <c r="G2356" t="e">
        <f>VLOOKUP(E2356,기본!$F$3:$G$320,2,0)</f>
        <v>#N/A</v>
      </c>
      <c r="H2356" s="546">
        <v>15000</v>
      </c>
      <c r="I2356">
        <v>138.231854</v>
      </c>
    </row>
    <row r="2357" spans="2:9">
      <c r="B2357" s="547" t="s">
        <v>2470</v>
      </c>
      <c r="C2357" s="547" t="str">
        <f>VLOOKUP(D2357,기본!$B$3:$C$90,2,0)</f>
        <v>AV JDM</v>
      </c>
      <c r="D2357" t="s">
        <v>1780</v>
      </c>
      <c r="E2357" t="s">
        <v>975</v>
      </c>
      <c r="F2357" t="s">
        <v>975</v>
      </c>
      <c r="G2357" t="e">
        <f>VLOOKUP(E2357,기본!$F$3:$G$320,2,0)</f>
        <v>#N/A</v>
      </c>
      <c r="H2357" s="546">
        <v>34112</v>
      </c>
      <c r="I2357">
        <v>291.17722214399998</v>
      </c>
    </row>
    <row r="2358" spans="2:9">
      <c r="B2358" s="547" t="s">
        <v>2470</v>
      </c>
      <c r="C2358" s="547" t="str">
        <f>VLOOKUP(D2358,기본!$B$3:$C$90,2,0)</f>
        <v>AV JDM</v>
      </c>
      <c r="D2358" t="s">
        <v>1780</v>
      </c>
      <c r="E2358" t="s">
        <v>2115</v>
      </c>
      <c r="F2358" t="s">
        <v>2115</v>
      </c>
      <c r="G2358" t="str">
        <f>VLOOKUP(E2358,기본!$F$3:$G$320,2,0)</f>
        <v>AV</v>
      </c>
      <c r="H2358" s="546">
        <v>7280</v>
      </c>
      <c r="I2358">
        <v>64.998075999999998</v>
      </c>
    </row>
    <row r="2359" spans="2:9">
      <c r="B2359" s="547" t="s">
        <v>2470</v>
      </c>
      <c r="C2359" s="547" t="str">
        <f>VLOOKUP(D2359,기본!$B$3:$C$90,2,0)</f>
        <v>AV JDM</v>
      </c>
      <c r="D2359" t="s">
        <v>1780</v>
      </c>
      <c r="E2359" t="s">
        <v>2116</v>
      </c>
      <c r="F2359" t="s">
        <v>2116</v>
      </c>
      <c r="G2359" t="str">
        <f>VLOOKUP(E2359,기본!$F$3:$G$320,2,0)</f>
        <v>AV</v>
      </c>
      <c r="H2359" s="546">
        <v>12258</v>
      </c>
      <c r="I2359">
        <v>144.89433252000001</v>
      </c>
    </row>
    <row r="2360" spans="2:9">
      <c r="B2360" s="547" t="s">
        <v>2470</v>
      </c>
      <c r="C2360" s="547" t="str">
        <f>VLOOKUP(D2360,기본!$B$3:$C$90,2,0)</f>
        <v>삼성 VD</v>
      </c>
      <c r="D2360" t="s">
        <v>1785</v>
      </c>
      <c r="E2360" t="s">
        <v>1121</v>
      </c>
      <c r="F2360" t="s">
        <v>1809</v>
      </c>
      <c r="G2360" t="str">
        <f>VLOOKUP(E2360,기본!$F$3:$G$320,2,0)</f>
        <v>TV</v>
      </c>
      <c r="H2360" s="546">
        <v>15336</v>
      </c>
      <c r="I2360">
        <v>457.23874464000005</v>
      </c>
    </row>
    <row r="2361" spans="2:9">
      <c r="B2361" s="547" t="s">
        <v>2470</v>
      </c>
      <c r="C2361" s="547" t="str">
        <f>VLOOKUP(D2361,기본!$B$3:$C$90,2,0)</f>
        <v>삼성 VD</v>
      </c>
      <c r="D2361" t="s">
        <v>1785</v>
      </c>
      <c r="E2361" t="s">
        <v>1120</v>
      </c>
      <c r="F2361" t="s">
        <v>1786</v>
      </c>
      <c r="G2361" t="str">
        <f>VLOOKUP(E2361,기본!$F$3:$G$320,2,0)</f>
        <v>TV</v>
      </c>
      <c r="H2361" s="546">
        <v>33264</v>
      </c>
      <c r="I2361">
        <v>893.92690929600008</v>
      </c>
    </row>
    <row r="2362" spans="2:9">
      <c r="B2362" s="547" t="s">
        <v>2470</v>
      </c>
      <c r="C2362" s="547" t="str">
        <f>VLOOKUP(D2362,기본!$B$3:$C$90,2,0)</f>
        <v>삼성 VD</v>
      </c>
      <c r="D2362" t="s">
        <v>1785</v>
      </c>
      <c r="E2362" t="s">
        <v>1789</v>
      </c>
      <c r="F2362" t="s">
        <v>1790</v>
      </c>
      <c r="G2362" t="str">
        <f>VLOOKUP(E2362,기본!$F$3:$G$320,2,0)</f>
        <v>TV</v>
      </c>
      <c r="H2362" s="546">
        <v>3720</v>
      </c>
      <c r="I2362">
        <v>50.001592800000005</v>
      </c>
    </row>
    <row r="2363" spans="2:9">
      <c r="B2363" s="547" t="s">
        <v>2470</v>
      </c>
      <c r="C2363" s="547" t="str">
        <f>VLOOKUP(D2363,기본!$B$3:$C$90,2,0)</f>
        <v>삼성 VD</v>
      </c>
      <c r="D2363" t="s">
        <v>1785</v>
      </c>
      <c r="E2363" t="s">
        <v>1791</v>
      </c>
      <c r="F2363" t="s">
        <v>1792</v>
      </c>
      <c r="G2363" t="str">
        <f>VLOOKUP(E2363,기본!$F$3:$G$320,2,0)</f>
        <v>TV</v>
      </c>
      <c r="H2363" s="546">
        <v>5520</v>
      </c>
      <c r="I2363">
        <v>77.636523690000004</v>
      </c>
    </row>
    <row r="2364" spans="2:9">
      <c r="B2364" s="547" t="s">
        <v>2470</v>
      </c>
      <c r="C2364" s="547" t="str">
        <f>VLOOKUP(D2364,기본!$B$3:$C$90,2,0)</f>
        <v>삼성 VD</v>
      </c>
      <c r="D2364" t="s">
        <v>1785</v>
      </c>
      <c r="E2364" t="s">
        <v>1801</v>
      </c>
      <c r="F2364" t="s">
        <v>1802</v>
      </c>
      <c r="G2364" t="str">
        <f>VLOOKUP(E2364,기본!$F$3:$G$320,2,0)</f>
        <v>TV</v>
      </c>
      <c r="H2364" s="546">
        <v>12328</v>
      </c>
      <c r="I2364">
        <v>183.88225766400001</v>
      </c>
    </row>
    <row r="2365" spans="2:9">
      <c r="B2365" s="547" t="s">
        <v>2470</v>
      </c>
      <c r="C2365" s="547" t="str">
        <f>VLOOKUP(D2365,기본!$B$3:$C$90,2,0)</f>
        <v>삼성 VD</v>
      </c>
      <c r="D2365" t="s">
        <v>1785</v>
      </c>
      <c r="E2365" t="s">
        <v>1727</v>
      </c>
      <c r="F2365" t="s">
        <v>1616</v>
      </c>
      <c r="G2365" t="str">
        <f>VLOOKUP(E2365,기본!$F$3:$G$320,2,0)</f>
        <v>TV</v>
      </c>
      <c r="H2365" s="546">
        <v>1240</v>
      </c>
      <c r="I2365">
        <v>13.262754560000001</v>
      </c>
    </row>
    <row r="2366" spans="2:9">
      <c r="B2366" s="547" t="s">
        <v>2470</v>
      </c>
      <c r="C2366" s="547" t="str">
        <f>VLOOKUP(D2366,기본!$B$3:$C$90,2,0)</f>
        <v>삼성 VD</v>
      </c>
      <c r="D2366" t="s">
        <v>1785</v>
      </c>
      <c r="E2366" t="s">
        <v>1729</v>
      </c>
      <c r="F2366" t="s">
        <v>1837</v>
      </c>
      <c r="G2366" t="str">
        <f>VLOOKUP(E2366,기본!$F$3:$G$320,2,0)</f>
        <v>TV</v>
      </c>
      <c r="H2366" s="546">
        <v>22520</v>
      </c>
      <c r="I2366">
        <v>261.05220960000003</v>
      </c>
    </row>
    <row r="2367" spans="2:9">
      <c r="B2367" s="547" t="s">
        <v>2470</v>
      </c>
      <c r="C2367" s="547" t="str">
        <f>VLOOKUP(D2367,기본!$B$3:$C$90,2,0)</f>
        <v>삼성 VD</v>
      </c>
      <c r="D2367" t="s">
        <v>1785</v>
      </c>
      <c r="E2367" t="s">
        <v>1731</v>
      </c>
      <c r="F2367" t="s">
        <v>1838</v>
      </c>
      <c r="G2367" t="str">
        <f>VLOOKUP(E2367,기본!$F$3:$G$320,2,0)</f>
        <v>TV</v>
      </c>
      <c r="H2367" s="546">
        <v>276</v>
      </c>
      <c r="I2367">
        <v>3.5415932159999999</v>
      </c>
    </row>
    <row r="2368" spans="2:9">
      <c r="B2368" s="547" t="s">
        <v>2470</v>
      </c>
      <c r="C2368" s="547" t="str">
        <f>VLOOKUP(D2368,기본!$B$3:$C$90,2,0)</f>
        <v>삼성 VD</v>
      </c>
      <c r="D2368" t="s">
        <v>1785</v>
      </c>
      <c r="E2368" t="s">
        <v>2145</v>
      </c>
      <c r="F2368" t="s">
        <v>2108</v>
      </c>
      <c r="G2368" t="str">
        <f>VLOOKUP(E2368,기본!$F$3:$G$320,2,0)</f>
        <v>MNT</v>
      </c>
      <c r="H2368" s="546">
        <v>57816</v>
      </c>
      <c r="I2368">
        <v>298.115806824</v>
      </c>
    </row>
    <row r="2369" spans="2:9">
      <c r="B2369" s="547" t="s">
        <v>2470</v>
      </c>
      <c r="C2369" s="547" t="str">
        <f>VLOOKUP(D2369,기본!$B$3:$C$90,2,0)</f>
        <v>삼성 VD</v>
      </c>
      <c r="D2369" t="s">
        <v>1785</v>
      </c>
      <c r="E2369" t="s">
        <v>2207</v>
      </c>
      <c r="F2369" t="s">
        <v>1754</v>
      </c>
      <c r="G2369" t="str">
        <f>VLOOKUP(E2369,기본!$F$3:$G$320,2,0)</f>
        <v>MNT</v>
      </c>
      <c r="H2369" s="546">
        <v>19728</v>
      </c>
      <c r="I2369">
        <v>213.82249816799998</v>
      </c>
    </row>
    <row r="2370" spans="2:9">
      <c r="B2370" s="547" t="s">
        <v>2470</v>
      </c>
      <c r="C2370" s="547" t="str">
        <f>VLOOKUP(D2370,기본!$B$3:$C$90,2,0)</f>
        <v>삼성 VD</v>
      </c>
      <c r="D2370" t="s">
        <v>1785</v>
      </c>
      <c r="E2370" t="s">
        <v>1797</v>
      </c>
      <c r="F2370" t="s">
        <v>1798</v>
      </c>
      <c r="G2370" t="str">
        <f>VLOOKUP(E2370,기본!$F$3:$G$320,2,0)</f>
        <v>MNT</v>
      </c>
      <c r="H2370" s="546">
        <v>11466</v>
      </c>
      <c r="I2370">
        <v>91.317457434000005</v>
      </c>
    </row>
    <row r="2371" spans="2:9">
      <c r="B2371" s="547" t="s">
        <v>2470</v>
      </c>
      <c r="C2371" s="547" t="str">
        <f>VLOOKUP(D2371,기본!$B$3:$C$90,2,0)</f>
        <v>삼성 VD</v>
      </c>
      <c r="D2371" t="s">
        <v>1785</v>
      </c>
      <c r="E2371" t="s">
        <v>2088</v>
      </c>
      <c r="F2371" t="s">
        <v>2089</v>
      </c>
      <c r="G2371" t="str">
        <f>VLOOKUP(E2371,기본!$F$3:$G$320,2,0)</f>
        <v>MNT</v>
      </c>
      <c r="H2371" s="546">
        <v>18744</v>
      </c>
      <c r="I2371">
        <v>86.164705439999992</v>
      </c>
    </row>
    <row r="2372" spans="2:9">
      <c r="B2372" s="547" t="s">
        <v>2470</v>
      </c>
      <c r="C2372" s="547" t="str">
        <f>VLOOKUP(D2372,기본!$B$3:$C$90,2,0)</f>
        <v>삼성 VD</v>
      </c>
      <c r="D2372" t="s">
        <v>1800</v>
      </c>
      <c r="E2372" t="s">
        <v>1121</v>
      </c>
      <c r="F2372" t="s">
        <v>1809</v>
      </c>
      <c r="G2372" t="str">
        <f>VLOOKUP(E2372,기본!$F$3:$G$320,2,0)</f>
        <v>TV</v>
      </c>
      <c r="H2372" s="546">
        <v>6696</v>
      </c>
      <c r="I2372">
        <v>200.45208326399998</v>
      </c>
    </row>
    <row r="2373" spans="2:9">
      <c r="B2373" s="547" t="s">
        <v>2470</v>
      </c>
      <c r="C2373" s="547" t="str">
        <f>VLOOKUP(D2373,기본!$B$3:$C$90,2,0)</f>
        <v>삼성 VD</v>
      </c>
      <c r="D2373" t="s">
        <v>1800</v>
      </c>
      <c r="E2373" t="s">
        <v>1120</v>
      </c>
      <c r="F2373" t="s">
        <v>1786</v>
      </c>
      <c r="G2373" t="str">
        <f>VLOOKUP(E2373,기본!$F$3:$G$320,2,0)</f>
        <v>TV</v>
      </c>
      <c r="H2373" s="546">
        <v>24624</v>
      </c>
      <c r="I2373">
        <v>665.23532947199988</v>
      </c>
    </row>
    <row r="2374" spans="2:9">
      <c r="B2374" s="547" t="s">
        <v>2470</v>
      </c>
      <c r="C2374" s="547" t="str">
        <f>VLOOKUP(D2374,기본!$B$3:$C$90,2,0)</f>
        <v>삼성 VD</v>
      </c>
      <c r="D2374" t="s">
        <v>1800</v>
      </c>
      <c r="E2374" t="s">
        <v>1789</v>
      </c>
      <c r="F2374" t="s">
        <v>1790</v>
      </c>
      <c r="G2374" t="str">
        <f>VLOOKUP(E2374,기본!$F$3:$G$320,2,0)</f>
        <v>TV</v>
      </c>
      <c r="H2374" s="546">
        <v>7200</v>
      </c>
      <c r="I2374">
        <v>97.372800000000012</v>
      </c>
    </row>
    <row r="2375" spans="2:9">
      <c r="B2375" s="547" t="s">
        <v>2470</v>
      </c>
      <c r="C2375" s="547" t="str">
        <f>VLOOKUP(D2375,기본!$B$3:$C$90,2,0)</f>
        <v>삼성 VD</v>
      </c>
      <c r="D2375" t="s">
        <v>1800</v>
      </c>
      <c r="E2375" t="s">
        <v>1801</v>
      </c>
      <c r="F2375" t="s">
        <v>1802</v>
      </c>
      <c r="G2375" t="str">
        <f>VLOOKUP(E2375,기본!$F$3:$G$320,2,0)</f>
        <v>TV</v>
      </c>
      <c r="H2375" s="546">
        <v>16813</v>
      </c>
      <c r="I2375">
        <v>252.509952064</v>
      </c>
    </row>
    <row r="2376" spans="2:9">
      <c r="B2376" s="547" t="s">
        <v>2470</v>
      </c>
      <c r="C2376" s="547" t="str">
        <f>VLOOKUP(D2376,기본!$B$3:$C$90,2,0)</f>
        <v>삼성 VD</v>
      </c>
      <c r="D2376" t="s">
        <v>1800</v>
      </c>
      <c r="E2376" t="s">
        <v>2213</v>
      </c>
      <c r="F2376" t="s">
        <v>1754</v>
      </c>
      <c r="G2376" t="str">
        <f>VLOOKUP(E2376,기본!$F$3:$G$320,2,0)</f>
        <v>MNT</v>
      </c>
      <c r="H2376" s="546">
        <v>2304</v>
      </c>
      <c r="I2376">
        <v>24.901730208000004</v>
      </c>
    </row>
    <row r="2377" spans="2:9">
      <c r="B2377" s="547" t="s">
        <v>2470</v>
      </c>
      <c r="C2377" s="547" t="str">
        <f>VLOOKUP(D2377,기본!$B$3:$C$90,2,0)</f>
        <v>삼성 VD</v>
      </c>
      <c r="D2377" t="s">
        <v>1800</v>
      </c>
      <c r="E2377" t="s">
        <v>2221</v>
      </c>
      <c r="F2377" t="s">
        <v>1754</v>
      </c>
      <c r="G2377" t="str">
        <f>VLOOKUP(E2377,기본!$F$3:$G$320,2,0)</f>
        <v>MNT</v>
      </c>
      <c r="H2377" s="546">
        <v>160</v>
      </c>
      <c r="I2377">
        <v>1.7269848000000001</v>
      </c>
    </row>
    <row r="2378" spans="2:9">
      <c r="B2378" s="547" t="s">
        <v>2470</v>
      </c>
      <c r="C2378" s="547" t="str">
        <f>VLOOKUP(D2378,기본!$B$3:$C$90,2,0)</f>
        <v>삼성 VD</v>
      </c>
      <c r="D2378" t="s">
        <v>1807</v>
      </c>
      <c r="E2378" t="s">
        <v>1791</v>
      </c>
      <c r="F2378" t="s">
        <v>1792</v>
      </c>
      <c r="G2378" t="str">
        <f>VLOOKUP(E2378,기본!$F$3:$G$320,2,0)</f>
        <v>TV</v>
      </c>
      <c r="H2378" s="546">
        <v>7667</v>
      </c>
      <c r="I2378">
        <v>108.353907354</v>
      </c>
    </row>
    <row r="2379" spans="2:9">
      <c r="B2379" s="547" t="s">
        <v>2470</v>
      </c>
      <c r="C2379" s="547" t="str">
        <f>VLOOKUP(D2379,기본!$B$3:$C$90,2,0)</f>
        <v>삼성 VD</v>
      </c>
      <c r="D2379" t="s">
        <v>1807</v>
      </c>
      <c r="E2379" t="s">
        <v>2213</v>
      </c>
      <c r="F2379" t="s">
        <v>1754</v>
      </c>
      <c r="G2379" t="str">
        <f>VLOOKUP(E2379,기본!$F$3:$G$320,2,0)</f>
        <v>MNT</v>
      </c>
      <c r="H2379" s="546">
        <v>12744</v>
      </c>
      <c r="I2379">
        <v>138.04278098399999</v>
      </c>
    </row>
    <row r="2380" spans="2:9">
      <c r="B2380" s="547" t="s">
        <v>2470</v>
      </c>
      <c r="C2380" s="547" t="str">
        <f>VLOOKUP(D2380,기본!$B$3:$C$90,2,0)</f>
        <v>삼성 VD</v>
      </c>
      <c r="D2380" t="s">
        <v>1807</v>
      </c>
      <c r="E2380" t="s">
        <v>2221</v>
      </c>
      <c r="F2380" t="s">
        <v>1754</v>
      </c>
      <c r="G2380" t="str">
        <f>VLOOKUP(E2380,기본!$F$3:$G$320,2,0)</f>
        <v>MNT</v>
      </c>
      <c r="H2380" s="546">
        <v>1080</v>
      </c>
      <c r="I2380">
        <v>11.64239568</v>
      </c>
    </row>
    <row r="2381" spans="2:9">
      <c r="B2381" s="547" t="s">
        <v>2470</v>
      </c>
      <c r="C2381" s="547" t="str">
        <f>VLOOKUP(D2381,기본!$B$3:$C$90,2,0)</f>
        <v>삼성 VD</v>
      </c>
      <c r="D2381" t="s">
        <v>1808</v>
      </c>
      <c r="E2381" t="s">
        <v>1121</v>
      </c>
      <c r="F2381" t="s">
        <v>1809</v>
      </c>
      <c r="G2381" t="str">
        <f>VLOOKUP(E2381,기본!$F$3:$G$320,2,0)</f>
        <v>TV</v>
      </c>
      <c r="H2381" s="546">
        <v>552</v>
      </c>
      <c r="I2381">
        <v>16.531255823999999</v>
      </c>
    </row>
    <row r="2382" spans="2:9">
      <c r="B2382" s="547" t="s">
        <v>2470</v>
      </c>
      <c r="C2382" s="547" t="str">
        <f>VLOOKUP(D2382,기본!$B$3:$C$90,2,0)</f>
        <v>삼성 VD</v>
      </c>
      <c r="D2382" t="s">
        <v>1808</v>
      </c>
      <c r="E2382" t="s">
        <v>1120</v>
      </c>
      <c r="F2382" t="s">
        <v>1786</v>
      </c>
      <c r="G2382" t="str">
        <f>VLOOKUP(E2382,기본!$F$3:$G$320,2,0)</f>
        <v>TV</v>
      </c>
      <c r="H2382" s="546">
        <v>2394</v>
      </c>
      <c r="I2382">
        <v>64.643709131999998</v>
      </c>
    </row>
    <row r="2383" spans="2:9">
      <c r="B2383" s="547" t="s">
        <v>2470</v>
      </c>
      <c r="C2383" s="547" t="str">
        <f>VLOOKUP(D2383,기본!$B$3:$C$90,2,0)</f>
        <v>삼성 VD</v>
      </c>
      <c r="D2383" t="s">
        <v>1808</v>
      </c>
      <c r="E2383" t="s">
        <v>1789</v>
      </c>
      <c r="F2383" t="s">
        <v>1790</v>
      </c>
      <c r="G2383" t="str">
        <f>VLOOKUP(E2383,기본!$F$3:$G$320,2,0)</f>
        <v>TV</v>
      </c>
      <c r="H2383" s="546">
        <v>240</v>
      </c>
      <c r="I2383">
        <v>3.2411736000000002</v>
      </c>
    </row>
    <row r="2384" spans="2:9">
      <c r="B2384" s="547" t="s">
        <v>2470</v>
      </c>
      <c r="C2384" s="547" t="str">
        <f>VLOOKUP(D2384,기본!$B$3:$C$90,2,0)</f>
        <v>삼성 VD</v>
      </c>
      <c r="D2384" t="s">
        <v>1808</v>
      </c>
      <c r="E2384" t="s">
        <v>1791</v>
      </c>
      <c r="F2384" t="s">
        <v>1792</v>
      </c>
      <c r="G2384" t="str">
        <f>VLOOKUP(E2384,기본!$F$3:$G$320,2,0)</f>
        <v>TV</v>
      </c>
      <c r="H2384" s="546">
        <v>253</v>
      </c>
      <c r="I2384">
        <v>3.5308087980000002</v>
      </c>
    </row>
    <row r="2385" spans="2:9">
      <c r="B2385" s="547" t="s">
        <v>2470</v>
      </c>
      <c r="C2385" s="547" t="str">
        <f>VLOOKUP(D2385,기본!$B$3:$C$90,2,0)</f>
        <v>삼성 VD</v>
      </c>
      <c r="D2385" t="s">
        <v>1808</v>
      </c>
      <c r="E2385" t="s">
        <v>1801</v>
      </c>
      <c r="F2385" t="s">
        <v>1802</v>
      </c>
      <c r="G2385" t="str">
        <f>VLOOKUP(E2385,기본!$F$3:$G$320,2,0)</f>
        <v>TV</v>
      </c>
      <c r="H2385" s="546">
        <v>2139</v>
      </c>
      <c r="I2385">
        <v>32.080342592000008</v>
      </c>
    </row>
    <row r="2386" spans="2:9">
      <c r="B2386" s="547" t="s">
        <v>2470</v>
      </c>
      <c r="C2386" s="547" t="str">
        <f>VLOOKUP(D2386,기본!$B$3:$C$90,2,0)</f>
        <v>기타</v>
      </c>
      <c r="D2386" t="s">
        <v>1810</v>
      </c>
      <c r="E2386" t="s">
        <v>224</v>
      </c>
      <c r="F2386" t="s">
        <v>224</v>
      </c>
      <c r="G2386" t="str">
        <f>VLOOKUP(E2386,기본!$F$3:$G$320,2,0)</f>
        <v>기타</v>
      </c>
      <c r="H2386" s="546">
        <v>0</v>
      </c>
      <c r="I2386">
        <v>29.443355</v>
      </c>
    </row>
    <row r="2387" spans="2:9">
      <c r="B2387" s="547" t="s">
        <v>2470</v>
      </c>
      <c r="C2387" s="547" t="str">
        <f>VLOOKUP(D2387,기본!$B$3:$C$90,2,0)</f>
        <v>MNT JDM</v>
      </c>
      <c r="D2387" t="s">
        <v>2011</v>
      </c>
      <c r="E2387" t="s">
        <v>677</v>
      </c>
      <c r="F2387" t="s">
        <v>2012</v>
      </c>
      <c r="G2387" t="str">
        <f>VLOOKUP(E2387,기본!$F$3:$G$320,2,0)</f>
        <v>MNT</v>
      </c>
      <c r="H2387" s="546">
        <v>14784</v>
      </c>
      <c r="I2387">
        <v>66.770161919999993</v>
      </c>
    </row>
    <row r="2388" spans="2:9">
      <c r="B2388" s="547" t="s">
        <v>2470</v>
      </c>
      <c r="C2388" s="547" t="str">
        <f>VLOOKUP(D2388,기본!$B$3:$C$90,2,0)</f>
        <v>MNT JDM</v>
      </c>
      <c r="D2388" t="s">
        <v>2011</v>
      </c>
      <c r="E2388" t="s">
        <v>1112</v>
      </c>
      <c r="F2388" t="s">
        <v>1734</v>
      </c>
      <c r="G2388" t="str">
        <f>VLOOKUP(E2388,기본!$F$3:$G$320,2,0)</f>
        <v>MNT</v>
      </c>
      <c r="H2388" s="546">
        <v>21120</v>
      </c>
      <c r="I2388">
        <v>116.63334143999998</v>
      </c>
    </row>
    <row r="2389" spans="2:9">
      <c r="B2389" s="547" t="s">
        <v>2470</v>
      </c>
      <c r="C2389" s="547" t="str">
        <f>VLOOKUP(D2389,기본!$B$3:$C$90,2,0)</f>
        <v>MNT JDM</v>
      </c>
      <c r="D2389" t="s">
        <v>2011</v>
      </c>
      <c r="E2389" t="s">
        <v>1113</v>
      </c>
      <c r="F2389" t="s">
        <v>1735</v>
      </c>
      <c r="G2389" t="str">
        <f>VLOOKUP(E2389,기본!$F$3:$G$320,2,0)</f>
        <v>MNT</v>
      </c>
      <c r="H2389" s="546">
        <v>2112</v>
      </c>
      <c r="I2389">
        <v>13.893384383999999</v>
      </c>
    </row>
    <row r="2390" spans="2:9">
      <c r="B2390" s="547" t="s">
        <v>2470</v>
      </c>
      <c r="C2390" s="547" t="str">
        <f>VLOOKUP(D2390,기본!$B$3:$C$90,2,0)</f>
        <v>AV JDM</v>
      </c>
      <c r="D2390" t="s">
        <v>2288</v>
      </c>
      <c r="E2390" t="s">
        <v>2289</v>
      </c>
      <c r="F2390" t="s">
        <v>2289</v>
      </c>
      <c r="G2390" t="e">
        <f>VLOOKUP(E2390,기본!$F$3:$G$320,2,0)</f>
        <v>#N/A</v>
      </c>
      <c r="H2390" s="546">
        <v>2680</v>
      </c>
      <c r="I2390">
        <v>18.770708599999999</v>
      </c>
    </row>
    <row r="2391" spans="2:9">
      <c r="B2391" s="547" t="s">
        <v>2470</v>
      </c>
      <c r="C2391" s="547" t="str">
        <f>VLOOKUP(D2391,기본!$B$3:$C$90,2,0)</f>
        <v>MNT JDM</v>
      </c>
      <c r="D2391" t="s">
        <v>1811</v>
      </c>
      <c r="E2391" t="s">
        <v>677</v>
      </c>
      <c r="F2391" t="s">
        <v>2013</v>
      </c>
      <c r="G2391" t="str">
        <f>VLOOKUP(E2391,기본!$F$3:$G$320,2,0)</f>
        <v>MNT</v>
      </c>
      <c r="H2391" s="546">
        <v>16896</v>
      </c>
      <c r="I2391">
        <v>78.980808191999998</v>
      </c>
    </row>
    <row r="2392" spans="2:9">
      <c r="B2392" s="547" t="s">
        <v>2470</v>
      </c>
      <c r="C2392" s="547" t="str">
        <f>VLOOKUP(D2392,기본!$B$3:$C$90,2,0)</f>
        <v>MNT JDM</v>
      </c>
      <c r="D2392" t="s">
        <v>1811</v>
      </c>
      <c r="E2392" t="s">
        <v>1112</v>
      </c>
      <c r="F2392" t="s">
        <v>2015</v>
      </c>
      <c r="G2392" t="str">
        <f>VLOOKUP(E2392,기본!$F$3:$G$320,2,0)</f>
        <v>MNT</v>
      </c>
      <c r="H2392" s="546">
        <v>8448</v>
      </c>
      <c r="I2392">
        <v>48.396251903999989</v>
      </c>
    </row>
    <row r="2393" spans="2:9">
      <c r="B2393" s="547" t="s">
        <v>2470</v>
      </c>
      <c r="C2393" s="547" t="str">
        <f>VLOOKUP(D2393,기본!$B$3:$C$90,2,0)</f>
        <v>MNT JDM</v>
      </c>
      <c r="D2393" t="s">
        <v>154</v>
      </c>
      <c r="E2393" t="s">
        <v>677</v>
      </c>
      <c r="F2393" t="s">
        <v>1812</v>
      </c>
      <c r="G2393" t="str">
        <f>VLOOKUP(E2393,기본!$F$3:$G$320,2,0)</f>
        <v>MNT</v>
      </c>
      <c r="H2393" s="546">
        <v>42240</v>
      </c>
      <c r="I2393">
        <v>189.49582079999999</v>
      </c>
    </row>
    <row r="2394" spans="2:9">
      <c r="B2394" s="547" t="s">
        <v>2470</v>
      </c>
      <c r="C2394" s="547" t="str">
        <f>VLOOKUP(D2394,기본!$B$3:$C$90,2,0)</f>
        <v>MNT JDM</v>
      </c>
      <c r="D2394" t="s">
        <v>154</v>
      </c>
      <c r="E2394" t="s">
        <v>678</v>
      </c>
      <c r="F2394" t="s">
        <v>2446</v>
      </c>
      <c r="G2394" t="str">
        <f>VLOOKUP(E2394,기본!$F$3:$G$320,2,0)</f>
        <v>MNT</v>
      </c>
      <c r="H2394" s="546">
        <v>4233</v>
      </c>
      <c r="I2394">
        <v>22.608326009999999</v>
      </c>
    </row>
    <row r="2395" spans="2:9">
      <c r="B2395" s="547" t="s">
        <v>2470</v>
      </c>
      <c r="C2395" s="547" t="str">
        <f>VLOOKUP(D2395,기본!$B$3:$C$90,2,0)</f>
        <v>MNT JDM</v>
      </c>
      <c r="D2395" t="s">
        <v>154</v>
      </c>
      <c r="E2395" t="s">
        <v>1112</v>
      </c>
      <c r="F2395" t="s">
        <v>1736</v>
      </c>
      <c r="G2395" t="str">
        <f>VLOOKUP(E2395,기본!$F$3:$G$320,2,0)</f>
        <v>MNT</v>
      </c>
      <c r="H2395" s="546">
        <v>1202</v>
      </c>
      <c r="I2395">
        <v>6.6013840000000004</v>
      </c>
    </row>
    <row r="2396" spans="2:9">
      <c r="B2396" s="547" t="s">
        <v>2470</v>
      </c>
      <c r="C2396" s="547" t="str">
        <f>VLOOKUP(D2396,기본!$B$3:$C$90,2,0)</f>
        <v>AV JDM</v>
      </c>
      <c r="D2396" t="s">
        <v>1814</v>
      </c>
      <c r="E2396" t="s">
        <v>1781</v>
      </c>
      <c r="F2396" t="s">
        <v>1625</v>
      </c>
      <c r="G2396" t="e">
        <f>VLOOKUP(E2396,기본!$F$3:$G$320,2,0)</f>
        <v>#N/A</v>
      </c>
      <c r="H2396" s="546">
        <v>5520</v>
      </c>
      <c r="I2396">
        <v>49.908302399999997</v>
      </c>
    </row>
    <row r="2397" spans="2:9">
      <c r="B2397" s="547" t="s">
        <v>2470</v>
      </c>
      <c r="C2397" s="547" t="str">
        <f>VLOOKUP(D2397,기본!$B$3:$C$90,2,0)</f>
        <v>AV JDM</v>
      </c>
      <c r="D2397" t="s">
        <v>1814</v>
      </c>
      <c r="E2397" t="s">
        <v>104</v>
      </c>
      <c r="F2397" t="s">
        <v>103</v>
      </c>
      <c r="G2397" t="e">
        <f>VLOOKUP(E2397,기본!$F$3:$G$320,2,0)</f>
        <v>#N/A</v>
      </c>
      <c r="H2397" s="546">
        <v>17520</v>
      </c>
      <c r="I2397">
        <v>177.24177856</v>
      </c>
    </row>
    <row r="2398" spans="2:9">
      <c r="B2398" s="547" t="s">
        <v>2470</v>
      </c>
      <c r="C2398" s="547" t="str">
        <f>VLOOKUP(D2398,기본!$B$3:$C$90,2,0)</f>
        <v>AV JDM</v>
      </c>
      <c r="D2398" t="s">
        <v>1814</v>
      </c>
      <c r="E2398" t="s">
        <v>1603</v>
      </c>
      <c r="F2398" t="s">
        <v>1603</v>
      </c>
      <c r="G2398" t="str">
        <f>VLOOKUP(E2398,기본!$F$3:$G$320,2,0)</f>
        <v>MNT</v>
      </c>
      <c r="H2398" s="546">
        <v>2296</v>
      </c>
      <c r="I2398">
        <v>20.228981640000001</v>
      </c>
    </row>
    <row r="2399" spans="2:9">
      <c r="B2399" s="547" t="s">
        <v>2470</v>
      </c>
      <c r="C2399" s="547" t="str">
        <f>VLOOKUP(D2399,기본!$B$3:$C$90,2,0)</f>
        <v>AV JDM</v>
      </c>
      <c r="D2399" t="s">
        <v>1814</v>
      </c>
      <c r="E2399" t="s">
        <v>2408</v>
      </c>
      <c r="F2399" t="s">
        <v>2408</v>
      </c>
      <c r="G2399" t="str">
        <f>VLOOKUP(E2399,기본!$F$3:$G$320,2,0)</f>
        <v>MNT</v>
      </c>
      <c r="H2399" s="546">
        <v>1904</v>
      </c>
      <c r="I2399">
        <v>16.188865</v>
      </c>
    </row>
    <row r="2400" spans="2:9">
      <c r="B2400" s="547" t="s">
        <v>2470</v>
      </c>
      <c r="C2400" s="547" t="str">
        <f>VLOOKUP(D2400,기본!$B$3:$C$90,2,0)</f>
        <v>AV JDM</v>
      </c>
      <c r="D2400" t="s">
        <v>1814</v>
      </c>
      <c r="E2400" t="s">
        <v>1815</v>
      </c>
      <c r="F2400" t="s">
        <v>1816</v>
      </c>
      <c r="G2400" t="e">
        <f>VLOOKUP(E2400,기본!$F$3:$G$320,2,0)</f>
        <v>#N/A</v>
      </c>
      <c r="H2400" s="546">
        <v>12096</v>
      </c>
      <c r="I2400">
        <v>95.37720191999999</v>
      </c>
    </row>
    <row r="2401" spans="2:9">
      <c r="B2401" s="547" t="s">
        <v>2470</v>
      </c>
      <c r="C2401" s="547" t="str">
        <f>VLOOKUP(D2401,기본!$B$3:$C$90,2,0)</f>
        <v>AV JDM</v>
      </c>
      <c r="D2401" t="s">
        <v>1814</v>
      </c>
      <c r="E2401" t="s">
        <v>1782</v>
      </c>
      <c r="F2401" t="s">
        <v>1289</v>
      </c>
      <c r="G2401" t="e">
        <f>VLOOKUP(E2401,기본!$F$3:$G$320,2,0)</f>
        <v>#N/A</v>
      </c>
      <c r="H2401" s="546">
        <v>18144</v>
      </c>
      <c r="I2401">
        <v>184.67366148000002</v>
      </c>
    </row>
    <row r="2402" spans="2:9">
      <c r="B2402" s="547" t="s">
        <v>2470</v>
      </c>
      <c r="C2402" s="547" t="str">
        <f>VLOOKUP(D2402,기본!$B$3:$C$90,2,0)</f>
        <v>AV JDM</v>
      </c>
      <c r="D2402" t="s">
        <v>1814</v>
      </c>
      <c r="E2402" t="s">
        <v>1783</v>
      </c>
      <c r="F2402" t="s">
        <v>1290</v>
      </c>
      <c r="G2402" t="e">
        <f>VLOOKUP(E2402,기본!$F$3:$G$320,2,0)</f>
        <v>#N/A</v>
      </c>
      <c r="H2402" s="546">
        <v>924</v>
      </c>
      <c r="I2402">
        <v>10.623988704</v>
      </c>
    </row>
    <row r="2403" spans="2:9">
      <c r="B2403" s="547" t="s">
        <v>2470</v>
      </c>
      <c r="C2403" s="547" t="str">
        <f>VLOOKUP(D2403,기본!$B$3:$C$90,2,0)</f>
        <v>AV JDM</v>
      </c>
      <c r="D2403" t="s">
        <v>1814</v>
      </c>
      <c r="E2403" t="s">
        <v>1784</v>
      </c>
      <c r="F2403" t="s">
        <v>1285</v>
      </c>
      <c r="G2403" t="e">
        <f>VLOOKUP(E2403,기본!$F$3:$G$320,2,0)</f>
        <v>#N/A</v>
      </c>
      <c r="H2403" s="546">
        <v>24000</v>
      </c>
      <c r="I2403">
        <v>213.93136799999996</v>
      </c>
    </row>
    <row r="2404" spans="2:9">
      <c r="B2404" s="547" t="s">
        <v>2470</v>
      </c>
      <c r="C2404" s="547" t="str">
        <f>VLOOKUP(D2404,기본!$B$3:$C$90,2,0)</f>
        <v>AV JDM</v>
      </c>
      <c r="D2404" t="s">
        <v>1814</v>
      </c>
      <c r="E2404" t="s">
        <v>1819</v>
      </c>
      <c r="F2404" t="s">
        <v>1286</v>
      </c>
      <c r="G2404" t="e">
        <f>VLOOKUP(E2404,기본!$F$3:$G$320,2,0)</f>
        <v>#N/A</v>
      </c>
      <c r="H2404" s="546">
        <v>720</v>
      </c>
      <c r="I2404">
        <v>7.3209528000000006</v>
      </c>
    </row>
    <row r="2405" spans="2:9">
      <c r="B2405" s="547" t="s">
        <v>2470</v>
      </c>
      <c r="C2405" s="547" t="str">
        <f>VLOOKUP(D2405,기본!$B$3:$C$90,2,0)</f>
        <v>AV JDM</v>
      </c>
      <c r="D2405" t="s">
        <v>1814</v>
      </c>
      <c r="E2405" t="s">
        <v>974</v>
      </c>
      <c r="F2405" t="s">
        <v>974</v>
      </c>
      <c r="G2405" t="e">
        <f>VLOOKUP(E2405,기본!$F$3:$G$320,2,0)</f>
        <v>#N/A</v>
      </c>
      <c r="H2405" s="546">
        <v>18112</v>
      </c>
      <c r="I2405">
        <v>121.14384473600001</v>
      </c>
    </row>
    <row r="2406" spans="2:9">
      <c r="B2406" s="547" t="s">
        <v>2470</v>
      </c>
      <c r="C2406" s="547" t="str">
        <f>VLOOKUP(D2406,기본!$B$3:$C$90,2,0)</f>
        <v>AV JDM</v>
      </c>
      <c r="D2406" t="s">
        <v>1814</v>
      </c>
      <c r="E2406" t="s">
        <v>2349</v>
      </c>
      <c r="F2406" t="s">
        <v>2349</v>
      </c>
      <c r="G2406" t="e">
        <f>VLOOKUP(E2406,기본!$F$3:$G$320,2,0)</f>
        <v>#N/A</v>
      </c>
      <c r="H2406" s="546">
        <v>320</v>
      </c>
      <c r="I2406">
        <v>2.4958579199999997</v>
      </c>
    </row>
    <row r="2407" spans="2:9">
      <c r="B2407" s="547" t="s">
        <v>2470</v>
      </c>
      <c r="C2407" s="547" t="str">
        <f>VLOOKUP(D2407,기본!$B$3:$C$90,2,0)</f>
        <v>AV JDM</v>
      </c>
      <c r="D2407" t="s">
        <v>1814</v>
      </c>
      <c r="E2407" t="s">
        <v>2146</v>
      </c>
      <c r="F2407" t="s">
        <v>2146</v>
      </c>
      <c r="G2407" t="e">
        <f>VLOOKUP(E2407,기본!$F$3:$G$320,2,0)</f>
        <v>#N/A</v>
      </c>
      <c r="H2407" s="546">
        <v>24150</v>
      </c>
      <c r="I2407">
        <v>126.25703831999999</v>
      </c>
    </row>
    <row r="2408" spans="2:9">
      <c r="B2408" s="547" t="s">
        <v>2470</v>
      </c>
      <c r="C2408" s="547" t="str">
        <f>VLOOKUP(D2408,기본!$B$3:$C$90,2,0)</f>
        <v>AV JDM</v>
      </c>
      <c r="D2408" t="s">
        <v>1814</v>
      </c>
      <c r="E2408" t="s">
        <v>2291</v>
      </c>
      <c r="F2408" t="s">
        <v>2291</v>
      </c>
      <c r="G2408" t="e">
        <f>VLOOKUP(E2408,기본!$F$3:$G$320,2,0)</f>
        <v>#N/A</v>
      </c>
      <c r="H2408" s="546">
        <v>630</v>
      </c>
      <c r="I2408">
        <v>3.6591534000000006</v>
      </c>
    </row>
    <row r="2409" spans="2:9">
      <c r="B2409" s="547" t="s">
        <v>2470</v>
      </c>
      <c r="C2409" s="547" t="str">
        <f>VLOOKUP(D2409,기본!$B$3:$C$90,2,0)</f>
        <v>AV JDM</v>
      </c>
      <c r="D2409" t="s">
        <v>1814</v>
      </c>
      <c r="E2409" t="s">
        <v>975</v>
      </c>
      <c r="F2409" t="s">
        <v>975</v>
      </c>
      <c r="G2409" t="e">
        <f>VLOOKUP(E2409,기본!$F$3:$G$320,2,0)</f>
        <v>#N/A</v>
      </c>
      <c r="H2409" s="546">
        <v>11328</v>
      </c>
      <c r="I2409">
        <v>89.877057919999999</v>
      </c>
    </row>
    <row r="2410" spans="2:9">
      <c r="B2410" s="547" t="s">
        <v>2470</v>
      </c>
      <c r="C2410" s="547" t="str">
        <f>VLOOKUP(D2410,기본!$B$3:$C$90,2,0)</f>
        <v>AV JDM</v>
      </c>
      <c r="D2410" t="s">
        <v>1814</v>
      </c>
      <c r="E2410" t="s">
        <v>1006</v>
      </c>
      <c r="F2410" t="s">
        <v>1006</v>
      </c>
      <c r="G2410" t="e">
        <f>VLOOKUP(E2410,기본!$F$3:$G$320,2,0)</f>
        <v>#N/A</v>
      </c>
      <c r="H2410" s="546">
        <v>512</v>
      </c>
      <c r="I2410">
        <v>4.6518543360000004</v>
      </c>
    </row>
    <row r="2411" spans="2:9">
      <c r="B2411" s="547" t="s">
        <v>2470</v>
      </c>
      <c r="C2411" s="547" t="str">
        <f>VLOOKUP(D2411,기본!$B$3:$C$90,2,0)</f>
        <v>AV JDM</v>
      </c>
      <c r="D2411" t="s">
        <v>1814</v>
      </c>
      <c r="E2411" t="s">
        <v>2147</v>
      </c>
      <c r="F2411" t="s">
        <v>2147</v>
      </c>
      <c r="G2411" t="e">
        <f>VLOOKUP(E2411,기본!$F$3:$G$320,2,0)</f>
        <v>#N/A</v>
      </c>
      <c r="H2411" s="546">
        <v>7518</v>
      </c>
      <c r="I2411">
        <v>40.768116690000006</v>
      </c>
    </row>
    <row r="2412" spans="2:9">
      <c r="B2412" s="547" t="s">
        <v>2470</v>
      </c>
      <c r="C2412" s="547" t="str">
        <f>VLOOKUP(D2412,기본!$B$3:$C$90,2,0)</f>
        <v>AV JDM</v>
      </c>
      <c r="D2412" t="s">
        <v>1814</v>
      </c>
      <c r="E2412" t="s">
        <v>2292</v>
      </c>
      <c r="F2412" t="s">
        <v>2292</v>
      </c>
      <c r="G2412" t="e">
        <f>VLOOKUP(E2412,기본!$F$3:$G$320,2,0)</f>
        <v>#N/A</v>
      </c>
      <c r="H2412" s="546">
        <v>126</v>
      </c>
      <c r="I2412">
        <v>0.75796748999999985</v>
      </c>
    </row>
    <row r="2413" spans="2:9">
      <c r="B2413" s="547" t="s">
        <v>2470</v>
      </c>
      <c r="C2413" s="547" t="str">
        <f>VLOOKUP(D2413,기본!$B$3:$C$90,2,0)</f>
        <v>AV JDM</v>
      </c>
      <c r="D2413" t="s">
        <v>1814</v>
      </c>
      <c r="E2413" t="s">
        <v>2115</v>
      </c>
      <c r="F2413" t="s">
        <v>2115</v>
      </c>
      <c r="G2413" t="str">
        <f>VLOOKUP(E2413,기본!$F$3:$G$320,2,0)</f>
        <v>AV</v>
      </c>
      <c r="H2413" s="546">
        <v>3380</v>
      </c>
      <c r="I2413">
        <v>31.849868700000002</v>
      </c>
    </row>
    <row r="2414" spans="2:9">
      <c r="B2414" s="547" t="s">
        <v>2470</v>
      </c>
      <c r="C2414" s="547" t="str">
        <f>VLOOKUP(D2414,기본!$B$3:$C$90,2,0)</f>
        <v>AV JDM</v>
      </c>
      <c r="D2414" t="s">
        <v>1814</v>
      </c>
      <c r="E2414" t="s">
        <v>2048</v>
      </c>
      <c r="F2414" t="s">
        <v>2048</v>
      </c>
      <c r="G2414" t="e">
        <f>VLOOKUP(E2414,기본!$F$3:$G$320,2,0)</f>
        <v>#N/A</v>
      </c>
      <c r="H2414" s="546">
        <v>6</v>
      </c>
      <c r="I2414">
        <v>5.5247507999999994E-2</v>
      </c>
    </row>
    <row r="2415" spans="2:9">
      <c r="B2415" s="547" t="s">
        <v>2470</v>
      </c>
      <c r="C2415" s="547" t="str">
        <f>VLOOKUP(D2415,기본!$B$3:$C$90,2,0)</f>
        <v>AV JDM</v>
      </c>
      <c r="D2415" t="s">
        <v>1814</v>
      </c>
      <c r="E2415" t="s">
        <v>2116</v>
      </c>
      <c r="F2415" t="s">
        <v>2116</v>
      </c>
      <c r="G2415" t="str">
        <f>VLOOKUP(E2415,기본!$F$3:$G$320,2,0)</f>
        <v>AV</v>
      </c>
      <c r="H2415" s="546">
        <v>6210</v>
      </c>
      <c r="I2415">
        <v>71.627149908000007</v>
      </c>
    </row>
    <row r="2416" spans="2:9">
      <c r="B2416" s="547" t="s">
        <v>2470</v>
      </c>
      <c r="C2416" s="547" t="str">
        <f>VLOOKUP(D2416,기본!$B$3:$C$90,2,0)</f>
        <v>AV JDM</v>
      </c>
      <c r="D2416" t="s">
        <v>1814</v>
      </c>
      <c r="E2416" t="s">
        <v>2293</v>
      </c>
      <c r="F2416" t="s">
        <v>2293</v>
      </c>
      <c r="G2416" t="str">
        <f>VLOOKUP(E2416,기본!$F$3:$G$320,2,0)</f>
        <v>AV</v>
      </c>
      <c r="H2416" s="546">
        <v>522</v>
      </c>
      <c r="I2416">
        <v>6.6404017599999996</v>
      </c>
    </row>
    <row r="2417" spans="2:9">
      <c r="B2417" s="547" t="s">
        <v>2470</v>
      </c>
      <c r="C2417" s="547" t="str">
        <f>VLOOKUP(D2417,기본!$B$3:$C$90,2,0)</f>
        <v>JDM</v>
      </c>
      <c r="D2417" t="s">
        <v>1821</v>
      </c>
      <c r="E2417" t="s">
        <v>2121</v>
      </c>
      <c r="F2417" t="s">
        <v>1822</v>
      </c>
      <c r="G2417" t="str">
        <f>VLOOKUP(E2417,기본!$F$3:$G$320,2,0)</f>
        <v>기타</v>
      </c>
      <c r="H2417" s="546">
        <v>660</v>
      </c>
      <c r="I2417">
        <v>18.768855599999998</v>
      </c>
    </row>
    <row r="2418" spans="2:9">
      <c r="B2418" s="547" t="s">
        <v>2470</v>
      </c>
      <c r="C2418" s="547" t="str">
        <f>VLOOKUP(D2418,기본!$B$3:$C$90,2,0)</f>
        <v>MNT JDM</v>
      </c>
      <c r="D2418" t="s">
        <v>1825</v>
      </c>
      <c r="E2418" t="s">
        <v>677</v>
      </c>
      <c r="F2418" t="s">
        <v>2016</v>
      </c>
      <c r="G2418" t="str">
        <f>VLOOKUP(E2418,기본!$F$3:$G$320,2,0)</f>
        <v>MNT</v>
      </c>
      <c r="H2418" s="546">
        <v>200</v>
      </c>
      <c r="I2418">
        <v>0.90441660000000013</v>
      </c>
    </row>
    <row r="2419" spans="2:9">
      <c r="B2419" s="547" t="s">
        <v>2470</v>
      </c>
      <c r="C2419" s="547" t="str">
        <f>VLOOKUP(D2419,기본!$B$3:$C$90,2,0)</f>
        <v>MNT JDM</v>
      </c>
      <c r="D2419" t="s">
        <v>1825</v>
      </c>
      <c r="E2419" t="s">
        <v>1112</v>
      </c>
      <c r="F2419" t="s">
        <v>2017</v>
      </c>
      <c r="G2419" t="str">
        <f>VLOOKUP(E2419,기본!$F$3:$G$320,2,0)</f>
        <v>MNT</v>
      </c>
      <c r="H2419" s="546">
        <v>5280</v>
      </c>
      <c r="I2419">
        <v>29.206848000000004</v>
      </c>
    </row>
    <row r="2420" spans="2:9">
      <c r="B2420" s="547" t="s">
        <v>2470</v>
      </c>
      <c r="C2420" s="547" t="str">
        <f>VLOOKUP(D2420,기본!$B$3:$C$90,2,0)</f>
        <v>MNT JDM</v>
      </c>
      <c r="D2420" t="s">
        <v>1825</v>
      </c>
      <c r="E2420" t="s">
        <v>1113</v>
      </c>
      <c r="F2420" t="s">
        <v>2086</v>
      </c>
      <c r="G2420" t="str">
        <f>VLOOKUP(E2420,기본!$F$3:$G$320,2,0)</f>
        <v>MNT</v>
      </c>
      <c r="H2420" s="546">
        <v>1056</v>
      </c>
      <c r="I2420">
        <v>6.9512298240000003</v>
      </c>
    </row>
    <row r="2421" spans="2:9">
      <c r="B2421" s="547" t="s">
        <v>2470</v>
      </c>
      <c r="C2421" s="547" t="str">
        <f>VLOOKUP(D2421,기본!$B$3:$C$90,2,0)</f>
        <v>HP</v>
      </c>
      <c r="D2421" t="s">
        <v>2128</v>
      </c>
      <c r="E2421" t="s">
        <v>2447</v>
      </c>
      <c r="F2421" t="s">
        <v>2448</v>
      </c>
      <c r="G2421" t="e">
        <f>VLOOKUP(E2421,기본!$F$3:$G$320,2,0)</f>
        <v>#N/A</v>
      </c>
      <c r="H2421" s="546">
        <v>5</v>
      </c>
      <c r="I2421">
        <v>0.18052419</v>
      </c>
    </row>
    <row r="2422" spans="2:9">
      <c r="B2422" s="547" t="s">
        <v>2470</v>
      </c>
      <c r="C2422" s="547" t="str">
        <f>VLOOKUP(D2422,기본!$B$3:$C$90,2,0)</f>
        <v>HP</v>
      </c>
      <c r="D2422" t="s">
        <v>2128</v>
      </c>
      <c r="E2422" t="s">
        <v>2449</v>
      </c>
      <c r="F2422" t="s">
        <v>2450</v>
      </c>
      <c r="G2422" t="e">
        <f>VLOOKUP(E2422,기본!$F$3:$G$320,2,0)</f>
        <v>#N/A</v>
      </c>
      <c r="H2422" s="546">
        <v>5</v>
      </c>
      <c r="I2422">
        <v>0.17942090999999996</v>
      </c>
    </row>
    <row r="2423" spans="2:9">
      <c r="B2423" s="547" t="s">
        <v>2470</v>
      </c>
      <c r="C2423" s="547" t="str">
        <f>VLOOKUP(D2423,기본!$B$3:$C$90,2,0)</f>
        <v>한화비전</v>
      </c>
      <c r="D2423" t="s">
        <v>1826</v>
      </c>
      <c r="E2423" t="s">
        <v>2018</v>
      </c>
      <c r="F2423" t="s">
        <v>2019</v>
      </c>
      <c r="G2423" t="e">
        <f>VLOOKUP(E2423,기본!$F$3:$G$320,2,0)</f>
        <v>#N/A</v>
      </c>
      <c r="H2423" s="546">
        <v>1120</v>
      </c>
      <c r="I2423">
        <v>4.0776310400000009</v>
      </c>
    </row>
    <row r="2424" spans="2:9">
      <c r="B2424" s="547" t="s">
        <v>2470</v>
      </c>
      <c r="C2424" s="547" t="str">
        <f>VLOOKUP(D2424,기본!$B$3:$C$90,2,0)</f>
        <v>한화비전</v>
      </c>
      <c r="D2424" t="s">
        <v>1826</v>
      </c>
      <c r="E2424" t="s">
        <v>1827</v>
      </c>
      <c r="F2424" t="s">
        <v>1828</v>
      </c>
      <c r="G2424" t="e">
        <f>VLOOKUP(E2424,기본!$F$3:$G$320,2,0)</f>
        <v>#N/A</v>
      </c>
      <c r="H2424" s="546">
        <v>792</v>
      </c>
      <c r="I2424">
        <v>28.075869359999999</v>
      </c>
    </row>
    <row r="2425" spans="2:9">
      <c r="B2425" s="547" t="s">
        <v>2470</v>
      </c>
      <c r="C2425" s="547" t="str">
        <f>VLOOKUP(D2425,기본!$B$3:$C$90,2,0)</f>
        <v>한화비전</v>
      </c>
      <c r="D2425" t="s">
        <v>1826</v>
      </c>
      <c r="E2425" t="s">
        <v>2102</v>
      </c>
      <c r="F2425" t="s">
        <v>2103</v>
      </c>
      <c r="G2425" t="e">
        <f>VLOOKUP(E2425,기본!$F$3:$G$320,2,0)</f>
        <v>#N/A</v>
      </c>
      <c r="H2425" s="546">
        <v>1034</v>
      </c>
      <c r="I2425">
        <v>19.813301199999998</v>
      </c>
    </row>
    <row r="2426" spans="2:9">
      <c r="B2426" s="547" t="s">
        <v>2470</v>
      </c>
      <c r="C2426" s="547" t="str">
        <f>VLOOKUP(D2426,기본!$B$3:$C$90,2,0)</f>
        <v>MNT JDM</v>
      </c>
      <c r="D2426" t="s">
        <v>2104</v>
      </c>
      <c r="E2426" t="s">
        <v>677</v>
      </c>
      <c r="F2426" t="s">
        <v>1799</v>
      </c>
      <c r="G2426" t="str">
        <f>VLOOKUP(E2426,기본!$F$3:$G$320,2,0)</f>
        <v>MNT</v>
      </c>
      <c r="H2426" s="546">
        <v>12672</v>
      </c>
      <c r="I2426">
        <v>59.062652352000001</v>
      </c>
    </row>
    <row r="2427" spans="2:9">
      <c r="B2427" s="547" t="s">
        <v>2470</v>
      </c>
      <c r="C2427" s="547" t="str">
        <f>VLOOKUP(D2427,기본!$B$3:$C$90,2,0)</f>
        <v>JDM</v>
      </c>
      <c r="D2427" t="s">
        <v>2389</v>
      </c>
      <c r="E2427" t="s">
        <v>2119</v>
      </c>
      <c r="F2427" t="s">
        <v>1822</v>
      </c>
      <c r="G2427" t="str">
        <f>VLOOKUP(E2427,기본!$F$3:$G$320,2,0)</f>
        <v>기타</v>
      </c>
      <c r="H2427" s="546">
        <v>180</v>
      </c>
      <c r="I2427">
        <v>5.1924114000000001</v>
      </c>
    </row>
    <row r="2428" spans="2:9">
      <c r="B2428" s="547" t="s">
        <v>2470</v>
      </c>
      <c r="C2428" s="547" t="str">
        <f>VLOOKUP(D2428,기본!$B$3:$C$90,2,0)</f>
        <v>JDM</v>
      </c>
      <c r="D2428" t="s">
        <v>2389</v>
      </c>
      <c r="E2428" t="s">
        <v>2121</v>
      </c>
      <c r="F2428" t="s">
        <v>1822</v>
      </c>
      <c r="G2428" t="str">
        <f>VLOOKUP(E2428,기본!$F$3:$G$320,2,0)</f>
        <v>기타</v>
      </c>
      <c r="H2428" s="546">
        <v>139</v>
      </c>
      <c r="I2428">
        <v>4.0096954700000005</v>
      </c>
    </row>
    <row r="2429" spans="2:9">
      <c r="B2429" s="547" t="s">
        <v>2470</v>
      </c>
      <c r="C2429" s="547" t="str">
        <f>VLOOKUP(D2429,기본!$B$3:$C$90,2,0)</f>
        <v>코웨이</v>
      </c>
      <c r="D2429" t="s">
        <v>1830</v>
      </c>
      <c r="E2429" t="s">
        <v>1834</v>
      </c>
      <c r="F2429" t="s">
        <v>1834</v>
      </c>
      <c r="G2429" t="e">
        <f>VLOOKUP(E2429,기본!$F$3:$G$320,2,0)</f>
        <v>#N/A</v>
      </c>
      <c r="H2429" s="546">
        <v>1000</v>
      </c>
      <c r="I2429">
        <v>5.62906</v>
      </c>
    </row>
    <row r="2430" spans="2:9">
      <c r="B2430" s="547" t="s">
        <v>2470</v>
      </c>
      <c r="C2430" s="547" t="str">
        <f>VLOOKUP(D2430,기본!$B$3:$C$90,2,0)</f>
        <v>코웨이</v>
      </c>
      <c r="D2430" t="s">
        <v>1830</v>
      </c>
      <c r="E2430" t="s">
        <v>2051</v>
      </c>
      <c r="F2430" t="s">
        <v>2051</v>
      </c>
      <c r="G2430" t="e">
        <f>VLOOKUP(E2430,기본!$F$3:$G$320,2,0)</f>
        <v>#N/A</v>
      </c>
      <c r="H2430" s="546">
        <v>4970</v>
      </c>
      <c r="I2430">
        <v>31.684147600000003</v>
      </c>
    </row>
    <row r="2431" spans="2:9">
      <c r="B2431" s="547" t="s">
        <v>2470</v>
      </c>
      <c r="C2431" s="547" t="str">
        <f>VLOOKUP(D2431,기본!$B$3:$C$90,2,0)</f>
        <v>삼성 VD</v>
      </c>
      <c r="D2431" t="s">
        <v>1836</v>
      </c>
      <c r="E2431" t="s">
        <v>1795</v>
      </c>
      <c r="F2431" t="s">
        <v>1796</v>
      </c>
      <c r="G2431" t="str">
        <f>VLOOKUP(E2431,기본!$F$3:$G$320,2,0)</f>
        <v>MNT</v>
      </c>
      <c r="H2431" s="546">
        <v>96</v>
      </c>
      <c r="I2431">
        <v>3.7631184000000002</v>
      </c>
    </row>
    <row r="2432" spans="2:9">
      <c r="B2432" s="547" t="s">
        <v>2470</v>
      </c>
      <c r="C2432" s="547" t="str">
        <f>VLOOKUP(D2432,기본!$B$3:$C$90,2,0)</f>
        <v>삼성 VD</v>
      </c>
      <c r="D2432" t="s">
        <v>1836</v>
      </c>
      <c r="E2432" t="s">
        <v>1729</v>
      </c>
      <c r="F2432" t="s">
        <v>1837</v>
      </c>
      <c r="G2432" t="str">
        <f>VLOOKUP(E2432,기본!$F$3:$G$320,2,0)</f>
        <v>TV</v>
      </c>
      <c r="H2432" s="546">
        <v>49920</v>
      </c>
      <c r="I2432">
        <v>577.33401600000002</v>
      </c>
    </row>
    <row r="2433" spans="2:9">
      <c r="B2433" s="547" t="s">
        <v>2470</v>
      </c>
      <c r="C2433" s="547" t="str">
        <f>VLOOKUP(D2433,기본!$B$3:$C$90,2,0)</f>
        <v>삼성 VD</v>
      </c>
      <c r="D2433" t="s">
        <v>1836</v>
      </c>
      <c r="E2433" t="s">
        <v>1731</v>
      </c>
      <c r="F2433" t="s">
        <v>1838</v>
      </c>
      <c r="G2433" t="str">
        <f>VLOOKUP(E2433,기본!$F$3:$G$320,2,0)</f>
        <v>TV</v>
      </c>
      <c r="H2433" s="546">
        <v>11232</v>
      </c>
      <c r="I2433">
        <v>143.66749593599999</v>
      </c>
    </row>
    <row r="2434" spans="2:9">
      <c r="B2434" s="547" t="s">
        <v>2470</v>
      </c>
      <c r="C2434" s="547" t="str">
        <f>VLOOKUP(D2434,기본!$B$3:$C$90,2,0)</f>
        <v>삼성 VD</v>
      </c>
      <c r="D2434" t="s">
        <v>1836</v>
      </c>
      <c r="E2434" t="s">
        <v>1733</v>
      </c>
      <c r="F2434" t="s">
        <v>1839</v>
      </c>
      <c r="G2434" t="str">
        <f>VLOOKUP(E2434,기본!$F$3:$G$320,2,0)</f>
        <v>TV</v>
      </c>
      <c r="H2434" s="546">
        <v>420</v>
      </c>
      <c r="I2434">
        <v>7.0294854000000004</v>
      </c>
    </row>
    <row r="2435" spans="2:9">
      <c r="B2435" s="547" t="s">
        <v>2470</v>
      </c>
      <c r="C2435" s="547" t="str">
        <f>VLOOKUP(D2435,기본!$B$3:$C$90,2,0)</f>
        <v>삼성 VD</v>
      </c>
      <c r="D2435" t="s">
        <v>1836</v>
      </c>
      <c r="E2435" t="s">
        <v>1845</v>
      </c>
      <c r="F2435" t="s">
        <v>1846</v>
      </c>
      <c r="G2435" t="str">
        <f>VLOOKUP(E2435,기본!$F$3:$G$320,2,0)</f>
        <v>TV</v>
      </c>
      <c r="H2435" s="546">
        <v>480</v>
      </c>
      <c r="I2435">
        <v>10.773344160000002</v>
      </c>
    </row>
    <row r="2436" spans="2:9">
      <c r="B2436" s="547" t="s">
        <v>2470</v>
      </c>
      <c r="C2436" s="547" t="str">
        <f>VLOOKUP(D2436,기본!$B$3:$C$90,2,0)</f>
        <v>삼성 VD</v>
      </c>
      <c r="D2436" t="s">
        <v>1836</v>
      </c>
      <c r="E2436" t="s">
        <v>2294</v>
      </c>
      <c r="F2436" t="s">
        <v>2295</v>
      </c>
      <c r="G2436" t="str">
        <f>VLOOKUP(E2436,기본!$F$3:$G$320,2,0)</f>
        <v>MNT</v>
      </c>
      <c r="H2436" s="546">
        <v>904</v>
      </c>
      <c r="I2436">
        <v>4.4196062789999999</v>
      </c>
    </row>
    <row r="2437" spans="2:9">
      <c r="B2437" s="547" t="s">
        <v>2470</v>
      </c>
      <c r="C2437" s="547" t="str">
        <f>VLOOKUP(D2437,기본!$B$3:$C$90,2,0)</f>
        <v>삼성 VD</v>
      </c>
      <c r="D2437" t="s">
        <v>1840</v>
      </c>
      <c r="E2437" t="s">
        <v>2105</v>
      </c>
      <c r="F2437" t="s">
        <v>1715</v>
      </c>
      <c r="G2437" t="str">
        <f>VLOOKUP(E2437,기본!$F$3:$G$320,2,0)</f>
        <v>TV</v>
      </c>
      <c r="H2437" s="546">
        <v>18</v>
      </c>
      <c r="I2437">
        <v>0.19209625199999994</v>
      </c>
    </row>
    <row r="2438" spans="2:9">
      <c r="B2438" s="547" t="s">
        <v>2470</v>
      </c>
      <c r="C2438" s="547" t="str">
        <f>VLOOKUP(D2438,기본!$B$3:$C$90,2,0)</f>
        <v>삼성 VD</v>
      </c>
      <c r="D2438" t="s">
        <v>1851</v>
      </c>
      <c r="E2438" t="s">
        <v>2020</v>
      </c>
      <c r="F2438" t="s">
        <v>2021</v>
      </c>
      <c r="G2438" t="str">
        <f>VLOOKUP(E2438,기본!$F$3:$G$320,2,0)</f>
        <v>MNT</v>
      </c>
      <c r="H2438" s="546">
        <v>32544</v>
      </c>
      <c r="I2438">
        <v>629.13997440000003</v>
      </c>
    </row>
    <row r="2439" spans="2:9">
      <c r="B2439" s="547" t="s">
        <v>2470</v>
      </c>
      <c r="C2439" s="547" t="str">
        <f>VLOOKUP(D2439,기본!$B$3:$C$90,2,0)</f>
        <v>삼성 VD</v>
      </c>
      <c r="D2439" t="s">
        <v>1851</v>
      </c>
      <c r="E2439" t="s">
        <v>2022</v>
      </c>
      <c r="F2439" t="s">
        <v>837</v>
      </c>
      <c r="G2439" t="str">
        <f>VLOOKUP(E2439,기본!$F$3:$G$320,2,0)</f>
        <v>MNT</v>
      </c>
      <c r="H2439" s="546">
        <v>360</v>
      </c>
      <c r="I2439">
        <v>7.1233803360000012</v>
      </c>
    </row>
    <row r="2440" spans="2:9">
      <c r="B2440" s="547" t="s">
        <v>2470</v>
      </c>
      <c r="C2440" s="547" t="str">
        <f>VLOOKUP(D2440,기본!$B$3:$C$90,2,0)</f>
        <v>삼성 VD</v>
      </c>
      <c r="D2440" t="s">
        <v>1851</v>
      </c>
      <c r="E2440" t="s">
        <v>1121</v>
      </c>
      <c r="F2440" t="s">
        <v>1809</v>
      </c>
      <c r="G2440" t="str">
        <f>VLOOKUP(E2440,기본!$F$3:$G$320,2,0)</f>
        <v>TV</v>
      </c>
      <c r="H2440" s="546">
        <v>4284</v>
      </c>
      <c r="I2440">
        <v>128.28289276799998</v>
      </c>
    </row>
    <row r="2441" spans="2:9">
      <c r="B2441" s="547" t="s">
        <v>2470</v>
      </c>
      <c r="C2441" s="547" t="str">
        <f>VLOOKUP(D2441,기본!$B$3:$C$90,2,0)</f>
        <v>삼성 VD</v>
      </c>
      <c r="D2441" t="s">
        <v>1851</v>
      </c>
      <c r="E2441" t="s">
        <v>1120</v>
      </c>
      <c r="F2441" t="s">
        <v>1786</v>
      </c>
      <c r="G2441" t="str">
        <f>VLOOKUP(E2441,기본!$F$3:$G$320,2,0)</f>
        <v>TV</v>
      </c>
      <c r="H2441" s="546">
        <v>3198</v>
      </c>
      <c r="I2441">
        <v>85.997744111999992</v>
      </c>
    </row>
    <row r="2442" spans="2:9">
      <c r="B2442" s="547" t="s">
        <v>2470</v>
      </c>
      <c r="C2442" s="547" t="str">
        <f>VLOOKUP(D2442,기본!$B$3:$C$90,2,0)</f>
        <v>삼성 VD</v>
      </c>
      <c r="D2442" t="s">
        <v>1851</v>
      </c>
      <c r="E2442" t="s">
        <v>1787</v>
      </c>
      <c r="F2442" t="s">
        <v>1788</v>
      </c>
      <c r="G2442" t="str">
        <f>VLOOKUP(E2442,기본!$F$3:$G$320,2,0)</f>
        <v>MNT</v>
      </c>
      <c r="H2442" s="546">
        <v>64</v>
      </c>
      <c r="I2442">
        <v>0.48026950399999996</v>
      </c>
    </row>
    <row r="2443" spans="2:9">
      <c r="B2443" s="547" t="s">
        <v>2470</v>
      </c>
      <c r="C2443" s="547" t="str">
        <f>VLOOKUP(D2443,기본!$B$3:$C$90,2,0)</f>
        <v>삼성 VD</v>
      </c>
      <c r="D2443" t="s">
        <v>1851</v>
      </c>
      <c r="E2443" t="s">
        <v>1789</v>
      </c>
      <c r="F2443" t="s">
        <v>1790</v>
      </c>
      <c r="G2443" t="str">
        <f>VLOOKUP(E2443,기본!$F$3:$G$320,2,0)</f>
        <v>TV</v>
      </c>
      <c r="H2443" s="546">
        <v>1037</v>
      </c>
      <c r="I2443">
        <v>14.062561940000002</v>
      </c>
    </row>
    <row r="2444" spans="2:9">
      <c r="B2444" s="547" t="s">
        <v>2470</v>
      </c>
      <c r="C2444" s="547" t="str">
        <f>VLOOKUP(D2444,기본!$B$3:$C$90,2,0)</f>
        <v>삼성 VD</v>
      </c>
      <c r="D2444" t="s">
        <v>1851</v>
      </c>
      <c r="E2444" t="s">
        <v>1791</v>
      </c>
      <c r="F2444" t="s">
        <v>1792</v>
      </c>
      <c r="G2444" t="str">
        <f>VLOOKUP(E2444,기본!$F$3:$G$320,2,0)</f>
        <v>TV</v>
      </c>
      <c r="H2444" s="546">
        <v>44</v>
      </c>
      <c r="I2444">
        <v>0.62247094800000013</v>
      </c>
    </row>
    <row r="2445" spans="2:9">
      <c r="B2445" s="547" t="s">
        <v>2470</v>
      </c>
      <c r="C2445" s="547" t="str">
        <f>VLOOKUP(D2445,기본!$B$3:$C$90,2,0)</f>
        <v>삼성 VD</v>
      </c>
      <c r="D2445" t="s">
        <v>1851</v>
      </c>
      <c r="E2445" t="s">
        <v>1801</v>
      </c>
      <c r="F2445" t="s">
        <v>1802</v>
      </c>
      <c r="G2445" t="str">
        <f>VLOOKUP(E2445,기본!$F$3:$G$320,2,0)</f>
        <v>TV</v>
      </c>
      <c r="H2445" s="546">
        <v>1705</v>
      </c>
      <c r="I2445">
        <v>25.655570944000001</v>
      </c>
    </row>
    <row r="2446" spans="2:9">
      <c r="B2446" s="547" t="s">
        <v>2470</v>
      </c>
      <c r="C2446" s="547" t="str">
        <f>VLOOKUP(D2446,기본!$B$3:$C$90,2,0)</f>
        <v>삼성 VD</v>
      </c>
      <c r="D2446" t="s">
        <v>1851</v>
      </c>
      <c r="E2446" t="s">
        <v>1852</v>
      </c>
      <c r="F2446" t="s">
        <v>1853</v>
      </c>
      <c r="G2446" t="str">
        <f>VLOOKUP(E2446,기본!$F$3:$G$320,2,0)</f>
        <v>MNT</v>
      </c>
      <c r="H2446" s="546">
        <v>1620</v>
      </c>
      <c r="I2446">
        <v>16.04460744</v>
      </c>
    </row>
    <row r="2447" spans="2:9">
      <c r="B2447" s="547" t="s">
        <v>2470</v>
      </c>
      <c r="C2447" s="547" t="str">
        <f>VLOOKUP(D2447,기본!$B$3:$C$90,2,0)</f>
        <v>삼성 VD</v>
      </c>
      <c r="D2447" t="s">
        <v>1851</v>
      </c>
      <c r="E2447" t="s">
        <v>1793</v>
      </c>
      <c r="F2447" t="s">
        <v>1794</v>
      </c>
      <c r="G2447" t="str">
        <f>VLOOKUP(E2447,기본!$F$3:$G$320,2,0)</f>
        <v>MNT</v>
      </c>
      <c r="H2447" s="546">
        <v>5472</v>
      </c>
      <c r="I2447">
        <v>96.103393319999995</v>
      </c>
    </row>
    <row r="2448" spans="2:9">
      <c r="B2448" s="547" t="s">
        <v>2470</v>
      </c>
      <c r="C2448" s="547" t="str">
        <f>VLOOKUP(D2448,기본!$B$3:$C$90,2,0)</f>
        <v>삼성 VD</v>
      </c>
      <c r="D2448" t="s">
        <v>1851</v>
      </c>
      <c r="E2448" t="s">
        <v>1854</v>
      </c>
      <c r="F2448" t="s">
        <v>1855</v>
      </c>
      <c r="G2448" t="str">
        <f>VLOOKUP(E2448,기본!$F$3:$G$320,2,0)</f>
        <v>MNT</v>
      </c>
      <c r="H2448" s="546">
        <v>572</v>
      </c>
      <c r="I2448">
        <v>3.746982096</v>
      </c>
    </row>
    <row r="2449" spans="2:9">
      <c r="B2449" s="547" t="s">
        <v>2470</v>
      </c>
      <c r="C2449" s="547" t="str">
        <f>VLOOKUP(D2449,기본!$B$3:$C$90,2,0)</f>
        <v>삼성 VD</v>
      </c>
      <c r="D2449" t="s">
        <v>1851</v>
      </c>
      <c r="E2449" t="s">
        <v>1260</v>
      </c>
      <c r="F2449" t="s">
        <v>1259</v>
      </c>
      <c r="G2449" t="str">
        <f>VLOOKUP(E2449,기본!$F$3:$G$320,2,0)</f>
        <v>MNT</v>
      </c>
      <c r="H2449" s="546">
        <v>5184</v>
      </c>
      <c r="I2449">
        <v>114.764544</v>
      </c>
    </row>
    <row r="2450" spans="2:9">
      <c r="B2450" s="547" t="s">
        <v>2470</v>
      </c>
      <c r="C2450" s="547" t="str">
        <f>VLOOKUP(D2450,기본!$B$3:$C$90,2,0)</f>
        <v>삼성 VD</v>
      </c>
      <c r="D2450" t="s">
        <v>1851</v>
      </c>
      <c r="E2450" t="s">
        <v>1795</v>
      </c>
      <c r="F2450" t="s">
        <v>1796</v>
      </c>
      <c r="G2450" t="str">
        <f>VLOOKUP(E2450,기본!$F$3:$G$320,2,0)</f>
        <v>MNT</v>
      </c>
      <c r="H2450" s="546">
        <v>12960</v>
      </c>
      <c r="I2450">
        <v>511.65665519999999</v>
      </c>
    </row>
    <row r="2451" spans="2:9">
      <c r="B2451" s="547" t="s">
        <v>2470</v>
      </c>
      <c r="C2451" s="547" t="str">
        <f>VLOOKUP(D2451,기본!$B$3:$C$90,2,0)</f>
        <v>삼성 VD</v>
      </c>
      <c r="D2451" t="s">
        <v>1851</v>
      </c>
      <c r="E2451" t="s">
        <v>1856</v>
      </c>
      <c r="F2451" t="s">
        <v>1857</v>
      </c>
      <c r="G2451" t="str">
        <f>VLOOKUP(E2451,기본!$F$3:$G$320,2,0)</f>
        <v>MNT</v>
      </c>
      <c r="H2451" s="546">
        <v>12420</v>
      </c>
      <c r="I2451">
        <v>202.94953218000001</v>
      </c>
    </row>
    <row r="2452" spans="2:9">
      <c r="B2452" s="547" t="s">
        <v>2470</v>
      </c>
      <c r="C2452" s="547" t="str">
        <f>VLOOKUP(D2452,기본!$B$3:$C$90,2,0)</f>
        <v>삼성 VD</v>
      </c>
      <c r="D2452" t="s">
        <v>1851</v>
      </c>
      <c r="E2452" t="s">
        <v>2110</v>
      </c>
      <c r="F2452" t="s">
        <v>1726</v>
      </c>
      <c r="G2452" t="str">
        <f>VLOOKUP(E2452,기본!$F$3:$G$320,2,0)</f>
        <v>TV</v>
      </c>
      <c r="H2452" s="546">
        <v>544</v>
      </c>
      <c r="I2452">
        <v>5.9752160320000005</v>
      </c>
    </row>
    <row r="2453" spans="2:9">
      <c r="B2453" s="547" t="s">
        <v>2470</v>
      </c>
      <c r="C2453" s="547" t="str">
        <f>VLOOKUP(D2453,기본!$B$3:$C$90,2,0)</f>
        <v>삼성 VD</v>
      </c>
      <c r="D2453" t="s">
        <v>1851</v>
      </c>
      <c r="E2453" t="s">
        <v>1729</v>
      </c>
      <c r="F2453" t="s">
        <v>1837</v>
      </c>
      <c r="G2453" t="str">
        <f>VLOOKUP(E2453,기본!$F$3:$G$320,2,0)</f>
        <v>TV</v>
      </c>
      <c r="H2453" s="546">
        <v>10</v>
      </c>
      <c r="I2453">
        <v>0.11539919999999999</v>
      </c>
    </row>
    <row r="2454" spans="2:9">
      <c r="B2454" s="547" t="s">
        <v>2470</v>
      </c>
      <c r="C2454" s="547" t="str">
        <f>VLOOKUP(D2454,기본!$B$3:$C$90,2,0)</f>
        <v>삼성 VD</v>
      </c>
      <c r="D2454" t="s">
        <v>1851</v>
      </c>
      <c r="E2454" t="s">
        <v>2145</v>
      </c>
      <c r="F2454" t="s">
        <v>2108</v>
      </c>
      <c r="G2454" t="str">
        <f>VLOOKUP(E2454,기본!$F$3:$G$320,2,0)</f>
        <v>MNT</v>
      </c>
      <c r="H2454" s="546">
        <v>19107</v>
      </c>
      <c r="I2454">
        <v>98.005365810000001</v>
      </c>
    </row>
    <row r="2455" spans="2:9">
      <c r="B2455" s="547" t="s">
        <v>2470</v>
      </c>
      <c r="C2455" s="547" t="str">
        <f>VLOOKUP(D2455,기본!$B$3:$C$90,2,0)</f>
        <v>삼성 VD</v>
      </c>
      <c r="D2455" t="s">
        <v>1851</v>
      </c>
      <c r="E2455" t="s">
        <v>2296</v>
      </c>
      <c r="F2455" t="s">
        <v>1755</v>
      </c>
      <c r="G2455" t="str">
        <f>VLOOKUP(E2455,기본!$F$3:$G$320,2,0)</f>
        <v>MNT</v>
      </c>
      <c r="H2455" s="546">
        <v>825</v>
      </c>
      <c r="I2455">
        <v>4.8320672400000007</v>
      </c>
    </row>
    <row r="2456" spans="2:9">
      <c r="B2456" s="547" t="s">
        <v>2470</v>
      </c>
      <c r="C2456" s="547" t="str">
        <f>VLOOKUP(D2456,기본!$B$3:$C$90,2,0)</f>
        <v>삼성 VD</v>
      </c>
      <c r="D2456" t="s">
        <v>1851</v>
      </c>
      <c r="E2456" t="s">
        <v>2148</v>
      </c>
      <c r="F2456" t="s">
        <v>1756</v>
      </c>
      <c r="G2456" t="str">
        <f>VLOOKUP(E2456,기본!$F$3:$G$320,2,0)</f>
        <v>MNT</v>
      </c>
      <c r="H2456" s="546">
        <v>15015</v>
      </c>
      <c r="I2456">
        <v>101.97284097000001</v>
      </c>
    </row>
    <row r="2457" spans="2:9">
      <c r="B2457" s="547" t="s">
        <v>2470</v>
      </c>
      <c r="C2457" s="547" t="str">
        <f>VLOOKUP(D2457,기본!$B$3:$C$90,2,0)</f>
        <v>삼성 VD</v>
      </c>
      <c r="D2457" t="s">
        <v>1851</v>
      </c>
      <c r="E2457" t="s">
        <v>2207</v>
      </c>
      <c r="F2457" t="s">
        <v>1754</v>
      </c>
      <c r="G2457" t="str">
        <f>VLOOKUP(E2457,기본!$F$3:$G$320,2,0)</f>
        <v>MNT</v>
      </c>
      <c r="H2457" s="546">
        <v>144</v>
      </c>
      <c r="I2457">
        <v>1.5637011119999999</v>
      </c>
    </row>
    <row r="2458" spans="2:9">
      <c r="B2458" s="547" t="s">
        <v>2470</v>
      </c>
      <c r="C2458" s="547" t="str">
        <f>VLOOKUP(D2458,기본!$B$3:$C$90,2,0)</f>
        <v>삼성 VD</v>
      </c>
      <c r="D2458" t="s">
        <v>1851</v>
      </c>
      <c r="E2458" t="s">
        <v>2211</v>
      </c>
      <c r="F2458" t="s">
        <v>1754</v>
      </c>
      <c r="G2458" t="str">
        <f>VLOOKUP(E2458,기본!$F$3:$G$320,2,0)</f>
        <v>MNT</v>
      </c>
      <c r="H2458" s="546">
        <v>755</v>
      </c>
      <c r="I2458">
        <v>8.1580824809999992</v>
      </c>
    </row>
    <row r="2459" spans="2:9">
      <c r="B2459" s="547" t="s">
        <v>2470</v>
      </c>
      <c r="C2459" s="547" t="str">
        <f>VLOOKUP(D2459,기본!$B$3:$C$90,2,0)</f>
        <v>삼성 VD</v>
      </c>
      <c r="D2459" t="s">
        <v>1851</v>
      </c>
      <c r="E2459" t="s">
        <v>2213</v>
      </c>
      <c r="F2459" t="s">
        <v>1754</v>
      </c>
      <c r="G2459" t="str">
        <f>VLOOKUP(E2459,기본!$F$3:$G$320,2,0)</f>
        <v>MNT</v>
      </c>
      <c r="H2459" s="546">
        <v>44</v>
      </c>
      <c r="I2459">
        <v>0.47851713899999992</v>
      </c>
    </row>
    <row r="2460" spans="2:9">
      <c r="B2460" s="547" t="s">
        <v>2470</v>
      </c>
      <c r="C2460" s="547" t="str">
        <f>VLOOKUP(D2460,기본!$B$3:$C$90,2,0)</f>
        <v>삼성 VD</v>
      </c>
      <c r="D2460" t="s">
        <v>1851</v>
      </c>
      <c r="E2460" t="s">
        <v>2215</v>
      </c>
      <c r="F2460" t="s">
        <v>1754</v>
      </c>
      <c r="G2460" t="str">
        <f>VLOOKUP(E2460,기본!$F$3:$G$320,2,0)</f>
        <v>MNT</v>
      </c>
      <c r="H2460" s="546">
        <v>379</v>
      </c>
      <c r="I2460">
        <v>4.0970686409999999</v>
      </c>
    </row>
    <row r="2461" spans="2:9">
      <c r="B2461" s="547" t="s">
        <v>2470</v>
      </c>
      <c r="C2461" s="547" t="str">
        <f>VLOOKUP(D2461,기본!$B$3:$C$90,2,0)</f>
        <v>삼성 VD</v>
      </c>
      <c r="D2461" t="s">
        <v>1851</v>
      </c>
      <c r="E2461" t="s">
        <v>2221</v>
      </c>
      <c r="F2461" t="s">
        <v>1754</v>
      </c>
      <c r="G2461" t="str">
        <f>VLOOKUP(E2461,기본!$F$3:$G$320,2,0)</f>
        <v>MNT</v>
      </c>
      <c r="H2461" s="546">
        <v>920</v>
      </c>
      <c r="I2461">
        <v>9.9512722799999995</v>
      </c>
    </row>
    <row r="2462" spans="2:9">
      <c r="B2462" s="547" t="s">
        <v>2470</v>
      </c>
      <c r="C2462" s="547" t="str">
        <f>VLOOKUP(D2462,기본!$B$3:$C$90,2,0)</f>
        <v>삼성 VD</v>
      </c>
      <c r="D2462" t="s">
        <v>1851</v>
      </c>
      <c r="E2462" t="s">
        <v>2223</v>
      </c>
      <c r="F2462" t="s">
        <v>1754</v>
      </c>
      <c r="G2462" t="str">
        <f>VLOOKUP(E2462,기본!$F$3:$G$320,2,0)</f>
        <v>MNT</v>
      </c>
      <c r="H2462" s="546">
        <v>38</v>
      </c>
      <c r="I2462">
        <v>0.40825150200000004</v>
      </c>
    </row>
    <row r="2463" spans="2:9">
      <c r="B2463" s="547" t="s">
        <v>2470</v>
      </c>
      <c r="C2463" s="547" t="str">
        <f>VLOOKUP(D2463,기본!$B$3:$C$90,2,0)</f>
        <v>삼성 VD</v>
      </c>
      <c r="D2463" t="s">
        <v>1851</v>
      </c>
      <c r="E2463" t="s">
        <v>2189</v>
      </c>
      <c r="F2463" t="s">
        <v>1753</v>
      </c>
      <c r="G2463" t="str">
        <f>VLOOKUP(E2463,기본!$F$3:$G$320,2,0)</f>
        <v>MNT</v>
      </c>
      <c r="H2463" s="546">
        <v>1294</v>
      </c>
      <c r="I2463">
        <v>8.4552585929999999</v>
      </c>
    </row>
    <row r="2464" spans="2:9">
      <c r="B2464" s="547" t="s">
        <v>2470</v>
      </c>
      <c r="C2464" s="547" t="str">
        <f>VLOOKUP(D2464,기본!$B$3:$C$90,2,0)</f>
        <v>삼성 VD</v>
      </c>
      <c r="D2464" t="s">
        <v>1851</v>
      </c>
      <c r="E2464" t="s">
        <v>2193</v>
      </c>
      <c r="F2464" t="s">
        <v>1753</v>
      </c>
      <c r="G2464" t="str">
        <f>VLOOKUP(E2464,기본!$F$3:$G$320,2,0)</f>
        <v>MNT</v>
      </c>
      <c r="H2464" s="546">
        <v>4</v>
      </c>
      <c r="I2464">
        <v>2.610144E-2</v>
      </c>
    </row>
    <row r="2465" spans="2:9">
      <c r="B2465" s="547" t="s">
        <v>2470</v>
      </c>
      <c r="C2465" s="547" t="str">
        <f>VLOOKUP(D2465,기본!$B$3:$C$90,2,0)</f>
        <v>삼성 VD</v>
      </c>
      <c r="D2465" t="s">
        <v>1851</v>
      </c>
      <c r="E2465" t="s">
        <v>2195</v>
      </c>
      <c r="F2465" t="s">
        <v>1753</v>
      </c>
      <c r="G2465" t="str">
        <f>VLOOKUP(E2465,기본!$F$3:$G$320,2,0)</f>
        <v>MNT</v>
      </c>
      <c r="H2465" s="546">
        <v>1320</v>
      </c>
      <c r="I2465">
        <v>8.7380551979999996</v>
      </c>
    </row>
    <row r="2466" spans="2:9">
      <c r="B2466" s="547" t="s">
        <v>2470</v>
      </c>
      <c r="C2466" s="547" t="str">
        <f>VLOOKUP(D2466,기본!$B$3:$C$90,2,0)</f>
        <v>삼성 VD</v>
      </c>
      <c r="D2466" t="s">
        <v>1851</v>
      </c>
      <c r="E2466" t="s">
        <v>2197</v>
      </c>
      <c r="F2466" t="s">
        <v>1753</v>
      </c>
      <c r="G2466" t="str">
        <f>VLOOKUP(E2466,기본!$F$3:$G$320,2,0)</f>
        <v>MNT</v>
      </c>
      <c r="H2466" s="546">
        <v>25</v>
      </c>
      <c r="I2466">
        <v>0.16476533999999998</v>
      </c>
    </row>
    <row r="2467" spans="2:9">
      <c r="B2467" s="547" t="s">
        <v>2470</v>
      </c>
      <c r="C2467" s="547" t="str">
        <f>VLOOKUP(D2467,기본!$B$3:$C$90,2,0)</f>
        <v>삼성 VD</v>
      </c>
      <c r="D2467" t="s">
        <v>1851</v>
      </c>
      <c r="E2467" t="s">
        <v>2203</v>
      </c>
      <c r="F2467" t="s">
        <v>1753</v>
      </c>
      <c r="G2467" t="str">
        <f>VLOOKUP(E2467,기본!$F$3:$G$320,2,0)</f>
        <v>MNT</v>
      </c>
      <c r="H2467" s="546">
        <v>70</v>
      </c>
      <c r="I2467">
        <v>0.46064462399999995</v>
      </c>
    </row>
    <row r="2468" spans="2:9">
      <c r="B2468" s="547" t="s">
        <v>2470</v>
      </c>
      <c r="C2468" s="547" t="str">
        <f>VLOOKUP(D2468,기본!$B$3:$C$90,2,0)</f>
        <v>삼성 VD</v>
      </c>
      <c r="D2468" t="s">
        <v>1851</v>
      </c>
      <c r="E2468" t="s">
        <v>2205</v>
      </c>
      <c r="F2468" t="s">
        <v>1753</v>
      </c>
      <c r="G2468" t="str">
        <f>VLOOKUP(E2468,기본!$F$3:$G$320,2,0)</f>
        <v>MNT</v>
      </c>
      <c r="H2468" s="546">
        <v>19</v>
      </c>
      <c r="I2468">
        <v>0.12498783299999998</v>
      </c>
    </row>
    <row r="2469" spans="2:9">
      <c r="B2469" s="547" t="s">
        <v>2470</v>
      </c>
      <c r="C2469" s="547" t="str">
        <f>VLOOKUP(D2469,기본!$B$3:$C$90,2,0)</f>
        <v>삼성 VD</v>
      </c>
      <c r="D2469" t="s">
        <v>1851</v>
      </c>
      <c r="E2469" t="s">
        <v>2391</v>
      </c>
      <c r="F2469" t="s">
        <v>2412</v>
      </c>
      <c r="G2469" t="str">
        <f>VLOOKUP(E2469,기본!$F$3:$G$320,2,0)</f>
        <v>MNT</v>
      </c>
      <c r="H2469" s="546">
        <v>3472</v>
      </c>
      <c r="I2469">
        <v>25.927715520000007</v>
      </c>
    </row>
    <row r="2470" spans="2:9">
      <c r="B2470" s="547" t="s">
        <v>2470</v>
      </c>
      <c r="C2470" s="547" t="str">
        <f>VLOOKUP(D2470,기본!$B$3:$C$90,2,0)</f>
        <v>삼성 VD</v>
      </c>
      <c r="D2470" t="s">
        <v>1851</v>
      </c>
      <c r="E2470" t="s">
        <v>2413</v>
      </c>
      <c r="F2470" t="s">
        <v>2414</v>
      </c>
      <c r="G2470" t="str">
        <f>VLOOKUP(E2470,기본!$F$3:$G$320,2,0)</f>
        <v>MNT</v>
      </c>
      <c r="H2470" s="546">
        <v>2020</v>
      </c>
      <c r="I2470">
        <v>16.024718700000001</v>
      </c>
    </row>
    <row r="2471" spans="2:9">
      <c r="B2471" s="547" t="s">
        <v>2470</v>
      </c>
      <c r="C2471" s="547" t="str">
        <f>VLOOKUP(D2471,기본!$B$3:$C$90,2,0)</f>
        <v>삼성 VD</v>
      </c>
      <c r="D2471" t="s">
        <v>1851</v>
      </c>
      <c r="E2471" t="s">
        <v>2297</v>
      </c>
      <c r="F2471" t="s">
        <v>2298</v>
      </c>
      <c r="G2471" t="str">
        <f>VLOOKUP(E2471,기본!$F$3:$G$320,2,0)</f>
        <v>MNT</v>
      </c>
      <c r="H2471" s="546">
        <v>1428</v>
      </c>
      <c r="I2471">
        <v>68.200756956000006</v>
      </c>
    </row>
    <row r="2472" spans="2:9">
      <c r="B2472" s="547" t="s">
        <v>2470</v>
      </c>
      <c r="C2472" s="547" t="str">
        <f>VLOOKUP(D2472,기본!$B$3:$C$90,2,0)</f>
        <v>삼성 VD</v>
      </c>
      <c r="D2472" t="s">
        <v>1851</v>
      </c>
      <c r="E2472" t="s">
        <v>1862</v>
      </c>
      <c r="F2472" t="s">
        <v>1863</v>
      </c>
      <c r="G2472" t="str">
        <f>VLOOKUP(E2472,기본!$F$3:$G$320,2,0)</f>
        <v>MNT</v>
      </c>
      <c r="H2472" s="546">
        <v>756</v>
      </c>
      <c r="I2472">
        <v>10.122267708000001</v>
      </c>
    </row>
    <row r="2473" spans="2:9">
      <c r="B2473" s="547" t="s">
        <v>2470</v>
      </c>
      <c r="C2473" s="547" t="str">
        <f>VLOOKUP(D2473,기본!$B$3:$C$90,2,0)</f>
        <v>삼성 VD</v>
      </c>
      <c r="D2473" t="s">
        <v>1851</v>
      </c>
      <c r="E2473" t="s">
        <v>1849</v>
      </c>
      <c r="F2473" t="s">
        <v>1850</v>
      </c>
      <c r="G2473" t="str">
        <f>VLOOKUP(E2473,기본!$F$3:$G$320,2,0)</f>
        <v>MNT</v>
      </c>
      <c r="H2473" s="546">
        <v>3654</v>
      </c>
      <c r="I2473">
        <v>28.623941682000002</v>
      </c>
    </row>
    <row r="2474" spans="2:9">
      <c r="B2474" s="547" t="s">
        <v>2470</v>
      </c>
      <c r="C2474" s="547" t="str">
        <f>VLOOKUP(D2474,기본!$B$3:$C$90,2,0)</f>
        <v>삼성 VD</v>
      </c>
      <c r="D2474" t="s">
        <v>1851</v>
      </c>
      <c r="E2474" t="s">
        <v>677</v>
      </c>
      <c r="F2474" t="s">
        <v>1799</v>
      </c>
      <c r="G2474" t="str">
        <f>VLOOKUP(E2474,기본!$F$3:$G$320,2,0)</f>
        <v>MNT</v>
      </c>
      <c r="H2474" s="546">
        <v>246048</v>
      </c>
      <c r="I2474">
        <v>829.12867542399999</v>
      </c>
    </row>
    <row r="2475" spans="2:9">
      <c r="B2475" s="547" t="s">
        <v>2470</v>
      </c>
      <c r="C2475" s="547" t="str">
        <f>VLOOKUP(D2475,기본!$B$3:$C$90,2,0)</f>
        <v>삼성 VD</v>
      </c>
      <c r="D2475" t="s">
        <v>1851</v>
      </c>
      <c r="E2475" t="s">
        <v>678</v>
      </c>
      <c r="F2475" t="s">
        <v>1869</v>
      </c>
      <c r="G2475" t="str">
        <f>VLOOKUP(E2475,기본!$F$3:$G$320,2,0)</f>
        <v>MNT</v>
      </c>
      <c r="H2475" s="546">
        <v>51172</v>
      </c>
      <c r="I2475">
        <v>221.29809992399998</v>
      </c>
    </row>
    <row r="2476" spans="2:9">
      <c r="B2476" s="547" t="s">
        <v>2470</v>
      </c>
      <c r="C2476" s="547" t="str">
        <f>VLOOKUP(D2476,기본!$B$3:$C$90,2,0)</f>
        <v>삼성 VD</v>
      </c>
      <c r="D2476" t="s">
        <v>1851</v>
      </c>
      <c r="E2476" t="s">
        <v>1113</v>
      </c>
      <c r="F2476" t="s">
        <v>1813</v>
      </c>
      <c r="G2476" t="str">
        <f>VLOOKUP(E2476,기본!$F$3:$G$320,2,0)</f>
        <v>MNT</v>
      </c>
      <c r="H2476" s="546">
        <v>396</v>
      </c>
      <c r="I2476">
        <v>1.9199334000000001</v>
      </c>
    </row>
    <row r="2477" spans="2:9">
      <c r="B2477" s="547" t="s">
        <v>2470</v>
      </c>
      <c r="C2477" s="547" t="str">
        <f>VLOOKUP(D2477,기본!$B$3:$C$90,2,0)</f>
        <v>삼성 VD</v>
      </c>
      <c r="D2477" t="s">
        <v>1851</v>
      </c>
      <c r="E2477" t="s">
        <v>2088</v>
      </c>
      <c r="F2477" t="s">
        <v>2089</v>
      </c>
      <c r="G2477" t="str">
        <f>VLOOKUP(E2477,기본!$F$3:$G$320,2,0)</f>
        <v>MNT</v>
      </c>
      <c r="H2477" s="546">
        <v>9504</v>
      </c>
      <c r="I2477">
        <v>43.778854943999995</v>
      </c>
    </row>
    <row r="2478" spans="2:9">
      <c r="B2478" s="547" t="s">
        <v>2470</v>
      </c>
      <c r="C2478" s="547" t="str">
        <f>VLOOKUP(D2478,기본!$B$3:$C$90,2,0)</f>
        <v>삼성 VD</v>
      </c>
      <c r="D2478" t="s">
        <v>1851</v>
      </c>
      <c r="E2478" t="s">
        <v>2415</v>
      </c>
      <c r="F2478" t="s">
        <v>2415</v>
      </c>
      <c r="G2478" t="str">
        <f>VLOOKUP(E2478,기본!$F$3:$G$320,2,0)</f>
        <v>MNT</v>
      </c>
      <c r="H2478" s="546">
        <v>720</v>
      </c>
      <c r="I2478">
        <v>12.780473760000001</v>
      </c>
    </row>
    <row r="2479" spans="2:9">
      <c r="B2479" s="547" t="s">
        <v>2470</v>
      </c>
      <c r="C2479" s="547" t="str">
        <f>VLOOKUP(D2479,기본!$B$3:$C$90,2,0)</f>
        <v>삼성 생활가전</v>
      </c>
      <c r="D2479" t="s">
        <v>1864</v>
      </c>
      <c r="E2479" t="s">
        <v>1865</v>
      </c>
      <c r="F2479" t="s">
        <v>1865</v>
      </c>
      <c r="G2479" t="e">
        <f>VLOOKUP(E2479,기본!$F$3:$G$320,2,0)</f>
        <v>#N/A</v>
      </c>
      <c r="H2479" s="546">
        <v>39168</v>
      </c>
      <c r="I2479">
        <v>293.67978393600004</v>
      </c>
    </row>
    <row r="2480" spans="2:9">
      <c r="B2480" s="547" t="s">
        <v>2470</v>
      </c>
      <c r="C2480" s="547" t="str">
        <f>VLOOKUP(D2480,기본!$B$3:$C$90,2,0)</f>
        <v>삼성 생활가전</v>
      </c>
      <c r="D2480" t="s">
        <v>1864</v>
      </c>
      <c r="E2480" t="s">
        <v>2111</v>
      </c>
      <c r="F2480" t="s">
        <v>2111</v>
      </c>
      <c r="G2480" t="e">
        <f>VLOOKUP(E2480,기본!$F$3:$G$320,2,0)</f>
        <v>#N/A</v>
      </c>
      <c r="H2480" s="546">
        <v>4140</v>
      </c>
      <c r="I2480">
        <v>31.142904672</v>
      </c>
    </row>
    <row r="2481" spans="2:9">
      <c r="B2481" s="547" t="s">
        <v>2470</v>
      </c>
      <c r="C2481" s="547" t="str">
        <f>VLOOKUP(D2481,기본!$B$3:$C$90,2,0)</f>
        <v>삼성 생활가전</v>
      </c>
      <c r="D2481" t="s">
        <v>1864</v>
      </c>
      <c r="E2481" t="s">
        <v>2112</v>
      </c>
      <c r="F2481" t="s">
        <v>2112</v>
      </c>
      <c r="G2481" t="e">
        <f>VLOOKUP(E2481,기본!$F$3:$G$320,2,0)</f>
        <v>#N/A</v>
      </c>
      <c r="H2481" s="546">
        <v>5184</v>
      </c>
      <c r="I2481">
        <v>39.925694016000001</v>
      </c>
    </row>
    <row r="2482" spans="2:9">
      <c r="B2482" s="547" t="s">
        <v>2470</v>
      </c>
      <c r="C2482" s="547" t="str">
        <f>VLOOKUP(D2482,기본!$B$3:$C$90,2,0)</f>
        <v>삼성 생활가전</v>
      </c>
      <c r="D2482" t="s">
        <v>1864</v>
      </c>
      <c r="E2482" t="s">
        <v>1867</v>
      </c>
      <c r="F2482" t="s">
        <v>1867</v>
      </c>
      <c r="G2482" t="e">
        <f>VLOOKUP(E2482,기본!$F$3:$G$320,2,0)</f>
        <v>#N/A</v>
      </c>
      <c r="H2482" s="546">
        <v>11520</v>
      </c>
      <c r="I2482">
        <v>92.674782719999996</v>
      </c>
    </row>
    <row r="2483" spans="2:9">
      <c r="B2483" s="547" t="s">
        <v>2470</v>
      </c>
      <c r="C2483" s="547" t="str">
        <f>VLOOKUP(D2483,기본!$B$3:$C$90,2,0)</f>
        <v>삼성 생활가전</v>
      </c>
      <c r="D2483" t="s">
        <v>1864</v>
      </c>
      <c r="E2483" t="s">
        <v>1890</v>
      </c>
      <c r="F2483" t="s">
        <v>1890</v>
      </c>
      <c r="G2483" t="e">
        <f>VLOOKUP(E2483,기본!$F$3:$G$320,2,0)</f>
        <v>#N/A</v>
      </c>
      <c r="H2483" s="546">
        <v>576</v>
      </c>
      <c r="I2483">
        <v>4.8090643200000001</v>
      </c>
    </row>
    <row r="2484" spans="2:9">
      <c r="B2484" s="547" t="s">
        <v>2470</v>
      </c>
      <c r="C2484" s="547" t="str">
        <f>VLOOKUP(D2484,기본!$B$3:$C$90,2,0)</f>
        <v>삼성 VD</v>
      </c>
      <c r="D2484" t="s">
        <v>1868</v>
      </c>
      <c r="E2484" t="s">
        <v>678</v>
      </c>
      <c r="F2484" t="s">
        <v>1869</v>
      </c>
      <c r="G2484" t="str">
        <f>VLOOKUP(E2484,기본!$F$3:$G$320,2,0)</f>
        <v>MNT</v>
      </c>
      <c r="H2484" s="546">
        <v>1848</v>
      </c>
      <c r="I2484">
        <v>8.3194372799999989</v>
      </c>
    </row>
    <row r="2485" spans="2:9">
      <c r="B2485" s="547" t="s">
        <v>2470</v>
      </c>
      <c r="C2485" s="547" t="str">
        <f>VLOOKUP(D2485,기본!$B$3:$C$90,2,0)</f>
        <v>MNT JDM</v>
      </c>
      <c r="D2485" t="s">
        <v>1873</v>
      </c>
      <c r="E2485" t="s">
        <v>1112</v>
      </c>
      <c r="F2485" t="s">
        <v>2091</v>
      </c>
      <c r="G2485" t="str">
        <f>VLOOKUP(E2485,기본!$F$3:$G$320,2,0)</f>
        <v>MNT</v>
      </c>
      <c r="H2485" s="546">
        <v>21120</v>
      </c>
      <c r="I2485">
        <v>120.62428224</v>
      </c>
    </row>
    <row r="2486" spans="2:9">
      <c r="B2486" s="547" t="s">
        <v>2470</v>
      </c>
      <c r="C2486" s="547" t="str">
        <f>VLOOKUP(D2486,기본!$B$3:$C$90,2,0)</f>
        <v>HP</v>
      </c>
      <c r="D2486" t="s">
        <v>1874</v>
      </c>
      <c r="E2486" t="s">
        <v>2270</v>
      </c>
      <c r="F2486" t="s">
        <v>2451</v>
      </c>
      <c r="G2486" t="e">
        <f>VLOOKUP(E2486,기본!$F$3:$G$320,2,0)</f>
        <v>#N/A</v>
      </c>
      <c r="H2486" s="546">
        <v>60</v>
      </c>
      <c r="I2486">
        <v>0.65447832000000006</v>
      </c>
    </row>
    <row r="2487" spans="2:9">
      <c r="B2487" s="547" t="s">
        <v>2470</v>
      </c>
      <c r="C2487" s="547" t="str">
        <f>VLOOKUP(D2487,기본!$B$3:$C$90,2,0)</f>
        <v>HP</v>
      </c>
      <c r="D2487" t="s">
        <v>1874</v>
      </c>
      <c r="E2487" t="s">
        <v>2447</v>
      </c>
      <c r="F2487" t="s">
        <v>2448</v>
      </c>
      <c r="G2487" t="e">
        <f>VLOOKUP(E2487,기본!$F$3:$G$320,2,0)</f>
        <v>#N/A</v>
      </c>
      <c r="H2487" s="546">
        <v>11</v>
      </c>
      <c r="I2487">
        <v>0.29770245999999995</v>
      </c>
    </row>
    <row r="2488" spans="2:9">
      <c r="B2488" s="547" t="s">
        <v>2470</v>
      </c>
      <c r="C2488" s="547" t="str">
        <f>VLOOKUP(D2488,기본!$B$3:$C$90,2,0)</f>
        <v>HP</v>
      </c>
      <c r="D2488" t="s">
        <v>1874</v>
      </c>
      <c r="E2488" t="s">
        <v>2449</v>
      </c>
      <c r="F2488" t="s">
        <v>2450</v>
      </c>
      <c r="G2488" t="e">
        <f>VLOOKUP(E2488,기본!$F$3:$G$320,2,0)</f>
        <v>#N/A</v>
      </c>
      <c r="H2488" s="546">
        <v>45</v>
      </c>
      <c r="I2488">
        <v>1.2086005500000001</v>
      </c>
    </row>
    <row r="2489" spans="2:9">
      <c r="B2489" s="547" t="s">
        <v>2470</v>
      </c>
      <c r="C2489" s="547" t="str">
        <f>VLOOKUP(D2489,기본!$B$3:$C$90,2,0)</f>
        <v>HP</v>
      </c>
      <c r="D2489" t="s">
        <v>1874</v>
      </c>
      <c r="E2489" t="s">
        <v>2452</v>
      </c>
      <c r="F2489" t="s">
        <v>2453</v>
      </c>
      <c r="G2489" t="e">
        <f>VLOOKUP(E2489,기본!$F$3:$G$320,2,0)</f>
        <v>#N/A</v>
      </c>
      <c r="H2489" s="546">
        <v>80</v>
      </c>
      <c r="I2489">
        <v>3.077312</v>
      </c>
    </row>
    <row r="2490" spans="2:9">
      <c r="B2490" s="547" t="s">
        <v>2470</v>
      </c>
      <c r="C2490" s="547" t="str">
        <f>VLOOKUP(D2490,기본!$B$3:$C$90,2,0)</f>
        <v>HP</v>
      </c>
      <c r="D2490" t="s">
        <v>1874</v>
      </c>
      <c r="E2490" t="s">
        <v>1249</v>
      </c>
      <c r="F2490" t="s">
        <v>1245</v>
      </c>
      <c r="G2490" t="e">
        <f>VLOOKUP(E2490,기본!$F$3:$G$320,2,0)</f>
        <v>#N/A</v>
      </c>
      <c r="H2490" s="546">
        <v>1536</v>
      </c>
      <c r="I2490">
        <v>42.274627584000001</v>
      </c>
    </row>
    <row r="2491" spans="2:9">
      <c r="B2491" s="547" t="s">
        <v>2470</v>
      </c>
      <c r="C2491" s="547" t="str">
        <f>VLOOKUP(D2491,기본!$B$3:$C$90,2,0)</f>
        <v>HP</v>
      </c>
      <c r="D2491" t="s">
        <v>1874</v>
      </c>
      <c r="E2491" t="s">
        <v>1250</v>
      </c>
      <c r="F2491" t="s">
        <v>1246</v>
      </c>
      <c r="G2491" t="e">
        <f>VLOOKUP(E2491,기본!$F$3:$G$320,2,0)</f>
        <v>#N/A</v>
      </c>
      <c r="H2491" s="546">
        <v>848</v>
      </c>
      <c r="I2491">
        <v>28.472614848000006</v>
      </c>
    </row>
    <row r="2492" spans="2:9">
      <c r="B2492" s="547" t="s">
        <v>2470</v>
      </c>
      <c r="C2492" s="547" t="str">
        <f>VLOOKUP(D2492,기본!$B$3:$C$90,2,0)</f>
        <v>HP</v>
      </c>
      <c r="D2492" t="s">
        <v>1874</v>
      </c>
      <c r="E2492" t="s">
        <v>1251</v>
      </c>
      <c r="F2492" t="s">
        <v>1247</v>
      </c>
      <c r="G2492" t="e">
        <f>VLOOKUP(E2492,기본!$F$3:$G$320,2,0)</f>
        <v>#N/A</v>
      </c>
      <c r="H2492" s="546">
        <v>768</v>
      </c>
      <c r="I2492">
        <v>22.948474752000003</v>
      </c>
    </row>
    <row r="2493" spans="2:9">
      <c r="B2493" s="547" t="s">
        <v>2470</v>
      </c>
      <c r="C2493" s="547" t="str">
        <f>VLOOKUP(D2493,기본!$B$3:$C$90,2,0)</f>
        <v>HP</v>
      </c>
      <c r="D2493" t="s">
        <v>1874</v>
      </c>
      <c r="E2493" t="s">
        <v>1875</v>
      </c>
      <c r="F2493" t="s">
        <v>1876</v>
      </c>
      <c r="G2493" t="e">
        <f>VLOOKUP(E2493,기본!$F$3:$G$320,2,0)</f>
        <v>#N/A</v>
      </c>
      <c r="H2493" s="546">
        <v>3760</v>
      </c>
      <c r="I2493">
        <v>48.235942080000008</v>
      </c>
    </row>
    <row r="2494" spans="2:9">
      <c r="B2494" s="547" t="s">
        <v>2470</v>
      </c>
      <c r="C2494" s="547" t="str">
        <f>VLOOKUP(D2494,기본!$B$3:$C$90,2,0)</f>
        <v>HP</v>
      </c>
      <c r="D2494" t="s">
        <v>1874</v>
      </c>
      <c r="E2494" t="s">
        <v>2024</v>
      </c>
      <c r="F2494" t="s">
        <v>187</v>
      </c>
      <c r="G2494" t="e">
        <f>VLOOKUP(E2494,기본!$F$3:$G$320,2,0)</f>
        <v>#N/A</v>
      </c>
      <c r="H2494" s="546">
        <v>8424</v>
      </c>
      <c r="I2494">
        <v>41.473016928</v>
      </c>
    </row>
    <row r="2495" spans="2:9">
      <c r="B2495" s="547" t="s">
        <v>2470</v>
      </c>
      <c r="C2495" s="547" t="str">
        <f>VLOOKUP(D2495,기본!$B$3:$C$90,2,0)</f>
        <v>HP</v>
      </c>
      <c r="D2495" t="s">
        <v>1874</v>
      </c>
      <c r="E2495" t="s">
        <v>1877</v>
      </c>
      <c r="F2495" t="s">
        <v>643</v>
      </c>
      <c r="G2495" t="e">
        <f>VLOOKUP(E2495,기본!$F$3:$G$320,2,0)</f>
        <v>#N/A</v>
      </c>
      <c r="H2495" s="546">
        <v>8640</v>
      </c>
      <c r="I2495">
        <v>70.091306279999998</v>
      </c>
    </row>
    <row r="2496" spans="2:9">
      <c r="B2496" s="547" t="s">
        <v>2470</v>
      </c>
      <c r="C2496" s="547" t="str">
        <f>VLOOKUP(D2496,기본!$B$3:$C$90,2,0)</f>
        <v>HP</v>
      </c>
      <c r="D2496" t="s">
        <v>1874</v>
      </c>
      <c r="E2496" t="s">
        <v>1878</v>
      </c>
      <c r="F2496" t="s">
        <v>1879</v>
      </c>
      <c r="G2496" t="e">
        <f>VLOOKUP(E2496,기본!$F$3:$G$320,2,0)</f>
        <v>#N/A</v>
      </c>
      <c r="H2496" s="546">
        <v>1104</v>
      </c>
      <c r="I2496">
        <v>39.090729887999998</v>
      </c>
    </row>
    <row r="2497" spans="2:9">
      <c r="B2497" s="547" t="s">
        <v>2470</v>
      </c>
      <c r="C2497" s="547" t="str">
        <f>VLOOKUP(D2497,기본!$B$3:$C$90,2,0)</f>
        <v>HP</v>
      </c>
      <c r="D2497" t="s">
        <v>1874</v>
      </c>
      <c r="E2497" t="s">
        <v>2300</v>
      </c>
      <c r="F2497" t="s">
        <v>2301</v>
      </c>
      <c r="G2497" t="e">
        <f>VLOOKUP(E2497,기본!$F$3:$G$320,2,0)</f>
        <v>#N/A</v>
      </c>
      <c r="H2497" s="546">
        <v>90</v>
      </c>
      <c r="I2497">
        <v>0.80667395999999991</v>
      </c>
    </row>
    <row r="2498" spans="2:9">
      <c r="B2498" s="547" t="s">
        <v>2470</v>
      </c>
      <c r="C2498" s="547" t="str">
        <f>VLOOKUP(D2498,기본!$B$3:$C$90,2,0)</f>
        <v>HP</v>
      </c>
      <c r="D2498" t="s">
        <v>1874</v>
      </c>
      <c r="E2498" t="s">
        <v>1880</v>
      </c>
      <c r="F2498" t="s">
        <v>1881</v>
      </c>
      <c r="G2498" t="e">
        <f>VLOOKUP(E2498,기본!$F$3:$G$320,2,0)</f>
        <v>#N/A</v>
      </c>
      <c r="H2498" s="546">
        <v>4140</v>
      </c>
      <c r="I2498">
        <v>34.288300079999999</v>
      </c>
    </row>
    <row r="2499" spans="2:9">
      <c r="B2499" s="547" t="s">
        <v>2470</v>
      </c>
      <c r="C2499" s="547" t="str">
        <f>VLOOKUP(D2499,기본!$B$3:$C$90,2,0)</f>
        <v>HP</v>
      </c>
      <c r="D2499" t="s">
        <v>1874</v>
      </c>
      <c r="E2499" t="s">
        <v>2054</v>
      </c>
      <c r="F2499" t="s">
        <v>2055</v>
      </c>
      <c r="G2499" t="e">
        <f>VLOOKUP(E2499,기본!$F$3:$G$320,2,0)</f>
        <v>#N/A</v>
      </c>
      <c r="H2499" s="546">
        <v>380</v>
      </c>
      <c r="I2499">
        <v>6.8206428000000008</v>
      </c>
    </row>
    <row r="2500" spans="2:9">
      <c r="B2500" s="547" t="s">
        <v>2470</v>
      </c>
      <c r="C2500" s="547" t="str">
        <f>VLOOKUP(D2500,기본!$B$3:$C$90,2,0)</f>
        <v>HP</v>
      </c>
      <c r="D2500" t="s">
        <v>1874</v>
      </c>
      <c r="E2500" t="s">
        <v>1882</v>
      </c>
      <c r="F2500" t="s">
        <v>1883</v>
      </c>
      <c r="G2500" t="e">
        <f>VLOOKUP(E2500,기본!$F$3:$G$320,2,0)</f>
        <v>#N/A</v>
      </c>
      <c r="H2500" s="546">
        <v>120</v>
      </c>
      <c r="I2500">
        <v>1.9134532800000004</v>
      </c>
    </row>
    <row r="2501" spans="2:9">
      <c r="B2501" s="547" t="s">
        <v>2470</v>
      </c>
      <c r="C2501" s="547" t="str">
        <f>VLOOKUP(D2501,기본!$B$3:$C$90,2,0)</f>
        <v>HP</v>
      </c>
      <c r="D2501" t="s">
        <v>1874</v>
      </c>
      <c r="E2501" t="s">
        <v>2025</v>
      </c>
      <c r="F2501" t="s">
        <v>2026</v>
      </c>
      <c r="G2501" t="e">
        <f>VLOOKUP(E2501,기본!$F$3:$G$320,2,0)</f>
        <v>#N/A</v>
      </c>
      <c r="H2501" s="546">
        <v>1728</v>
      </c>
      <c r="I2501">
        <v>20.875907519999998</v>
      </c>
    </row>
    <row r="2502" spans="2:9">
      <c r="B2502" s="547" t="s">
        <v>2470</v>
      </c>
      <c r="C2502" s="547" t="str">
        <f>VLOOKUP(D2502,기본!$B$3:$C$90,2,0)</f>
        <v>HP</v>
      </c>
      <c r="D2502" t="s">
        <v>1874</v>
      </c>
      <c r="E2502" t="s">
        <v>2056</v>
      </c>
      <c r="F2502" t="s">
        <v>2057</v>
      </c>
      <c r="G2502" t="e">
        <f>VLOOKUP(E2502,기본!$F$3:$G$320,2,0)</f>
        <v>#N/A</v>
      </c>
      <c r="H2502" s="546">
        <v>720</v>
      </c>
      <c r="I2502">
        <v>26.192643840000002</v>
      </c>
    </row>
    <row r="2503" spans="2:9">
      <c r="B2503" s="547" t="s">
        <v>2470</v>
      </c>
      <c r="C2503" s="547" t="str">
        <f>VLOOKUP(D2503,기본!$B$3:$C$90,2,0)</f>
        <v>HP</v>
      </c>
      <c r="D2503" t="s">
        <v>1874</v>
      </c>
      <c r="E2503" t="s">
        <v>1884</v>
      </c>
      <c r="F2503" t="s">
        <v>1885</v>
      </c>
      <c r="G2503" t="e">
        <f>VLOOKUP(E2503,기본!$F$3:$G$320,2,0)</f>
        <v>#N/A</v>
      </c>
      <c r="H2503" s="546">
        <v>480</v>
      </c>
      <c r="I2503">
        <v>5.8546454400000014</v>
      </c>
    </row>
    <row r="2504" spans="2:9">
      <c r="B2504" s="547" t="s">
        <v>2470</v>
      </c>
      <c r="C2504" s="547" t="str">
        <f>VLOOKUP(D2504,기본!$B$3:$C$90,2,0)</f>
        <v>HP</v>
      </c>
      <c r="D2504" t="s">
        <v>1874</v>
      </c>
      <c r="E2504" t="s">
        <v>2027</v>
      </c>
      <c r="F2504" t="s">
        <v>2028</v>
      </c>
      <c r="G2504" t="e">
        <f>VLOOKUP(E2504,기본!$F$3:$G$320,2,0)</f>
        <v>#N/A</v>
      </c>
      <c r="H2504" s="546">
        <v>600</v>
      </c>
      <c r="I2504">
        <v>4.4474064000000002</v>
      </c>
    </row>
    <row r="2505" spans="2:9">
      <c r="B2505" s="547" t="s">
        <v>2470</v>
      </c>
      <c r="C2505" s="547" t="str">
        <f>VLOOKUP(D2505,기본!$B$3:$C$90,2,0)</f>
        <v>경동나비엔</v>
      </c>
      <c r="D2505" t="s">
        <v>1887</v>
      </c>
      <c r="E2505" t="s">
        <v>2124</v>
      </c>
      <c r="F2505" t="s">
        <v>2124</v>
      </c>
      <c r="G2505" t="e">
        <f>VLOOKUP(E2505,기본!$F$3:$G$320,2,0)</f>
        <v>#N/A</v>
      </c>
      <c r="H2505" s="546">
        <v>1960</v>
      </c>
      <c r="I2505">
        <v>58.011639119999998</v>
      </c>
    </row>
    <row r="2506" spans="2:9">
      <c r="B2506" s="547" t="s">
        <v>2470</v>
      </c>
      <c r="C2506" s="547" t="str">
        <f>VLOOKUP(D2506,기본!$B$3:$C$90,2,0)</f>
        <v>경동나비엔</v>
      </c>
      <c r="D2506" t="s">
        <v>1887</v>
      </c>
      <c r="E2506" t="s">
        <v>1888</v>
      </c>
      <c r="F2506" t="s">
        <v>1888</v>
      </c>
      <c r="G2506" t="e">
        <f>VLOOKUP(E2506,기본!$F$3:$G$320,2,0)</f>
        <v>#N/A</v>
      </c>
      <c r="H2506" s="546">
        <v>4000</v>
      </c>
      <c r="I2506">
        <v>120.16130400000002</v>
      </c>
    </row>
    <row r="2507" spans="2:9">
      <c r="B2507" s="547" t="s">
        <v>2470</v>
      </c>
      <c r="C2507" s="547" t="str">
        <f>VLOOKUP(D2507,기본!$B$3:$C$90,2,0)</f>
        <v>경동나비엔</v>
      </c>
      <c r="D2507" t="s">
        <v>1887</v>
      </c>
      <c r="E2507" t="s">
        <v>2416</v>
      </c>
      <c r="F2507" t="s">
        <v>2416</v>
      </c>
      <c r="G2507" t="e">
        <f>VLOOKUP(E2507,기본!$F$3:$G$320,2,0)</f>
        <v>#N/A</v>
      </c>
      <c r="H2507" s="546">
        <v>2223</v>
      </c>
      <c r="I2507">
        <v>102.622011804</v>
      </c>
    </row>
    <row r="2508" spans="2:9">
      <c r="B2508" s="547" t="s">
        <v>2470</v>
      </c>
      <c r="C2508" s="547" t="str">
        <f>VLOOKUP(D2508,기본!$B$3:$C$90,2,0)</f>
        <v>대덕</v>
      </c>
      <c r="D2508" t="s">
        <v>1891</v>
      </c>
      <c r="E2508" t="s">
        <v>2454</v>
      </c>
      <c r="F2508" t="s">
        <v>2454</v>
      </c>
      <c r="G2508" t="e">
        <f>VLOOKUP(E2508,기본!$F$3:$G$320,2,0)</f>
        <v>#N/A</v>
      </c>
      <c r="H2508" s="546">
        <v>1890</v>
      </c>
      <c r="I2508">
        <v>13.622084279999999</v>
      </c>
    </row>
    <row r="2509" spans="2:9">
      <c r="B2509" s="547" t="s">
        <v>2470</v>
      </c>
      <c r="C2509" s="547" t="str">
        <f>VLOOKUP(D2509,기본!$B$3:$C$90,2,0)</f>
        <v>대덕</v>
      </c>
      <c r="D2509" t="s">
        <v>1891</v>
      </c>
      <c r="E2509" t="s">
        <v>2455</v>
      </c>
      <c r="F2509" t="s">
        <v>2455</v>
      </c>
      <c r="G2509" t="e">
        <f>VLOOKUP(E2509,기본!$F$3:$G$320,2,0)</f>
        <v>#N/A</v>
      </c>
      <c r="H2509" s="546">
        <v>1920</v>
      </c>
      <c r="I2509">
        <v>14.800043519999999</v>
      </c>
    </row>
    <row r="2510" spans="2:9">
      <c r="B2510" s="547" t="s">
        <v>2470</v>
      </c>
      <c r="C2510" s="547" t="str">
        <f>VLOOKUP(D2510,기본!$B$3:$C$90,2,0)</f>
        <v>대덕</v>
      </c>
      <c r="D2510" t="s">
        <v>1891</v>
      </c>
      <c r="E2510" t="s">
        <v>2303</v>
      </c>
      <c r="F2510" t="s">
        <v>2303</v>
      </c>
      <c r="G2510" t="e">
        <f>VLOOKUP(E2510,기본!$F$3:$G$320,2,0)</f>
        <v>#N/A</v>
      </c>
      <c r="H2510" s="546">
        <v>1000</v>
      </c>
      <c r="I2510">
        <v>8.9049600000000009</v>
      </c>
    </row>
    <row r="2511" spans="2:9">
      <c r="B2511" s="547" t="s">
        <v>2470</v>
      </c>
      <c r="C2511" s="547" t="str">
        <f>VLOOKUP(D2511,기본!$B$3:$C$90,2,0)</f>
        <v>대덕</v>
      </c>
      <c r="D2511" t="s">
        <v>1891</v>
      </c>
      <c r="E2511" t="s">
        <v>2358</v>
      </c>
      <c r="F2511" t="s">
        <v>2358</v>
      </c>
      <c r="G2511" t="e">
        <f>VLOOKUP(E2511,기본!$F$3:$G$320,2,0)</f>
        <v>#N/A</v>
      </c>
      <c r="H2511" s="546">
        <v>310</v>
      </c>
      <c r="I2511">
        <v>2.8899378000000002</v>
      </c>
    </row>
    <row r="2512" spans="2:9">
      <c r="B2512" s="547" t="s">
        <v>2470</v>
      </c>
      <c r="C2512" s="547" t="str">
        <f>VLOOKUP(D2512,기본!$B$3:$C$90,2,0)</f>
        <v>대덕</v>
      </c>
      <c r="D2512" t="s">
        <v>1891</v>
      </c>
      <c r="E2512" t="s">
        <v>2418</v>
      </c>
      <c r="F2512" t="s">
        <v>2418</v>
      </c>
      <c r="G2512" t="e">
        <f>VLOOKUP(E2512,기본!$F$3:$G$320,2,0)</f>
        <v>#N/A</v>
      </c>
      <c r="H2512" s="546">
        <v>280</v>
      </c>
      <c r="I2512">
        <v>1.6830374400000003</v>
      </c>
    </row>
    <row r="2513" spans="2:9">
      <c r="B2513" s="547" t="s">
        <v>2470</v>
      </c>
      <c r="C2513" s="547" t="str">
        <f>VLOOKUP(D2513,기본!$B$3:$C$90,2,0)</f>
        <v>대덕</v>
      </c>
      <c r="D2513" t="s">
        <v>1891</v>
      </c>
      <c r="E2513" t="s">
        <v>1519</v>
      </c>
      <c r="F2513" t="s">
        <v>1519</v>
      </c>
      <c r="G2513" t="e">
        <f>VLOOKUP(E2513,기본!$F$3:$G$320,2,0)</f>
        <v>#N/A</v>
      </c>
      <c r="H2513" s="546">
        <v>1000</v>
      </c>
      <c r="I2513">
        <v>13.454838000000001</v>
      </c>
    </row>
    <row r="2514" spans="2:9">
      <c r="B2514" s="547" t="s">
        <v>2470</v>
      </c>
      <c r="C2514" s="547" t="str">
        <f>VLOOKUP(D2514,기본!$B$3:$C$90,2,0)</f>
        <v>대덕</v>
      </c>
      <c r="D2514" t="s">
        <v>1891</v>
      </c>
      <c r="E2514" t="s">
        <v>2381</v>
      </c>
      <c r="F2514" t="s">
        <v>2381</v>
      </c>
      <c r="G2514" t="e">
        <f>VLOOKUP(E2514,기본!$F$3:$G$320,2,0)</f>
        <v>#N/A</v>
      </c>
      <c r="H2514" s="546">
        <v>200</v>
      </c>
      <c r="I2514">
        <v>3.0777768000000001</v>
      </c>
    </row>
    <row r="2515" spans="2:9">
      <c r="B2515" s="547" t="s">
        <v>2470</v>
      </c>
      <c r="C2515" s="547" t="str">
        <f>VLOOKUP(D2515,기본!$B$3:$C$90,2,0)</f>
        <v>대덕</v>
      </c>
      <c r="D2515" t="s">
        <v>1891</v>
      </c>
      <c r="E2515" t="s">
        <v>2382</v>
      </c>
      <c r="F2515" t="s">
        <v>2382</v>
      </c>
      <c r="G2515" t="e">
        <f>VLOOKUP(E2515,기본!$F$3:$G$320,2,0)</f>
        <v>#N/A</v>
      </c>
      <c r="H2515" s="546">
        <v>40</v>
      </c>
      <c r="I2515">
        <v>0.61555536000000011</v>
      </c>
    </row>
    <row r="2516" spans="2:9">
      <c r="B2516" s="547" t="s">
        <v>2470</v>
      </c>
      <c r="C2516" s="547" t="str">
        <f>VLOOKUP(D2516,기본!$B$3:$C$90,2,0)</f>
        <v>대덕</v>
      </c>
      <c r="D2516" t="s">
        <v>1891</v>
      </c>
      <c r="E2516" t="s">
        <v>2398</v>
      </c>
      <c r="F2516" t="s">
        <v>2398</v>
      </c>
      <c r="G2516" t="e">
        <f>VLOOKUP(E2516,기본!$F$3:$G$320,2,0)</f>
        <v>#N/A</v>
      </c>
      <c r="H2516" s="546">
        <v>240</v>
      </c>
      <c r="I2516">
        <v>3.6933321600000002</v>
      </c>
    </row>
    <row r="2517" spans="2:9">
      <c r="B2517" s="547" t="s">
        <v>2470</v>
      </c>
      <c r="C2517" s="547" t="str">
        <f>VLOOKUP(D2517,기본!$B$3:$C$90,2,0)</f>
        <v>대덕</v>
      </c>
      <c r="D2517" t="s">
        <v>1893</v>
      </c>
      <c r="E2517" t="s">
        <v>2454</v>
      </c>
      <c r="F2517" t="s">
        <v>2454</v>
      </c>
      <c r="G2517" t="e">
        <f>VLOOKUP(E2517,기본!$F$3:$G$320,2,0)</f>
        <v>#N/A</v>
      </c>
      <c r="H2517" s="546">
        <v>480</v>
      </c>
      <c r="I2517">
        <v>3.4468963199999996</v>
      </c>
    </row>
    <row r="2518" spans="2:9">
      <c r="B2518" s="547" t="s">
        <v>2470</v>
      </c>
      <c r="C2518" s="547" t="str">
        <f>VLOOKUP(D2518,기본!$B$3:$C$90,2,0)</f>
        <v>대덕</v>
      </c>
      <c r="D2518" t="s">
        <v>1893</v>
      </c>
      <c r="E2518" t="s">
        <v>2455</v>
      </c>
      <c r="F2518" t="s">
        <v>2455</v>
      </c>
      <c r="G2518" t="e">
        <f>VLOOKUP(E2518,기본!$F$3:$G$320,2,0)</f>
        <v>#N/A</v>
      </c>
      <c r="H2518" s="546">
        <v>480</v>
      </c>
      <c r="I2518">
        <v>3.6864489599999994</v>
      </c>
    </row>
    <row r="2519" spans="2:9">
      <c r="B2519" s="547" t="s">
        <v>2470</v>
      </c>
      <c r="C2519" s="547" t="str">
        <f>VLOOKUP(D2519,기본!$B$3:$C$90,2,0)</f>
        <v>대덕</v>
      </c>
      <c r="D2519" t="s">
        <v>1893</v>
      </c>
      <c r="E2519" t="s">
        <v>2096</v>
      </c>
      <c r="F2519" t="s">
        <v>2096</v>
      </c>
      <c r="G2519" t="e">
        <f>VLOOKUP(E2519,기본!$F$3:$G$320,2,0)</f>
        <v>#N/A</v>
      </c>
      <c r="H2519" s="546">
        <v>2367</v>
      </c>
      <c r="I2519">
        <v>18.178801434</v>
      </c>
    </row>
    <row r="2520" spans="2:9">
      <c r="B2520" s="547" t="s">
        <v>2470</v>
      </c>
      <c r="C2520" s="547" t="str">
        <f>VLOOKUP(D2520,기본!$B$3:$C$90,2,0)</f>
        <v>대덕</v>
      </c>
      <c r="D2520" t="s">
        <v>1893</v>
      </c>
      <c r="E2520" t="s">
        <v>2417</v>
      </c>
      <c r="F2520" t="s">
        <v>2417</v>
      </c>
      <c r="G2520" t="e">
        <f>VLOOKUP(E2520,기본!$F$3:$G$320,2,0)</f>
        <v>#N/A</v>
      </c>
      <c r="H2520" s="546">
        <v>40</v>
      </c>
      <c r="I2520">
        <v>0.35509759999999996</v>
      </c>
    </row>
    <row r="2521" spans="2:9">
      <c r="B2521" s="547" t="s">
        <v>2470</v>
      </c>
      <c r="C2521" s="547" t="str">
        <f>VLOOKUP(D2521,기본!$B$3:$C$90,2,0)</f>
        <v>대덕</v>
      </c>
      <c r="D2521" t="s">
        <v>1893</v>
      </c>
      <c r="E2521" t="s">
        <v>2303</v>
      </c>
      <c r="F2521" t="s">
        <v>2303</v>
      </c>
      <c r="G2521" t="e">
        <f>VLOOKUP(E2521,기본!$F$3:$G$320,2,0)</f>
        <v>#N/A</v>
      </c>
      <c r="H2521" s="546">
        <v>4000</v>
      </c>
      <c r="I2521">
        <v>35.344000000000001</v>
      </c>
    </row>
    <row r="2522" spans="2:9">
      <c r="B2522" s="547" t="s">
        <v>2470</v>
      </c>
      <c r="C2522" s="547" t="str">
        <f>VLOOKUP(D2522,기본!$B$3:$C$90,2,0)</f>
        <v>대덕</v>
      </c>
      <c r="D2522" t="s">
        <v>1893</v>
      </c>
      <c r="E2522" t="s">
        <v>2097</v>
      </c>
      <c r="F2522" t="s">
        <v>2097</v>
      </c>
      <c r="G2522" t="e">
        <f>VLOOKUP(E2522,기본!$F$3:$G$320,2,0)</f>
        <v>#N/A</v>
      </c>
      <c r="H2522" s="546">
        <v>500</v>
      </c>
      <c r="I2522">
        <v>4.9092950000000002</v>
      </c>
    </row>
    <row r="2523" spans="2:9">
      <c r="B2523" s="547" t="s">
        <v>2470</v>
      </c>
      <c r="C2523" s="547" t="str">
        <f>VLOOKUP(D2523,기본!$B$3:$C$90,2,0)</f>
        <v>대덕</v>
      </c>
      <c r="D2523" t="s">
        <v>1893</v>
      </c>
      <c r="E2523" t="s">
        <v>2081</v>
      </c>
      <c r="F2523" t="s">
        <v>2081</v>
      </c>
      <c r="G2523" t="e">
        <f>VLOOKUP(E2523,기본!$F$3:$G$320,2,0)</f>
        <v>#N/A</v>
      </c>
      <c r="H2523" s="546">
        <v>300</v>
      </c>
      <c r="I2523">
        <v>3.0575919000000003</v>
      </c>
    </row>
    <row r="2524" spans="2:9">
      <c r="B2524" s="547" t="s">
        <v>2470</v>
      </c>
      <c r="C2524" s="547" t="str">
        <f>VLOOKUP(D2524,기본!$B$3:$C$90,2,0)</f>
        <v>대덕</v>
      </c>
      <c r="D2524" t="s">
        <v>1893</v>
      </c>
      <c r="E2524" t="s">
        <v>2159</v>
      </c>
      <c r="F2524" t="s">
        <v>2159</v>
      </c>
      <c r="G2524" t="e">
        <f>VLOOKUP(E2524,기본!$F$3:$G$320,2,0)</f>
        <v>#N/A</v>
      </c>
      <c r="H2524" s="546">
        <v>600</v>
      </c>
      <c r="I2524">
        <v>7.1465075999999996</v>
      </c>
    </row>
    <row r="2525" spans="2:9">
      <c r="B2525" s="547" t="s">
        <v>2470</v>
      </c>
      <c r="C2525" s="547" t="str">
        <f>VLOOKUP(D2525,기본!$B$3:$C$90,2,0)</f>
        <v>대덕</v>
      </c>
      <c r="D2525" t="s">
        <v>1893</v>
      </c>
      <c r="E2525" t="s">
        <v>1892</v>
      </c>
      <c r="F2525" t="s">
        <v>1892</v>
      </c>
      <c r="G2525" t="e">
        <f>VLOOKUP(E2525,기본!$F$3:$G$320,2,0)</f>
        <v>#N/A</v>
      </c>
      <c r="H2525" s="546">
        <v>3000</v>
      </c>
      <c r="I2525">
        <v>35.732537999999998</v>
      </c>
    </row>
    <row r="2526" spans="2:9">
      <c r="B2526" s="547" t="s">
        <v>2470</v>
      </c>
      <c r="C2526" s="547" t="str">
        <f>VLOOKUP(D2526,기본!$B$3:$C$90,2,0)</f>
        <v>대덕</v>
      </c>
      <c r="D2526" t="s">
        <v>1893</v>
      </c>
      <c r="E2526" t="s">
        <v>2421</v>
      </c>
      <c r="F2526" t="s">
        <v>2421</v>
      </c>
      <c r="G2526" t="e">
        <f>VLOOKUP(E2526,기본!$F$3:$G$320,2,0)</f>
        <v>#N/A</v>
      </c>
      <c r="H2526" s="546">
        <v>500</v>
      </c>
      <c r="I2526">
        <v>8.4557389999999995</v>
      </c>
    </row>
    <row r="2527" spans="2:9">
      <c r="B2527" s="547" t="s">
        <v>2470</v>
      </c>
      <c r="C2527" s="547" t="str">
        <f>VLOOKUP(D2527,기본!$B$3:$C$90,2,0)</f>
        <v>대덕</v>
      </c>
      <c r="D2527" t="s">
        <v>1893</v>
      </c>
      <c r="E2527" t="s">
        <v>2161</v>
      </c>
      <c r="F2527" t="s">
        <v>2161</v>
      </c>
      <c r="G2527" t="e">
        <f>VLOOKUP(E2527,기본!$F$3:$G$320,2,0)</f>
        <v>#N/A</v>
      </c>
      <c r="H2527" s="546">
        <v>500</v>
      </c>
      <c r="I2527">
        <v>5.4506741999999999</v>
      </c>
    </row>
    <row r="2528" spans="2:9">
      <c r="B2528" s="547" t="s">
        <v>2470</v>
      </c>
      <c r="C2528" s="547" t="str">
        <f>VLOOKUP(D2528,기본!$B$3:$C$90,2,0)</f>
        <v>대덕</v>
      </c>
      <c r="D2528" t="s">
        <v>1893</v>
      </c>
      <c r="E2528" t="s">
        <v>1518</v>
      </c>
      <c r="F2528" t="s">
        <v>1518</v>
      </c>
      <c r="G2528" t="e">
        <f>VLOOKUP(E2528,기본!$F$3:$G$320,2,0)</f>
        <v>#N/A</v>
      </c>
      <c r="H2528" s="546">
        <v>5400</v>
      </c>
      <c r="I2528">
        <v>65.681545400000005</v>
      </c>
    </row>
    <row r="2529" spans="2:9">
      <c r="B2529" s="547" t="s">
        <v>2470</v>
      </c>
      <c r="C2529" s="547" t="str">
        <f>VLOOKUP(D2529,기본!$B$3:$C$90,2,0)</f>
        <v>대덕</v>
      </c>
      <c r="D2529" t="s">
        <v>1893</v>
      </c>
      <c r="E2529" t="s">
        <v>2382</v>
      </c>
      <c r="F2529" t="s">
        <v>2382</v>
      </c>
      <c r="G2529" t="e">
        <f>VLOOKUP(E2529,기본!$F$3:$G$320,2,0)</f>
        <v>#N/A</v>
      </c>
      <c r="H2529" s="546">
        <v>240</v>
      </c>
      <c r="I2529">
        <v>3.6819182399999999</v>
      </c>
    </row>
    <row r="2530" spans="2:9">
      <c r="B2530" s="547" t="s">
        <v>2470</v>
      </c>
      <c r="C2530" s="547" t="str">
        <f>VLOOKUP(D2530,기본!$B$3:$C$90,2,0)</f>
        <v>대덕</v>
      </c>
      <c r="D2530" t="s">
        <v>1893</v>
      </c>
      <c r="E2530" t="s">
        <v>2344</v>
      </c>
      <c r="F2530" t="s">
        <v>2344</v>
      </c>
      <c r="G2530" t="e">
        <f>VLOOKUP(E2530,기본!$F$3:$G$320,2,0)</f>
        <v>#N/A</v>
      </c>
      <c r="H2530" s="546">
        <v>10000</v>
      </c>
      <c r="I2530">
        <v>152.97086000000002</v>
      </c>
    </row>
    <row r="2531" spans="2:9">
      <c r="B2531" s="547" t="s">
        <v>2470</v>
      </c>
      <c r="C2531" s="547" t="str">
        <f>VLOOKUP(D2531,기본!$B$3:$C$90,2,0)</f>
        <v>대덕</v>
      </c>
      <c r="D2531" t="s">
        <v>1893</v>
      </c>
      <c r="E2531" t="s">
        <v>2309</v>
      </c>
      <c r="F2531" t="s">
        <v>2309</v>
      </c>
      <c r="G2531" t="e">
        <f>VLOOKUP(E2531,기본!$F$3:$G$320,2,0)</f>
        <v>#N/A</v>
      </c>
      <c r="H2531" s="546">
        <v>10000</v>
      </c>
      <c r="I2531">
        <v>152.612516</v>
      </c>
    </row>
    <row r="2532" spans="2:9">
      <c r="B2532" s="547" t="s">
        <v>2470</v>
      </c>
      <c r="C2532" s="547" t="str">
        <f>VLOOKUP(D2532,기본!$B$3:$C$90,2,0)</f>
        <v>대덕</v>
      </c>
      <c r="D2532" t="s">
        <v>1893</v>
      </c>
      <c r="E2532" t="s">
        <v>2399</v>
      </c>
      <c r="F2532" t="s">
        <v>2399</v>
      </c>
      <c r="G2532" t="e">
        <f>VLOOKUP(E2532,기본!$F$3:$G$320,2,0)</f>
        <v>#N/A</v>
      </c>
      <c r="H2532" s="546">
        <v>1000</v>
      </c>
      <c r="I2532">
        <v>15.194228000000001</v>
      </c>
    </row>
    <row r="2533" spans="2:9">
      <c r="B2533" s="547" t="s">
        <v>2470</v>
      </c>
      <c r="C2533" s="547" t="str">
        <f>VLOOKUP(D2533,기본!$B$3:$C$90,2,0)</f>
        <v>대덕</v>
      </c>
      <c r="D2533" t="s">
        <v>1893</v>
      </c>
      <c r="E2533" t="s">
        <v>2305</v>
      </c>
      <c r="F2533" t="s">
        <v>2305</v>
      </c>
      <c r="G2533" t="e">
        <f>VLOOKUP(E2533,기본!$F$3:$G$320,2,0)</f>
        <v>#N/A</v>
      </c>
      <c r="H2533" s="546">
        <v>2000</v>
      </c>
      <c r="I2533">
        <v>30.489102000000003</v>
      </c>
    </row>
    <row r="2534" spans="2:9">
      <c r="B2534" s="547" t="s">
        <v>2470</v>
      </c>
      <c r="C2534" s="547" t="str">
        <f>VLOOKUP(D2534,기본!$B$3:$C$90,2,0)</f>
        <v>삼성 생활가전</v>
      </c>
      <c r="D2534" t="s">
        <v>1899</v>
      </c>
      <c r="E2534" t="s">
        <v>1912</v>
      </c>
      <c r="F2534" t="s">
        <v>1912</v>
      </c>
      <c r="G2534" t="e">
        <f>VLOOKUP(E2534,기본!$F$3:$G$320,2,0)</f>
        <v>#N/A</v>
      </c>
      <c r="H2534" s="546">
        <v>2440</v>
      </c>
      <c r="I2534">
        <v>16.543199999999999</v>
      </c>
    </row>
    <row r="2535" spans="2:9">
      <c r="B2535" s="547" t="s">
        <v>2470</v>
      </c>
      <c r="C2535" s="547" t="str">
        <f>VLOOKUP(D2535,기본!$B$3:$C$90,2,0)</f>
        <v>상품A</v>
      </c>
      <c r="D2535" t="s">
        <v>2456</v>
      </c>
      <c r="E2535" t="s">
        <v>2457</v>
      </c>
      <c r="F2535" t="s">
        <v>2457</v>
      </c>
      <c r="G2535" t="e">
        <f>VLOOKUP(E2535,기본!$F$3:$G$320,2,0)</f>
        <v>#N/A</v>
      </c>
      <c r="H2535" s="546">
        <v>50</v>
      </c>
      <c r="I2535">
        <v>1</v>
      </c>
    </row>
    <row r="2536" spans="2:9">
      <c r="B2536" s="547" t="s">
        <v>2470</v>
      </c>
      <c r="C2536" s="547" t="str">
        <f>VLOOKUP(D2536,기본!$B$3:$C$90,2,0)</f>
        <v>머큐리</v>
      </c>
      <c r="D2536" t="s">
        <v>1900</v>
      </c>
      <c r="E2536" t="s">
        <v>2114</v>
      </c>
      <c r="F2536" t="s">
        <v>2114</v>
      </c>
      <c r="G2536" t="e">
        <f>VLOOKUP(E2536,기본!$F$3:$G$320,2,0)</f>
        <v>#N/A</v>
      </c>
      <c r="H2536" s="546">
        <v>18000</v>
      </c>
      <c r="I2536">
        <v>49.842000000000006</v>
      </c>
    </row>
    <row r="2537" spans="2:9">
      <c r="B2537" s="547" t="s">
        <v>2470</v>
      </c>
      <c r="C2537" s="547" t="str">
        <f>VLOOKUP(D2537,기본!$B$3:$C$90,2,0)</f>
        <v>머큐리</v>
      </c>
      <c r="D2537" t="s">
        <v>1900</v>
      </c>
      <c r="E2537" t="s">
        <v>1901</v>
      </c>
      <c r="F2537" t="s">
        <v>1901</v>
      </c>
      <c r="G2537" t="e">
        <f>VLOOKUP(E2537,기본!$F$3:$G$320,2,0)</f>
        <v>#N/A</v>
      </c>
      <c r="H2537" s="546">
        <v>32760</v>
      </c>
      <c r="I2537">
        <v>90.712440000000001</v>
      </c>
    </row>
    <row r="2538" spans="2:9">
      <c r="B2538" s="547" t="s">
        <v>2470</v>
      </c>
      <c r="C2538" s="547" t="str">
        <f>VLOOKUP(D2538,기본!$B$3:$C$90,2,0)</f>
        <v>머큐리</v>
      </c>
      <c r="D2538" t="s">
        <v>1900</v>
      </c>
      <c r="E2538" t="s">
        <v>2310</v>
      </c>
      <c r="F2538" t="s">
        <v>2310</v>
      </c>
      <c r="G2538" t="e">
        <f>VLOOKUP(E2538,기본!$F$3:$G$320,2,0)</f>
        <v>#N/A</v>
      </c>
      <c r="H2538" s="546">
        <v>1080</v>
      </c>
      <c r="I2538">
        <v>2.9905200000000001</v>
      </c>
    </row>
    <row r="2539" spans="2:9">
      <c r="B2539" s="547" t="s">
        <v>2470</v>
      </c>
      <c r="C2539" s="547" t="str">
        <f>VLOOKUP(D2539,기본!$B$3:$C$90,2,0)</f>
        <v>머큐리</v>
      </c>
      <c r="D2539" t="s">
        <v>1900</v>
      </c>
      <c r="E2539" t="s">
        <v>2424</v>
      </c>
      <c r="F2539" t="s">
        <v>2424</v>
      </c>
      <c r="G2539" t="e">
        <f>VLOOKUP(E2539,기본!$F$3:$G$320,2,0)</f>
        <v>#N/A</v>
      </c>
      <c r="H2539" s="546">
        <v>1400</v>
      </c>
      <c r="I2539">
        <v>7.8204000000000002</v>
      </c>
    </row>
    <row r="2540" spans="2:9">
      <c r="B2540" s="547" t="s">
        <v>2470</v>
      </c>
      <c r="C2540" s="547" t="str">
        <f>VLOOKUP(D2540,기본!$B$3:$C$90,2,0)</f>
        <v>머큐리</v>
      </c>
      <c r="D2540" t="s">
        <v>1900</v>
      </c>
      <c r="E2540" t="s">
        <v>2034</v>
      </c>
      <c r="F2540" t="s">
        <v>2034</v>
      </c>
      <c r="G2540" t="e">
        <f>VLOOKUP(E2540,기본!$F$3:$G$320,2,0)</f>
        <v>#N/A</v>
      </c>
      <c r="H2540" s="546">
        <v>4608</v>
      </c>
      <c r="I2540">
        <v>12.30336</v>
      </c>
    </row>
    <row r="2541" spans="2:9">
      <c r="B2541" s="547" t="s">
        <v>2470</v>
      </c>
      <c r="C2541" s="547" t="str">
        <f>VLOOKUP(D2541,기본!$B$3:$C$90,2,0)</f>
        <v>삼성 생활가전</v>
      </c>
      <c r="D2541" t="s">
        <v>2035</v>
      </c>
      <c r="E2541" t="s">
        <v>2036</v>
      </c>
      <c r="F2541" t="s">
        <v>2036</v>
      </c>
      <c r="G2541" t="e">
        <f>VLOOKUP(E2541,기본!$F$3:$G$320,2,0)</f>
        <v>#N/A</v>
      </c>
      <c r="H2541" s="546">
        <v>1440</v>
      </c>
      <c r="I2541">
        <v>10.2096</v>
      </c>
    </row>
    <row r="2542" spans="2:9">
      <c r="B2542" s="547" t="s">
        <v>2470</v>
      </c>
      <c r="C2542" s="547" t="str">
        <f>VLOOKUP(D2542,기본!$B$3:$C$90,2,0)</f>
        <v>삼성 VD</v>
      </c>
      <c r="D2542" t="s">
        <v>1902</v>
      </c>
      <c r="E2542" t="s">
        <v>995</v>
      </c>
      <c r="F2542" t="s">
        <v>994</v>
      </c>
      <c r="G2542" t="str">
        <f>VLOOKUP(E2542,기본!$F$3:$G$320,2,0)</f>
        <v>MNT</v>
      </c>
      <c r="H2542" s="546">
        <v>100</v>
      </c>
      <c r="I2542">
        <v>1.0647707999999998</v>
      </c>
    </row>
    <row r="2543" spans="2:9">
      <c r="B2543" s="547" t="s">
        <v>2470</v>
      </c>
      <c r="C2543" s="547" t="str">
        <f>VLOOKUP(D2543,기본!$B$3:$C$90,2,0)</f>
        <v>삼성 VD</v>
      </c>
      <c r="D2543" t="s">
        <v>1902</v>
      </c>
      <c r="E2543" t="s">
        <v>1727</v>
      </c>
      <c r="F2543" t="s">
        <v>1616</v>
      </c>
      <c r="G2543" t="str">
        <f>VLOOKUP(E2543,기본!$F$3:$G$320,2,0)</f>
        <v>TV</v>
      </c>
      <c r="H2543" s="546">
        <v>20</v>
      </c>
      <c r="I2543">
        <v>0.21541542</v>
      </c>
    </row>
    <row r="2544" spans="2:9">
      <c r="B2544" s="547" t="s">
        <v>2470</v>
      </c>
      <c r="C2544" s="547" t="str">
        <f>VLOOKUP(D2544,기본!$B$3:$C$90,2,0)</f>
        <v>삼성 VD</v>
      </c>
      <c r="D2544" t="s">
        <v>1902</v>
      </c>
      <c r="E2544" t="s">
        <v>1718</v>
      </c>
      <c r="F2544" t="s">
        <v>1617</v>
      </c>
      <c r="G2544" t="str">
        <f>VLOOKUP(E2544,기본!$F$3:$G$320,2,0)</f>
        <v>TV</v>
      </c>
      <c r="H2544" s="546">
        <v>214</v>
      </c>
      <c r="I2544">
        <v>2.4363398099999998</v>
      </c>
    </row>
    <row r="2545" spans="2:9">
      <c r="B2545" s="547" t="s">
        <v>2470</v>
      </c>
      <c r="C2545" s="547" t="str">
        <f>VLOOKUP(D2545,기본!$B$3:$C$90,2,0)</f>
        <v>삼성 VD</v>
      </c>
      <c r="D2545" t="s">
        <v>1902</v>
      </c>
      <c r="E2545" t="s">
        <v>1729</v>
      </c>
      <c r="F2545" t="s">
        <v>1837</v>
      </c>
      <c r="G2545" t="str">
        <f>VLOOKUP(E2545,기본!$F$3:$G$320,2,0)</f>
        <v>TV</v>
      </c>
      <c r="H2545" s="546">
        <v>20</v>
      </c>
      <c r="I2545">
        <v>0.23365439999999998</v>
      </c>
    </row>
    <row r="2546" spans="2:9">
      <c r="B2546" s="547" t="s">
        <v>2470</v>
      </c>
      <c r="C2546" s="547" t="str">
        <f>VLOOKUP(D2546,기본!$B$3:$C$90,2,0)</f>
        <v>삼성 VD</v>
      </c>
      <c r="D2546" t="s">
        <v>1902</v>
      </c>
      <c r="E2546" t="s">
        <v>1719</v>
      </c>
      <c r="F2546" t="s">
        <v>1843</v>
      </c>
      <c r="G2546" t="str">
        <f>VLOOKUP(E2546,기본!$F$3:$G$320,2,0)</f>
        <v>TV</v>
      </c>
      <c r="H2546" s="546">
        <v>120</v>
      </c>
      <c r="I2546">
        <v>1.55560374</v>
      </c>
    </row>
    <row r="2547" spans="2:9">
      <c r="B2547" s="547" t="s">
        <v>2470</v>
      </c>
      <c r="C2547" s="547" t="str">
        <f>VLOOKUP(D2547,기본!$B$3:$C$90,2,0)</f>
        <v>삼성 VD</v>
      </c>
      <c r="D2547" t="s">
        <v>1902</v>
      </c>
      <c r="E2547" t="s">
        <v>1731</v>
      </c>
      <c r="F2547" t="s">
        <v>1838</v>
      </c>
      <c r="G2547" t="str">
        <f>VLOOKUP(E2547,기본!$F$3:$G$320,2,0)</f>
        <v>TV</v>
      </c>
      <c r="H2547" s="546">
        <v>20</v>
      </c>
      <c r="I2547">
        <v>0.25813248</v>
      </c>
    </row>
    <row r="2548" spans="2:9">
      <c r="B2548" s="547" t="s">
        <v>2470</v>
      </c>
      <c r="C2548" s="547" t="str">
        <f>VLOOKUP(D2548,기본!$B$3:$C$90,2,0)</f>
        <v>삼성 VD</v>
      </c>
      <c r="D2548" t="s">
        <v>1902</v>
      </c>
      <c r="E2548" t="s">
        <v>1720</v>
      </c>
      <c r="F2548" t="s">
        <v>1844</v>
      </c>
      <c r="G2548" t="str">
        <f>VLOOKUP(E2548,기본!$F$3:$G$320,2,0)</f>
        <v>TV</v>
      </c>
      <c r="H2548" s="546">
        <v>70</v>
      </c>
      <c r="I2548">
        <v>1.0128782699999999</v>
      </c>
    </row>
    <row r="2549" spans="2:9">
      <c r="B2549" s="547" t="s">
        <v>2470</v>
      </c>
      <c r="C2549" s="547" t="str">
        <f>VLOOKUP(D2549,기본!$B$3:$C$90,2,0)</f>
        <v>삼성 VD</v>
      </c>
      <c r="D2549" t="s">
        <v>1902</v>
      </c>
      <c r="E2549" t="s">
        <v>1733</v>
      </c>
      <c r="F2549" t="s">
        <v>1839</v>
      </c>
      <c r="G2549" t="str">
        <f>VLOOKUP(E2549,기본!$F$3:$G$320,2,0)</f>
        <v>TV</v>
      </c>
      <c r="H2549" s="546">
        <v>20</v>
      </c>
      <c r="I2549">
        <v>0.33907704</v>
      </c>
    </row>
    <row r="2550" spans="2:9">
      <c r="B2550" s="547" t="s">
        <v>2470</v>
      </c>
      <c r="C2550" s="547" t="str">
        <f>VLOOKUP(D2550,기본!$B$3:$C$90,2,0)</f>
        <v>삼성 VD</v>
      </c>
      <c r="D2550" t="s">
        <v>1902</v>
      </c>
      <c r="E2550" t="s">
        <v>1845</v>
      </c>
      <c r="F2550" t="s">
        <v>1846</v>
      </c>
      <c r="G2550" t="str">
        <f>VLOOKUP(E2550,기본!$F$3:$G$320,2,0)</f>
        <v>TV</v>
      </c>
      <c r="H2550" s="546">
        <v>20</v>
      </c>
      <c r="I2550">
        <v>0.45145367999999997</v>
      </c>
    </row>
    <row r="2551" spans="2:9">
      <c r="B2551" s="547" t="s">
        <v>2470</v>
      </c>
      <c r="C2551" s="547" t="str">
        <f>VLOOKUP(D2551,기본!$B$3:$C$90,2,0)</f>
        <v>삼성 VD</v>
      </c>
      <c r="D2551" t="s">
        <v>1902</v>
      </c>
      <c r="E2551" t="s">
        <v>2219</v>
      </c>
      <c r="F2551" t="s">
        <v>1754</v>
      </c>
      <c r="G2551" t="str">
        <f>VLOOKUP(E2551,기본!$F$3:$G$320,2,0)</f>
        <v>MNT</v>
      </c>
      <c r="H2551" s="546">
        <v>30</v>
      </c>
      <c r="I2551">
        <v>0.32380965</v>
      </c>
    </row>
    <row r="2552" spans="2:9">
      <c r="B2552" s="547" t="s">
        <v>2470</v>
      </c>
      <c r="C2552" s="547" t="str">
        <f>VLOOKUP(D2552,기본!$B$3:$C$90,2,0)</f>
        <v>삼성 VD</v>
      </c>
      <c r="D2552" t="s">
        <v>1902</v>
      </c>
      <c r="E2552" t="s">
        <v>2223</v>
      </c>
      <c r="F2552" t="s">
        <v>1754</v>
      </c>
      <c r="G2552" t="str">
        <f>VLOOKUP(E2552,기본!$F$3:$G$320,2,0)</f>
        <v>MNT</v>
      </c>
      <c r="H2552" s="546">
        <v>30</v>
      </c>
      <c r="I2552">
        <v>0.32380965</v>
      </c>
    </row>
    <row r="2553" spans="2:9">
      <c r="B2553" s="547" t="s">
        <v>2470</v>
      </c>
      <c r="C2553" s="547" t="str">
        <f>VLOOKUP(D2553,기본!$B$3:$C$90,2,0)</f>
        <v>삼성 VD</v>
      </c>
      <c r="D2553" t="s">
        <v>1902</v>
      </c>
      <c r="E2553" t="s">
        <v>1601</v>
      </c>
      <c r="F2553" t="s">
        <v>1601</v>
      </c>
      <c r="G2553" t="str">
        <f>VLOOKUP(E2553,기본!$F$3:$G$320,2,0)</f>
        <v>MNT</v>
      </c>
      <c r="H2553" s="546">
        <v>224</v>
      </c>
      <c r="I2553">
        <v>1.82261856</v>
      </c>
    </row>
    <row r="2554" spans="2:9">
      <c r="B2554" s="547" t="s">
        <v>2470</v>
      </c>
      <c r="C2554" s="547" t="str">
        <f>VLOOKUP(D2554,기본!$B$3:$C$90,2,0)</f>
        <v>삼성 VD</v>
      </c>
      <c r="D2554" t="s">
        <v>1902</v>
      </c>
      <c r="E2554" t="s">
        <v>2458</v>
      </c>
      <c r="F2554" t="s">
        <v>2411</v>
      </c>
      <c r="G2554" t="str">
        <f>VLOOKUP(E2554,기본!$F$3:$G$320,2,0)</f>
        <v>기타</v>
      </c>
      <c r="H2554" s="546">
        <v>346</v>
      </c>
      <c r="I2554">
        <v>13.52127495</v>
      </c>
    </row>
    <row r="2555" spans="2:9">
      <c r="B2555" s="547" t="s">
        <v>2470</v>
      </c>
      <c r="C2555" s="547" t="str">
        <f>VLOOKUP(D2555,기본!$B$3:$C$90,2,0)</f>
        <v>삼성 VD</v>
      </c>
      <c r="D2555" t="s">
        <v>1902</v>
      </c>
      <c r="E2555" t="s">
        <v>2478</v>
      </c>
      <c r="F2555" t="s">
        <v>2479</v>
      </c>
      <c r="G2555" t="str">
        <f>VLOOKUP(E2555,기본!$F$3:$G$320,2,0)</f>
        <v>기타</v>
      </c>
      <c r="H2555" s="546">
        <v>100</v>
      </c>
      <c r="I2555">
        <v>3.928725</v>
      </c>
    </row>
    <row r="2556" spans="2:9">
      <c r="B2556" s="547" t="s">
        <v>2470</v>
      </c>
      <c r="C2556" s="547" t="str">
        <f>VLOOKUP(D2556,기본!$B$3:$C$90,2,0)</f>
        <v>삼성 VD</v>
      </c>
      <c r="D2556" t="s">
        <v>1902</v>
      </c>
      <c r="E2556" t="s">
        <v>2480</v>
      </c>
      <c r="F2556" t="s">
        <v>2459</v>
      </c>
      <c r="G2556" t="str">
        <f>VLOOKUP(E2556,기본!$F$3:$G$320,2,0)</f>
        <v>기타</v>
      </c>
      <c r="H2556" s="546">
        <v>209</v>
      </c>
      <c r="I2556">
        <v>8.2078005000000012</v>
      </c>
    </row>
    <row r="2557" spans="2:9">
      <c r="B2557" s="547" t="s">
        <v>2470</v>
      </c>
      <c r="C2557" s="547" t="str">
        <f>VLOOKUP(D2557,기본!$B$3:$C$90,2,0)</f>
        <v>삼성 생활가전</v>
      </c>
      <c r="D2557" t="s">
        <v>1903</v>
      </c>
      <c r="E2557" t="s">
        <v>2460</v>
      </c>
      <c r="F2557" t="s">
        <v>2460</v>
      </c>
      <c r="G2557" t="e">
        <f>VLOOKUP(E2557,기본!$F$3:$G$320,2,0)</f>
        <v>#N/A</v>
      </c>
      <c r="H2557" s="546">
        <v>5</v>
      </c>
      <c r="I2557">
        <v>4.095E-2</v>
      </c>
    </row>
    <row r="2558" spans="2:9">
      <c r="B2558" s="547" t="s">
        <v>2470</v>
      </c>
      <c r="C2558" s="547" t="str">
        <f>VLOOKUP(D2558,기본!$B$3:$C$90,2,0)</f>
        <v>삼성 생활가전</v>
      </c>
      <c r="D2558" t="s">
        <v>1903</v>
      </c>
      <c r="E2558" t="s">
        <v>1890</v>
      </c>
      <c r="F2558" t="s">
        <v>1890</v>
      </c>
      <c r="G2558" t="e">
        <f>VLOOKUP(E2558,기본!$F$3:$G$320,2,0)</f>
        <v>#N/A</v>
      </c>
      <c r="H2558" s="546">
        <v>15</v>
      </c>
      <c r="I2558">
        <v>0.12404999999999999</v>
      </c>
    </row>
    <row r="2559" spans="2:9">
      <c r="B2559" s="547" t="s">
        <v>2470</v>
      </c>
      <c r="C2559" s="547" t="str">
        <f>VLOOKUP(D2559,기본!$B$3:$C$90,2,0)</f>
        <v>삼성 생활가전</v>
      </c>
      <c r="D2559" t="s">
        <v>1903</v>
      </c>
      <c r="E2559" t="s">
        <v>681</v>
      </c>
      <c r="F2559" t="s">
        <v>681</v>
      </c>
      <c r="G2559" t="e">
        <f>VLOOKUP(E2559,기본!$F$3:$G$320,2,0)</f>
        <v>#N/A</v>
      </c>
      <c r="H2559" s="546">
        <v>6</v>
      </c>
      <c r="I2559">
        <v>4.7940000000000003E-2</v>
      </c>
    </row>
    <row r="2560" spans="2:9">
      <c r="B2560" s="547" t="s">
        <v>2470</v>
      </c>
      <c r="C2560" s="547" t="str">
        <f>VLOOKUP(D2560,기본!$B$3:$C$90,2,0)</f>
        <v>삼성 생활가전</v>
      </c>
      <c r="D2560" t="s">
        <v>1903</v>
      </c>
      <c r="E2560" t="s">
        <v>1909</v>
      </c>
      <c r="F2560" t="s">
        <v>1909</v>
      </c>
      <c r="G2560" t="e">
        <f>VLOOKUP(E2560,기본!$F$3:$G$320,2,0)</f>
        <v>#N/A</v>
      </c>
      <c r="H2560" s="546">
        <v>40</v>
      </c>
      <c r="I2560">
        <v>0.23599999999999999</v>
      </c>
    </row>
    <row r="2561" spans="2:9">
      <c r="B2561" s="547" t="s">
        <v>2470</v>
      </c>
      <c r="C2561" s="547" t="str">
        <f>VLOOKUP(D2561,기본!$B$3:$C$90,2,0)</f>
        <v>삼성 생활가전</v>
      </c>
      <c r="D2561" t="s">
        <v>1903</v>
      </c>
      <c r="E2561" t="s">
        <v>2461</v>
      </c>
      <c r="F2561" t="s">
        <v>2461</v>
      </c>
      <c r="G2561" t="e">
        <f>VLOOKUP(E2561,기본!$F$3:$G$320,2,0)</f>
        <v>#N/A</v>
      </c>
      <c r="H2561" s="546">
        <v>73728</v>
      </c>
      <c r="I2561">
        <v>225.48860928000005</v>
      </c>
    </row>
    <row r="2562" spans="2:9">
      <c r="B2562" s="547" t="s">
        <v>2470</v>
      </c>
      <c r="C2562" s="547" t="str">
        <f>VLOOKUP(D2562,기본!$B$3:$C$90,2,0)</f>
        <v>삼성 생활가전</v>
      </c>
      <c r="D2562" t="s">
        <v>1903</v>
      </c>
      <c r="E2562" t="s">
        <v>1911</v>
      </c>
      <c r="F2562" t="s">
        <v>1911</v>
      </c>
      <c r="G2562" t="e">
        <f>VLOOKUP(E2562,기본!$F$3:$G$320,2,0)</f>
        <v>#N/A</v>
      </c>
      <c r="H2562" s="546">
        <v>2160</v>
      </c>
      <c r="I2562">
        <v>21.338640000000002</v>
      </c>
    </row>
    <row r="2563" spans="2:9">
      <c r="B2563" s="547" t="s">
        <v>2470</v>
      </c>
      <c r="C2563" s="547" t="str">
        <f>VLOOKUP(D2563,기본!$B$3:$C$90,2,0)</f>
        <v>삼성 생활가전</v>
      </c>
      <c r="D2563" t="s">
        <v>1903</v>
      </c>
      <c r="E2563" t="s">
        <v>2462</v>
      </c>
      <c r="F2563" t="s">
        <v>2462</v>
      </c>
      <c r="G2563" t="e">
        <f>VLOOKUP(E2563,기본!$F$3:$G$320,2,0)</f>
        <v>#N/A</v>
      </c>
      <c r="H2563" s="546">
        <v>96</v>
      </c>
      <c r="I2563">
        <v>0.95616000000000001</v>
      </c>
    </row>
    <row r="2564" spans="2:9">
      <c r="B2564" s="547" t="s">
        <v>2470</v>
      </c>
      <c r="C2564" s="547" t="str">
        <f>VLOOKUP(D2564,기본!$B$3:$C$90,2,0)</f>
        <v>삼성 생활가전</v>
      </c>
      <c r="D2564" t="s">
        <v>1903</v>
      </c>
      <c r="E2564" t="s">
        <v>1196</v>
      </c>
      <c r="F2564" t="s">
        <v>1196</v>
      </c>
      <c r="G2564" t="e">
        <f>VLOOKUP(E2564,기본!$F$3:$G$320,2,0)</f>
        <v>#N/A</v>
      </c>
      <c r="H2564" s="546">
        <v>3308</v>
      </c>
      <c r="I2564">
        <v>16.970040000000001</v>
      </c>
    </row>
    <row r="2565" spans="2:9">
      <c r="B2565" s="547" t="s">
        <v>2470</v>
      </c>
      <c r="C2565" s="547" t="str">
        <f>VLOOKUP(D2565,기본!$B$3:$C$90,2,0)</f>
        <v>삼성 생활가전</v>
      </c>
      <c r="D2565" t="s">
        <v>1903</v>
      </c>
      <c r="E2565" t="s">
        <v>1343</v>
      </c>
      <c r="F2565" t="s">
        <v>1343</v>
      </c>
      <c r="G2565" t="e">
        <f>VLOOKUP(E2565,기본!$F$3:$G$320,2,0)</f>
        <v>#N/A</v>
      </c>
      <c r="H2565" s="546">
        <v>12570</v>
      </c>
      <c r="I2565">
        <v>68.607060000000004</v>
      </c>
    </row>
    <row r="2566" spans="2:9">
      <c r="B2566" s="547" t="s">
        <v>2470</v>
      </c>
      <c r="C2566" s="547" t="str">
        <f>VLOOKUP(D2566,기본!$B$3:$C$90,2,0)</f>
        <v>삼성 생활가전</v>
      </c>
      <c r="D2566" t="s">
        <v>1903</v>
      </c>
      <c r="E2566" t="s">
        <v>2125</v>
      </c>
      <c r="F2566" t="s">
        <v>2125</v>
      </c>
      <c r="G2566" t="e">
        <f>VLOOKUP(E2566,기본!$F$3:$G$320,2,0)</f>
        <v>#N/A</v>
      </c>
      <c r="H2566" s="546">
        <v>200</v>
      </c>
      <c r="I2566">
        <v>2.36</v>
      </c>
    </row>
    <row r="2567" spans="2:9">
      <c r="B2567" s="547" t="s">
        <v>2470</v>
      </c>
      <c r="C2567" s="547" t="str">
        <f>VLOOKUP(D2567,기본!$B$3:$C$90,2,0)</f>
        <v>삼성 생활가전</v>
      </c>
      <c r="D2567" t="s">
        <v>1903</v>
      </c>
      <c r="E2567" t="s">
        <v>1991</v>
      </c>
      <c r="F2567" t="s">
        <v>1991</v>
      </c>
      <c r="G2567" t="e">
        <f>VLOOKUP(E2567,기본!$F$3:$G$320,2,0)</f>
        <v>#N/A</v>
      </c>
      <c r="H2567" s="546">
        <v>420</v>
      </c>
      <c r="I2567">
        <v>4.2154528500000001</v>
      </c>
    </row>
    <row r="2568" spans="2:9">
      <c r="B2568" s="547" t="s">
        <v>2470</v>
      </c>
      <c r="C2568" s="547" t="str">
        <f>VLOOKUP(D2568,기본!$B$3:$C$90,2,0)</f>
        <v>삼성 생활가전</v>
      </c>
      <c r="D2568" t="s">
        <v>1903</v>
      </c>
      <c r="E2568" t="s">
        <v>1413</v>
      </c>
      <c r="F2568" t="s">
        <v>1413</v>
      </c>
      <c r="G2568" t="e">
        <f>VLOOKUP(E2568,기본!$F$3:$G$320,2,0)</f>
        <v>#N/A</v>
      </c>
      <c r="H2568" s="546">
        <v>1406</v>
      </c>
      <c r="I2568">
        <v>17.641082000000001</v>
      </c>
    </row>
    <row r="2569" spans="2:9">
      <c r="B2569" s="547" t="s">
        <v>2470</v>
      </c>
      <c r="C2569" s="547" t="str">
        <f>VLOOKUP(D2569,기본!$B$3:$C$90,2,0)</f>
        <v>삼성 생활가전</v>
      </c>
      <c r="D2569" t="s">
        <v>1903</v>
      </c>
      <c r="E2569" t="s">
        <v>1913</v>
      </c>
      <c r="F2569" t="s">
        <v>1913</v>
      </c>
      <c r="G2569" t="e">
        <f>VLOOKUP(E2569,기본!$F$3:$G$320,2,0)</f>
        <v>#N/A</v>
      </c>
      <c r="H2569" s="546">
        <v>0</v>
      </c>
      <c r="I2569">
        <v>6.272513</v>
      </c>
    </row>
    <row r="2570" spans="2:9">
      <c r="B2570" s="547" t="s">
        <v>2470</v>
      </c>
      <c r="C2570" s="547" t="str">
        <f>VLOOKUP(D2570,기본!$B$3:$C$90,2,0)</f>
        <v>삼성 생활가전</v>
      </c>
      <c r="D2570" t="s">
        <v>1903</v>
      </c>
      <c r="E2570" t="s">
        <v>224</v>
      </c>
      <c r="F2570" t="s">
        <v>224</v>
      </c>
      <c r="G2570" t="str">
        <f>VLOOKUP(E2570,기본!$F$3:$G$320,2,0)</f>
        <v>기타</v>
      </c>
      <c r="H2570" s="546">
        <v>0</v>
      </c>
      <c r="I2570">
        <v>3.3421099999999999</v>
      </c>
    </row>
    <row r="2571" spans="2:9">
      <c r="B2571" s="547" t="s">
        <v>2470</v>
      </c>
      <c r="C2571" s="547" t="str">
        <f>VLOOKUP(D2571,기본!$B$3:$C$90,2,0)</f>
        <v>삼성 생활가전</v>
      </c>
      <c r="D2571" t="s">
        <v>1914</v>
      </c>
      <c r="E2571" t="s">
        <v>1413</v>
      </c>
      <c r="F2571" t="s">
        <v>1413</v>
      </c>
      <c r="G2571" t="e">
        <f>VLOOKUP(E2571,기본!$F$3:$G$320,2,0)</f>
        <v>#N/A</v>
      </c>
      <c r="H2571" s="546">
        <v>608</v>
      </c>
      <c r="I2571">
        <v>7.8644800000000004</v>
      </c>
    </row>
    <row r="2572" spans="2:9">
      <c r="B2572" s="547" t="s">
        <v>2470</v>
      </c>
      <c r="C2572" s="547" t="str">
        <f>VLOOKUP(D2572,기본!$B$3:$C$90,2,0)</f>
        <v>코웨이</v>
      </c>
      <c r="D2572" t="s">
        <v>2312</v>
      </c>
      <c r="E2572" t="s">
        <v>875</v>
      </c>
      <c r="F2572" t="s">
        <v>875</v>
      </c>
      <c r="G2572" t="e">
        <f>VLOOKUP(E2572,기본!$F$3:$G$320,2,0)</f>
        <v>#N/A</v>
      </c>
      <c r="H2572" s="546">
        <v>1940</v>
      </c>
      <c r="I2572">
        <v>12.91652</v>
      </c>
    </row>
    <row r="2573" spans="2:9">
      <c r="B2573" s="547" t="s">
        <v>2470</v>
      </c>
      <c r="C2573" s="547" t="str">
        <f>VLOOKUP(D2573,기본!$B$3:$C$90,2,0)</f>
        <v>코웨이</v>
      </c>
      <c r="D2573" t="s">
        <v>2312</v>
      </c>
      <c r="E2573" t="s">
        <v>1974</v>
      </c>
      <c r="F2573" t="s">
        <v>1974</v>
      </c>
      <c r="G2573" t="e">
        <f>VLOOKUP(E2573,기본!$F$3:$G$320,2,0)</f>
        <v>#N/A</v>
      </c>
      <c r="H2573" s="546">
        <v>2030</v>
      </c>
      <c r="I2573">
        <v>39.317039999999999</v>
      </c>
    </row>
    <row r="2574" spans="2:9">
      <c r="B2574" s="547" t="s">
        <v>2470</v>
      </c>
      <c r="C2574" s="547" t="str">
        <f>VLOOKUP(D2574,기본!$B$3:$C$90,2,0)</f>
        <v>코웨이</v>
      </c>
      <c r="D2574" t="s">
        <v>2061</v>
      </c>
      <c r="E2574" t="s">
        <v>2365</v>
      </c>
      <c r="F2574" t="s">
        <v>2365</v>
      </c>
      <c r="G2574" t="e">
        <f>VLOOKUP(E2574,기본!$F$3:$G$320,2,0)</f>
        <v>#N/A</v>
      </c>
      <c r="H2574" s="546">
        <v>500</v>
      </c>
      <c r="I2574">
        <v>6.18</v>
      </c>
    </row>
    <row r="2575" spans="2:9">
      <c r="B2575" s="547" t="s">
        <v>2470</v>
      </c>
      <c r="C2575" s="547" t="str">
        <f>VLOOKUP(D2575,기본!$B$3:$C$90,2,0)</f>
        <v>HP</v>
      </c>
      <c r="D2575" t="s">
        <v>2037</v>
      </c>
      <c r="E2575" t="s">
        <v>2447</v>
      </c>
      <c r="F2575" t="s">
        <v>2448</v>
      </c>
      <c r="G2575" t="e">
        <f>VLOOKUP(E2575,기본!$F$3:$G$320,2,0)</f>
        <v>#N/A</v>
      </c>
      <c r="H2575" s="546">
        <v>10</v>
      </c>
      <c r="I2575">
        <v>0.42215000000000003</v>
      </c>
    </row>
    <row r="2576" spans="2:9">
      <c r="B2576" s="547" t="s">
        <v>2470</v>
      </c>
      <c r="C2576" s="547" t="str">
        <f>VLOOKUP(D2576,기본!$B$3:$C$90,2,0)</f>
        <v>HP</v>
      </c>
      <c r="D2576" t="s">
        <v>2037</v>
      </c>
      <c r="E2576" t="s">
        <v>2449</v>
      </c>
      <c r="F2576" t="s">
        <v>2450</v>
      </c>
      <c r="G2576" t="e">
        <f>VLOOKUP(E2576,기본!$F$3:$G$320,2,0)</f>
        <v>#N/A</v>
      </c>
      <c r="H2576" s="546">
        <v>20</v>
      </c>
      <c r="I2576">
        <v>0.83862000000000003</v>
      </c>
    </row>
    <row r="2577" spans="2:9">
      <c r="B2577" s="547" t="s">
        <v>2470</v>
      </c>
      <c r="C2577" s="547" t="str">
        <f>VLOOKUP(D2577,기본!$B$3:$C$90,2,0)</f>
        <v>코웨이</v>
      </c>
      <c r="D2577" t="s">
        <v>2117</v>
      </c>
      <c r="E2577" t="s">
        <v>1924</v>
      </c>
      <c r="F2577" t="s">
        <v>1924</v>
      </c>
      <c r="G2577" t="e">
        <f>VLOOKUP(E2577,기본!$F$3:$G$320,2,0)</f>
        <v>#N/A</v>
      </c>
      <c r="H2577" s="546">
        <v>5184</v>
      </c>
      <c r="I2577">
        <v>41.565312000000006</v>
      </c>
    </row>
    <row r="2578" spans="2:9">
      <c r="B2578" s="547" t="s">
        <v>2470</v>
      </c>
      <c r="C2578" s="547" t="str">
        <f>VLOOKUP(D2578,기본!$B$3:$C$90,2,0)</f>
        <v>코웨이</v>
      </c>
      <c r="D2578" t="s">
        <v>2117</v>
      </c>
      <c r="E2578" t="s">
        <v>1491</v>
      </c>
      <c r="F2578" t="s">
        <v>1491</v>
      </c>
      <c r="G2578" t="e">
        <f>VLOOKUP(E2578,기본!$F$3:$G$320,2,0)</f>
        <v>#N/A</v>
      </c>
      <c r="H2578" s="546">
        <v>4032</v>
      </c>
      <c r="I2578">
        <v>27.949824</v>
      </c>
    </row>
    <row r="2579" spans="2:9">
      <c r="B2579" s="547" t="s">
        <v>2470</v>
      </c>
      <c r="C2579" s="547" t="str">
        <f>VLOOKUP(D2579,기본!$B$3:$C$90,2,0)</f>
        <v>코웨이</v>
      </c>
      <c r="D2579" t="s">
        <v>2117</v>
      </c>
      <c r="E2579" t="s">
        <v>1492</v>
      </c>
      <c r="F2579" t="s">
        <v>1492</v>
      </c>
      <c r="G2579" t="e">
        <f>VLOOKUP(E2579,기본!$F$3:$G$320,2,0)</f>
        <v>#N/A</v>
      </c>
      <c r="H2579" s="546">
        <v>1216</v>
      </c>
      <c r="I2579">
        <v>7.6644480000000001</v>
      </c>
    </row>
    <row r="2580" spans="2:9">
      <c r="B2580" s="547" t="s">
        <v>2470</v>
      </c>
      <c r="C2580" s="547" t="str">
        <f>VLOOKUP(D2580,기본!$B$3:$C$90,2,0)</f>
        <v>코웨이</v>
      </c>
      <c r="D2580" t="s">
        <v>2117</v>
      </c>
      <c r="E2580" t="s">
        <v>1932</v>
      </c>
      <c r="F2580" t="s">
        <v>1932</v>
      </c>
      <c r="G2580" t="e">
        <f>VLOOKUP(E2580,기본!$F$3:$G$320,2,0)</f>
        <v>#N/A</v>
      </c>
      <c r="H2580" s="546">
        <v>912</v>
      </c>
      <c r="I2580">
        <v>9.305136000000001</v>
      </c>
    </row>
    <row r="2581" spans="2:9">
      <c r="B2581" s="547" t="s">
        <v>2470</v>
      </c>
      <c r="C2581" s="547" t="str">
        <f>VLOOKUP(D2581,기본!$B$3:$C$90,2,0)</f>
        <v>코웨이</v>
      </c>
      <c r="D2581" t="s">
        <v>2117</v>
      </c>
      <c r="E2581" t="s">
        <v>1957</v>
      </c>
      <c r="F2581" t="s">
        <v>1957</v>
      </c>
      <c r="G2581" t="e">
        <f>VLOOKUP(E2581,기본!$F$3:$G$320,2,0)</f>
        <v>#N/A</v>
      </c>
      <c r="H2581" s="546">
        <v>1150</v>
      </c>
      <c r="I2581">
        <v>29.467599999999997</v>
      </c>
    </row>
    <row r="2582" spans="2:9">
      <c r="B2582" s="547" t="s">
        <v>2470</v>
      </c>
      <c r="C2582" s="547" t="str">
        <f>VLOOKUP(D2582,기본!$B$3:$C$90,2,0)</f>
        <v>코웨이</v>
      </c>
      <c r="D2582" t="s">
        <v>1915</v>
      </c>
      <c r="E2582" t="s">
        <v>1028</v>
      </c>
      <c r="F2582" t="s">
        <v>1028</v>
      </c>
      <c r="G2582" t="e">
        <f>VLOOKUP(E2582,기본!$F$3:$G$320,2,0)</f>
        <v>#N/A</v>
      </c>
      <c r="H2582" s="546">
        <v>9360</v>
      </c>
      <c r="I2582">
        <v>53.548560000000002</v>
      </c>
    </row>
    <row r="2583" spans="2:9">
      <c r="B2583" s="547" t="s">
        <v>2470</v>
      </c>
      <c r="C2583" s="547" t="str">
        <f>VLOOKUP(D2583,기본!$B$3:$C$90,2,0)</f>
        <v>코웨이</v>
      </c>
      <c r="D2583" t="s">
        <v>1915</v>
      </c>
      <c r="E2583" t="s">
        <v>1031</v>
      </c>
      <c r="F2583" t="s">
        <v>1031</v>
      </c>
      <c r="G2583" t="e">
        <f>VLOOKUP(E2583,기본!$F$3:$G$320,2,0)</f>
        <v>#N/A</v>
      </c>
      <c r="H2583" s="546">
        <v>6912</v>
      </c>
      <c r="I2583">
        <v>10.209023999999999</v>
      </c>
    </row>
    <row r="2584" spans="2:9">
      <c r="B2584" s="547" t="s">
        <v>2470</v>
      </c>
      <c r="C2584" s="547" t="str">
        <f>VLOOKUP(D2584,기본!$B$3:$C$90,2,0)</f>
        <v>상품A</v>
      </c>
      <c r="D2584" t="s">
        <v>2463</v>
      </c>
      <c r="E2584" t="s">
        <v>2464</v>
      </c>
      <c r="F2584" t="s">
        <v>2464</v>
      </c>
      <c r="G2584" t="e">
        <f>VLOOKUP(E2584,기본!$F$3:$G$320,2,0)</f>
        <v>#N/A</v>
      </c>
      <c r="H2584" s="546">
        <v>40</v>
      </c>
      <c r="I2584">
        <v>1</v>
      </c>
    </row>
    <row r="2585" spans="2:9">
      <c r="B2585" s="547" t="s">
        <v>2470</v>
      </c>
      <c r="C2585" s="547" t="str">
        <f>VLOOKUP(D2585,기본!$B$3:$C$90,2,0)</f>
        <v>삼성 생활가전</v>
      </c>
      <c r="D2585" t="s">
        <v>2265</v>
      </c>
      <c r="E2585" t="s">
        <v>2266</v>
      </c>
      <c r="F2585" t="s">
        <v>2266</v>
      </c>
      <c r="G2585" t="e">
        <f>VLOOKUP(E2585,기본!$F$3:$G$320,2,0)</f>
        <v>#N/A</v>
      </c>
      <c r="H2585" s="546">
        <v>14040</v>
      </c>
      <c r="I2585">
        <v>98.139600000000002</v>
      </c>
    </row>
    <row r="2586" spans="2:9">
      <c r="B2586" s="547" t="s">
        <v>2470</v>
      </c>
      <c r="C2586" s="547" t="str">
        <f>VLOOKUP(D2586,기본!$B$3:$C$90,2,0)</f>
        <v>코웨이</v>
      </c>
      <c r="D2586" t="s">
        <v>1916</v>
      </c>
      <c r="E2586" t="s">
        <v>1917</v>
      </c>
      <c r="F2586" t="s">
        <v>1917</v>
      </c>
      <c r="G2586" t="e">
        <f>VLOOKUP(E2586,기본!$F$3:$G$320,2,0)</f>
        <v>#N/A</v>
      </c>
      <c r="H2586" s="546">
        <v>11900</v>
      </c>
      <c r="I2586">
        <v>34.438600000000001</v>
      </c>
    </row>
    <row r="2587" spans="2:9">
      <c r="B2587" s="547" t="s">
        <v>2470</v>
      </c>
      <c r="C2587" s="547" t="str">
        <f>VLOOKUP(D2587,기본!$B$3:$C$90,2,0)</f>
        <v>상품A</v>
      </c>
      <c r="D2587" t="s">
        <v>2465</v>
      </c>
      <c r="E2587" t="s">
        <v>2457</v>
      </c>
      <c r="F2587" t="s">
        <v>2457</v>
      </c>
      <c r="G2587" t="e">
        <f>VLOOKUP(E2587,기본!$F$3:$G$320,2,0)</f>
        <v>#N/A</v>
      </c>
      <c r="H2587" s="546">
        <v>5</v>
      </c>
      <c r="I2587">
        <v>0.20202999999999999</v>
      </c>
    </row>
    <row r="2588" spans="2:9">
      <c r="B2588" s="547" t="s">
        <v>2470</v>
      </c>
      <c r="C2588" s="547" t="str">
        <f>VLOOKUP(D2588,기본!$B$3:$C$90,2,0)</f>
        <v>상품A</v>
      </c>
      <c r="D2588" t="s">
        <v>2465</v>
      </c>
      <c r="E2588" t="s">
        <v>2464</v>
      </c>
      <c r="F2588" t="s">
        <v>2464</v>
      </c>
      <c r="G2588" t="e">
        <f>VLOOKUP(E2588,기본!$F$3:$G$320,2,0)</f>
        <v>#N/A</v>
      </c>
      <c r="H2588" s="546">
        <v>5</v>
      </c>
      <c r="I2588">
        <v>0.20202999999999999</v>
      </c>
    </row>
    <row r="2589" spans="2:9">
      <c r="B2589" s="547" t="s">
        <v>2470</v>
      </c>
      <c r="C2589" s="547" t="str">
        <f>VLOOKUP(D2589,기본!$B$3:$C$90,2,0)</f>
        <v>코웨이</v>
      </c>
      <c r="D2589" t="s">
        <v>2063</v>
      </c>
      <c r="E2589" t="s">
        <v>1761</v>
      </c>
      <c r="F2589" t="s">
        <v>1761</v>
      </c>
      <c r="G2589" t="e">
        <f>VLOOKUP(E2589,기본!$F$3:$G$320,2,0)</f>
        <v>#N/A</v>
      </c>
      <c r="H2589" s="546">
        <v>153</v>
      </c>
      <c r="I2589">
        <v>16.922464326</v>
      </c>
    </row>
    <row r="2590" spans="2:9">
      <c r="B2590" s="547" t="s">
        <v>2470</v>
      </c>
      <c r="C2590" s="547" t="str">
        <f>VLOOKUP(D2590,기본!$B$3:$C$90,2,0)</f>
        <v>코웨이</v>
      </c>
      <c r="D2590" t="s">
        <v>2063</v>
      </c>
      <c r="E2590" t="s">
        <v>1760</v>
      </c>
      <c r="F2590" t="s">
        <v>1760</v>
      </c>
      <c r="G2590" t="e">
        <f>VLOOKUP(E2590,기본!$F$3:$G$320,2,0)</f>
        <v>#N/A</v>
      </c>
      <c r="H2590" s="546">
        <v>153</v>
      </c>
      <c r="I2590">
        <v>16.922464326</v>
      </c>
    </row>
    <row r="2591" spans="2:9">
      <c r="B2591" s="547" t="s">
        <v>2470</v>
      </c>
      <c r="C2591" s="547" t="str">
        <f>VLOOKUP(D2591,기본!$B$3:$C$90,2,0)</f>
        <v>코웨이</v>
      </c>
      <c r="D2591" t="s">
        <v>2063</v>
      </c>
      <c r="E2591" t="s">
        <v>2164</v>
      </c>
      <c r="F2591" t="s">
        <v>2164</v>
      </c>
      <c r="G2591" t="e">
        <f>VLOOKUP(E2591,기본!$F$3:$G$320,2,0)</f>
        <v>#N/A</v>
      </c>
      <c r="H2591" s="546">
        <v>42</v>
      </c>
      <c r="I2591">
        <v>6.5969308439999992</v>
      </c>
    </row>
    <row r="2592" spans="2:9">
      <c r="B2592" s="547" t="s">
        <v>2470</v>
      </c>
      <c r="C2592" s="547" t="str">
        <f>VLOOKUP(D2592,기본!$B$3:$C$90,2,0)</f>
        <v>코웨이</v>
      </c>
      <c r="D2592" t="s">
        <v>2063</v>
      </c>
      <c r="E2592" t="s">
        <v>2165</v>
      </c>
      <c r="F2592" t="s">
        <v>2165</v>
      </c>
      <c r="G2592" t="e">
        <f>VLOOKUP(E2592,기본!$F$3:$G$320,2,0)</f>
        <v>#N/A</v>
      </c>
      <c r="H2592" s="546">
        <v>42</v>
      </c>
      <c r="I2592">
        <v>6.5969308439999992</v>
      </c>
    </row>
    <row r="2593" spans="2:9">
      <c r="B2593" s="547" t="s">
        <v>2470</v>
      </c>
      <c r="C2593" s="547" t="str">
        <f>VLOOKUP(D2593,기본!$B$3:$C$90,2,0)</f>
        <v>코웨이</v>
      </c>
      <c r="D2593" t="s">
        <v>2063</v>
      </c>
      <c r="E2593" t="s">
        <v>2064</v>
      </c>
      <c r="F2593" t="s">
        <v>2064</v>
      </c>
      <c r="G2593" t="e">
        <f>VLOOKUP(E2593,기본!$F$3:$G$320,2,0)</f>
        <v>#N/A</v>
      </c>
      <c r="H2593" s="546">
        <v>12320</v>
      </c>
      <c r="I2593">
        <v>952.04588863999993</v>
      </c>
    </row>
    <row r="2594" spans="2:9">
      <c r="B2594" s="547" t="s">
        <v>2470</v>
      </c>
      <c r="C2594" s="547" t="str">
        <f>VLOOKUP(D2594,기본!$B$3:$C$90,2,0)</f>
        <v>코웨이</v>
      </c>
      <c r="D2594" t="s">
        <v>2063</v>
      </c>
      <c r="E2594" t="s">
        <v>2065</v>
      </c>
      <c r="F2594" t="s">
        <v>2065</v>
      </c>
      <c r="G2594" t="e">
        <f>VLOOKUP(E2594,기본!$F$3:$G$320,2,0)</f>
        <v>#N/A</v>
      </c>
      <c r="H2594" s="546">
        <v>3360</v>
      </c>
      <c r="I2594">
        <v>259.64887872000003</v>
      </c>
    </row>
    <row r="2595" spans="2:9">
      <c r="B2595" s="547" t="s">
        <v>2470</v>
      </c>
      <c r="C2595" s="547" t="str">
        <f>VLOOKUP(D2595,기본!$B$3:$C$90,2,0)</f>
        <v>코웨이</v>
      </c>
      <c r="D2595" t="s">
        <v>1918</v>
      </c>
      <c r="E2595" t="s">
        <v>1919</v>
      </c>
      <c r="F2595" t="s">
        <v>1919</v>
      </c>
      <c r="G2595" t="e">
        <f>VLOOKUP(E2595,기본!$F$3:$G$320,2,0)</f>
        <v>#N/A</v>
      </c>
      <c r="H2595" s="546">
        <v>36</v>
      </c>
      <c r="I2595">
        <v>0.18892800000000001</v>
      </c>
    </row>
    <row r="2596" spans="2:9">
      <c r="B2596" s="547" t="s">
        <v>2470</v>
      </c>
      <c r="C2596" s="547" t="str">
        <f>VLOOKUP(D2596,기본!$B$3:$C$90,2,0)</f>
        <v>코웨이</v>
      </c>
      <c r="D2596" t="s">
        <v>1918</v>
      </c>
      <c r="E2596" t="s">
        <v>1921</v>
      </c>
      <c r="F2596" t="s">
        <v>1921</v>
      </c>
      <c r="G2596" t="e">
        <f>VLOOKUP(E2596,기본!$F$3:$G$320,2,0)</f>
        <v>#N/A</v>
      </c>
      <c r="H2596" s="546">
        <v>300</v>
      </c>
      <c r="I2596">
        <v>2.5167000000000002</v>
      </c>
    </row>
    <row r="2597" spans="2:9">
      <c r="B2597" s="547" t="s">
        <v>2470</v>
      </c>
      <c r="C2597" s="547" t="str">
        <f>VLOOKUP(D2597,기본!$B$3:$C$90,2,0)</f>
        <v>코웨이</v>
      </c>
      <c r="D2597" t="s">
        <v>1918</v>
      </c>
      <c r="E2597" t="s">
        <v>1922</v>
      </c>
      <c r="F2597" t="s">
        <v>1922</v>
      </c>
      <c r="G2597" t="e">
        <f>VLOOKUP(E2597,기본!$F$3:$G$320,2,0)</f>
        <v>#N/A</v>
      </c>
      <c r="H2597" s="546">
        <v>6500</v>
      </c>
      <c r="I2597">
        <v>54.281499999999994</v>
      </c>
    </row>
    <row r="2598" spans="2:9">
      <c r="B2598" s="547" t="s">
        <v>2470</v>
      </c>
      <c r="C2598" s="547" t="str">
        <f>VLOOKUP(D2598,기본!$B$3:$C$90,2,0)</f>
        <v>코웨이</v>
      </c>
      <c r="D2598" t="s">
        <v>1918</v>
      </c>
      <c r="E2598" t="s">
        <v>1049</v>
      </c>
      <c r="F2598" t="s">
        <v>1049</v>
      </c>
      <c r="G2598" t="e">
        <f>VLOOKUP(E2598,기본!$F$3:$G$320,2,0)</f>
        <v>#N/A</v>
      </c>
      <c r="H2598" s="546">
        <v>746</v>
      </c>
      <c r="I2598">
        <v>4.2642119999999997</v>
      </c>
    </row>
    <row r="2599" spans="2:9">
      <c r="B2599" s="547" t="s">
        <v>2470</v>
      </c>
      <c r="C2599" s="547" t="str">
        <f>VLOOKUP(D2599,기본!$B$3:$C$90,2,0)</f>
        <v>코웨이</v>
      </c>
      <c r="D2599" t="s">
        <v>1918</v>
      </c>
      <c r="E2599" t="s">
        <v>1050</v>
      </c>
      <c r="F2599" t="s">
        <v>1050</v>
      </c>
      <c r="G2599" t="e">
        <f>VLOOKUP(E2599,기본!$F$3:$G$320,2,0)</f>
        <v>#N/A</v>
      </c>
      <c r="H2599" s="546">
        <v>967</v>
      </c>
      <c r="I2599">
        <v>3.2288640000000002</v>
      </c>
    </row>
    <row r="2600" spans="2:9">
      <c r="B2600" s="547" t="s">
        <v>2470</v>
      </c>
      <c r="C2600" s="547" t="str">
        <f>VLOOKUP(D2600,기본!$B$3:$C$90,2,0)</f>
        <v>코웨이</v>
      </c>
      <c r="D2600" t="s">
        <v>1918</v>
      </c>
      <c r="E2600" t="s">
        <v>1051</v>
      </c>
      <c r="F2600" t="s">
        <v>1051</v>
      </c>
      <c r="G2600" t="e">
        <f>VLOOKUP(E2600,기본!$F$3:$G$320,2,0)</f>
        <v>#N/A</v>
      </c>
      <c r="H2600" s="546">
        <v>228</v>
      </c>
      <c r="I2600">
        <v>1.478064</v>
      </c>
    </row>
    <row r="2601" spans="2:9">
      <c r="B2601" s="547" t="s">
        <v>2470</v>
      </c>
      <c r="C2601" s="547" t="str">
        <f>VLOOKUP(D2601,기본!$B$3:$C$90,2,0)</f>
        <v>코웨이</v>
      </c>
      <c r="D2601" t="s">
        <v>1918</v>
      </c>
      <c r="E2601" t="s">
        <v>1923</v>
      </c>
      <c r="F2601" t="s">
        <v>1923</v>
      </c>
      <c r="G2601" t="e">
        <f>VLOOKUP(E2601,기본!$F$3:$G$320,2,0)</f>
        <v>#N/A</v>
      </c>
      <c r="H2601" s="546">
        <v>839</v>
      </c>
      <c r="I2601">
        <v>10.387788</v>
      </c>
    </row>
    <row r="2602" spans="2:9">
      <c r="B2602" s="547" t="s">
        <v>2470</v>
      </c>
      <c r="C2602" s="547" t="str">
        <f>VLOOKUP(D2602,기본!$B$3:$C$90,2,0)</f>
        <v>코웨이</v>
      </c>
      <c r="D2602" t="s">
        <v>1918</v>
      </c>
      <c r="E2602" t="s">
        <v>1924</v>
      </c>
      <c r="F2602" t="s">
        <v>1924</v>
      </c>
      <c r="G2602" t="e">
        <f>VLOOKUP(E2602,기본!$F$3:$G$320,2,0)</f>
        <v>#N/A</v>
      </c>
      <c r="H2602" s="546">
        <v>85</v>
      </c>
      <c r="I2602">
        <v>0.72930000000000006</v>
      </c>
    </row>
    <row r="2603" spans="2:9">
      <c r="B2603" s="547" t="s">
        <v>2470</v>
      </c>
      <c r="C2603" s="547" t="str">
        <f>VLOOKUP(D2603,기본!$B$3:$C$90,2,0)</f>
        <v>코웨이</v>
      </c>
      <c r="D2603" t="s">
        <v>1918</v>
      </c>
      <c r="E2603" t="s">
        <v>1928</v>
      </c>
      <c r="F2603" t="s">
        <v>1928</v>
      </c>
      <c r="G2603" t="e">
        <f>VLOOKUP(E2603,기본!$F$3:$G$320,2,0)</f>
        <v>#N/A</v>
      </c>
      <c r="H2603" s="546">
        <v>1472</v>
      </c>
      <c r="I2603">
        <v>21.552432</v>
      </c>
    </row>
    <row r="2604" spans="2:9">
      <c r="B2604" s="547" t="s">
        <v>2470</v>
      </c>
      <c r="C2604" s="547" t="str">
        <f>VLOOKUP(D2604,기본!$B$3:$C$90,2,0)</f>
        <v>코웨이</v>
      </c>
      <c r="D2604" t="s">
        <v>1918</v>
      </c>
      <c r="E2604" t="s">
        <v>1929</v>
      </c>
      <c r="F2604" t="s">
        <v>1929</v>
      </c>
      <c r="G2604" t="e">
        <f>VLOOKUP(E2604,기본!$F$3:$G$320,2,0)</f>
        <v>#N/A</v>
      </c>
      <c r="H2604" s="546">
        <v>22009</v>
      </c>
      <c r="I2604">
        <v>311.317409</v>
      </c>
    </row>
    <row r="2605" spans="2:9">
      <c r="B2605" s="547" t="s">
        <v>2470</v>
      </c>
      <c r="C2605" s="547" t="str">
        <f>VLOOKUP(D2605,기본!$B$3:$C$90,2,0)</f>
        <v>코웨이</v>
      </c>
      <c r="D2605" t="s">
        <v>1918</v>
      </c>
      <c r="E2605" t="s">
        <v>1489</v>
      </c>
      <c r="F2605" t="s">
        <v>1489</v>
      </c>
      <c r="G2605" t="e">
        <f>VLOOKUP(E2605,기본!$F$3:$G$320,2,0)</f>
        <v>#N/A</v>
      </c>
      <c r="H2605" s="546">
        <v>719</v>
      </c>
      <c r="I2605">
        <v>5.9468490000000003</v>
      </c>
    </row>
    <row r="2606" spans="2:9">
      <c r="B2606" s="547" t="s">
        <v>2470</v>
      </c>
      <c r="C2606" s="547" t="str">
        <f>VLOOKUP(D2606,기본!$B$3:$C$90,2,0)</f>
        <v>코웨이</v>
      </c>
      <c r="D2606" t="s">
        <v>1918</v>
      </c>
      <c r="E2606" t="s">
        <v>2466</v>
      </c>
      <c r="F2606" t="s">
        <v>2466</v>
      </c>
      <c r="G2606" t="e">
        <f>VLOOKUP(E2606,기본!$F$3:$G$320,2,0)</f>
        <v>#N/A</v>
      </c>
      <c r="H2606" s="546">
        <v>80</v>
      </c>
      <c r="I2606">
        <v>1.16208</v>
      </c>
    </row>
    <row r="2607" spans="2:9">
      <c r="B2607" s="547" t="s">
        <v>2470</v>
      </c>
      <c r="C2607" s="547" t="str">
        <f>VLOOKUP(D2607,기본!$B$3:$C$90,2,0)</f>
        <v>코웨이</v>
      </c>
      <c r="D2607" t="s">
        <v>1918</v>
      </c>
      <c r="E2607" t="s">
        <v>2467</v>
      </c>
      <c r="F2607" t="s">
        <v>2467</v>
      </c>
      <c r="G2607" t="e">
        <f>VLOOKUP(E2607,기본!$F$3:$G$320,2,0)</f>
        <v>#N/A</v>
      </c>
      <c r="H2607" s="546">
        <v>80</v>
      </c>
      <c r="I2607">
        <v>1.6888000000000001</v>
      </c>
    </row>
    <row r="2608" spans="2:9">
      <c r="B2608" s="547" t="s">
        <v>2470</v>
      </c>
      <c r="C2608" s="547" t="str">
        <f>VLOOKUP(D2608,기본!$B$3:$C$90,2,0)</f>
        <v>코웨이</v>
      </c>
      <c r="D2608" t="s">
        <v>1918</v>
      </c>
      <c r="E2608" t="s">
        <v>1931</v>
      </c>
      <c r="F2608" t="s">
        <v>1931</v>
      </c>
      <c r="G2608" t="e">
        <f>VLOOKUP(E2608,기본!$F$3:$G$320,2,0)</f>
        <v>#N/A</v>
      </c>
      <c r="H2608" s="546">
        <v>330</v>
      </c>
      <c r="I2608">
        <v>2.5208699999999999</v>
      </c>
    </row>
    <row r="2609" spans="2:9">
      <c r="B2609" s="547" t="s">
        <v>2470</v>
      </c>
      <c r="C2609" s="547" t="str">
        <f>VLOOKUP(D2609,기본!$B$3:$C$90,2,0)</f>
        <v>코웨이</v>
      </c>
      <c r="D2609" t="s">
        <v>1918</v>
      </c>
      <c r="E2609" t="s">
        <v>1932</v>
      </c>
      <c r="F2609" t="s">
        <v>1932</v>
      </c>
      <c r="G2609" t="e">
        <f>VLOOKUP(E2609,기본!$F$3:$G$320,2,0)</f>
        <v>#N/A</v>
      </c>
      <c r="H2609" s="546">
        <v>24</v>
      </c>
      <c r="I2609">
        <v>0.25691999999999998</v>
      </c>
    </row>
    <row r="2610" spans="2:9">
      <c r="B2610" s="547" t="s">
        <v>2470</v>
      </c>
      <c r="C2610" s="547" t="str">
        <f>VLOOKUP(D2610,기본!$B$3:$C$90,2,0)</f>
        <v>코웨이</v>
      </c>
      <c r="D2610" t="s">
        <v>1918</v>
      </c>
      <c r="E2610" t="s">
        <v>1933</v>
      </c>
      <c r="F2610" t="s">
        <v>1933</v>
      </c>
      <c r="G2610" t="e">
        <f>VLOOKUP(E2610,기본!$F$3:$G$320,2,0)</f>
        <v>#N/A</v>
      </c>
      <c r="H2610" s="546">
        <v>802</v>
      </c>
      <c r="I2610">
        <v>7.6141880000000004</v>
      </c>
    </row>
    <row r="2611" spans="2:9">
      <c r="B2611" s="547" t="s">
        <v>2470</v>
      </c>
      <c r="C2611" s="547" t="str">
        <f>VLOOKUP(D2611,기본!$B$3:$C$90,2,0)</f>
        <v>코웨이</v>
      </c>
      <c r="D2611" t="s">
        <v>1918</v>
      </c>
      <c r="E2611" t="s">
        <v>1985</v>
      </c>
      <c r="F2611" t="s">
        <v>1985</v>
      </c>
      <c r="G2611" t="e">
        <f>VLOOKUP(E2611,기본!$F$3:$G$320,2,0)</f>
        <v>#N/A</v>
      </c>
      <c r="H2611" s="546">
        <v>28</v>
      </c>
      <c r="I2611">
        <v>0.28377999999999998</v>
      </c>
    </row>
    <row r="2612" spans="2:9">
      <c r="B2612" s="547" t="s">
        <v>2470</v>
      </c>
      <c r="C2612" s="547" t="str">
        <f>VLOOKUP(D2612,기본!$B$3:$C$90,2,0)</f>
        <v>코웨이</v>
      </c>
      <c r="D2612" t="s">
        <v>1918</v>
      </c>
      <c r="E2612" t="s">
        <v>1934</v>
      </c>
      <c r="F2612" t="s">
        <v>1934</v>
      </c>
      <c r="G2612" t="e">
        <f>VLOOKUP(E2612,기본!$F$3:$G$320,2,0)</f>
        <v>#N/A</v>
      </c>
      <c r="H2612" s="546">
        <v>108</v>
      </c>
      <c r="I2612">
        <v>1.950588</v>
      </c>
    </row>
    <row r="2613" spans="2:9">
      <c r="B2613" s="547" t="s">
        <v>2470</v>
      </c>
      <c r="C2613" s="547" t="str">
        <f>VLOOKUP(D2613,기본!$B$3:$C$90,2,0)</f>
        <v>코웨이</v>
      </c>
      <c r="D2613" t="s">
        <v>1918</v>
      </c>
      <c r="E2613" t="s">
        <v>1935</v>
      </c>
      <c r="F2613" t="s">
        <v>1935</v>
      </c>
      <c r="G2613" t="e">
        <f>VLOOKUP(E2613,기본!$F$3:$G$320,2,0)</f>
        <v>#N/A</v>
      </c>
      <c r="H2613" s="546">
        <v>57</v>
      </c>
      <c r="I2613">
        <v>1.1719200000000001</v>
      </c>
    </row>
    <row r="2614" spans="2:9">
      <c r="B2614" s="547" t="s">
        <v>2470</v>
      </c>
      <c r="C2614" s="547" t="str">
        <f>VLOOKUP(D2614,기본!$B$3:$C$90,2,0)</f>
        <v>코웨이</v>
      </c>
      <c r="D2614" t="s">
        <v>1918</v>
      </c>
      <c r="E2614" t="s">
        <v>1936</v>
      </c>
      <c r="F2614" t="s">
        <v>1936</v>
      </c>
      <c r="G2614" t="e">
        <f>VLOOKUP(E2614,기본!$F$3:$G$320,2,0)</f>
        <v>#N/A</v>
      </c>
      <c r="H2614" s="546">
        <v>46</v>
      </c>
      <c r="I2614">
        <v>0.92142599999999997</v>
      </c>
    </row>
    <row r="2615" spans="2:9">
      <c r="B2615" s="547" t="s">
        <v>2470</v>
      </c>
      <c r="C2615" s="547" t="str">
        <f>VLOOKUP(D2615,기본!$B$3:$C$90,2,0)</f>
        <v>코웨이</v>
      </c>
      <c r="D2615" t="s">
        <v>1918</v>
      </c>
      <c r="E2615" t="s">
        <v>1937</v>
      </c>
      <c r="F2615" t="s">
        <v>1937</v>
      </c>
      <c r="G2615" t="e">
        <f>VLOOKUP(E2615,기본!$F$3:$G$320,2,0)</f>
        <v>#N/A</v>
      </c>
      <c r="H2615" s="546">
        <v>360</v>
      </c>
      <c r="I2615">
        <v>7.8270299999999997</v>
      </c>
    </row>
    <row r="2616" spans="2:9">
      <c r="B2616" s="547" t="s">
        <v>2470</v>
      </c>
      <c r="C2616" s="547" t="str">
        <f>VLOOKUP(D2616,기본!$B$3:$C$90,2,0)</f>
        <v>코웨이</v>
      </c>
      <c r="D2616" t="s">
        <v>1918</v>
      </c>
      <c r="E2616" t="s">
        <v>1938</v>
      </c>
      <c r="F2616" t="s">
        <v>1938</v>
      </c>
      <c r="G2616" t="e">
        <f>VLOOKUP(E2616,기본!$F$3:$G$320,2,0)</f>
        <v>#N/A</v>
      </c>
      <c r="H2616" s="546">
        <v>198</v>
      </c>
      <c r="I2616">
        <v>4.3199639999999997</v>
      </c>
    </row>
    <row r="2617" spans="2:9">
      <c r="B2617" s="547" t="s">
        <v>2470</v>
      </c>
      <c r="C2617" s="547" t="str">
        <f>VLOOKUP(D2617,기본!$B$3:$C$90,2,0)</f>
        <v>코웨이</v>
      </c>
      <c r="D2617" t="s">
        <v>1918</v>
      </c>
      <c r="E2617" t="s">
        <v>1939</v>
      </c>
      <c r="F2617" t="s">
        <v>1939</v>
      </c>
      <c r="G2617" t="e">
        <f>VLOOKUP(E2617,기본!$F$3:$G$320,2,0)</f>
        <v>#N/A</v>
      </c>
      <c r="H2617" s="546">
        <v>12</v>
      </c>
      <c r="I2617">
        <v>0.17677200000000001</v>
      </c>
    </row>
    <row r="2618" spans="2:9">
      <c r="B2618" s="547" t="s">
        <v>2470</v>
      </c>
      <c r="C2618" s="547" t="str">
        <f>VLOOKUP(D2618,기본!$B$3:$C$90,2,0)</f>
        <v>코웨이</v>
      </c>
      <c r="D2618" t="s">
        <v>1918</v>
      </c>
      <c r="E2618" t="s">
        <v>1940</v>
      </c>
      <c r="F2618" t="s">
        <v>1940</v>
      </c>
      <c r="G2618" t="e">
        <f>VLOOKUP(E2618,기본!$F$3:$G$320,2,0)</f>
        <v>#N/A</v>
      </c>
      <c r="H2618" s="546">
        <v>360</v>
      </c>
      <c r="I2618">
        <v>0.84275999999999995</v>
      </c>
    </row>
    <row r="2619" spans="2:9">
      <c r="B2619" s="547" t="s">
        <v>2470</v>
      </c>
      <c r="C2619" s="547" t="str">
        <f>VLOOKUP(D2619,기본!$B$3:$C$90,2,0)</f>
        <v>코웨이</v>
      </c>
      <c r="D2619" t="s">
        <v>1918</v>
      </c>
      <c r="E2619" t="s">
        <v>1941</v>
      </c>
      <c r="F2619" t="s">
        <v>1941</v>
      </c>
      <c r="G2619" t="e">
        <f>VLOOKUP(E2619,기본!$F$3:$G$320,2,0)</f>
        <v>#N/A</v>
      </c>
      <c r="H2619" s="546">
        <v>396</v>
      </c>
      <c r="I2619">
        <v>2.7084600000000001</v>
      </c>
    </row>
    <row r="2620" spans="2:9">
      <c r="B2620" s="547" t="s">
        <v>2470</v>
      </c>
      <c r="C2620" s="547" t="str">
        <f>VLOOKUP(D2620,기본!$B$3:$C$90,2,0)</f>
        <v>코웨이</v>
      </c>
      <c r="D2620" t="s">
        <v>1918</v>
      </c>
      <c r="E2620" t="s">
        <v>1942</v>
      </c>
      <c r="F2620" t="s">
        <v>1942</v>
      </c>
      <c r="G2620" t="e">
        <f>VLOOKUP(E2620,기본!$F$3:$G$320,2,0)</f>
        <v>#N/A</v>
      </c>
      <c r="H2620" s="546">
        <v>9273</v>
      </c>
      <c r="I2620">
        <v>154.33578599999998</v>
      </c>
    </row>
    <row r="2621" spans="2:9">
      <c r="B2621" s="547" t="s">
        <v>2470</v>
      </c>
      <c r="C2621" s="547" t="str">
        <f>VLOOKUP(D2621,기본!$B$3:$C$90,2,0)</f>
        <v>코웨이</v>
      </c>
      <c r="D2621" t="s">
        <v>1918</v>
      </c>
      <c r="E2621" t="s">
        <v>2127</v>
      </c>
      <c r="F2621" t="s">
        <v>2127</v>
      </c>
      <c r="G2621" t="e">
        <f>VLOOKUP(E2621,기본!$F$3:$G$320,2,0)</f>
        <v>#N/A</v>
      </c>
      <c r="H2621" s="546">
        <v>16670</v>
      </c>
      <c r="I2621">
        <v>159.89863999999997</v>
      </c>
    </row>
    <row r="2622" spans="2:9">
      <c r="B2622" s="547" t="s">
        <v>2470</v>
      </c>
      <c r="C2622" s="547" t="str">
        <f>VLOOKUP(D2622,기본!$B$3:$C$90,2,0)</f>
        <v>코웨이</v>
      </c>
      <c r="D2622" t="s">
        <v>1918</v>
      </c>
      <c r="E2622" t="s">
        <v>1943</v>
      </c>
      <c r="F2622" t="s">
        <v>1943</v>
      </c>
      <c r="G2622" t="e">
        <f>VLOOKUP(E2622,기본!$F$3:$G$320,2,0)</f>
        <v>#N/A</v>
      </c>
      <c r="H2622" s="546">
        <v>20</v>
      </c>
      <c r="I2622">
        <v>0.35424</v>
      </c>
    </row>
    <row r="2623" spans="2:9">
      <c r="B2623" s="547" t="s">
        <v>2470</v>
      </c>
      <c r="C2623" s="547" t="str">
        <f>VLOOKUP(D2623,기본!$B$3:$C$90,2,0)</f>
        <v>코웨이</v>
      </c>
      <c r="D2623" t="s">
        <v>1918</v>
      </c>
      <c r="E2623" t="s">
        <v>1944</v>
      </c>
      <c r="F2623" t="s">
        <v>1944</v>
      </c>
      <c r="G2623" t="e">
        <f>VLOOKUP(E2623,기본!$F$3:$G$320,2,0)</f>
        <v>#N/A</v>
      </c>
      <c r="H2623" s="546">
        <v>3057</v>
      </c>
      <c r="I2623">
        <v>54.048835000000004</v>
      </c>
    </row>
    <row r="2624" spans="2:9">
      <c r="B2624" s="547" t="s">
        <v>2470</v>
      </c>
      <c r="C2624" s="547" t="str">
        <f>VLOOKUP(D2624,기본!$B$3:$C$90,2,0)</f>
        <v>코웨이</v>
      </c>
      <c r="D2624" t="s">
        <v>1918</v>
      </c>
      <c r="E2624" t="s">
        <v>1945</v>
      </c>
      <c r="F2624" t="s">
        <v>1945</v>
      </c>
      <c r="G2624" t="e">
        <f>VLOOKUP(E2624,기본!$F$3:$G$320,2,0)</f>
        <v>#N/A</v>
      </c>
      <c r="H2624" s="546">
        <v>220</v>
      </c>
      <c r="I2624">
        <v>3.6317599999999999</v>
      </c>
    </row>
    <row r="2625" spans="2:9">
      <c r="B2625" s="547" t="s">
        <v>2470</v>
      </c>
      <c r="C2625" s="547" t="str">
        <f>VLOOKUP(D2625,기본!$B$3:$C$90,2,0)</f>
        <v>코웨이</v>
      </c>
      <c r="D2625" t="s">
        <v>1918</v>
      </c>
      <c r="E2625" t="s">
        <v>1948</v>
      </c>
      <c r="F2625" t="s">
        <v>1948</v>
      </c>
      <c r="G2625" t="e">
        <f>VLOOKUP(E2625,기본!$F$3:$G$320,2,0)</f>
        <v>#N/A</v>
      </c>
      <c r="H2625" s="546">
        <v>3948</v>
      </c>
      <c r="I2625">
        <v>68.458320000000001</v>
      </c>
    </row>
    <row r="2626" spans="2:9">
      <c r="B2626" s="547" t="s">
        <v>2470</v>
      </c>
      <c r="C2626" s="547" t="str">
        <f>VLOOKUP(D2626,기본!$B$3:$C$90,2,0)</f>
        <v>코웨이</v>
      </c>
      <c r="D2626" t="s">
        <v>1918</v>
      </c>
      <c r="E2626" t="s">
        <v>1045</v>
      </c>
      <c r="F2626" t="s">
        <v>1045</v>
      </c>
      <c r="G2626" t="e">
        <f>VLOOKUP(E2626,기본!$F$3:$G$320,2,0)</f>
        <v>#N/A</v>
      </c>
      <c r="H2626" s="546">
        <v>1086</v>
      </c>
      <c r="I2626">
        <v>12.930015000000001</v>
      </c>
    </row>
    <row r="2627" spans="2:9">
      <c r="B2627" s="547" t="s">
        <v>2470</v>
      </c>
      <c r="C2627" s="547" t="str">
        <f>VLOOKUP(D2627,기본!$B$3:$C$90,2,0)</f>
        <v>코웨이</v>
      </c>
      <c r="D2627" t="s">
        <v>1918</v>
      </c>
      <c r="E2627" t="s">
        <v>1949</v>
      </c>
      <c r="F2627" t="s">
        <v>1949</v>
      </c>
      <c r="G2627" t="e">
        <f>VLOOKUP(E2627,기본!$F$3:$G$320,2,0)</f>
        <v>#N/A</v>
      </c>
      <c r="H2627" s="546">
        <v>12</v>
      </c>
      <c r="I2627">
        <v>9.3899999999999997E-2</v>
      </c>
    </row>
    <row r="2628" spans="2:9">
      <c r="B2628" s="547" t="s">
        <v>2470</v>
      </c>
      <c r="C2628" s="547" t="str">
        <f>VLOOKUP(D2628,기본!$B$3:$C$90,2,0)</f>
        <v>코웨이</v>
      </c>
      <c r="D2628" t="s">
        <v>1918</v>
      </c>
      <c r="E2628" t="s">
        <v>1950</v>
      </c>
      <c r="F2628" t="s">
        <v>1950</v>
      </c>
      <c r="G2628" t="e">
        <f>VLOOKUP(E2628,기본!$F$3:$G$320,2,0)</f>
        <v>#N/A</v>
      </c>
      <c r="H2628" s="546">
        <v>780</v>
      </c>
      <c r="I2628">
        <v>6.9115799999999998</v>
      </c>
    </row>
    <row r="2629" spans="2:9">
      <c r="B2629" s="547" t="s">
        <v>2470</v>
      </c>
      <c r="C2629" s="547" t="str">
        <f>VLOOKUP(D2629,기본!$B$3:$C$90,2,0)</f>
        <v>코웨이</v>
      </c>
      <c r="D2629" t="s">
        <v>1918</v>
      </c>
      <c r="E2629" t="s">
        <v>1951</v>
      </c>
      <c r="F2629" t="s">
        <v>1951</v>
      </c>
      <c r="G2629" t="e">
        <f>VLOOKUP(E2629,기본!$F$3:$G$320,2,0)</f>
        <v>#N/A</v>
      </c>
      <c r="H2629" s="546">
        <v>39</v>
      </c>
      <c r="I2629">
        <v>0.73078200000000004</v>
      </c>
    </row>
    <row r="2630" spans="2:9">
      <c r="B2630" s="547" t="s">
        <v>2470</v>
      </c>
      <c r="C2630" s="547" t="str">
        <f>VLOOKUP(D2630,기본!$B$3:$C$90,2,0)</f>
        <v>코웨이</v>
      </c>
      <c r="D2630" t="s">
        <v>1918</v>
      </c>
      <c r="E2630" t="s">
        <v>2040</v>
      </c>
      <c r="F2630" t="s">
        <v>2040</v>
      </c>
      <c r="G2630" t="e">
        <f>VLOOKUP(E2630,기본!$F$3:$G$320,2,0)</f>
        <v>#N/A</v>
      </c>
      <c r="H2630" s="546">
        <v>36</v>
      </c>
      <c r="I2630">
        <v>0.14425199999999999</v>
      </c>
    </row>
    <row r="2631" spans="2:9">
      <c r="B2631" s="547" t="s">
        <v>2470</v>
      </c>
      <c r="C2631" s="547" t="str">
        <f>VLOOKUP(D2631,기본!$B$3:$C$90,2,0)</f>
        <v>코웨이</v>
      </c>
      <c r="D2631" t="s">
        <v>1918</v>
      </c>
      <c r="E2631" t="s">
        <v>1952</v>
      </c>
      <c r="F2631" t="s">
        <v>1952</v>
      </c>
      <c r="G2631" t="e">
        <f>VLOOKUP(E2631,기본!$F$3:$G$320,2,0)</f>
        <v>#N/A</v>
      </c>
      <c r="H2631" s="546">
        <v>53</v>
      </c>
      <c r="I2631">
        <v>0.95060800000000001</v>
      </c>
    </row>
    <row r="2632" spans="2:9">
      <c r="B2632" s="547" t="s">
        <v>2470</v>
      </c>
      <c r="C2632" s="547" t="str">
        <f>VLOOKUP(D2632,기본!$B$3:$C$90,2,0)</f>
        <v>코웨이</v>
      </c>
      <c r="D2632" t="s">
        <v>1918</v>
      </c>
      <c r="E2632" t="s">
        <v>1953</v>
      </c>
      <c r="F2632" t="s">
        <v>1953</v>
      </c>
      <c r="G2632" t="e">
        <f>VLOOKUP(E2632,기본!$F$3:$G$320,2,0)</f>
        <v>#N/A</v>
      </c>
      <c r="H2632" s="546">
        <v>2200</v>
      </c>
      <c r="I2632">
        <v>40.902509999999999</v>
      </c>
    </row>
    <row r="2633" spans="2:9">
      <c r="B2633" s="547" t="s">
        <v>2470</v>
      </c>
      <c r="C2633" s="547" t="str">
        <f>VLOOKUP(D2633,기본!$B$3:$C$90,2,0)</f>
        <v>코웨이</v>
      </c>
      <c r="D2633" t="s">
        <v>1918</v>
      </c>
      <c r="E2633" t="s">
        <v>2385</v>
      </c>
      <c r="F2633" t="s">
        <v>2385</v>
      </c>
      <c r="G2633" t="e">
        <f>VLOOKUP(E2633,기본!$F$3:$G$320,2,0)</f>
        <v>#N/A</v>
      </c>
      <c r="H2633" s="546">
        <v>327</v>
      </c>
      <c r="I2633">
        <v>2.4070469999999999</v>
      </c>
    </row>
    <row r="2634" spans="2:9">
      <c r="B2634" s="547" t="s">
        <v>2470</v>
      </c>
      <c r="C2634" s="547" t="str">
        <f>VLOOKUP(D2634,기본!$B$3:$C$90,2,0)</f>
        <v>코웨이</v>
      </c>
      <c r="D2634" t="s">
        <v>1918</v>
      </c>
      <c r="E2634" t="s">
        <v>2403</v>
      </c>
      <c r="F2634" t="s">
        <v>2403</v>
      </c>
      <c r="G2634" t="e">
        <f>VLOOKUP(E2634,기본!$F$3:$G$320,2,0)</f>
        <v>#N/A</v>
      </c>
      <c r="H2634" s="546">
        <v>327</v>
      </c>
      <c r="I2634">
        <v>6.5200529999999999</v>
      </c>
    </row>
    <row r="2635" spans="2:9">
      <c r="B2635" s="547" t="s">
        <v>2470</v>
      </c>
      <c r="C2635" s="547" t="str">
        <f>VLOOKUP(D2635,기본!$B$3:$C$90,2,0)</f>
        <v>코웨이</v>
      </c>
      <c r="D2635" t="s">
        <v>1918</v>
      </c>
      <c r="E2635" t="s">
        <v>1093</v>
      </c>
      <c r="F2635" t="s">
        <v>1093</v>
      </c>
      <c r="G2635" t="e">
        <f>VLOOKUP(E2635,기본!$F$3:$G$320,2,0)</f>
        <v>#N/A</v>
      </c>
      <c r="H2635" s="546">
        <v>10</v>
      </c>
      <c r="I2635">
        <v>0.28738000000000002</v>
      </c>
    </row>
    <row r="2636" spans="2:9">
      <c r="B2636" s="547" t="s">
        <v>2470</v>
      </c>
      <c r="C2636" s="547" t="str">
        <f>VLOOKUP(D2636,기본!$B$3:$C$90,2,0)</f>
        <v>코웨이</v>
      </c>
      <c r="D2636" t="s">
        <v>1918</v>
      </c>
      <c r="E2636" t="s">
        <v>1169</v>
      </c>
      <c r="F2636" t="s">
        <v>1169</v>
      </c>
      <c r="G2636" t="e">
        <f>VLOOKUP(E2636,기본!$F$3:$G$320,2,0)</f>
        <v>#N/A</v>
      </c>
      <c r="H2636" s="546">
        <v>20</v>
      </c>
      <c r="I2636">
        <v>0.67169999999999996</v>
      </c>
    </row>
    <row r="2637" spans="2:9">
      <c r="B2637" s="547" t="s">
        <v>2470</v>
      </c>
      <c r="C2637" s="547" t="str">
        <f>VLOOKUP(D2637,기본!$B$3:$C$90,2,0)</f>
        <v>코웨이</v>
      </c>
      <c r="D2637" t="s">
        <v>1918</v>
      </c>
      <c r="E2637" t="s">
        <v>2313</v>
      </c>
      <c r="F2637" t="s">
        <v>2313</v>
      </c>
      <c r="G2637" t="e">
        <f>VLOOKUP(E2637,기본!$F$3:$G$320,2,0)</f>
        <v>#N/A</v>
      </c>
      <c r="H2637" s="546">
        <v>81</v>
      </c>
      <c r="I2637">
        <v>2.9519639999999998</v>
      </c>
    </row>
    <row r="2638" spans="2:9">
      <c r="B2638" s="547" t="s">
        <v>2470</v>
      </c>
      <c r="C2638" s="547" t="str">
        <f>VLOOKUP(D2638,기본!$B$3:$C$90,2,0)</f>
        <v>코웨이</v>
      </c>
      <c r="D2638" t="s">
        <v>1918</v>
      </c>
      <c r="E2638" t="s">
        <v>1956</v>
      </c>
      <c r="F2638" t="s">
        <v>1956</v>
      </c>
      <c r="G2638" t="e">
        <f>VLOOKUP(E2638,기본!$F$3:$G$320,2,0)</f>
        <v>#N/A</v>
      </c>
      <c r="H2638" s="546">
        <v>36</v>
      </c>
      <c r="I2638">
        <v>0.92484</v>
      </c>
    </row>
    <row r="2639" spans="2:9">
      <c r="B2639" s="547" t="s">
        <v>2470</v>
      </c>
      <c r="C2639" s="547" t="str">
        <f>VLOOKUP(D2639,기본!$B$3:$C$90,2,0)</f>
        <v>코웨이</v>
      </c>
      <c r="D2639" t="s">
        <v>1918</v>
      </c>
      <c r="E2639" t="s">
        <v>1957</v>
      </c>
      <c r="F2639" t="s">
        <v>1957</v>
      </c>
      <c r="G2639" t="e">
        <f>VLOOKUP(E2639,기본!$F$3:$G$320,2,0)</f>
        <v>#N/A</v>
      </c>
      <c r="H2639" s="546">
        <v>52</v>
      </c>
      <c r="I2639">
        <v>1.3502319999999999</v>
      </c>
    </row>
    <row r="2640" spans="2:9">
      <c r="B2640" s="547" t="s">
        <v>2470</v>
      </c>
      <c r="C2640" s="547" t="str">
        <f>VLOOKUP(D2640,기본!$B$3:$C$90,2,0)</f>
        <v>코웨이</v>
      </c>
      <c r="D2640" t="s">
        <v>1918</v>
      </c>
      <c r="E2640" t="s">
        <v>1958</v>
      </c>
      <c r="F2640" t="s">
        <v>1958</v>
      </c>
      <c r="G2640" t="e">
        <f>VLOOKUP(E2640,기본!$F$3:$G$320,2,0)</f>
        <v>#N/A</v>
      </c>
      <c r="H2640" s="546">
        <v>450</v>
      </c>
      <c r="I2640">
        <v>10.97955</v>
      </c>
    </row>
    <row r="2641" spans="2:9">
      <c r="B2641" s="547" t="s">
        <v>2470</v>
      </c>
      <c r="C2641" s="547" t="str">
        <f>VLOOKUP(D2641,기본!$B$3:$C$90,2,0)</f>
        <v>코웨이</v>
      </c>
      <c r="D2641" t="s">
        <v>1918</v>
      </c>
      <c r="E2641" t="s">
        <v>1959</v>
      </c>
      <c r="F2641" t="s">
        <v>1959</v>
      </c>
      <c r="G2641" t="e">
        <f>VLOOKUP(E2641,기본!$F$3:$G$320,2,0)</f>
        <v>#N/A</v>
      </c>
      <c r="H2641" s="546">
        <v>150</v>
      </c>
      <c r="I2641">
        <v>4.1767500000000002</v>
      </c>
    </row>
    <row r="2642" spans="2:9">
      <c r="B2642" s="547" t="s">
        <v>2470</v>
      </c>
      <c r="C2642" s="547" t="str">
        <f>VLOOKUP(D2642,기본!$B$3:$C$90,2,0)</f>
        <v>코웨이</v>
      </c>
      <c r="D2642" t="s">
        <v>1918</v>
      </c>
      <c r="E2642" t="s">
        <v>1171</v>
      </c>
      <c r="F2642" t="s">
        <v>1171</v>
      </c>
      <c r="G2642" t="e">
        <f>VLOOKUP(E2642,기본!$F$3:$G$320,2,0)</f>
        <v>#N/A</v>
      </c>
      <c r="H2642" s="546">
        <v>107</v>
      </c>
      <c r="I2642">
        <v>3.590706</v>
      </c>
    </row>
    <row r="2643" spans="2:9">
      <c r="B2643" s="547" t="s">
        <v>2470</v>
      </c>
      <c r="C2643" s="547" t="str">
        <f>VLOOKUP(D2643,기본!$B$3:$C$90,2,0)</f>
        <v>코웨이</v>
      </c>
      <c r="D2643" t="s">
        <v>1918</v>
      </c>
      <c r="E2643" t="s">
        <v>1960</v>
      </c>
      <c r="F2643" t="s">
        <v>1960</v>
      </c>
      <c r="G2643" t="e">
        <f>VLOOKUP(E2643,기본!$F$3:$G$320,2,0)</f>
        <v>#N/A</v>
      </c>
      <c r="H2643" s="546">
        <v>36</v>
      </c>
      <c r="I2643">
        <v>1.2039119999999999</v>
      </c>
    </row>
    <row r="2644" spans="2:9">
      <c r="B2644" s="547" t="s">
        <v>2470</v>
      </c>
      <c r="C2644" s="547" t="str">
        <f>VLOOKUP(D2644,기본!$B$3:$C$90,2,0)</f>
        <v>코웨이</v>
      </c>
      <c r="D2644" t="s">
        <v>1918</v>
      </c>
      <c r="E2644" t="s">
        <v>1961</v>
      </c>
      <c r="F2644" t="s">
        <v>1961</v>
      </c>
      <c r="G2644" t="e">
        <f>VLOOKUP(E2644,기본!$F$3:$G$320,2,0)</f>
        <v>#N/A</v>
      </c>
      <c r="H2644" s="546">
        <v>20</v>
      </c>
      <c r="I2644">
        <v>0.60660000000000003</v>
      </c>
    </row>
    <row r="2645" spans="2:9">
      <c r="B2645" s="547" t="s">
        <v>2470</v>
      </c>
      <c r="C2645" s="547" t="str">
        <f>VLOOKUP(D2645,기본!$B$3:$C$90,2,0)</f>
        <v>코웨이</v>
      </c>
      <c r="D2645" t="s">
        <v>1918</v>
      </c>
      <c r="E2645" t="s">
        <v>1962</v>
      </c>
      <c r="F2645" t="s">
        <v>1962</v>
      </c>
      <c r="G2645" t="e">
        <f>VLOOKUP(E2645,기본!$F$3:$G$320,2,0)</f>
        <v>#N/A</v>
      </c>
      <c r="H2645" s="546">
        <v>150</v>
      </c>
      <c r="I2645">
        <v>3.05505</v>
      </c>
    </row>
    <row r="2646" spans="2:9">
      <c r="B2646" s="547" t="s">
        <v>2470</v>
      </c>
      <c r="C2646" s="547" t="str">
        <f>VLOOKUP(D2646,기본!$B$3:$C$90,2,0)</f>
        <v>코웨이</v>
      </c>
      <c r="D2646" t="s">
        <v>1918</v>
      </c>
      <c r="E2646" t="s">
        <v>1963</v>
      </c>
      <c r="F2646" t="s">
        <v>1963</v>
      </c>
      <c r="G2646" t="e">
        <f>VLOOKUP(E2646,기본!$F$3:$G$320,2,0)</f>
        <v>#N/A</v>
      </c>
      <c r="H2646" s="546">
        <v>400</v>
      </c>
      <c r="I2646">
        <v>12.61612</v>
      </c>
    </row>
    <row r="2647" spans="2:9">
      <c r="B2647" s="547" t="s">
        <v>2470</v>
      </c>
      <c r="C2647" s="547" t="str">
        <f>VLOOKUP(D2647,기본!$B$3:$C$90,2,0)</f>
        <v>코웨이</v>
      </c>
      <c r="D2647" t="s">
        <v>1918</v>
      </c>
      <c r="E2647" t="s">
        <v>1279</v>
      </c>
      <c r="F2647" t="s">
        <v>1279</v>
      </c>
      <c r="G2647" t="e">
        <f>VLOOKUP(E2647,기본!$F$3:$G$320,2,0)</f>
        <v>#N/A</v>
      </c>
      <c r="H2647" s="546">
        <v>204</v>
      </c>
      <c r="I2647">
        <v>0.68389200000000006</v>
      </c>
    </row>
    <row r="2648" spans="2:9">
      <c r="B2648" s="547" t="s">
        <v>2470</v>
      </c>
      <c r="C2648" s="547" t="str">
        <f>VLOOKUP(D2648,기본!$B$3:$C$90,2,0)</f>
        <v>코웨이</v>
      </c>
      <c r="D2648" t="s">
        <v>1918</v>
      </c>
      <c r="E2648" t="s">
        <v>1278</v>
      </c>
      <c r="F2648" t="s">
        <v>1278</v>
      </c>
      <c r="G2648" t="e">
        <f>VLOOKUP(E2648,기본!$F$3:$G$320,2,0)</f>
        <v>#N/A</v>
      </c>
      <c r="H2648" s="546">
        <v>224</v>
      </c>
      <c r="I2648">
        <v>2.4786600000000001</v>
      </c>
    </row>
    <row r="2649" spans="2:9">
      <c r="B2649" s="547" t="s">
        <v>2470</v>
      </c>
      <c r="C2649" s="547" t="str">
        <f>VLOOKUP(D2649,기본!$B$3:$C$90,2,0)</f>
        <v>코웨이</v>
      </c>
      <c r="D2649" t="s">
        <v>1918</v>
      </c>
      <c r="E2649" t="s">
        <v>1276</v>
      </c>
      <c r="F2649" t="s">
        <v>1276</v>
      </c>
      <c r="G2649" t="e">
        <f>VLOOKUP(E2649,기본!$F$3:$G$320,2,0)</f>
        <v>#N/A</v>
      </c>
      <c r="H2649" s="546">
        <v>299</v>
      </c>
      <c r="I2649">
        <v>10.669374999999999</v>
      </c>
    </row>
    <row r="2650" spans="2:9">
      <c r="B2650" s="547" t="s">
        <v>2470</v>
      </c>
      <c r="C2650" s="547" t="str">
        <f>VLOOKUP(D2650,기본!$B$3:$C$90,2,0)</f>
        <v>코웨이</v>
      </c>
      <c r="D2650" t="s">
        <v>1918</v>
      </c>
      <c r="E2650" t="s">
        <v>1277</v>
      </c>
      <c r="F2650" t="s">
        <v>1277</v>
      </c>
      <c r="G2650" t="e">
        <f>VLOOKUP(E2650,기본!$F$3:$G$320,2,0)</f>
        <v>#N/A</v>
      </c>
      <c r="H2650" s="546">
        <v>20</v>
      </c>
      <c r="I2650">
        <v>0.71148</v>
      </c>
    </row>
    <row r="2651" spans="2:9">
      <c r="B2651" s="547" t="s">
        <v>2470</v>
      </c>
      <c r="C2651" s="547" t="str">
        <f>VLOOKUP(D2651,기본!$B$3:$C$90,2,0)</f>
        <v>코웨이</v>
      </c>
      <c r="D2651" t="s">
        <v>1918</v>
      </c>
      <c r="E2651" t="s">
        <v>2067</v>
      </c>
      <c r="F2651" t="s">
        <v>2067</v>
      </c>
      <c r="G2651" t="e">
        <f>VLOOKUP(E2651,기본!$F$3:$G$320,2,0)</f>
        <v>#N/A</v>
      </c>
      <c r="H2651" s="546">
        <v>683</v>
      </c>
      <c r="I2651">
        <v>4.1020979999999998</v>
      </c>
    </row>
    <row r="2652" spans="2:9">
      <c r="B2652" s="547" t="s">
        <v>2470</v>
      </c>
      <c r="C2652" s="547" t="str">
        <f>VLOOKUP(D2652,기본!$B$3:$C$90,2,0)</f>
        <v>코웨이</v>
      </c>
      <c r="D2652" t="s">
        <v>1918</v>
      </c>
      <c r="E2652" t="s">
        <v>1027</v>
      </c>
      <c r="F2652" t="s">
        <v>1027</v>
      </c>
      <c r="G2652" t="e">
        <f>VLOOKUP(E2652,기본!$F$3:$G$320,2,0)</f>
        <v>#N/A</v>
      </c>
      <c r="H2652" s="546">
        <v>144</v>
      </c>
      <c r="I2652">
        <v>0.27144000000000001</v>
      </c>
    </row>
    <row r="2653" spans="2:9">
      <c r="B2653" s="547" t="s">
        <v>2470</v>
      </c>
      <c r="C2653" s="547" t="str">
        <f>VLOOKUP(D2653,기본!$B$3:$C$90,2,0)</f>
        <v>코웨이</v>
      </c>
      <c r="D2653" t="s">
        <v>1918</v>
      </c>
      <c r="E2653" t="s">
        <v>2043</v>
      </c>
      <c r="F2653" t="s">
        <v>2043</v>
      </c>
      <c r="G2653" t="e">
        <f>VLOOKUP(E2653,기본!$F$3:$G$320,2,0)</f>
        <v>#N/A</v>
      </c>
      <c r="H2653" s="546">
        <v>1</v>
      </c>
      <c r="I2653">
        <v>6.0359999999999997E-3</v>
      </c>
    </row>
    <row r="2654" spans="2:9">
      <c r="B2654" s="547" t="s">
        <v>2470</v>
      </c>
      <c r="C2654" s="547" t="str">
        <f>VLOOKUP(D2654,기본!$B$3:$C$90,2,0)</f>
        <v>코웨이</v>
      </c>
      <c r="D2654" t="s">
        <v>1918</v>
      </c>
      <c r="E2654" t="s">
        <v>1025</v>
      </c>
      <c r="F2654" t="s">
        <v>1025</v>
      </c>
      <c r="G2654" t="e">
        <f>VLOOKUP(E2654,기본!$F$3:$G$320,2,0)</f>
        <v>#N/A</v>
      </c>
      <c r="H2654" s="546">
        <v>96</v>
      </c>
      <c r="I2654">
        <v>0.56563200000000002</v>
      </c>
    </row>
    <row r="2655" spans="2:9">
      <c r="B2655" s="547" t="s">
        <v>2470</v>
      </c>
      <c r="C2655" s="547" t="str">
        <f>VLOOKUP(D2655,기본!$B$3:$C$90,2,0)</f>
        <v>코웨이</v>
      </c>
      <c r="D2655" t="s">
        <v>1918</v>
      </c>
      <c r="E2655" t="s">
        <v>1966</v>
      </c>
      <c r="F2655" t="s">
        <v>1966</v>
      </c>
      <c r="G2655" t="e">
        <f>VLOOKUP(E2655,기본!$F$3:$G$320,2,0)</f>
        <v>#N/A</v>
      </c>
      <c r="H2655" s="546">
        <v>24</v>
      </c>
      <c r="I2655">
        <v>0.158112</v>
      </c>
    </row>
    <row r="2656" spans="2:9">
      <c r="B2656" s="547" t="s">
        <v>2470</v>
      </c>
      <c r="C2656" s="547" t="str">
        <f>VLOOKUP(D2656,기본!$B$3:$C$90,2,0)</f>
        <v>코웨이</v>
      </c>
      <c r="D2656" t="s">
        <v>1918</v>
      </c>
      <c r="E2656" t="s">
        <v>1967</v>
      </c>
      <c r="F2656" t="s">
        <v>1967</v>
      </c>
      <c r="G2656" t="e">
        <f>VLOOKUP(E2656,기본!$F$3:$G$320,2,0)</f>
        <v>#N/A</v>
      </c>
      <c r="H2656" s="546">
        <v>192</v>
      </c>
      <c r="I2656">
        <v>1.267584</v>
      </c>
    </row>
    <row r="2657" spans="2:9">
      <c r="B2657" s="547" t="s">
        <v>2470</v>
      </c>
      <c r="C2657" s="547" t="str">
        <f>VLOOKUP(D2657,기본!$B$3:$C$90,2,0)</f>
        <v>코웨이</v>
      </c>
      <c r="D2657" t="s">
        <v>1918</v>
      </c>
      <c r="E2657" t="s">
        <v>1968</v>
      </c>
      <c r="F2657" t="s">
        <v>1968</v>
      </c>
      <c r="G2657" t="e">
        <f>VLOOKUP(E2657,기본!$F$3:$G$320,2,0)</f>
        <v>#N/A</v>
      </c>
      <c r="H2657" s="546">
        <v>120</v>
      </c>
      <c r="I2657">
        <v>4.9446200000000005</v>
      </c>
    </row>
    <row r="2658" spans="2:9">
      <c r="B2658" s="547" t="s">
        <v>2470</v>
      </c>
      <c r="C2658" s="547" t="str">
        <f>VLOOKUP(D2658,기본!$B$3:$C$90,2,0)</f>
        <v>코웨이</v>
      </c>
      <c r="D2658" t="s">
        <v>1918</v>
      </c>
      <c r="E2658" t="s">
        <v>1227</v>
      </c>
      <c r="F2658" t="s">
        <v>1227</v>
      </c>
      <c r="G2658" t="e">
        <f>VLOOKUP(E2658,기본!$F$3:$G$320,2,0)</f>
        <v>#N/A</v>
      </c>
      <c r="H2658" s="546">
        <v>1206</v>
      </c>
      <c r="I2658">
        <v>9.351324</v>
      </c>
    </row>
    <row r="2659" spans="2:9">
      <c r="B2659" s="547" t="s">
        <v>2470</v>
      </c>
      <c r="C2659" s="547" t="str">
        <f>VLOOKUP(D2659,기본!$B$3:$C$90,2,0)</f>
        <v>코웨이</v>
      </c>
      <c r="D2659" t="s">
        <v>1918</v>
      </c>
      <c r="E2659" t="s">
        <v>1228</v>
      </c>
      <c r="F2659" t="s">
        <v>1228</v>
      </c>
      <c r="G2659" t="e">
        <f>VLOOKUP(E2659,기본!$F$3:$G$320,2,0)</f>
        <v>#N/A</v>
      </c>
      <c r="H2659" s="546">
        <v>2132</v>
      </c>
      <c r="I2659">
        <v>16.228784000000005</v>
      </c>
    </row>
    <row r="2660" spans="2:9">
      <c r="B2660" s="547" t="s">
        <v>2470</v>
      </c>
      <c r="C2660" s="547" t="str">
        <f>VLOOKUP(D2660,기본!$B$3:$C$90,2,0)</f>
        <v>코웨이</v>
      </c>
      <c r="D2660" t="s">
        <v>1918</v>
      </c>
      <c r="E2660" t="s">
        <v>224</v>
      </c>
      <c r="F2660" t="s">
        <v>224</v>
      </c>
      <c r="G2660" t="str">
        <f>VLOOKUP(E2660,기본!$F$3:$G$320,2,0)</f>
        <v>기타</v>
      </c>
      <c r="H2660" s="546">
        <v>0</v>
      </c>
      <c r="I2660">
        <v>4.6305730000000001</v>
      </c>
    </row>
    <row r="2661" spans="2:9">
      <c r="B2661" s="547" t="s">
        <v>2470</v>
      </c>
      <c r="C2661" s="547" t="str">
        <f>VLOOKUP(D2661,기본!$B$3:$C$90,2,0)</f>
        <v>코웨이</v>
      </c>
      <c r="D2661" t="s">
        <v>1971</v>
      </c>
      <c r="E2661" t="s">
        <v>1142</v>
      </c>
      <c r="F2661" t="s">
        <v>1142</v>
      </c>
      <c r="G2661" t="e">
        <f>VLOOKUP(E2661,기본!$F$3:$G$320,2,0)</f>
        <v>#N/A</v>
      </c>
      <c r="H2661" s="546">
        <v>3746</v>
      </c>
      <c r="I2661">
        <v>94.47962600000001</v>
      </c>
    </row>
    <row r="2662" spans="2:9">
      <c r="B2662" s="547" t="s">
        <v>2470</v>
      </c>
      <c r="C2662" s="547" t="str">
        <f>VLOOKUP(D2662,기본!$B$3:$C$90,2,0)</f>
        <v>코웨이</v>
      </c>
      <c r="D2662" t="s">
        <v>1971</v>
      </c>
      <c r="E2662" t="s">
        <v>2468</v>
      </c>
      <c r="F2662" t="s">
        <v>2468</v>
      </c>
      <c r="G2662" t="e">
        <f>VLOOKUP(E2662,기본!$F$3:$G$320,2,0)</f>
        <v>#N/A</v>
      </c>
      <c r="H2662" s="546">
        <v>27</v>
      </c>
      <c r="I2662">
        <v>0.21573000000000001</v>
      </c>
    </row>
    <row r="2663" spans="2:9">
      <c r="B2663" s="547" t="s">
        <v>2470</v>
      </c>
      <c r="C2663" s="547" t="str">
        <f>VLOOKUP(D2663,기본!$B$3:$C$90,2,0)</f>
        <v>코웨이</v>
      </c>
      <c r="D2663" t="s">
        <v>1971</v>
      </c>
      <c r="E2663" t="s">
        <v>2083</v>
      </c>
      <c r="F2663" t="s">
        <v>2083</v>
      </c>
      <c r="G2663" t="e">
        <f>VLOOKUP(E2663,기본!$F$3:$G$320,2,0)</f>
        <v>#N/A</v>
      </c>
      <c r="H2663" s="546">
        <v>554</v>
      </c>
      <c r="I2663">
        <v>5.1466599999999998</v>
      </c>
    </row>
    <row r="2664" spans="2:9">
      <c r="B2664" s="547" t="s">
        <v>2470</v>
      </c>
      <c r="C2664" s="547" t="str">
        <f>VLOOKUP(D2664,기본!$B$3:$C$90,2,0)</f>
        <v>코웨이</v>
      </c>
      <c r="D2664" t="s">
        <v>1971</v>
      </c>
      <c r="E2664" t="s">
        <v>2084</v>
      </c>
      <c r="F2664" t="s">
        <v>2084</v>
      </c>
      <c r="G2664" t="e">
        <f>VLOOKUP(E2664,기본!$F$3:$G$320,2,0)</f>
        <v>#N/A</v>
      </c>
      <c r="H2664" s="546">
        <v>1130</v>
      </c>
      <c r="I2664">
        <v>17.597489999999997</v>
      </c>
    </row>
    <row r="2665" spans="2:9">
      <c r="B2665" s="547" t="s">
        <v>2470</v>
      </c>
      <c r="C2665" s="547" t="str">
        <f>VLOOKUP(D2665,기본!$B$3:$C$90,2,0)</f>
        <v>코웨이</v>
      </c>
      <c r="D2665" t="s">
        <v>1971</v>
      </c>
      <c r="E2665" t="s">
        <v>1972</v>
      </c>
      <c r="F2665" t="s">
        <v>1972</v>
      </c>
      <c r="G2665" t="e">
        <f>VLOOKUP(E2665,기본!$F$3:$G$320,2,0)</f>
        <v>#N/A</v>
      </c>
      <c r="H2665" s="546">
        <v>1324</v>
      </c>
      <c r="I2665">
        <v>24.173284000000002</v>
      </c>
    </row>
    <row r="2666" spans="2:9">
      <c r="B2666" s="547" t="s">
        <v>2470</v>
      </c>
      <c r="C2666" s="547" t="str">
        <f>VLOOKUP(D2666,기본!$B$3:$C$90,2,0)</f>
        <v>코웨이</v>
      </c>
      <c r="D2666" t="s">
        <v>1971</v>
      </c>
      <c r="E2666" t="s">
        <v>1973</v>
      </c>
      <c r="F2666" t="s">
        <v>1973</v>
      </c>
      <c r="G2666" t="e">
        <f>VLOOKUP(E2666,기본!$F$3:$G$320,2,0)</f>
        <v>#N/A</v>
      </c>
      <c r="H2666" s="546">
        <v>162</v>
      </c>
      <c r="I2666">
        <v>3.0066600000000001</v>
      </c>
    </row>
    <row r="2667" spans="2:9">
      <c r="B2667" s="547" t="s">
        <v>2470</v>
      </c>
      <c r="C2667" s="547" t="str">
        <f>VLOOKUP(D2667,기본!$B$3:$C$90,2,0)</f>
        <v>코웨이</v>
      </c>
      <c r="D2667" t="s">
        <v>1971</v>
      </c>
      <c r="E2667" t="s">
        <v>2068</v>
      </c>
      <c r="F2667" t="s">
        <v>2068</v>
      </c>
      <c r="G2667" t="e">
        <f>VLOOKUP(E2667,기본!$F$3:$G$320,2,0)</f>
        <v>#N/A</v>
      </c>
      <c r="H2667" s="546">
        <v>200</v>
      </c>
      <c r="I2667">
        <v>7.4290000000000003</v>
      </c>
    </row>
    <row r="2668" spans="2:9">
      <c r="B2668" s="547" t="s">
        <v>2470</v>
      </c>
      <c r="C2668" s="547" t="str">
        <f>VLOOKUP(D2668,기본!$B$3:$C$90,2,0)</f>
        <v>코웨이</v>
      </c>
      <c r="D2668" t="s">
        <v>1971</v>
      </c>
      <c r="E2668" t="s">
        <v>2069</v>
      </c>
      <c r="F2668" t="s">
        <v>2069</v>
      </c>
      <c r="G2668" t="e">
        <f>VLOOKUP(E2668,기본!$F$3:$G$320,2,0)</f>
        <v>#N/A</v>
      </c>
      <c r="H2668" s="546">
        <v>200</v>
      </c>
      <c r="I2668">
        <v>2.1827999999999999</v>
      </c>
    </row>
    <row r="2669" spans="2:9">
      <c r="B2669" s="547" t="s">
        <v>2470</v>
      </c>
      <c r="C2669" s="547" t="str">
        <f>VLOOKUP(D2669,기본!$B$3:$C$90,2,0)</f>
        <v>코웨이</v>
      </c>
      <c r="D2669" t="s">
        <v>1971</v>
      </c>
      <c r="E2669" t="s">
        <v>1491</v>
      </c>
      <c r="F2669" t="s">
        <v>1491</v>
      </c>
      <c r="G2669" t="e">
        <f>VLOOKUP(E2669,기본!$F$3:$G$320,2,0)</f>
        <v>#N/A</v>
      </c>
      <c r="H2669" s="546">
        <v>24</v>
      </c>
      <c r="I2669">
        <v>0.18096000000000001</v>
      </c>
    </row>
    <row r="2670" spans="2:9">
      <c r="B2670" s="547" t="s">
        <v>2470</v>
      </c>
      <c r="C2670" s="547" t="str">
        <f>VLOOKUP(D2670,기본!$B$3:$C$90,2,0)</f>
        <v>코웨이</v>
      </c>
      <c r="D2670" t="s">
        <v>1971</v>
      </c>
      <c r="E2670" t="s">
        <v>1492</v>
      </c>
      <c r="F2670" t="s">
        <v>1492</v>
      </c>
      <c r="G2670" t="e">
        <f>VLOOKUP(E2670,기본!$F$3:$G$320,2,0)</f>
        <v>#N/A</v>
      </c>
      <c r="H2670" s="546">
        <v>10</v>
      </c>
      <c r="I2670">
        <v>6.9150000000000003E-2</v>
      </c>
    </row>
    <row r="2671" spans="2:9">
      <c r="B2671" s="547" t="s">
        <v>2470</v>
      </c>
      <c r="C2671" s="547" t="str">
        <f>VLOOKUP(D2671,기본!$B$3:$C$90,2,0)</f>
        <v>코웨이</v>
      </c>
      <c r="D2671" t="s">
        <v>1971</v>
      </c>
      <c r="E2671" t="s">
        <v>2109</v>
      </c>
      <c r="F2671" t="s">
        <v>2109</v>
      </c>
      <c r="G2671" t="e">
        <f>VLOOKUP(E2671,기본!$F$3:$G$320,2,0)</f>
        <v>#N/A</v>
      </c>
      <c r="H2671" s="546">
        <v>3261</v>
      </c>
      <c r="I2671">
        <v>28.693539000000001</v>
      </c>
    </row>
    <row r="2672" spans="2:9">
      <c r="B2672" s="547" t="s">
        <v>2470</v>
      </c>
      <c r="C2672" s="547" t="str">
        <f>VLOOKUP(D2672,기본!$B$3:$C$90,2,0)</f>
        <v>코웨이</v>
      </c>
      <c r="D2672" t="s">
        <v>1971</v>
      </c>
      <c r="E2672" t="s">
        <v>875</v>
      </c>
      <c r="F2672" t="s">
        <v>875</v>
      </c>
      <c r="G2672" t="e">
        <f>VLOOKUP(E2672,기본!$F$3:$G$320,2,0)</f>
        <v>#N/A</v>
      </c>
      <c r="H2672" s="546">
        <v>3589</v>
      </c>
      <c r="I2672">
        <v>25.390321</v>
      </c>
    </row>
    <row r="2673" spans="2:9">
      <c r="B2673" s="547" t="s">
        <v>2470</v>
      </c>
      <c r="C2673" s="547" t="str">
        <f>VLOOKUP(D2673,기본!$B$3:$C$90,2,0)</f>
        <v>코웨이</v>
      </c>
      <c r="D2673" t="s">
        <v>1971</v>
      </c>
      <c r="E2673" t="s">
        <v>876</v>
      </c>
      <c r="F2673" t="s">
        <v>876</v>
      </c>
      <c r="G2673" t="e">
        <f>VLOOKUP(E2673,기본!$F$3:$G$320,2,0)</f>
        <v>#N/A</v>
      </c>
      <c r="H2673" s="546">
        <v>331</v>
      </c>
      <c r="I2673">
        <v>6.4952880000000004</v>
      </c>
    </row>
    <row r="2674" spans="2:9">
      <c r="B2674" s="547" t="s">
        <v>2470</v>
      </c>
      <c r="C2674" s="547" t="str">
        <f>VLOOKUP(D2674,기본!$B$3:$C$90,2,0)</f>
        <v>코웨이</v>
      </c>
      <c r="D2674" t="s">
        <v>1971</v>
      </c>
      <c r="E2674" t="s">
        <v>1974</v>
      </c>
      <c r="F2674" t="s">
        <v>1974</v>
      </c>
      <c r="G2674" t="e">
        <f>VLOOKUP(E2674,기본!$F$3:$G$320,2,0)</f>
        <v>#N/A</v>
      </c>
      <c r="H2674" s="546">
        <v>2795</v>
      </c>
      <c r="I2674">
        <v>54.304450000000003</v>
      </c>
    </row>
    <row r="2675" spans="2:9">
      <c r="B2675" s="547" t="s">
        <v>2470</v>
      </c>
      <c r="C2675" s="547" t="str">
        <f>VLOOKUP(D2675,기본!$B$3:$C$90,2,0)</f>
        <v>코웨이</v>
      </c>
      <c r="D2675" t="s">
        <v>1971</v>
      </c>
      <c r="E2675" t="s">
        <v>1975</v>
      </c>
      <c r="F2675" t="s">
        <v>1975</v>
      </c>
      <c r="G2675" t="e">
        <f>VLOOKUP(E2675,기본!$F$3:$G$320,2,0)</f>
        <v>#N/A</v>
      </c>
      <c r="H2675" s="546">
        <v>669</v>
      </c>
      <c r="I2675">
        <v>11.206269000000001</v>
      </c>
    </row>
    <row r="2676" spans="2:9">
      <c r="B2676" s="547" t="s">
        <v>2470</v>
      </c>
      <c r="C2676" s="547" t="str">
        <f>VLOOKUP(D2676,기본!$B$3:$C$90,2,0)</f>
        <v>코웨이</v>
      </c>
      <c r="D2676" t="s">
        <v>1971</v>
      </c>
      <c r="E2676" t="s">
        <v>1976</v>
      </c>
      <c r="F2676" t="s">
        <v>1976</v>
      </c>
      <c r="G2676" t="e">
        <f>VLOOKUP(E2676,기본!$F$3:$G$320,2,0)</f>
        <v>#N/A</v>
      </c>
      <c r="H2676" s="546">
        <v>216</v>
      </c>
      <c r="I2676">
        <v>3.0177360000000002</v>
      </c>
    </row>
    <row r="2677" spans="2:9">
      <c r="B2677" s="547" t="s">
        <v>2470</v>
      </c>
      <c r="C2677" s="547" t="str">
        <f>VLOOKUP(D2677,기본!$B$3:$C$90,2,0)</f>
        <v>코웨이</v>
      </c>
      <c r="D2677" t="s">
        <v>1971</v>
      </c>
      <c r="E2677" t="s">
        <v>1942</v>
      </c>
      <c r="F2677" t="s">
        <v>1942</v>
      </c>
      <c r="G2677" t="e">
        <f>VLOOKUP(E2677,기본!$F$3:$G$320,2,0)</f>
        <v>#N/A</v>
      </c>
      <c r="H2677" s="546">
        <v>1248</v>
      </c>
      <c r="I2677">
        <v>20.578271999999998</v>
      </c>
    </row>
    <row r="2678" spans="2:9">
      <c r="B2678" s="547" t="s">
        <v>2470</v>
      </c>
      <c r="C2678" s="547" t="str">
        <f>VLOOKUP(D2678,기본!$B$3:$C$90,2,0)</f>
        <v>코웨이</v>
      </c>
      <c r="D2678" t="s">
        <v>1971</v>
      </c>
      <c r="E2678" t="s">
        <v>1977</v>
      </c>
      <c r="F2678" t="s">
        <v>1977</v>
      </c>
      <c r="G2678" t="e">
        <f>VLOOKUP(E2678,기본!$F$3:$G$320,2,0)</f>
        <v>#N/A</v>
      </c>
      <c r="H2678" s="546">
        <v>16523</v>
      </c>
      <c r="I2678">
        <v>247.59443299999992</v>
      </c>
    </row>
    <row r="2679" spans="2:9">
      <c r="B2679" s="547" t="s">
        <v>2470</v>
      </c>
      <c r="C2679" s="547" t="str">
        <f>VLOOKUP(D2679,기본!$B$3:$C$90,2,0)</f>
        <v>코웨이</v>
      </c>
      <c r="D2679" t="s">
        <v>1971</v>
      </c>
      <c r="E2679" t="s">
        <v>2267</v>
      </c>
      <c r="F2679" t="s">
        <v>2267</v>
      </c>
      <c r="G2679" t="e">
        <f>VLOOKUP(E2679,기본!$F$3:$G$320,2,0)</f>
        <v>#N/A</v>
      </c>
      <c r="H2679" s="546">
        <v>1255</v>
      </c>
      <c r="I2679">
        <v>18.323</v>
      </c>
    </row>
    <row r="2680" spans="2:9">
      <c r="B2680" s="547" t="s">
        <v>2470</v>
      </c>
      <c r="C2680" s="547" t="str">
        <f>VLOOKUP(D2680,기본!$B$3:$C$90,2,0)</f>
        <v>코웨이</v>
      </c>
      <c r="D2680" t="s">
        <v>1971</v>
      </c>
      <c r="E2680" t="s">
        <v>1144</v>
      </c>
      <c r="F2680" t="s">
        <v>1144</v>
      </c>
      <c r="G2680" t="e">
        <f>VLOOKUP(E2680,기본!$F$3:$G$320,2,0)</f>
        <v>#N/A</v>
      </c>
      <c r="H2680" s="546">
        <v>3734</v>
      </c>
      <c r="I2680">
        <v>8.1401200000000014</v>
      </c>
    </row>
    <row r="2681" spans="2:9">
      <c r="B2681" s="547" t="s">
        <v>2470</v>
      </c>
      <c r="C2681" s="547" t="str">
        <f>VLOOKUP(D2681,기본!$B$3:$C$90,2,0)</f>
        <v>코웨이</v>
      </c>
      <c r="D2681" t="s">
        <v>1971</v>
      </c>
      <c r="E2681" t="s">
        <v>1143</v>
      </c>
      <c r="F2681" t="s">
        <v>1143</v>
      </c>
      <c r="G2681" t="e">
        <f>VLOOKUP(E2681,기본!$F$3:$G$320,2,0)</f>
        <v>#N/A</v>
      </c>
      <c r="H2681" s="546">
        <v>3734</v>
      </c>
      <c r="I2681">
        <v>48.403842000000004</v>
      </c>
    </row>
    <row r="2682" spans="2:9">
      <c r="B2682" s="547" t="s">
        <v>2470</v>
      </c>
      <c r="C2682" s="547" t="str">
        <f>VLOOKUP(D2682,기본!$B$3:$C$90,2,0)</f>
        <v>코웨이</v>
      </c>
      <c r="D2682" t="s">
        <v>1971</v>
      </c>
      <c r="E2682" t="s">
        <v>1978</v>
      </c>
      <c r="F2682" t="s">
        <v>1978</v>
      </c>
      <c r="G2682" t="e">
        <f>VLOOKUP(E2682,기본!$F$3:$G$320,2,0)</f>
        <v>#N/A</v>
      </c>
      <c r="H2682" s="546">
        <v>288</v>
      </c>
      <c r="I2682">
        <v>6.6562559999999991</v>
      </c>
    </row>
    <row r="2683" spans="2:9">
      <c r="B2683" s="547" t="s">
        <v>2470</v>
      </c>
      <c r="C2683" s="547" t="str">
        <f>VLOOKUP(D2683,기본!$B$3:$C$90,2,0)</f>
        <v>코웨이</v>
      </c>
      <c r="D2683" t="s">
        <v>1971</v>
      </c>
      <c r="E2683" t="s">
        <v>1979</v>
      </c>
      <c r="F2683" t="s">
        <v>1979</v>
      </c>
      <c r="G2683" t="e">
        <f>VLOOKUP(E2683,기본!$F$3:$G$320,2,0)</f>
        <v>#N/A</v>
      </c>
      <c r="H2683" s="546">
        <v>696</v>
      </c>
      <c r="I2683">
        <v>16.197552000000002</v>
      </c>
    </row>
    <row r="2684" spans="2:9">
      <c r="B2684" s="547" t="s">
        <v>2470</v>
      </c>
      <c r="C2684" s="547" t="str">
        <f>VLOOKUP(D2684,기본!$B$3:$C$90,2,0)</f>
        <v>코웨이</v>
      </c>
      <c r="D2684" t="s">
        <v>1971</v>
      </c>
      <c r="E2684" t="s">
        <v>1980</v>
      </c>
      <c r="F2684" t="s">
        <v>1980</v>
      </c>
      <c r="G2684" t="e">
        <f>VLOOKUP(E2684,기본!$F$3:$G$320,2,0)</f>
        <v>#N/A</v>
      </c>
      <c r="H2684" s="546">
        <v>2988</v>
      </c>
      <c r="I2684">
        <v>58.498235999999999</v>
      </c>
    </row>
    <row r="2685" spans="2:9">
      <c r="B2685" s="547" t="s">
        <v>2470</v>
      </c>
      <c r="C2685" s="547" t="str">
        <f>VLOOKUP(D2685,기본!$B$3:$C$90,2,0)</f>
        <v>코웨이</v>
      </c>
      <c r="D2685" t="s">
        <v>1971</v>
      </c>
      <c r="E2685" t="s">
        <v>1949</v>
      </c>
      <c r="F2685" t="s">
        <v>1949</v>
      </c>
      <c r="G2685" t="e">
        <f>VLOOKUP(E2685,기본!$F$3:$G$320,2,0)</f>
        <v>#N/A</v>
      </c>
      <c r="H2685" s="546">
        <v>300</v>
      </c>
      <c r="I2685">
        <v>2.0316000000000001</v>
      </c>
    </row>
    <row r="2686" spans="2:9">
      <c r="B2686" s="547" t="s">
        <v>2470</v>
      </c>
      <c r="C2686" s="547" t="str">
        <f>VLOOKUP(D2686,기본!$B$3:$C$90,2,0)</f>
        <v>코웨이</v>
      </c>
      <c r="D2686" t="s">
        <v>1971</v>
      </c>
      <c r="E2686" t="s">
        <v>2385</v>
      </c>
      <c r="F2686" t="s">
        <v>2385</v>
      </c>
      <c r="G2686" t="e">
        <f>VLOOKUP(E2686,기본!$F$3:$G$320,2,0)</f>
        <v>#N/A</v>
      </c>
      <c r="H2686" s="546">
        <v>10849</v>
      </c>
      <c r="I2686">
        <v>79.881359000000003</v>
      </c>
    </row>
    <row r="2687" spans="2:9">
      <c r="B2687" s="547" t="s">
        <v>2470</v>
      </c>
      <c r="C2687" s="547" t="str">
        <f>VLOOKUP(D2687,기본!$B$3:$C$90,2,0)</f>
        <v>코웨이</v>
      </c>
      <c r="D2687" t="s">
        <v>1971</v>
      </c>
      <c r="E2687" t="s">
        <v>2403</v>
      </c>
      <c r="F2687" t="s">
        <v>2403</v>
      </c>
      <c r="G2687" t="e">
        <f>VLOOKUP(E2687,기본!$F$3:$G$320,2,0)</f>
        <v>#N/A</v>
      </c>
      <c r="H2687" s="546">
        <v>12309</v>
      </c>
      <c r="I2687">
        <v>245.485311</v>
      </c>
    </row>
    <row r="2688" spans="2:9">
      <c r="B2688" s="547" t="s">
        <v>2470</v>
      </c>
      <c r="C2688" s="547" t="str">
        <f>VLOOKUP(D2688,기본!$B$3:$C$90,2,0)</f>
        <v>코웨이</v>
      </c>
      <c r="D2688" t="s">
        <v>1971</v>
      </c>
      <c r="E2688" t="s">
        <v>2370</v>
      </c>
      <c r="F2688" t="s">
        <v>2370</v>
      </c>
      <c r="G2688" t="e">
        <f>VLOOKUP(E2688,기본!$F$3:$G$320,2,0)</f>
        <v>#N/A</v>
      </c>
      <c r="H2688" s="546">
        <v>1522</v>
      </c>
      <c r="I2688">
        <v>41.918923999999997</v>
      </c>
    </row>
    <row r="2689" spans="2:9">
      <c r="B2689" s="547" t="s">
        <v>2470</v>
      </c>
      <c r="C2689" s="547" t="str">
        <f>VLOOKUP(D2689,기본!$B$3:$C$90,2,0)</f>
        <v>코웨이</v>
      </c>
      <c r="D2689" t="s">
        <v>1971</v>
      </c>
      <c r="E2689" t="s">
        <v>1964</v>
      </c>
      <c r="F2689" t="s">
        <v>1964</v>
      </c>
      <c r="G2689" t="e">
        <f>VLOOKUP(E2689,기본!$F$3:$G$320,2,0)</f>
        <v>#N/A</v>
      </c>
      <c r="H2689" s="546">
        <v>3000</v>
      </c>
      <c r="I2689">
        <v>103.755</v>
      </c>
    </row>
    <row r="2690" spans="2:9">
      <c r="B2690" s="547" t="s">
        <v>2470</v>
      </c>
      <c r="C2690" s="547" t="str">
        <f>VLOOKUP(D2690,기본!$B$3:$C$90,2,0)</f>
        <v>코웨이</v>
      </c>
      <c r="D2690" t="s">
        <v>1971</v>
      </c>
      <c r="E2690" t="s">
        <v>1981</v>
      </c>
      <c r="F2690" t="s">
        <v>1981</v>
      </c>
      <c r="G2690" t="e">
        <f>VLOOKUP(E2690,기본!$F$3:$G$320,2,0)</f>
        <v>#N/A</v>
      </c>
      <c r="H2690" s="546">
        <v>500</v>
      </c>
      <c r="I2690">
        <v>18.227</v>
      </c>
    </row>
    <row r="2691" spans="2:9">
      <c r="B2691" s="547" t="s">
        <v>2470</v>
      </c>
      <c r="C2691" s="547" t="str">
        <f>VLOOKUP(D2691,기본!$B$3:$C$90,2,0)</f>
        <v>코웨이</v>
      </c>
      <c r="D2691" t="s">
        <v>1971</v>
      </c>
      <c r="E2691" t="s">
        <v>1982</v>
      </c>
      <c r="F2691" t="s">
        <v>1982</v>
      </c>
      <c r="G2691" t="e">
        <f>VLOOKUP(E2691,기본!$F$3:$G$320,2,0)</f>
        <v>#N/A</v>
      </c>
      <c r="H2691" s="546">
        <v>3229</v>
      </c>
      <c r="I2691">
        <v>118.565651</v>
      </c>
    </row>
    <row r="2692" spans="2:9">
      <c r="B2692" s="547" t="s">
        <v>2470</v>
      </c>
      <c r="C2692" s="547" t="str">
        <f>VLOOKUP(D2692,기본!$B$3:$C$90,2,0)</f>
        <v>코웨이</v>
      </c>
      <c r="D2692" t="s">
        <v>1971</v>
      </c>
      <c r="E2692" t="s">
        <v>2070</v>
      </c>
      <c r="F2692" t="s">
        <v>2070</v>
      </c>
      <c r="G2692" t="e">
        <f>VLOOKUP(E2692,기본!$F$3:$G$320,2,0)</f>
        <v>#N/A</v>
      </c>
      <c r="H2692" s="546">
        <v>132</v>
      </c>
      <c r="I2692">
        <v>5.1275449999999996</v>
      </c>
    </row>
    <row r="2693" spans="2:9">
      <c r="B2693" s="547" t="s">
        <v>2470</v>
      </c>
      <c r="C2693" s="547" t="str">
        <f>VLOOKUP(D2693,기본!$B$3:$C$90,2,0)</f>
        <v>코웨이</v>
      </c>
      <c r="D2693" t="s">
        <v>1971</v>
      </c>
      <c r="E2693" t="s">
        <v>2469</v>
      </c>
      <c r="F2693" t="s">
        <v>2469</v>
      </c>
      <c r="G2693" t="e">
        <f>VLOOKUP(E2693,기본!$F$3:$G$320,2,0)</f>
        <v>#N/A</v>
      </c>
      <c r="H2693" s="546">
        <v>4</v>
      </c>
      <c r="I2693">
        <v>0.153976</v>
      </c>
    </row>
    <row r="2694" spans="2:9">
      <c r="B2694" s="547" t="s">
        <v>2470</v>
      </c>
      <c r="C2694" s="547" t="str">
        <f>VLOOKUP(D2694,기본!$B$3:$C$90,2,0)</f>
        <v>코웨이</v>
      </c>
      <c r="D2694" t="s">
        <v>1971</v>
      </c>
      <c r="E2694" t="s">
        <v>1965</v>
      </c>
      <c r="F2694" t="s">
        <v>1965</v>
      </c>
      <c r="G2694" t="e">
        <f>VLOOKUP(E2694,기본!$F$3:$G$320,2,0)</f>
        <v>#N/A</v>
      </c>
      <c r="H2694" s="546">
        <v>5</v>
      </c>
      <c r="I2694">
        <v>0.19753999999999999</v>
      </c>
    </row>
    <row r="2695" spans="2:9">
      <c r="B2695" s="547" t="s">
        <v>2470</v>
      </c>
      <c r="C2695" s="547" t="str">
        <f>VLOOKUP(D2695,기본!$B$3:$C$90,2,0)</f>
        <v>코웨이</v>
      </c>
      <c r="D2695" t="s">
        <v>1983</v>
      </c>
      <c r="E2695" t="s">
        <v>1049</v>
      </c>
      <c r="F2695" t="s">
        <v>1049</v>
      </c>
      <c r="G2695" t="e">
        <f>VLOOKUP(E2695,기본!$F$3:$G$320,2,0)</f>
        <v>#N/A</v>
      </c>
      <c r="H2695" s="546">
        <v>900</v>
      </c>
      <c r="I2695">
        <v>5.0949</v>
      </c>
    </row>
    <row r="2696" spans="2:9">
      <c r="B2696" s="547" t="s">
        <v>2470</v>
      </c>
      <c r="C2696" s="547" t="str">
        <f>VLOOKUP(D2696,기본!$B$3:$C$90,2,0)</f>
        <v>코웨이</v>
      </c>
      <c r="D2696" t="s">
        <v>1983</v>
      </c>
      <c r="E2696" t="s">
        <v>1050</v>
      </c>
      <c r="F2696" t="s">
        <v>1050</v>
      </c>
      <c r="G2696" t="e">
        <f>VLOOKUP(E2696,기본!$F$3:$G$320,2,0)</f>
        <v>#N/A</v>
      </c>
      <c r="H2696" s="546">
        <v>900</v>
      </c>
      <c r="I2696">
        <v>2.97</v>
      </c>
    </row>
    <row r="2697" spans="2:9">
      <c r="B2697" s="547" t="s">
        <v>2470</v>
      </c>
      <c r="C2697" s="547" t="str">
        <f>VLOOKUP(D2697,기본!$B$3:$C$90,2,0)</f>
        <v>코웨이</v>
      </c>
      <c r="D2697" t="s">
        <v>1983</v>
      </c>
      <c r="E2697" t="s">
        <v>1925</v>
      </c>
      <c r="F2697" t="s">
        <v>1925</v>
      </c>
      <c r="G2697" t="e">
        <f>VLOOKUP(E2697,기본!$F$3:$G$320,2,0)</f>
        <v>#N/A</v>
      </c>
      <c r="H2697" s="546">
        <v>502</v>
      </c>
      <c r="I2697">
        <v>6.3186739999999997</v>
      </c>
    </row>
    <row r="2698" spans="2:9">
      <c r="B2698" s="547" t="s">
        <v>2470</v>
      </c>
      <c r="C2698" s="547" t="str">
        <f>VLOOKUP(D2698,기본!$B$3:$C$90,2,0)</f>
        <v>코웨이</v>
      </c>
      <c r="D2698" t="s">
        <v>1983</v>
      </c>
      <c r="E2698" t="s">
        <v>1045</v>
      </c>
      <c r="F2698" t="s">
        <v>1045</v>
      </c>
      <c r="G2698" t="e">
        <f>VLOOKUP(E2698,기본!$F$3:$G$320,2,0)</f>
        <v>#N/A</v>
      </c>
      <c r="H2698" s="546">
        <v>4250</v>
      </c>
      <c r="I2698">
        <v>50.456000000000003</v>
      </c>
    </row>
    <row r="2699" spans="2:9">
      <c r="B2699" s="547" t="s">
        <v>2470</v>
      </c>
      <c r="C2699" s="547" t="str">
        <f>VLOOKUP(D2699,기본!$B$3:$C$90,2,0)</f>
        <v>코웨이</v>
      </c>
      <c r="D2699" t="s">
        <v>1983</v>
      </c>
      <c r="E2699" t="s">
        <v>2160</v>
      </c>
      <c r="F2699" t="s">
        <v>2160</v>
      </c>
      <c r="G2699" t="e">
        <f>VLOOKUP(E2699,기본!$F$3:$G$320,2,0)</f>
        <v>#N/A</v>
      </c>
      <c r="H2699" s="546">
        <v>720</v>
      </c>
      <c r="I2699">
        <v>12.5244</v>
      </c>
    </row>
    <row r="2700" spans="2:9">
      <c r="B2700" s="547" t="s">
        <v>2470</v>
      </c>
      <c r="C2700" s="547" t="str">
        <f>VLOOKUP(D2700,기본!$B$3:$C$90,2,0)</f>
        <v>코웨이</v>
      </c>
      <c r="D2700" t="s">
        <v>1983</v>
      </c>
      <c r="E2700" t="s">
        <v>1966</v>
      </c>
      <c r="F2700" t="s">
        <v>1966</v>
      </c>
      <c r="G2700" t="e">
        <f>VLOOKUP(E2700,기본!$F$3:$G$320,2,0)</f>
        <v>#N/A</v>
      </c>
      <c r="H2700" s="546">
        <v>900</v>
      </c>
      <c r="I2700">
        <v>5.3414999999999999</v>
      </c>
    </row>
    <row r="2701" spans="2:9">
      <c r="B2701" s="547" t="s">
        <v>2470</v>
      </c>
      <c r="C2701" s="547" t="str">
        <f>VLOOKUP(D2701,기본!$B$3:$C$90,2,0)</f>
        <v>코웨이</v>
      </c>
      <c r="D2701" t="s">
        <v>1983</v>
      </c>
      <c r="E2701" t="s">
        <v>225</v>
      </c>
      <c r="F2701" t="s">
        <v>225</v>
      </c>
      <c r="G2701" t="e">
        <f>VLOOKUP(E2701,기본!$F$3:$G$320,2,0)</f>
        <v>#N/A</v>
      </c>
      <c r="H2701" s="546">
        <v>440</v>
      </c>
      <c r="I2701">
        <v>2.84768</v>
      </c>
    </row>
    <row r="2702" spans="2:9">
      <c r="B2702" s="547" t="s">
        <v>2470</v>
      </c>
      <c r="C2702" s="547" t="str">
        <f>VLOOKUP(D2702,기본!$B$3:$C$90,2,0)</f>
        <v>코웨이</v>
      </c>
      <c r="D2702" t="s">
        <v>1986</v>
      </c>
      <c r="E2702" t="s">
        <v>1964</v>
      </c>
      <c r="F2702" t="s">
        <v>1964</v>
      </c>
      <c r="G2702" t="e">
        <f>VLOOKUP(E2702,기본!$F$3:$G$320,2,0)</f>
        <v>#N/A</v>
      </c>
      <c r="H2702" s="546">
        <v>6384</v>
      </c>
      <c r="I2702">
        <v>215.166336</v>
      </c>
    </row>
    <row r="2703" spans="2:9">
      <c r="B2703" s="547" t="s">
        <v>2470</v>
      </c>
      <c r="C2703" s="547" t="str">
        <f>VLOOKUP(D2703,기본!$B$3:$C$90,2,0)</f>
        <v>코웨이</v>
      </c>
      <c r="D2703" t="s">
        <v>1986</v>
      </c>
      <c r="E2703" t="s">
        <v>1981</v>
      </c>
      <c r="F2703" t="s">
        <v>1981</v>
      </c>
      <c r="G2703" t="e">
        <f>VLOOKUP(E2703,기본!$F$3:$G$320,2,0)</f>
        <v>#N/A</v>
      </c>
      <c r="H2703" s="546">
        <v>2832</v>
      </c>
      <c r="I2703">
        <v>100.72574400000001</v>
      </c>
    </row>
    <row r="2704" spans="2:9">
      <c r="B2704" s="547" t="s">
        <v>2470</v>
      </c>
      <c r="C2704" s="547" t="str">
        <f>VLOOKUP(D2704,기본!$B$3:$C$90,2,0)</f>
        <v>삼성 생활가전</v>
      </c>
      <c r="D2704" t="s">
        <v>1988</v>
      </c>
      <c r="E2704" t="s">
        <v>1990</v>
      </c>
      <c r="F2704" t="s">
        <v>1990</v>
      </c>
      <c r="G2704" t="e">
        <f>VLOOKUP(E2704,기본!$F$3:$G$320,2,0)</f>
        <v>#N/A</v>
      </c>
      <c r="H2704" s="546">
        <v>20</v>
      </c>
      <c r="I2704">
        <v>0.20899999999999999</v>
      </c>
    </row>
    <row r="2705" spans="2:9">
      <c r="B2705" s="547" t="s">
        <v>2470</v>
      </c>
      <c r="C2705" s="547" t="str">
        <f>VLOOKUP(D2705,기본!$B$3:$C$90,2,0)</f>
        <v>삼성 생활가전</v>
      </c>
      <c r="D2705" t="s">
        <v>1992</v>
      </c>
      <c r="E2705" t="s">
        <v>2266</v>
      </c>
      <c r="F2705" t="s">
        <v>2266</v>
      </c>
      <c r="G2705" t="e">
        <f>VLOOKUP(E2705,기본!$F$3:$G$320,2,0)</f>
        <v>#N/A</v>
      </c>
      <c r="H2705" s="546">
        <v>159</v>
      </c>
      <c r="I2705">
        <v>1.11141</v>
      </c>
    </row>
    <row r="2706" spans="2:9">
      <c r="B2706" s="547" t="s">
        <v>2470</v>
      </c>
      <c r="C2706" s="547" t="str">
        <f>VLOOKUP(D2706,기본!$B$3:$C$90,2,0)</f>
        <v>코웨이</v>
      </c>
      <c r="D2706" t="s">
        <v>2072</v>
      </c>
      <c r="E2706" t="s">
        <v>1030</v>
      </c>
      <c r="F2706" t="s">
        <v>1030</v>
      </c>
      <c r="G2706" t="e">
        <f>VLOOKUP(E2706,기본!$F$3:$G$320,2,0)</f>
        <v>#N/A</v>
      </c>
      <c r="H2706" s="546">
        <v>930</v>
      </c>
      <c r="I2706">
        <v>4.7764800000000003</v>
      </c>
    </row>
    <row r="2707" spans="2:9">
      <c r="B2707" s="547" t="s">
        <v>2470</v>
      </c>
      <c r="C2707" s="547" t="str">
        <f>VLOOKUP(D2707,기본!$B$3:$C$90,2,0)</f>
        <v>한화비전</v>
      </c>
      <c r="D2707" t="s">
        <v>1993</v>
      </c>
      <c r="E2707" t="s">
        <v>2049</v>
      </c>
      <c r="F2707" t="s">
        <v>2050</v>
      </c>
      <c r="G2707" t="e">
        <f>VLOOKUP(E2707,기본!$F$3:$G$320,2,0)</f>
        <v>#N/A</v>
      </c>
      <c r="H2707" s="546">
        <v>684</v>
      </c>
      <c r="I2707">
        <v>16.008862680000004</v>
      </c>
    </row>
    <row r="2708" spans="2:9">
      <c r="B2708" s="547" t="s">
        <v>2470</v>
      </c>
      <c r="C2708" s="547" t="str">
        <f>VLOOKUP(D2708,기본!$B$3:$C$90,2,0)</f>
        <v>한화비전</v>
      </c>
      <c r="D2708" t="s">
        <v>1993</v>
      </c>
      <c r="E2708" t="s">
        <v>1994</v>
      </c>
      <c r="F2708" t="s">
        <v>1995</v>
      </c>
      <c r="G2708" t="e">
        <f>VLOOKUP(E2708,기본!$F$3:$G$320,2,0)</f>
        <v>#N/A</v>
      </c>
      <c r="H2708" s="546">
        <v>990</v>
      </c>
      <c r="I2708">
        <v>34.21407825</v>
      </c>
    </row>
    <row r="2709" spans="2:9">
      <c r="B2709" s="547" t="s">
        <v>2492</v>
      </c>
      <c r="C2709" s="547" t="str">
        <f>VLOOKUP(D2709,기본!$B$3:$C$90,2,0)</f>
        <v>AV JDM</v>
      </c>
      <c r="D2709" t="s">
        <v>1780</v>
      </c>
      <c r="E2709" t="s">
        <v>1781</v>
      </c>
      <c r="F2709" t="s">
        <v>1625</v>
      </c>
      <c r="G2709" t="e">
        <f>VLOOKUP(E2709,기본!$F$3:$G$320,2,0)</f>
        <v>#N/A</v>
      </c>
      <c r="H2709" s="546">
        <v>9400</v>
      </c>
      <c r="I2709">
        <v>86.344500000000011</v>
      </c>
    </row>
    <row r="2710" spans="2:9">
      <c r="B2710" s="547" t="s">
        <v>2492</v>
      </c>
      <c r="C2710" s="547" t="str">
        <f>VLOOKUP(D2710,기본!$B$3:$C$90,2,0)</f>
        <v>AV JDM</v>
      </c>
      <c r="D2710" t="s">
        <v>1780</v>
      </c>
      <c r="E2710" t="s">
        <v>1601</v>
      </c>
      <c r="F2710" t="s">
        <v>1601</v>
      </c>
      <c r="G2710" t="str">
        <f>VLOOKUP(E2710,기본!$F$3:$G$320,2,0)</f>
        <v>MNT</v>
      </c>
      <c r="H2710" s="546">
        <v>15848</v>
      </c>
      <c r="I2710">
        <v>128.05844127999998</v>
      </c>
    </row>
    <row r="2711" spans="2:9">
      <c r="B2711" s="547" t="s">
        <v>2492</v>
      </c>
      <c r="C2711" s="547" t="str">
        <f>VLOOKUP(D2711,기본!$B$3:$C$90,2,0)</f>
        <v>AV JDM</v>
      </c>
      <c r="D2711" t="s">
        <v>1780</v>
      </c>
      <c r="E2711" t="s">
        <v>1603</v>
      </c>
      <c r="F2711" t="s">
        <v>1603</v>
      </c>
      <c r="G2711" t="str">
        <f>VLOOKUP(E2711,기본!$F$3:$G$320,2,0)</f>
        <v>MNT</v>
      </c>
      <c r="H2711" s="546">
        <v>10752</v>
      </c>
      <c r="I2711">
        <v>93.358229999999992</v>
      </c>
    </row>
    <row r="2712" spans="2:9">
      <c r="B2712" s="547" t="s">
        <v>2492</v>
      </c>
      <c r="C2712" s="547" t="str">
        <f>VLOOKUP(D2712,기본!$B$3:$C$90,2,0)</f>
        <v>AV JDM</v>
      </c>
      <c r="D2712" t="s">
        <v>1780</v>
      </c>
      <c r="E2712" t="s">
        <v>1604</v>
      </c>
      <c r="F2712" t="s">
        <v>1604</v>
      </c>
      <c r="G2712" t="e">
        <f>VLOOKUP(E2712,기본!$F$3:$G$320,2,0)</f>
        <v>#N/A</v>
      </c>
      <c r="H2712" s="546">
        <v>3248</v>
      </c>
      <c r="I2712">
        <v>29.566647599999996</v>
      </c>
    </row>
    <row r="2713" spans="2:9">
      <c r="B2713" s="547" t="s">
        <v>2492</v>
      </c>
      <c r="C2713" s="547" t="str">
        <f>VLOOKUP(D2713,기본!$B$3:$C$90,2,0)</f>
        <v>AV JDM</v>
      </c>
      <c r="D2713" t="s">
        <v>1780</v>
      </c>
      <c r="E2713" t="s">
        <v>1605</v>
      </c>
      <c r="F2713" t="s">
        <v>1605</v>
      </c>
      <c r="G2713" t="str">
        <f>VLOOKUP(E2713,기본!$F$3:$G$320,2,0)</f>
        <v>MNT</v>
      </c>
      <c r="H2713" s="546">
        <v>2628</v>
      </c>
      <c r="I2713">
        <v>24.851875679999992</v>
      </c>
    </row>
    <row r="2714" spans="2:9">
      <c r="B2714" s="547" t="s">
        <v>2492</v>
      </c>
      <c r="C2714" s="547" t="str">
        <f>VLOOKUP(D2714,기본!$B$3:$C$90,2,0)</f>
        <v>AV JDM</v>
      </c>
      <c r="D2714" t="s">
        <v>1780</v>
      </c>
      <c r="E2714" t="s">
        <v>1602</v>
      </c>
      <c r="F2714" t="s">
        <v>1602</v>
      </c>
      <c r="G2714" t="e">
        <f>VLOOKUP(E2714,기본!$F$3:$G$320,2,0)</f>
        <v>#N/A</v>
      </c>
      <c r="H2714" s="546">
        <v>1337</v>
      </c>
      <c r="I2714">
        <v>11.35793526</v>
      </c>
    </row>
    <row r="2715" spans="2:9">
      <c r="B2715" s="547" t="s">
        <v>2492</v>
      </c>
      <c r="C2715" s="547" t="str">
        <f>VLOOKUP(D2715,기본!$B$3:$C$90,2,0)</f>
        <v>AV JDM</v>
      </c>
      <c r="D2715" t="s">
        <v>1780</v>
      </c>
      <c r="E2715" t="s">
        <v>1782</v>
      </c>
      <c r="F2715" t="s">
        <v>1289</v>
      </c>
      <c r="G2715" t="e">
        <f>VLOOKUP(E2715,기본!$F$3:$G$320,2,0)</f>
        <v>#N/A</v>
      </c>
      <c r="H2715" s="546">
        <v>8820</v>
      </c>
      <c r="I2715">
        <v>92.960037575999991</v>
      </c>
    </row>
    <row r="2716" spans="2:9">
      <c r="B2716" s="547" t="s">
        <v>2492</v>
      </c>
      <c r="C2716" s="547" t="str">
        <f>VLOOKUP(D2716,기본!$B$3:$C$90,2,0)</f>
        <v>AV JDM</v>
      </c>
      <c r="D2716" t="s">
        <v>1780</v>
      </c>
      <c r="E2716" t="s">
        <v>1784</v>
      </c>
      <c r="F2716" t="s">
        <v>1285</v>
      </c>
      <c r="G2716" t="e">
        <f>VLOOKUP(E2716,기본!$F$3:$G$320,2,0)</f>
        <v>#N/A</v>
      </c>
      <c r="H2716" s="546">
        <v>18320</v>
      </c>
      <c r="I2716">
        <v>170.72988240000001</v>
      </c>
    </row>
    <row r="2717" spans="2:9">
      <c r="B2717" s="547" t="s">
        <v>2492</v>
      </c>
      <c r="C2717" s="547" t="str">
        <f>VLOOKUP(D2717,기본!$B$3:$C$90,2,0)</f>
        <v>AV JDM</v>
      </c>
      <c r="D2717" t="s">
        <v>1780</v>
      </c>
      <c r="E2717" t="s">
        <v>975</v>
      </c>
      <c r="F2717" t="s">
        <v>975</v>
      </c>
      <c r="G2717" t="e">
        <f>VLOOKUP(E2717,기본!$F$3:$G$320,2,0)</f>
        <v>#N/A</v>
      </c>
      <c r="H2717" s="546">
        <v>29568</v>
      </c>
      <c r="I2717">
        <v>251.86770892800001</v>
      </c>
    </row>
    <row r="2718" spans="2:9">
      <c r="B2718" s="547" t="s">
        <v>2492</v>
      </c>
      <c r="C2718" s="547" t="str">
        <f>VLOOKUP(D2718,기본!$B$3:$C$90,2,0)</f>
        <v>AV JDM</v>
      </c>
      <c r="D2718" t="s">
        <v>1780</v>
      </c>
      <c r="E2718" t="s">
        <v>2115</v>
      </c>
      <c r="F2718" t="s">
        <v>2115</v>
      </c>
      <c r="G2718" t="str">
        <f>VLOOKUP(E2718,기본!$F$3:$G$320,2,0)</f>
        <v>AV</v>
      </c>
      <c r="H2718" s="546">
        <v>7930</v>
      </c>
      <c r="I2718">
        <v>71.770751000000004</v>
      </c>
    </row>
    <row r="2719" spans="2:9">
      <c r="B2719" s="547" t="s">
        <v>2492</v>
      </c>
      <c r="C2719" s="547" t="str">
        <f>VLOOKUP(D2719,기본!$B$3:$C$90,2,0)</f>
        <v>AV JDM</v>
      </c>
      <c r="D2719" t="s">
        <v>1780</v>
      </c>
      <c r="E2719" t="s">
        <v>2116</v>
      </c>
      <c r="F2719" t="s">
        <v>2116</v>
      </c>
      <c r="G2719" t="str">
        <f>VLOOKUP(E2719,기본!$F$3:$G$320,2,0)</f>
        <v>AV</v>
      </c>
      <c r="H2719" s="546">
        <v>13608</v>
      </c>
      <c r="I2719">
        <v>162.86902739999999</v>
      </c>
    </row>
    <row r="2720" spans="2:9">
      <c r="B2720" s="547" t="s">
        <v>2492</v>
      </c>
      <c r="C2720" s="547" t="str">
        <f>VLOOKUP(D2720,기본!$B$3:$C$90,2,0)</f>
        <v>삼성 VD</v>
      </c>
      <c r="D2720" t="s">
        <v>1785</v>
      </c>
      <c r="E2720" t="s">
        <v>1121</v>
      </c>
      <c r="F2720" t="s">
        <v>1809</v>
      </c>
      <c r="G2720" t="str">
        <f>VLOOKUP(E2720,기본!$F$3:$G$320,2,0)</f>
        <v>TV</v>
      </c>
      <c r="H2720" s="546">
        <v>16416</v>
      </c>
      <c r="I2720">
        <v>495.07117409999989</v>
      </c>
    </row>
    <row r="2721" spans="2:9">
      <c r="B2721" s="547" t="s">
        <v>2492</v>
      </c>
      <c r="C2721" s="547" t="str">
        <f>VLOOKUP(D2721,기본!$B$3:$C$90,2,0)</f>
        <v>삼성 VD</v>
      </c>
      <c r="D2721" t="s">
        <v>1785</v>
      </c>
      <c r="E2721" t="s">
        <v>1120</v>
      </c>
      <c r="F2721" t="s">
        <v>1786</v>
      </c>
      <c r="G2721" t="str">
        <f>VLOOKUP(E2721,기본!$F$3:$G$320,2,0)</f>
        <v>TV</v>
      </c>
      <c r="H2721" s="546">
        <v>9288</v>
      </c>
      <c r="I2721">
        <v>252.12963787199999</v>
      </c>
    </row>
    <row r="2722" spans="2:9">
      <c r="B2722" s="547" t="s">
        <v>2492</v>
      </c>
      <c r="C2722" s="547" t="str">
        <f>VLOOKUP(D2722,기본!$B$3:$C$90,2,0)</f>
        <v>삼성 VD</v>
      </c>
      <c r="D2722" t="s">
        <v>1785</v>
      </c>
      <c r="E2722" t="s">
        <v>1789</v>
      </c>
      <c r="F2722" t="s">
        <v>1790</v>
      </c>
      <c r="G2722" t="str">
        <f>VLOOKUP(E2722,기본!$F$3:$G$320,2,0)</f>
        <v>TV</v>
      </c>
      <c r="H2722" s="546">
        <v>3600</v>
      </c>
      <c r="I2722">
        <v>48.9552336</v>
      </c>
    </row>
    <row r="2723" spans="2:9">
      <c r="B2723" s="547" t="s">
        <v>2492</v>
      </c>
      <c r="C2723" s="547" t="str">
        <f>VLOOKUP(D2723,기본!$B$3:$C$90,2,0)</f>
        <v>삼성 VD</v>
      </c>
      <c r="D2723" t="s">
        <v>1785</v>
      </c>
      <c r="E2723" t="s">
        <v>1791</v>
      </c>
      <c r="F2723" t="s">
        <v>1792</v>
      </c>
      <c r="G2723" t="str">
        <f>VLOOKUP(E2723,기본!$F$3:$G$320,2,0)</f>
        <v>TV</v>
      </c>
      <c r="H2723" s="546">
        <v>3519</v>
      </c>
      <c r="I2723">
        <v>50.208845531999998</v>
      </c>
    </row>
    <row r="2724" spans="2:9">
      <c r="B2724" s="547" t="s">
        <v>2492</v>
      </c>
      <c r="C2724" s="547" t="str">
        <f>VLOOKUP(D2724,기본!$B$3:$C$90,2,0)</f>
        <v>삼성 VD</v>
      </c>
      <c r="D2724" t="s">
        <v>1785</v>
      </c>
      <c r="E2724" t="s">
        <v>1801</v>
      </c>
      <c r="F2724" t="s">
        <v>1802</v>
      </c>
      <c r="G2724" t="str">
        <f>VLOOKUP(E2724,기본!$F$3:$G$320,2,0)</f>
        <v>TV</v>
      </c>
      <c r="H2724" s="546">
        <v>13386</v>
      </c>
      <c r="I2724">
        <v>201.95052286800001</v>
      </c>
    </row>
    <row r="2725" spans="2:9">
      <c r="B2725" s="547" t="s">
        <v>2492</v>
      </c>
      <c r="C2725" s="547" t="str">
        <f>VLOOKUP(D2725,기본!$B$3:$C$90,2,0)</f>
        <v>삼성 VD</v>
      </c>
      <c r="D2725" t="s">
        <v>1785</v>
      </c>
      <c r="E2725" t="s">
        <v>1795</v>
      </c>
      <c r="F2725" t="s">
        <v>1796</v>
      </c>
      <c r="G2725" t="str">
        <f>VLOOKUP(E2725,기본!$F$3:$G$320,2,0)</f>
        <v>MNT</v>
      </c>
      <c r="H2725" s="546">
        <v>11772</v>
      </c>
      <c r="I2725">
        <v>467.77237026</v>
      </c>
    </row>
    <row r="2726" spans="2:9">
      <c r="B2726" s="547" t="s">
        <v>2492</v>
      </c>
      <c r="C2726" s="547" t="str">
        <f>VLOOKUP(D2726,기본!$B$3:$C$90,2,0)</f>
        <v>삼성 VD</v>
      </c>
      <c r="D2726" t="s">
        <v>1785</v>
      </c>
      <c r="E2726" t="s">
        <v>1727</v>
      </c>
      <c r="F2726" t="s">
        <v>1616</v>
      </c>
      <c r="G2726" t="str">
        <f>VLOOKUP(E2726,기본!$F$3:$G$320,2,0)</f>
        <v>TV</v>
      </c>
      <c r="H2726" s="546">
        <v>720</v>
      </c>
      <c r="I2726">
        <v>7.8621708000000003</v>
      </c>
    </row>
    <row r="2727" spans="2:9">
      <c r="B2727" s="547" t="s">
        <v>2492</v>
      </c>
      <c r="C2727" s="547" t="str">
        <f>VLOOKUP(D2727,기본!$B$3:$C$90,2,0)</f>
        <v>삼성 VD</v>
      </c>
      <c r="D2727" t="s">
        <v>1785</v>
      </c>
      <c r="E2727" t="s">
        <v>2145</v>
      </c>
      <c r="F2727" t="s">
        <v>2108</v>
      </c>
      <c r="G2727" t="str">
        <f>VLOOKUP(E2727,기본!$F$3:$G$320,2,0)</f>
        <v>MNT</v>
      </c>
      <c r="H2727" s="546">
        <v>33990</v>
      </c>
      <c r="I2727">
        <v>175.89460066199999</v>
      </c>
    </row>
    <row r="2728" spans="2:9">
      <c r="B2728" s="547" t="s">
        <v>2492</v>
      </c>
      <c r="C2728" s="547" t="str">
        <f>VLOOKUP(D2728,기본!$B$3:$C$90,2,0)</f>
        <v>삼성 VD</v>
      </c>
      <c r="D2728" t="s">
        <v>1785</v>
      </c>
      <c r="E2728" t="s">
        <v>2207</v>
      </c>
      <c r="F2728" t="s">
        <v>1754</v>
      </c>
      <c r="G2728" t="str">
        <f>VLOOKUP(E2728,기본!$F$3:$G$320,2,0)</f>
        <v>MNT</v>
      </c>
      <c r="H2728" s="546">
        <v>10944</v>
      </c>
      <c r="I2728">
        <v>119.33130470399999</v>
      </c>
    </row>
    <row r="2729" spans="2:9">
      <c r="B2729" s="547" t="s">
        <v>2492</v>
      </c>
      <c r="C2729" s="547" t="str">
        <f>VLOOKUP(D2729,기본!$B$3:$C$90,2,0)</f>
        <v>삼성 VD</v>
      </c>
      <c r="D2729" t="s">
        <v>1785</v>
      </c>
      <c r="E2729" t="s">
        <v>2213</v>
      </c>
      <c r="F2729" t="s">
        <v>1754</v>
      </c>
      <c r="G2729" t="str">
        <f>VLOOKUP(E2729,기본!$F$3:$G$320,2,0)</f>
        <v>MNT</v>
      </c>
      <c r="H2729" s="546">
        <v>144</v>
      </c>
      <c r="I2729">
        <v>1.5602621759999999</v>
      </c>
    </row>
    <row r="2730" spans="2:9">
      <c r="B2730" s="547" t="s">
        <v>2492</v>
      </c>
      <c r="C2730" s="547" t="str">
        <f>VLOOKUP(D2730,기본!$B$3:$C$90,2,0)</f>
        <v>삼성 VD</v>
      </c>
      <c r="D2730" t="s">
        <v>1785</v>
      </c>
      <c r="E2730" t="s">
        <v>1797</v>
      </c>
      <c r="F2730" t="s">
        <v>1798</v>
      </c>
      <c r="G2730" t="str">
        <f>VLOOKUP(E2730,기본!$F$3:$G$320,2,0)</f>
        <v>MNT</v>
      </c>
      <c r="H2730" s="546">
        <v>3654</v>
      </c>
      <c r="I2730">
        <v>28.455221718000001</v>
      </c>
    </row>
    <row r="2731" spans="2:9">
      <c r="B2731" s="547" t="s">
        <v>2492</v>
      </c>
      <c r="C2731" s="547" t="str">
        <f>VLOOKUP(D2731,기본!$B$3:$C$90,2,0)</f>
        <v>삼성 VD</v>
      </c>
      <c r="D2731" t="s">
        <v>1785</v>
      </c>
      <c r="E2731" t="s">
        <v>2088</v>
      </c>
      <c r="F2731" t="s">
        <v>2089</v>
      </c>
      <c r="G2731" t="str">
        <f>VLOOKUP(E2731,기본!$F$3:$G$320,2,0)</f>
        <v>MNT</v>
      </c>
      <c r="H2731" s="546">
        <v>12496</v>
      </c>
      <c r="I2731">
        <v>58.229828535999999</v>
      </c>
    </row>
    <row r="2732" spans="2:9">
      <c r="B2732" s="547" t="s">
        <v>2492</v>
      </c>
      <c r="C2732" s="547" t="str">
        <f>VLOOKUP(D2732,기본!$B$3:$C$90,2,0)</f>
        <v>삼성 VD</v>
      </c>
      <c r="D2732" t="s">
        <v>1800</v>
      </c>
      <c r="E2732" t="s">
        <v>1120</v>
      </c>
      <c r="F2732" t="s">
        <v>1786</v>
      </c>
      <c r="G2732" t="str">
        <f>VLOOKUP(E2732,기본!$F$3:$G$320,2,0)</f>
        <v>TV</v>
      </c>
      <c r="H2732" s="546">
        <v>12744</v>
      </c>
      <c r="I2732">
        <v>341.89747619199989</v>
      </c>
    </row>
    <row r="2733" spans="2:9">
      <c r="B2733" s="547" t="s">
        <v>2492</v>
      </c>
      <c r="C2733" s="547" t="str">
        <f>VLOOKUP(D2733,기본!$B$3:$C$90,2,0)</f>
        <v>삼성 VD</v>
      </c>
      <c r="D2733" t="s">
        <v>1800</v>
      </c>
      <c r="E2733" t="s">
        <v>1789</v>
      </c>
      <c r="F2733" t="s">
        <v>1790</v>
      </c>
      <c r="G2733" t="str">
        <f>VLOOKUP(E2733,기본!$F$3:$G$320,2,0)</f>
        <v>TV</v>
      </c>
      <c r="H2733" s="546">
        <v>5473</v>
      </c>
      <c r="I2733">
        <v>74.458718320000003</v>
      </c>
    </row>
    <row r="2734" spans="2:9">
      <c r="B2734" s="547" t="s">
        <v>2492</v>
      </c>
      <c r="C2734" s="547" t="str">
        <f>VLOOKUP(D2734,기본!$B$3:$C$90,2,0)</f>
        <v>삼성 VD</v>
      </c>
      <c r="D2734" t="s">
        <v>1800</v>
      </c>
      <c r="E2734" t="s">
        <v>1801</v>
      </c>
      <c r="F2734" t="s">
        <v>1802</v>
      </c>
      <c r="G2734" t="str">
        <f>VLOOKUP(E2734,기본!$F$3:$G$320,2,0)</f>
        <v>TV</v>
      </c>
      <c r="H2734" s="546">
        <v>4117</v>
      </c>
      <c r="I2734">
        <v>61.998911872000008</v>
      </c>
    </row>
    <row r="2735" spans="2:9">
      <c r="B2735" s="547" t="s">
        <v>2492</v>
      </c>
      <c r="C2735" s="547" t="str">
        <f>VLOOKUP(D2735,기본!$B$3:$C$90,2,0)</f>
        <v>삼성 VD</v>
      </c>
      <c r="D2735" t="s">
        <v>1800</v>
      </c>
      <c r="E2735" t="s">
        <v>2213</v>
      </c>
      <c r="F2735" t="s">
        <v>1754</v>
      </c>
      <c r="G2735" t="str">
        <f>VLOOKUP(E2735,기본!$F$3:$G$320,2,0)</f>
        <v>MNT</v>
      </c>
      <c r="H2735" s="546">
        <v>1728</v>
      </c>
      <c r="I2735">
        <v>18.800381232000003</v>
      </c>
    </row>
    <row r="2736" spans="2:9">
      <c r="B2736" s="547" t="s">
        <v>2492</v>
      </c>
      <c r="C2736" s="547" t="str">
        <f>VLOOKUP(D2736,기본!$B$3:$C$90,2,0)</f>
        <v>삼성 VD</v>
      </c>
      <c r="D2736" t="s">
        <v>1800</v>
      </c>
      <c r="E2736" t="s">
        <v>2221</v>
      </c>
      <c r="F2736" t="s">
        <v>1754</v>
      </c>
      <c r="G2736" t="str">
        <f>VLOOKUP(E2736,기본!$F$3:$G$320,2,0)</f>
        <v>MNT</v>
      </c>
      <c r="H2736" s="546">
        <v>280</v>
      </c>
      <c r="I2736">
        <v>3.0510064799999999</v>
      </c>
    </row>
    <row r="2737" spans="2:9">
      <c r="B2737" s="547" t="s">
        <v>2492</v>
      </c>
      <c r="C2737" s="547" t="str">
        <f>VLOOKUP(D2737,기본!$B$3:$C$90,2,0)</f>
        <v>삼성 VD</v>
      </c>
      <c r="D2737" t="s">
        <v>1807</v>
      </c>
      <c r="E2737" t="s">
        <v>1121</v>
      </c>
      <c r="F2737" t="s">
        <v>1809</v>
      </c>
      <c r="G2737" t="str">
        <f>VLOOKUP(E2737,기본!$F$3:$G$320,2,0)</f>
        <v>TV</v>
      </c>
      <c r="H2737" s="546">
        <v>5184</v>
      </c>
      <c r="I2737">
        <v>156.05463455999998</v>
      </c>
    </row>
    <row r="2738" spans="2:9">
      <c r="B2738" s="547" t="s">
        <v>2492</v>
      </c>
      <c r="C2738" s="547" t="str">
        <f>VLOOKUP(D2738,기본!$B$3:$C$90,2,0)</f>
        <v>삼성 VD</v>
      </c>
      <c r="D2738" t="s">
        <v>1807</v>
      </c>
      <c r="E2738" t="s">
        <v>1120</v>
      </c>
      <c r="F2738" t="s">
        <v>1786</v>
      </c>
      <c r="G2738" t="str">
        <f>VLOOKUP(E2738,기본!$F$3:$G$320,2,0)</f>
        <v>TV</v>
      </c>
      <c r="H2738" s="546">
        <v>15546</v>
      </c>
      <c r="I2738">
        <v>421.56134522399998</v>
      </c>
    </row>
    <row r="2739" spans="2:9">
      <c r="B2739" s="547" t="s">
        <v>2492</v>
      </c>
      <c r="C2739" s="547" t="str">
        <f>VLOOKUP(D2739,기본!$B$3:$C$90,2,0)</f>
        <v>삼성 VD</v>
      </c>
      <c r="D2739" t="s">
        <v>1807</v>
      </c>
      <c r="E2739" t="s">
        <v>1791</v>
      </c>
      <c r="F2739" t="s">
        <v>1792</v>
      </c>
      <c r="G2739" t="str">
        <f>VLOOKUP(E2739,기본!$F$3:$G$320,2,0)</f>
        <v>TV</v>
      </c>
      <c r="H2739" s="546">
        <v>5290</v>
      </c>
      <c r="I2739">
        <v>74.905524482000004</v>
      </c>
    </row>
    <row r="2740" spans="2:9">
      <c r="B2740" s="547" t="s">
        <v>2492</v>
      </c>
      <c r="C2740" s="547" t="str">
        <f>VLOOKUP(D2740,기본!$B$3:$C$90,2,0)</f>
        <v>삼성 VD</v>
      </c>
      <c r="D2740" t="s">
        <v>1807</v>
      </c>
      <c r="E2740" t="s">
        <v>2213</v>
      </c>
      <c r="F2740" t="s">
        <v>1754</v>
      </c>
      <c r="G2740" t="str">
        <f>VLOOKUP(E2740,기본!$F$3:$G$320,2,0)</f>
        <v>MNT</v>
      </c>
      <c r="H2740" s="546">
        <v>6048</v>
      </c>
      <c r="I2740">
        <v>65.810410848000004</v>
      </c>
    </row>
    <row r="2741" spans="2:9">
      <c r="B2741" s="547" t="s">
        <v>2492</v>
      </c>
      <c r="C2741" s="547" t="str">
        <f>VLOOKUP(D2741,기본!$B$3:$C$90,2,0)</f>
        <v>삼성 VD</v>
      </c>
      <c r="D2741" t="s">
        <v>1807</v>
      </c>
      <c r="E2741" t="s">
        <v>2221</v>
      </c>
      <c r="F2741" t="s">
        <v>1754</v>
      </c>
      <c r="G2741" t="str">
        <f>VLOOKUP(E2741,기본!$F$3:$G$320,2,0)</f>
        <v>MNT</v>
      </c>
      <c r="H2741" s="546">
        <v>440</v>
      </c>
      <c r="I2741">
        <v>4.7774588399999995</v>
      </c>
    </row>
    <row r="2742" spans="2:9">
      <c r="B2742" s="547" t="s">
        <v>2492</v>
      </c>
      <c r="C2742" s="547" t="str">
        <f>VLOOKUP(D2742,기본!$B$3:$C$90,2,0)</f>
        <v>삼성 VD</v>
      </c>
      <c r="D2742" t="s">
        <v>1808</v>
      </c>
      <c r="E2742" t="s">
        <v>1121</v>
      </c>
      <c r="F2742" t="s">
        <v>1809</v>
      </c>
      <c r="G2742" t="str">
        <f>VLOOKUP(E2742,기본!$F$3:$G$320,2,0)</f>
        <v>TV</v>
      </c>
      <c r="H2742" s="546">
        <v>486</v>
      </c>
      <c r="I2742">
        <v>14.669264687999998</v>
      </c>
    </row>
    <row r="2743" spans="2:9">
      <c r="B2743" s="547" t="s">
        <v>2492</v>
      </c>
      <c r="C2743" s="547" t="str">
        <f>VLOOKUP(D2743,기본!$B$3:$C$90,2,0)</f>
        <v>삼성 VD</v>
      </c>
      <c r="D2743" t="s">
        <v>1808</v>
      </c>
      <c r="E2743" t="s">
        <v>1120</v>
      </c>
      <c r="F2743" t="s">
        <v>1786</v>
      </c>
      <c r="G2743" t="str">
        <f>VLOOKUP(E2743,기본!$F$3:$G$320,2,0)</f>
        <v>TV</v>
      </c>
      <c r="H2743" s="546">
        <v>966</v>
      </c>
      <c r="I2743">
        <v>26.291058276000001</v>
      </c>
    </row>
    <row r="2744" spans="2:9">
      <c r="B2744" s="547" t="s">
        <v>2492</v>
      </c>
      <c r="C2744" s="547" t="str">
        <f>VLOOKUP(D2744,기본!$B$3:$C$90,2,0)</f>
        <v>삼성 VD</v>
      </c>
      <c r="D2744" t="s">
        <v>1808</v>
      </c>
      <c r="E2744" t="s">
        <v>1789</v>
      </c>
      <c r="F2744" t="s">
        <v>1790</v>
      </c>
      <c r="G2744" t="str">
        <f>VLOOKUP(E2744,기본!$F$3:$G$320,2,0)</f>
        <v>TV</v>
      </c>
      <c r="H2744" s="546">
        <v>300</v>
      </c>
      <c r="I2744">
        <v>4.1139419999999998</v>
      </c>
    </row>
    <row r="2745" spans="2:9">
      <c r="B2745" s="547" t="s">
        <v>2492</v>
      </c>
      <c r="C2745" s="547" t="str">
        <f>VLOOKUP(D2745,기본!$B$3:$C$90,2,0)</f>
        <v>삼성 VD</v>
      </c>
      <c r="D2745" t="s">
        <v>1808</v>
      </c>
      <c r="E2745" t="s">
        <v>1801</v>
      </c>
      <c r="F2745" t="s">
        <v>1802</v>
      </c>
      <c r="G2745" t="str">
        <f>VLOOKUP(E2745,기본!$F$3:$G$320,2,0)</f>
        <v>TV</v>
      </c>
      <c r="H2745" s="546">
        <v>851</v>
      </c>
      <c r="I2745">
        <v>12.869417792000002</v>
      </c>
    </row>
    <row r="2746" spans="2:9">
      <c r="B2746" s="547" t="s">
        <v>2492</v>
      </c>
      <c r="C2746" s="547" t="str">
        <f>VLOOKUP(D2746,기본!$B$3:$C$90,2,0)</f>
        <v>삼성 VD</v>
      </c>
      <c r="D2746" t="s">
        <v>1808</v>
      </c>
      <c r="E2746" t="s">
        <v>1718</v>
      </c>
      <c r="F2746" t="s">
        <v>1617</v>
      </c>
      <c r="G2746" t="str">
        <f>VLOOKUP(E2746,기본!$F$3:$G$320,2,0)</f>
        <v>TV</v>
      </c>
      <c r="H2746" s="546">
        <v>2200</v>
      </c>
      <c r="I2746">
        <v>25.398537239999996</v>
      </c>
    </row>
    <row r="2747" spans="2:9">
      <c r="B2747" s="547" t="s">
        <v>2492</v>
      </c>
      <c r="C2747" s="547" t="str">
        <f>VLOOKUP(D2747,기본!$B$3:$C$90,2,0)</f>
        <v>삼성 VD</v>
      </c>
      <c r="D2747" t="s">
        <v>1808</v>
      </c>
      <c r="E2747" t="s">
        <v>1719</v>
      </c>
      <c r="F2747" t="s">
        <v>1843</v>
      </c>
      <c r="G2747" t="str">
        <f>VLOOKUP(E2747,기본!$F$3:$G$320,2,0)</f>
        <v>TV</v>
      </c>
      <c r="H2747" s="546">
        <v>2720</v>
      </c>
      <c r="I2747">
        <v>35.588024880000006</v>
      </c>
    </row>
    <row r="2748" spans="2:9">
      <c r="B2748" s="547" t="s">
        <v>2492</v>
      </c>
      <c r="C2748" s="547" t="str">
        <f>VLOOKUP(D2748,기본!$B$3:$C$90,2,0)</f>
        <v>삼성 VD</v>
      </c>
      <c r="D2748" t="s">
        <v>1808</v>
      </c>
      <c r="E2748" t="s">
        <v>1720</v>
      </c>
      <c r="F2748" t="s">
        <v>1844</v>
      </c>
      <c r="G2748" t="str">
        <f>VLOOKUP(E2748,기본!$F$3:$G$320,2,0)</f>
        <v>TV</v>
      </c>
      <c r="H2748" s="546">
        <v>612</v>
      </c>
      <c r="I2748">
        <v>8.9425023839999991</v>
      </c>
    </row>
    <row r="2749" spans="2:9">
      <c r="B2749" s="547" t="s">
        <v>2492</v>
      </c>
      <c r="C2749" s="547" t="str">
        <f>VLOOKUP(D2749,기본!$B$3:$C$90,2,0)</f>
        <v>기타</v>
      </c>
      <c r="D2749" t="s">
        <v>1810</v>
      </c>
      <c r="E2749" t="s">
        <v>224</v>
      </c>
      <c r="F2749" t="s">
        <v>224</v>
      </c>
      <c r="G2749" t="str">
        <f>VLOOKUP(E2749,기본!$F$3:$G$320,2,0)</f>
        <v>기타</v>
      </c>
      <c r="H2749" s="546">
        <v>0</v>
      </c>
      <c r="I2749">
        <v>5.8625370000000006</v>
      </c>
    </row>
    <row r="2750" spans="2:9">
      <c r="B2750" s="547" t="s">
        <v>2492</v>
      </c>
      <c r="C2750" s="547" t="str">
        <f>VLOOKUP(D2750,기본!$B$3:$C$90,2,0)</f>
        <v>MNT JDM</v>
      </c>
      <c r="D2750" t="s">
        <v>2011</v>
      </c>
      <c r="E2750" t="s">
        <v>1112</v>
      </c>
      <c r="F2750" t="s">
        <v>1734</v>
      </c>
      <c r="G2750" t="str">
        <f>VLOOKUP(E2750,기본!$F$3:$G$320,2,0)</f>
        <v>MNT</v>
      </c>
      <c r="H2750" s="546">
        <v>21120</v>
      </c>
      <c r="I2750">
        <v>119.88316031999999</v>
      </c>
    </row>
    <row r="2751" spans="2:9">
      <c r="B2751" s="547" t="s">
        <v>2492</v>
      </c>
      <c r="C2751" s="547" t="str">
        <f>VLOOKUP(D2751,기본!$B$3:$C$90,2,0)</f>
        <v>AV JDM</v>
      </c>
      <c r="D2751" t="s">
        <v>2288</v>
      </c>
      <c r="E2751" t="s">
        <v>2289</v>
      </c>
      <c r="F2751" t="s">
        <v>2289</v>
      </c>
      <c r="G2751" t="e">
        <f>VLOOKUP(E2751,기본!$F$3:$G$320,2,0)</f>
        <v>#N/A</v>
      </c>
      <c r="H2751" s="546">
        <v>1120</v>
      </c>
      <c r="I2751">
        <v>7.8584464000000001</v>
      </c>
    </row>
    <row r="2752" spans="2:9">
      <c r="B2752" s="547" t="s">
        <v>2492</v>
      </c>
      <c r="C2752" s="547" t="str">
        <f>VLOOKUP(D2752,기본!$B$3:$C$90,2,0)</f>
        <v>코웨이</v>
      </c>
      <c r="D2752" t="s">
        <v>2290</v>
      </c>
      <c r="E2752" t="s">
        <v>1929</v>
      </c>
      <c r="F2752" t="s">
        <v>1929</v>
      </c>
      <c r="G2752" t="e">
        <f>VLOOKUP(E2752,기본!$F$3:$G$320,2,0)</f>
        <v>#N/A</v>
      </c>
      <c r="H2752" s="546">
        <v>8640</v>
      </c>
      <c r="I2752">
        <v>133.34950944000002</v>
      </c>
    </row>
    <row r="2753" spans="2:9">
      <c r="B2753" s="547" t="s">
        <v>2492</v>
      </c>
      <c r="C2753" s="547" t="str">
        <f>VLOOKUP(D2753,기본!$B$3:$C$90,2,0)</f>
        <v>MNT JDM</v>
      </c>
      <c r="D2753" t="s">
        <v>154</v>
      </c>
      <c r="E2753" t="s">
        <v>677</v>
      </c>
      <c r="F2753" t="s">
        <v>1812</v>
      </c>
      <c r="G2753" t="str">
        <f>VLOOKUP(E2753,기본!$F$3:$G$320,2,0)</f>
        <v>MNT</v>
      </c>
      <c r="H2753" s="546">
        <v>9504</v>
      </c>
      <c r="I2753">
        <v>42.971385600000005</v>
      </c>
    </row>
    <row r="2754" spans="2:9">
      <c r="B2754" s="547" t="s">
        <v>2492</v>
      </c>
      <c r="C2754" s="547" t="str">
        <f>VLOOKUP(D2754,기본!$B$3:$C$90,2,0)</f>
        <v>MNT JDM</v>
      </c>
      <c r="D2754" t="s">
        <v>154</v>
      </c>
      <c r="E2754" t="s">
        <v>678</v>
      </c>
      <c r="F2754" t="s">
        <v>2446</v>
      </c>
      <c r="G2754" t="str">
        <f>VLOOKUP(E2754,기본!$F$3:$G$320,2,0)</f>
        <v>MNT</v>
      </c>
      <c r="H2754" s="546">
        <v>14784</v>
      </c>
      <c r="I2754">
        <v>79.859695872000003</v>
      </c>
    </row>
    <row r="2755" spans="2:9">
      <c r="B2755" s="547" t="s">
        <v>2492</v>
      </c>
      <c r="C2755" s="547" t="str">
        <f>VLOOKUP(D2755,기본!$B$3:$C$90,2,0)</f>
        <v>MNT JDM</v>
      </c>
      <c r="D2755" t="s">
        <v>154</v>
      </c>
      <c r="E2755" t="s">
        <v>1112</v>
      </c>
      <c r="F2755" t="s">
        <v>1736</v>
      </c>
      <c r="G2755" t="str">
        <f>VLOOKUP(E2755,기본!$F$3:$G$320,2,0)</f>
        <v>MNT</v>
      </c>
      <c r="H2755" s="546">
        <v>44</v>
      </c>
      <c r="I2755">
        <v>0.24485120000000002</v>
      </c>
    </row>
    <row r="2756" spans="2:9">
      <c r="B2756" s="547" t="s">
        <v>2492</v>
      </c>
      <c r="C2756" s="547" t="str">
        <f>VLOOKUP(D2756,기본!$B$3:$C$90,2,0)</f>
        <v>AV JDM</v>
      </c>
      <c r="D2756" t="s">
        <v>1814</v>
      </c>
      <c r="E2756" t="s">
        <v>1781</v>
      </c>
      <c r="F2756" t="s">
        <v>1625</v>
      </c>
      <c r="G2756" t="e">
        <f>VLOOKUP(E2756,기본!$F$3:$G$320,2,0)</f>
        <v>#N/A</v>
      </c>
      <c r="H2756" s="546">
        <v>8640</v>
      </c>
      <c r="I2756">
        <v>79.3048608</v>
      </c>
    </row>
    <row r="2757" spans="2:9">
      <c r="B2757" s="547" t="s">
        <v>2492</v>
      </c>
      <c r="C2757" s="547" t="str">
        <f>VLOOKUP(D2757,기본!$B$3:$C$90,2,0)</f>
        <v>AV JDM</v>
      </c>
      <c r="D2757" t="s">
        <v>1814</v>
      </c>
      <c r="E2757" t="s">
        <v>104</v>
      </c>
      <c r="F2757" t="s">
        <v>103</v>
      </c>
      <c r="G2757" t="e">
        <f>VLOOKUP(E2757,기본!$F$3:$G$320,2,0)</f>
        <v>#N/A</v>
      </c>
      <c r="H2757" s="546">
        <v>10000</v>
      </c>
      <c r="I2757">
        <v>102.328028</v>
      </c>
    </row>
    <row r="2758" spans="2:9">
      <c r="B2758" s="547" t="s">
        <v>2492</v>
      </c>
      <c r="C2758" s="547" t="str">
        <f>VLOOKUP(D2758,기본!$B$3:$C$90,2,0)</f>
        <v>AV JDM</v>
      </c>
      <c r="D2758" t="s">
        <v>1814</v>
      </c>
      <c r="E2758" t="s">
        <v>1603</v>
      </c>
      <c r="F2758" t="s">
        <v>1603</v>
      </c>
      <c r="G2758" t="str">
        <f>VLOOKUP(E2758,기본!$F$3:$G$320,2,0)</f>
        <v>MNT</v>
      </c>
      <c r="H2758" s="546">
        <v>1736</v>
      </c>
      <c r="I2758">
        <v>15.355661439999999</v>
      </c>
    </row>
    <row r="2759" spans="2:9">
      <c r="B2759" s="547" t="s">
        <v>2492</v>
      </c>
      <c r="C2759" s="547" t="str">
        <f>VLOOKUP(D2759,기본!$B$3:$C$90,2,0)</f>
        <v>AV JDM</v>
      </c>
      <c r="D2759" t="s">
        <v>1814</v>
      </c>
      <c r="E2759" t="s">
        <v>1605</v>
      </c>
      <c r="F2759" t="s">
        <v>1605</v>
      </c>
      <c r="G2759" t="str">
        <f>VLOOKUP(E2759,기본!$F$3:$G$320,2,0)</f>
        <v>MNT</v>
      </c>
      <c r="H2759" s="546">
        <v>324</v>
      </c>
      <c r="I2759">
        <v>3.0503548800000004</v>
      </c>
    </row>
    <row r="2760" spans="2:9">
      <c r="B2760" s="547" t="s">
        <v>2492</v>
      </c>
      <c r="C2760" s="547" t="str">
        <f>VLOOKUP(D2760,기본!$B$3:$C$90,2,0)</f>
        <v>AV JDM</v>
      </c>
      <c r="D2760" t="s">
        <v>1814</v>
      </c>
      <c r="E2760" t="s">
        <v>1815</v>
      </c>
      <c r="F2760" t="s">
        <v>1816</v>
      </c>
      <c r="G2760" t="e">
        <f>VLOOKUP(E2760,기본!$F$3:$G$320,2,0)</f>
        <v>#N/A</v>
      </c>
      <c r="H2760" s="546">
        <v>6258</v>
      </c>
      <c r="I2760">
        <v>49.705992336000001</v>
      </c>
    </row>
    <row r="2761" spans="2:9">
      <c r="B2761" s="547" t="s">
        <v>2492</v>
      </c>
      <c r="C2761" s="547" t="str">
        <f>VLOOKUP(D2761,기본!$B$3:$C$90,2,0)</f>
        <v>AV JDM</v>
      </c>
      <c r="D2761" t="s">
        <v>1814</v>
      </c>
      <c r="E2761" t="s">
        <v>1782</v>
      </c>
      <c r="F2761" t="s">
        <v>1289</v>
      </c>
      <c r="G2761" t="e">
        <f>VLOOKUP(E2761,기본!$F$3:$G$320,2,0)</f>
        <v>#N/A</v>
      </c>
      <c r="H2761" s="546">
        <v>35028</v>
      </c>
      <c r="I2761">
        <v>360.40731635999998</v>
      </c>
    </row>
    <row r="2762" spans="2:9">
      <c r="B2762" s="547" t="s">
        <v>2492</v>
      </c>
      <c r="C2762" s="547" t="str">
        <f>VLOOKUP(D2762,기본!$B$3:$C$90,2,0)</f>
        <v>AV JDM</v>
      </c>
      <c r="D2762" t="s">
        <v>1814</v>
      </c>
      <c r="E2762" t="s">
        <v>1783</v>
      </c>
      <c r="F2762" t="s">
        <v>1290</v>
      </c>
      <c r="G2762" t="e">
        <f>VLOOKUP(E2762,기본!$F$3:$G$320,2,0)</f>
        <v>#N/A</v>
      </c>
      <c r="H2762" s="546">
        <v>3528</v>
      </c>
      <c r="I2762">
        <v>40.901292935999997</v>
      </c>
    </row>
    <row r="2763" spans="2:9">
      <c r="B2763" s="547" t="s">
        <v>2492</v>
      </c>
      <c r="C2763" s="547" t="str">
        <f>VLOOKUP(D2763,기본!$B$3:$C$90,2,0)</f>
        <v>AV JDM</v>
      </c>
      <c r="D2763" t="s">
        <v>1814</v>
      </c>
      <c r="E2763" t="s">
        <v>1784</v>
      </c>
      <c r="F2763" t="s">
        <v>1285</v>
      </c>
      <c r="G2763" t="e">
        <f>VLOOKUP(E2763,기본!$F$3:$G$320,2,0)</f>
        <v>#N/A</v>
      </c>
      <c r="H2763" s="546">
        <v>43920</v>
      </c>
      <c r="I2763">
        <v>395.779608</v>
      </c>
    </row>
    <row r="2764" spans="2:9">
      <c r="B2764" s="547" t="s">
        <v>2492</v>
      </c>
      <c r="C2764" s="547" t="str">
        <f>VLOOKUP(D2764,기본!$B$3:$C$90,2,0)</f>
        <v>AV JDM</v>
      </c>
      <c r="D2764" t="s">
        <v>1814</v>
      </c>
      <c r="E2764" t="s">
        <v>1819</v>
      </c>
      <c r="F2764" t="s">
        <v>1286</v>
      </c>
      <c r="G2764" t="e">
        <f>VLOOKUP(E2764,기본!$F$3:$G$320,2,0)</f>
        <v>#N/A</v>
      </c>
      <c r="H2764" s="546">
        <v>6600</v>
      </c>
      <c r="I2764">
        <v>67.452684599999998</v>
      </c>
    </row>
    <row r="2765" spans="2:9">
      <c r="B2765" s="547" t="s">
        <v>2492</v>
      </c>
      <c r="C2765" s="547" t="str">
        <f>VLOOKUP(D2765,기본!$B$3:$C$90,2,0)</f>
        <v>AV JDM</v>
      </c>
      <c r="D2765" t="s">
        <v>1814</v>
      </c>
      <c r="E2765" t="s">
        <v>974</v>
      </c>
      <c r="F2765" t="s">
        <v>974</v>
      </c>
      <c r="G2765" t="e">
        <f>VLOOKUP(E2765,기본!$F$3:$G$320,2,0)</f>
        <v>#N/A</v>
      </c>
      <c r="H2765" s="546">
        <v>41536</v>
      </c>
      <c r="I2765">
        <v>281.18569631999998</v>
      </c>
    </row>
    <row r="2766" spans="2:9">
      <c r="B2766" s="547" t="s">
        <v>2492</v>
      </c>
      <c r="C2766" s="547" t="str">
        <f>VLOOKUP(D2766,기본!$B$3:$C$90,2,0)</f>
        <v>AV JDM</v>
      </c>
      <c r="D2766" t="s">
        <v>1814</v>
      </c>
      <c r="E2766" t="s">
        <v>2349</v>
      </c>
      <c r="F2766" t="s">
        <v>2349</v>
      </c>
      <c r="G2766" t="e">
        <f>VLOOKUP(E2766,기본!$F$3:$G$320,2,0)</f>
        <v>#N/A</v>
      </c>
      <c r="H2766" s="546">
        <v>2048</v>
      </c>
      <c r="I2766">
        <v>16.055031551999999</v>
      </c>
    </row>
    <row r="2767" spans="2:9">
      <c r="B2767" s="547" t="s">
        <v>2492</v>
      </c>
      <c r="C2767" s="547" t="str">
        <f>VLOOKUP(D2767,기본!$B$3:$C$90,2,0)</f>
        <v>AV JDM</v>
      </c>
      <c r="D2767" t="s">
        <v>1814</v>
      </c>
      <c r="E2767" t="s">
        <v>2146</v>
      </c>
      <c r="F2767" t="s">
        <v>2146</v>
      </c>
      <c r="G2767" t="e">
        <f>VLOOKUP(E2767,기본!$F$3:$G$320,2,0)</f>
        <v>#N/A</v>
      </c>
      <c r="H2767" s="546">
        <v>32382</v>
      </c>
      <c r="I2767">
        <v>171.01773612</v>
      </c>
    </row>
    <row r="2768" spans="2:9">
      <c r="B2768" s="547" t="s">
        <v>2492</v>
      </c>
      <c r="C2768" s="547" t="str">
        <f>VLOOKUP(D2768,기본!$B$3:$C$90,2,0)</f>
        <v>AV JDM</v>
      </c>
      <c r="D2768" t="s">
        <v>1814</v>
      </c>
      <c r="E2768" t="s">
        <v>2291</v>
      </c>
      <c r="F2768" t="s">
        <v>2291</v>
      </c>
      <c r="G2768" t="e">
        <f>VLOOKUP(E2768,기본!$F$3:$G$320,2,0)</f>
        <v>#N/A</v>
      </c>
      <c r="H2768" s="546">
        <v>10038</v>
      </c>
      <c r="I2768">
        <v>58.554568800000013</v>
      </c>
    </row>
    <row r="2769" spans="2:9">
      <c r="B2769" s="547" t="s">
        <v>2492</v>
      </c>
      <c r="C2769" s="547" t="str">
        <f>VLOOKUP(D2769,기본!$B$3:$C$90,2,0)</f>
        <v>AV JDM</v>
      </c>
      <c r="D2769" t="s">
        <v>1814</v>
      </c>
      <c r="E2769" t="s">
        <v>975</v>
      </c>
      <c r="F2769" t="s">
        <v>975</v>
      </c>
      <c r="G2769" t="e">
        <f>VLOOKUP(E2769,기본!$F$3:$G$320,2,0)</f>
        <v>#N/A</v>
      </c>
      <c r="H2769" s="546">
        <v>18944</v>
      </c>
      <c r="I2769">
        <v>152.314338048</v>
      </c>
    </row>
    <row r="2770" spans="2:9">
      <c r="B2770" s="547" t="s">
        <v>2492</v>
      </c>
      <c r="C2770" s="547" t="str">
        <f>VLOOKUP(D2770,기본!$B$3:$C$90,2,0)</f>
        <v>AV JDM</v>
      </c>
      <c r="D2770" t="s">
        <v>1814</v>
      </c>
      <c r="E2770" t="s">
        <v>1006</v>
      </c>
      <c r="F2770" t="s">
        <v>1006</v>
      </c>
      <c r="G2770" t="e">
        <f>VLOOKUP(E2770,기본!$F$3:$G$320,2,0)</f>
        <v>#N/A</v>
      </c>
      <c r="H2770" s="546">
        <v>5632</v>
      </c>
      <c r="I2770">
        <v>51.398886527999998</v>
      </c>
    </row>
    <row r="2771" spans="2:9">
      <c r="B2771" s="547" t="s">
        <v>2492</v>
      </c>
      <c r="C2771" s="547" t="str">
        <f>VLOOKUP(D2771,기본!$B$3:$C$90,2,0)</f>
        <v>AV JDM</v>
      </c>
      <c r="D2771" t="s">
        <v>1814</v>
      </c>
      <c r="E2771" t="s">
        <v>2147</v>
      </c>
      <c r="F2771" t="s">
        <v>2147</v>
      </c>
      <c r="G2771" t="e">
        <f>VLOOKUP(E2771,기본!$F$3:$G$320,2,0)</f>
        <v>#N/A</v>
      </c>
      <c r="H2771" s="546">
        <v>9660</v>
      </c>
      <c r="I2771">
        <v>53.043854010000004</v>
      </c>
    </row>
    <row r="2772" spans="2:9">
      <c r="B2772" s="547" t="s">
        <v>2492</v>
      </c>
      <c r="C2772" s="547" t="str">
        <f>VLOOKUP(D2772,기본!$B$3:$C$90,2,0)</f>
        <v>AV JDM</v>
      </c>
      <c r="D2772" t="s">
        <v>1814</v>
      </c>
      <c r="E2772" t="s">
        <v>2292</v>
      </c>
      <c r="F2772" t="s">
        <v>2292</v>
      </c>
      <c r="G2772" t="e">
        <f>VLOOKUP(E2772,기본!$F$3:$G$320,2,0)</f>
        <v>#N/A</v>
      </c>
      <c r="H2772" s="546">
        <v>3948</v>
      </c>
      <c r="I2772">
        <v>23.861021939999997</v>
      </c>
    </row>
    <row r="2773" spans="2:9">
      <c r="B2773" s="547" t="s">
        <v>2492</v>
      </c>
      <c r="C2773" s="547" t="str">
        <f>VLOOKUP(D2773,기본!$B$3:$C$90,2,0)</f>
        <v>AV JDM</v>
      </c>
      <c r="D2773" t="s">
        <v>1814</v>
      </c>
      <c r="E2773" t="s">
        <v>2115</v>
      </c>
      <c r="F2773" t="s">
        <v>2115</v>
      </c>
      <c r="G2773" t="str">
        <f>VLOOKUP(E2773,기본!$F$3:$G$320,2,0)</f>
        <v>AV</v>
      </c>
      <c r="H2773" s="546">
        <v>5850</v>
      </c>
      <c r="I2773">
        <v>56.075820450000002</v>
      </c>
    </row>
    <row r="2774" spans="2:9">
      <c r="B2774" s="547" t="s">
        <v>2492</v>
      </c>
      <c r="C2774" s="547" t="str">
        <f>VLOOKUP(D2774,기본!$B$3:$C$90,2,0)</f>
        <v>AV JDM</v>
      </c>
      <c r="D2774" t="s">
        <v>1814</v>
      </c>
      <c r="E2774" t="s">
        <v>2116</v>
      </c>
      <c r="F2774" t="s">
        <v>2116</v>
      </c>
      <c r="G2774" t="str">
        <f>VLOOKUP(E2774,기본!$F$3:$G$320,2,0)</f>
        <v>AV</v>
      </c>
      <c r="H2774" s="546">
        <v>8937</v>
      </c>
      <c r="I2774">
        <v>104.79219112800001</v>
      </c>
    </row>
    <row r="2775" spans="2:9">
      <c r="B2775" s="547" t="s">
        <v>2492</v>
      </c>
      <c r="C2775" s="547" t="str">
        <f>VLOOKUP(D2775,기본!$B$3:$C$90,2,0)</f>
        <v>AV JDM</v>
      </c>
      <c r="D2775" t="s">
        <v>1814</v>
      </c>
      <c r="E2775" t="s">
        <v>2293</v>
      </c>
      <c r="F2775" t="s">
        <v>2293</v>
      </c>
      <c r="G2775" t="str">
        <f>VLOOKUP(E2775,기본!$F$3:$G$320,2,0)</f>
        <v>AV</v>
      </c>
      <c r="H2775" s="546">
        <v>2746</v>
      </c>
      <c r="I2775">
        <v>35.156489919999991</v>
      </c>
    </row>
    <row r="2776" spans="2:9">
      <c r="B2776" s="547" t="s">
        <v>2492</v>
      </c>
      <c r="C2776" s="547" t="str">
        <f>VLOOKUP(D2776,기본!$B$3:$C$90,2,0)</f>
        <v>JDM</v>
      </c>
      <c r="D2776" t="s">
        <v>1821</v>
      </c>
      <c r="E2776" t="s">
        <v>2121</v>
      </c>
      <c r="F2776" t="s">
        <v>1822</v>
      </c>
      <c r="G2776" t="str">
        <f>VLOOKUP(E2776,기본!$F$3:$G$320,2,0)</f>
        <v>기타</v>
      </c>
      <c r="H2776" s="546">
        <v>870</v>
      </c>
      <c r="I2776">
        <v>25.016922899999997</v>
      </c>
    </row>
    <row r="2777" spans="2:9">
      <c r="B2777" s="547" t="s">
        <v>2492</v>
      </c>
      <c r="C2777" s="547" t="str">
        <f>VLOOKUP(D2777,기본!$B$3:$C$90,2,0)</f>
        <v>AV JDM</v>
      </c>
      <c r="D2777" t="s">
        <v>1824</v>
      </c>
      <c r="E2777" t="s">
        <v>424</v>
      </c>
      <c r="F2777" t="s">
        <v>2076</v>
      </c>
      <c r="G2777" t="e">
        <f>VLOOKUP(E2777,기본!$F$3:$G$320,2,0)</f>
        <v>#N/A</v>
      </c>
      <c r="H2777" s="546">
        <v>48</v>
      </c>
      <c r="I2777">
        <v>0.42381998399999998</v>
      </c>
    </row>
    <row r="2778" spans="2:9">
      <c r="B2778" s="547" t="s">
        <v>2492</v>
      </c>
      <c r="C2778" s="547" t="str">
        <f>VLOOKUP(D2778,기본!$B$3:$C$90,2,0)</f>
        <v>한화비전</v>
      </c>
      <c r="D2778" t="s">
        <v>1826</v>
      </c>
      <c r="E2778" t="s">
        <v>1827</v>
      </c>
      <c r="F2778" t="s">
        <v>1828</v>
      </c>
      <c r="G2778" t="e">
        <f>VLOOKUP(E2778,기본!$F$3:$G$320,2,0)</f>
        <v>#N/A</v>
      </c>
      <c r="H2778" s="546">
        <v>2466</v>
      </c>
      <c r="I2778">
        <v>88.382475719999988</v>
      </c>
    </row>
    <row r="2779" spans="2:9">
      <c r="B2779" s="547" t="s">
        <v>2492</v>
      </c>
      <c r="C2779" s="547" t="str">
        <f>VLOOKUP(D2779,기본!$B$3:$C$90,2,0)</f>
        <v>한화비전</v>
      </c>
      <c r="D2779" t="s">
        <v>1826</v>
      </c>
      <c r="E2779" t="s">
        <v>2102</v>
      </c>
      <c r="F2779" t="s">
        <v>2103</v>
      </c>
      <c r="G2779" t="e">
        <f>VLOOKUP(E2779,기본!$F$3:$G$320,2,0)</f>
        <v>#N/A</v>
      </c>
      <c r="H2779" s="546">
        <v>946</v>
      </c>
      <c r="I2779">
        <v>18.327047199999999</v>
      </c>
    </row>
    <row r="2780" spans="2:9">
      <c r="B2780" s="547" t="s">
        <v>2492</v>
      </c>
      <c r="C2780" s="547" t="str">
        <f>VLOOKUP(D2780,기본!$B$3:$C$90,2,0)</f>
        <v>삼성 VD</v>
      </c>
      <c r="D2780" t="s">
        <v>2129</v>
      </c>
      <c r="E2780" t="s">
        <v>2130</v>
      </c>
      <c r="F2780" t="s">
        <v>1774</v>
      </c>
      <c r="G2780" t="str">
        <f>VLOOKUP(E2780,기본!$F$3:$G$320,2,0)</f>
        <v>기타</v>
      </c>
      <c r="H2780" s="546">
        <v>37561</v>
      </c>
      <c r="I2780">
        <v>131.05032899999998</v>
      </c>
    </row>
    <row r="2781" spans="2:9">
      <c r="B2781" s="547" t="s">
        <v>2492</v>
      </c>
      <c r="C2781" s="547" t="str">
        <f>VLOOKUP(D2781,기본!$B$3:$C$90,2,0)</f>
        <v>코웨이</v>
      </c>
      <c r="D2781" t="s">
        <v>1830</v>
      </c>
      <c r="E2781" t="s">
        <v>1022</v>
      </c>
      <c r="F2781" t="s">
        <v>1022</v>
      </c>
      <c r="G2781" t="e">
        <f>VLOOKUP(E2781,기본!$F$3:$G$320,2,0)</f>
        <v>#N/A</v>
      </c>
      <c r="H2781" s="546">
        <v>1000</v>
      </c>
      <c r="I2781">
        <v>8.2282550000000008</v>
      </c>
    </row>
    <row r="2782" spans="2:9">
      <c r="B2782" s="547" t="s">
        <v>2492</v>
      </c>
      <c r="C2782" s="547" t="str">
        <f>VLOOKUP(D2782,기본!$B$3:$C$90,2,0)</f>
        <v>코웨이</v>
      </c>
      <c r="D2782" t="s">
        <v>1830</v>
      </c>
      <c r="E2782" t="s">
        <v>1832</v>
      </c>
      <c r="F2782" t="s">
        <v>1832</v>
      </c>
      <c r="G2782" t="e">
        <f>VLOOKUP(E2782,기본!$F$3:$G$320,2,0)</f>
        <v>#N/A</v>
      </c>
      <c r="H2782" s="546">
        <v>2610</v>
      </c>
      <c r="I2782">
        <v>19.815435810000004</v>
      </c>
    </row>
    <row r="2783" spans="2:9">
      <c r="B2783" s="547" t="s">
        <v>2492</v>
      </c>
      <c r="C2783" s="547" t="str">
        <f>VLOOKUP(D2783,기본!$B$3:$C$90,2,0)</f>
        <v>코웨이</v>
      </c>
      <c r="D2783" t="s">
        <v>1830</v>
      </c>
      <c r="E2783" t="s">
        <v>1834</v>
      </c>
      <c r="F2783" t="s">
        <v>1834</v>
      </c>
      <c r="G2783" t="e">
        <f>VLOOKUP(E2783,기본!$F$3:$G$320,2,0)</f>
        <v>#N/A</v>
      </c>
      <c r="H2783" s="546">
        <v>2100</v>
      </c>
      <c r="I2783">
        <v>12.051973500000001</v>
      </c>
    </row>
    <row r="2784" spans="2:9">
      <c r="B2784" s="547" t="s">
        <v>2492</v>
      </c>
      <c r="C2784" s="547" t="str">
        <f>VLOOKUP(D2784,기본!$B$3:$C$90,2,0)</f>
        <v>코웨이</v>
      </c>
      <c r="D2784" t="s">
        <v>1830</v>
      </c>
      <c r="E2784" t="s">
        <v>2051</v>
      </c>
      <c r="F2784" t="s">
        <v>2051</v>
      </c>
      <c r="G2784" t="e">
        <f>VLOOKUP(E2784,기본!$F$3:$G$320,2,0)</f>
        <v>#N/A</v>
      </c>
      <c r="H2784" s="546">
        <v>1980</v>
      </c>
      <c r="I2784">
        <v>12.8692674</v>
      </c>
    </row>
    <row r="2785" spans="2:9">
      <c r="B2785" s="547" t="s">
        <v>2492</v>
      </c>
      <c r="C2785" s="547" t="str">
        <f>VLOOKUP(D2785,기본!$B$3:$C$90,2,0)</f>
        <v>코웨이</v>
      </c>
      <c r="D2785" t="s">
        <v>1830</v>
      </c>
      <c r="E2785" t="s">
        <v>1835</v>
      </c>
      <c r="F2785" t="s">
        <v>1835</v>
      </c>
      <c r="G2785" t="e">
        <f>VLOOKUP(E2785,기본!$F$3:$G$320,2,0)</f>
        <v>#N/A</v>
      </c>
      <c r="H2785" s="546">
        <v>1000</v>
      </c>
      <c r="I2785">
        <v>6.1124179999999999</v>
      </c>
    </row>
    <row r="2786" spans="2:9">
      <c r="B2786" s="547" t="s">
        <v>2492</v>
      </c>
      <c r="C2786" s="547" t="str">
        <f>VLOOKUP(D2786,기본!$B$3:$C$90,2,0)</f>
        <v>삼성 VD</v>
      </c>
      <c r="D2786" t="s">
        <v>1836</v>
      </c>
      <c r="E2786" t="s">
        <v>1120</v>
      </c>
      <c r="F2786" t="s">
        <v>1786</v>
      </c>
      <c r="G2786" t="str">
        <f>VLOOKUP(E2786,기본!$F$3:$G$320,2,0)</f>
        <v>TV</v>
      </c>
      <c r="H2786" s="546">
        <v>1944</v>
      </c>
      <c r="I2786">
        <v>52.74702633599999</v>
      </c>
    </row>
    <row r="2787" spans="2:9">
      <c r="B2787" s="547" t="s">
        <v>2492</v>
      </c>
      <c r="C2787" s="547" t="str">
        <f>VLOOKUP(D2787,기본!$B$3:$C$90,2,0)</f>
        <v>삼성 VD</v>
      </c>
      <c r="D2787" t="s">
        <v>1836</v>
      </c>
      <c r="E2787" t="s">
        <v>1789</v>
      </c>
      <c r="F2787" t="s">
        <v>1790</v>
      </c>
      <c r="G2787" t="str">
        <f>VLOOKUP(E2787,기본!$F$3:$G$320,2,0)</f>
        <v>TV</v>
      </c>
      <c r="H2787" s="546">
        <v>660</v>
      </c>
      <c r="I2787">
        <v>8.9814648000000012</v>
      </c>
    </row>
    <row r="2788" spans="2:9">
      <c r="B2788" s="547" t="s">
        <v>2492</v>
      </c>
      <c r="C2788" s="547" t="str">
        <f>VLOOKUP(D2788,기본!$B$3:$C$90,2,0)</f>
        <v>삼성 VD</v>
      </c>
      <c r="D2788" t="s">
        <v>1836</v>
      </c>
      <c r="E2788" t="s">
        <v>1795</v>
      </c>
      <c r="F2788" t="s">
        <v>1796</v>
      </c>
      <c r="G2788" t="str">
        <f>VLOOKUP(E2788,기본!$F$3:$G$320,2,0)</f>
        <v>MNT</v>
      </c>
      <c r="H2788" s="546">
        <v>384</v>
      </c>
      <c r="I2788">
        <v>15.170876160000001</v>
      </c>
    </row>
    <row r="2789" spans="2:9">
      <c r="B2789" s="547" t="s">
        <v>2492</v>
      </c>
      <c r="C2789" s="547" t="str">
        <f>VLOOKUP(D2789,기본!$B$3:$C$90,2,0)</f>
        <v>삼성 VD</v>
      </c>
      <c r="D2789" t="s">
        <v>1836</v>
      </c>
      <c r="E2789" t="s">
        <v>1729</v>
      </c>
      <c r="F2789" t="s">
        <v>1837</v>
      </c>
      <c r="G2789" t="str">
        <f>VLOOKUP(E2789,기본!$F$3:$G$320,2,0)</f>
        <v>TV</v>
      </c>
      <c r="H2789" s="546">
        <v>84000</v>
      </c>
      <c r="I2789">
        <v>978.94460159999994</v>
      </c>
    </row>
    <row r="2790" spans="2:9">
      <c r="B2790" s="547" t="s">
        <v>2492</v>
      </c>
      <c r="C2790" s="547" t="str">
        <f>VLOOKUP(D2790,기본!$B$3:$C$90,2,0)</f>
        <v>삼성 VD</v>
      </c>
      <c r="D2790" t="s">
        <v>1836</v>
      </c>
      <c r="E2790" t="s">
        <v>1731</v>
      </c>
      <c r="F2790" t="s">
        <v>1838</v>
      </c>
      <c r="G2790" t="str">
        <f>VLOOKUP(E2790,기본!$F$3:$G$320,2,0)</f>
        <v>TV</v>
      </c>
      <c r="H2790" s="546">
        <v>17280</v>
      </c>
      <c r="I2790">
        <v>222.67367423999997</v>
      </c>
    </row>
    <row r="2791" spans="2:9">
      <c r="B2791" s="547" t="s">
        <v>2492</v>
      </c>
      <c r="C2791" s="547" t="str">
        <f>VLOOKUP(D2791,기본!$B$3:$C$90,2,0)</f>
        <v>삼성 VD</v>
      </c>
      <c r="D2791" t="s">
        <v>1836</v>
      </c>
      <c r="E2791" t="s">
        <v>1733</v>
      </c>
      <c r="F2791" t="s">
        <v>1839</v>
      </c>
      <c r="G2791" t="str">
        <f>VLOOKUP(E2791,기본!$F$3:$G$320,2,0)</f>
        <v>TV</v>
      </c>
      <c r="H2791" s="546">
        <v>12960</v>
      </c>
      <c r="I2791">
        <v>218.67221664000002</v>
      </c>
    </row>
    <row r="2792" spans="2:9">
      <c r="B2792" s="547" t="s">
        <v>2492</v>
      </c>
      <c r="C2792" s="547" t="str">
        <f>VLOOKUP(D2792,기본!$B$3:$C$90,2,0)</f>
        <v>삼성 VD</v>
      </c>
      <c r="D2792" t="s">
        <v>1836</v>
      </c>
      <c r="E2792" t="s">
        <v>1845</v>
      </c>
      <c r="F2792" t="s">
        <v>1846</v>
      </c>
      <c r="G2792" t="str">
        <f>VLOOKUP(E2792,기본!$F$3:$G$320,2,0)</f>
        <v>TV</v>
      </c>
      <c r="H2792" s="546">
        <v>1820</v>
      </c>
      <c r="I2792">
        <v>40.875514680000002</v>
      </c>
    </row>
    <row r="2793" spans="2:9">
      <c r="B2793" s="547" t="s">
        <v>2492</v>
      </c>
      <c r="C2793" s="547" t="str">
        <f>VLOOKUP(D2793,기본!$B$3:$C$90,2,0)</f>
        <v>삼성 VD</v>
      </c>
      <c r="D2793" t="s">
        <v>1836</v>
      </c>
      <c r="E2793" t="s">
        <v>2294</v>
      </c>
      <c r="F2793" t="s">
        <v>2295</v>
      </c>
      <c r="G2793" t="str">
        <f>VLOOKUP(E2793,기본!$F$3:$G$320,2,0)</f>
        <v>MNT</v>
      </c>
      <c r="H2793" s="546">
        <v>3115</v>
      </c>
      <c r="I2793">
        <v>15.503928010999998</v>
      </c>
    </row>
    <row r="2794" spans="2:9">
      <c r="B2794" s="547" t="s">
        <v>2492</v>
      </c>
      <c r="C2794" s="547" t="str">
        <f>VLOOKUP(D2794,기본!$B$3:$C$90,2,0)</f>
        <v>삼성 VD</v>
      </c>
      <c r="D2794" t="s">
        <v>1851</v>
      </c>
      <c r="E2794" t="s">
        <v>2410</v>
      </c>
      <c r="F2794" t="s">
        <v>2411</v>
      </c>
      <c r="G2794" t="str">
        <f>VLOOKUP(E2794,기본!$F$3:$G$320,2,0)</f>
        <v>기타</v>
      </c>
      <c r="H2794" s="546">
        <v>10</v>
      </c>
      <c r="I2794">
        <v>0.39438299999999998</v>
      </c>
    </row>
    <row r="2795" spans="2:9">
      <c r="B2795" s="547" t="s">
        <v>2492</v>
      </c>
      <c r="C2795" s="547" t="str">
        <f>VLOOKUP(D2795,기본!$B$3:$C$90,2,0)</f>
        <v>삼성 VD</v>
      </c>
      <c r="D2795" t="s">
        <v>1851</v>
      </c>
      <c r="E2795" t="s">
        <v>2020</v>
      </c>
      <c r="F2795" t="s">
        <v>2021</v>
      </c>
      <c r="G2795" t="str">
        <f>VLOOKUP(E2795,기본!$F$3:$G$320,2,0)</f>
        <v>MNT</v>
      </c>
      <c r="H2795" s="546">
        <v>29352</v>
      </c>
      <c r="I2795">
        <v>571.25177759999997</v>
      </c>
    </row>
    <row r="2796" spans="2:9">
      <c r="B2796" s="547" t="s">
        <v>2492</v>
      </c>
      <c r="C2796" s="547" t="str">
        <f>VLOOKUP(D2796,기본!$B$3:$C$90,2,0)</f>
        <v>삼성 VD</v>
      </c>
      <c r="D2796" t="s">
        <v>1851</v>
      </c>
      <c r="E2796" t="s">
        <v>2022</v>
      </c>
      <c r="F2796" t="s">
        <v>837</v>
      </c>
      <c r="G2796" t="str">
        <f>VLOOKUP(E2796,기본!$F$3:$G$320,2,0)</f>
        <v>MNT</v>
      </c>
      <c r="H2796" s="546">
        <v>840</v>
      </c>
      <c r="I2796">
        <v>16.846687679999999</v>
      </c>
    </row>
    <row r="2797" spans="2:9">
      <c r="B2797" s="547" t="s">
        <v>2492</v>
      </c>
      <c r="C2797" s="547" t="str">
        <f>VLOOKUP(D2797,기본!$B$3:$C$90,2,0)</f>
        <v>삼성 VD</v>
      </c>
      <c r="D2797" t="s">
        <v>1851</v>
      </c>
      <c r="E2797" t="s">
        <v>1121</v>
      </c>
      <c r="F2797" t="s">
        <v>1809</v>
      </c>
      <c r="G2797" t="str">
        <f>VLOOKUP(E2797,기본!$F$3:$G$320,2,0)</f>
        <v>TV</v>
      </c>
      <c r="H2797" s="546">
        <v>2700</v>
      </c>
      <c r="I2797">
        <v>81.525194495999997</v>
      </c>
    </row>
    <row r="2798" spans="2:9">
      <c r="B2798" s="547" t="s">
        <v>2492</v>
      </c>
      <c r="C2798" s="547" t="str">
        <f>VLOOKUP(D2798,기본!$B$3:$C$90,2,0)</f>
        <v>삼성 VD</v>
      </c>
      <c r="D2798" t="s">
        <v>1851</v>
      </c>
      <c r="E2798" t="s">
        <v>1120</v>
      </c>
      <c r="F2798" t="s">
        <v>1786</v>
      </c>
      <c r="G2798" t="str">
        <f>VLOOKUP(E2798,기본!$F$3:$G$320,2,0)</f>
        <v>TV</v>
      </c>
      <c r="H2798" s="546">
        <v>2940</v>
      </c>
      <c r="I2798">
        <v>79.502119257999993</v>
      </c>
    </row>
    <row r="2799" spans="2:9">
      <c r="B2799" s="547" t="s">
        <v>2492</v>
      </c>
      <c r="C2799" s="547" t="str">
        <f>VLOOKUP(D2799,기본!$B$3:$C$90,2,0)</f>
        <v>삼성 VD</v>
      </c>
      <c r="D2799" t="s">
        <v>1851</v>
      </c>
      <c r="E2799" t="s">
        <v>1789</v>
      </c>
      <c r="F2799" t="s">
        <v>1790</v>
      </c>
      <c r="G2799" t="str">
        <f>VLOOKUP(E2799,기본!$F$3:$G$320,2,0)</f>
        <v>TV</v>
      </c>
      <c r="H2799" s="546">
        <v>840</v>
      </c>
      <c r="I2799">
        <v>11.422929</v>
      </c>
    </row>
    <row r="2800" spans="2:9">
      <c r="B2800" s="547" t="s">
        <v>2492</v>
      </c>
      <c r="C2800" s="547" t="str">
        <f>VLOOKUP(D2800,기본!$B$3:$C$90,2,0)</f>
        <v>삼성 VD</v>
      </c>
      <c r="D2800" t="s">
        <v>1851</v>
      </c>
      <c r="E2800" t="s">
        <v>1791</v>
      </c>
      <c r="F2800" t="s">
        <v>1792</v>
      </c>
      <c r="G2800" t="str">
        <f>VLOOKUP(E2800,기본!$F$3:$G$320,2,0)</f>
        <v>TV</v>
      </c>
      <c r="H2800" s="546">
        <v>230</v>
      </c>
      <c r="I2800">
        <v>3.2699663040000004</v>
      </c>
    </row>
    <row r="2801" spans="2:9">
      <c r="B2801" s="547" t="s">
        <v>2492</v>
      </c>
      <c r="C2801" s="547" t="str">
        <f>VLOOKUP(D2801,기본!$B$3:$C$90,2,0)</f>
        <v>삼성 VD</v>
      </c>
      <c r="D2801" t="s">
        <v>1851</v>
      </c>
      <c r="E2801" t="s">
        <v>1801</v>
      </c>
      <c r="F2801" t="s">
        <v>1802</v>
      </c>
      <c r="G2801" t="str">
        <f>VLOOKUP(E2801,기본!$F$3:$G$320,2,0)</f>
        <v>TV</v>
      </c>
      <c r="H2801" s="546">
        <v>851</v>
      </c>
      <c r="I2801">
        <v>12.896143424</v>
      </c>
    </row>
    <row r="2802" spans="2:9">
      <c r="B2802" s="547" t="s">
        <v>2492</v>
      </c>
      <c r="C2802" s="547" t="str">
        <f>VLOOKUP(D2802,기본!$B$3:$C$90,2,0)</f>
        <v>삼성 VD</v>
      </c>
      <c r="D2802" t="s">
        <v>1851</v>
      </c>
      <c r="E2802" t="s">
        <v>1852</v>
      </c>
      <c r="F2802" t="s">
        <v>1853</v>
      </c>
      <c r="G2802" t="str">
        <f>VLOOKUP(E2802,기본!$F$3:$G$320,2,0)</f>
        <v>MNT</v>
      </c>
      <c r="H2802" s="546">
        <v>2520</v>
      </c>
      <c r="I2802">
        <v>25.37877744</v>
      </c>
    </row>
    <row r="2803" spans="2:9">
      <c r="B2803" s="547" t="s">
        <v>2492</v>
      </c>
      <c r="C2803" s="547" t="str">
        <f>VLOOKUP(D2803,기본!$B$3:$C$90,2,0)</f>
        <v>삼성 VD</v>
      </c>
      <c r="D2803" t="s">
        <v>1851</v>
      </c>
      <c r="E2803" t="s">
        <v>995</v>
      </c>
      <c r="F2803" t="s">
        <v>994</v>
      </c>
      <c r="G2803" t="str">
        <f>VLOOKUP(E2803,기본!$F$3:$G$320,2,0)</f>
        <v>MNT</v>
      </c>
      <c r="H2803" s="546">
        <v>149</v>
      </c>
      <c r="I2803">
        <v>1.6207054819999998</v>
      </c>
    </row>
    <row r="2804" spans="2:9">
      <c r="B2804" s="547" t="s">
        <v>2492</v>
      </c>
      <c r="C2804" s="547" t="str">
        <f>VLOOKUP(D2804,기본!$B$3:$C$90,2,0)</f>
        <v>삼성 VD</v>
      </c>
      <c r="D2804" t="s">
        <v>1851</v>
      </c>
      <c r="E2804" t="s">
        <v>1793</v>
      </c>
      <c r="F2804" t="s">
        <v>1794</v>
      </c>
      <c r="G2804" t="str">
        <f>VLOOKUP(E2804,기본!$F$3:$G$320,2,0)</f>
        <v>MNT</v>
      </c>
      <c r="H2804" s="546">
        <v>1896</v>
      </c>
      <c r="I2804">
        <v>33.617957042</v>
      </c>
    </row>
    <row r="2805" spans="2:9">
      <c r="B2805" s="547" t="s">
        <v>2492</v>
      </c>
      <c r="C2805" s="547" t="str">
        <f>VLOOKUP(D2805,기본!$B$3:$C$90,2,0)</f>
        <v>삼성 VD</v>
      </c>
      <c r="D2805" t="s">
        <v>1851</v>
      </c>
      <c r="E2805" t="s">
        <v>1260</v>
      </c>
      <c r="F2805" t="s">
        <v>1259</v>
      </c>
      <c r="G2805" t="str">
        <f>VLOOKUP(E2805,기본!$F$3:$G$320,2,0)</f>
        <v>MNT</v>
      </c>
      <c r="H2805" s="546">
        <v>3744</v>
      </c>
      <c r="I2805">
        <v>82.231503399999994</v>
      </c>
    </row>
    <row r="2806" spans="2:9">
      <c r="B2806" s="547" t="s">
        <v>2492</v>
      </c>
      <c r="C2806" s="547" t="str">
        <f>VLOOKUP(D2806,기본!$B$3:$C$90,2,0)</f>
        <v>삼성 VD</v>
      </c>
      <c r="D2806" t="s">
        <v>1851</v>
      </c>
      <c r="E2806" t="s">
        <v>1262</v>
      </c>
      <c r="F2806" t="s">
        <v>1261</v>
      </c>
      <c r="G2806" t="str">
        <f>VLOOKUP(E2806,기본!$F$3:$G$320,2,0)</f>
        <v>MNT</v>
      </c>
      <c r="H2806" s="546">
        <v>264</v>
      </c>
      <c r="I2806">
        <v>6.3558744479999998</v>
      </c>
    </row>
    <row r="2807" spans="2:9">
      <c r="B2807" s="547" t="s">
        <v>2492</v>
      </c>
      <c r="C2807" s="547" t="str">
        <f>VLOOKUP(D2807,기본!$B$3:$C$90,2,0)</f>
        <v>삼성 VD</v>
      </c>
      <c r="D2807" t="s">
        <v>1851</v>
      </c>
      <c r="E2807" t="s">
        <v>1795</v>
      </c>
      <c r="F2807" t="s">
        <v>1796</v>
      </c>
      <c r="G2807" t="str">
        <f>VLOOKUP(E2807,기본!$F$3:$G$320,2,0)</f>
        <v>MNT</v>
      </c>
      <c r="H2807" s="546">
        <v>9216</v>
      </c>
      <c r="I2807">
        <v>363.14222151600001</v>
      </c>
    </row>
    <row r="2808" spans="2:9">
      <c r="B2808" s="547" t="s">
        <v>2492</v>
      </c>
      <c r="C2808" s="547" t="str">
        <f>VLOOKUP(D2808,기본!$B$3:$C$90,2,0)</f>
        <v>삼성 VD</v>
      </c>
      <c r="D2808" t="s">
        <v>1851</v>
      </c>
      <c r="E2808" t="s">
        <v>1856</v>
      </c>
      <c r="F2808" t="s">
        <v>1857</v>
      </c>
      <c r="G2808" t="str">
        <f>VLOOKUP(E2808,기본!$F$3:$G$320,2,0)</f>
        <v>MNT</v>
      </c>
      <c r="H2808" s="546">
        <v>12744</v>
      </c>
      <c r="I2808">
        <v>210.14589275999998</v>
      </c>
    </row>
    <row r="2809" spans="2:9">
      <c r="B2809" s="547" t="s">
        <v>2492</v>
      </c>
      <c r="C2809" s="547" t="str">
        <f>VLOOKUP(D2809,기본!$B$3:$C$90,2,0)</f>
        <v>삼성 VD</v>
      </c>
      <c r="D2809" t="s">
        <v>1851</v>
      </c>
      <c r="E2809" t="s">
        <v>2110</v>
      </c>
      <c r="F2809" t="s">
        <v>1726</v>
      </c>
      <c r="G2809" t="str">
        <f>VLOOKUP(E2809,기본!$F$3:$G$320,2,0)</f>
        <v>TV</v>
      </c>
      <c r="H2809" s="546">
        <v>1415</v>
      </c>
      <c r="I2809">
        <v>15.645035230000001</v>
      </c>
    </row>
    <row r="2810" spans="2:9">
      <c r="B2810" s="547" t="s">
        <v>2492</v>
      </c>
      <c r="C2810" s="547" t="str">
        <f>VLOOKUP(D2810,기본!$B$3:$C$90,2,0)</f>
        <v>삼성 VD</v>
      </c>
      <c r="D2810" t="s">
        <v>1851</v>
      </c>
      <c r="E2810" t="s">
        <v>2145</v>
      </c>
      <c r="F2810" t="s">
        <v>2108</v>
      </c>
      <c r="G2810" t="str">
        <f>VLOOKUP(E2810,기본!$F$3:$G$320,2,0)</f>
        <v>MNT</v>
      </c>
      <c r="H2810" s="546">
        <v>34980</v>
      </c>
      <c r="I2810">
        <v>181.05613363200001</v>
      </c>
    </row>
    <row r="2811" spans="2:9">
      <c r="B2811" s="547" t="s">
        <v>2492</v>
      </c>
      <c r="C2811" s="547" t="str">
        <f>VLOOKUP(D2811,기본!$B$3:$C$90,2,0)</f>
        <v>삼성 VD</v>
      </c>
      <c r="D2811" t="s">
        <v>1851</v>
      </c>
      <c r="E2811" t="s">
        <v>2296</v>
      </c>
      <c r="F2811" t="s">
        <v>1755</v>
      </c>
      <c r="G2811" t="str">
        <f>VLOOKUP(E2811,기본!$F$3:$G$320,2,0)</f>
        <v>MNT</v>
      </c>
      <c r="H2811" s="546">
        <v>901</v>
      </c>
      <c r="I2811">
        <v>5.3376940240000001</v>
      </c>
    </row>
    <row r="2812" spans="2:9">
      <c r="B2812" s="547" t="s">
        <v>2492</v>
      </c>
      <c r="C2812" s="547" t="str">
        <f>VLOOKUP(D2812,기본!$B$3:$C$90,2,0)</f>
        <v>삼성 VD</v>
      </c>
      <c r="D2812" t="s">
        <v>1851</v>
      </c>
      <c r="E2812" t="s">
        <v>2148</v>
      </c>
      <c r="F2812" t="s">
        <v>1756</v>
      </c>
      <c r="G2812" t="str">
        <f>VLOOKUP(E2812,기본!$F$3:$G$320,2,0)</f>
        <v>MNT</v>
      </c>
      <c r="H2812" s="546">
        <v>9339</v>
      </c>
      <c r="I2812">
        <v>64.010552891999993</v>
      </c>
    </row>
    <row r="2813" spans="2:9">
      <c r="B2813" s="547" t="s">
        <v>2492</v>
      </c>
      <c r="C2813" s="547" t="str">
        <f>VLOOKUP(D2813,기본!$B$3:$C$90,2,0)</f>
        <v>삼성 VD</v>
      </c>
      <c r="D2813" t="s">
        <v>1851</v>
      </c>
      <c r="E2813" t="s">
        <v>2207</v>
      </c>
      <c r="F2813" t="s">
        <v>1754</v>
      </c>
      <c r="G2813" t="str">
        <f>VLOOKUP(E2813,기본!$F$3:$G$320,2,0)</f>
        <v>MNT</v>
      </c>
      <c r="H2813" s="546">
        <v>144</v>
      </c>
      <c r="I2813">
        <v>1.5763857119999998</v>
      </c>
    </row>
    <row r="2814" spans="2:9">
      <c r="B2814" s="547" t="s">
        <v>2492</v>
      </c>
      <c r="C2814" s="547" t="str">
        <f>VLOOKUP(D2814,기본!$B$3:$C$90,2,0)</f>
        <v>삼성 VD</v>
      </c>
      <c r="D2814" t="s">
        <v>1851</v>
      </c>
      <c r="E2814" t="s">
        <v>2211</v>
      </c>
      <c r="F2814" t="s">
        <v>1754</v>
      </c>
      <c r="G2814" t="str">
        <f>VLOOKUP(E2814,기본!$F$3:$G$320,2,0)</f>
        <v>MNT</v>
      </c>
      <c r="H2814" s="546">
        <v>1087</v>
      </c>
      <c r="I2814">
        <v>11.809785420000001</v>
      </c>
    </row>
    <row r="2815" spans="2:9">
      <c r="B2815" s="547" t="s">
        <v>2492</v>
      </c>
      <c r="C2815" s="547" t="str">
        <f>VLOOKUP(D2815,기본!$B$3:$C$90,2,0)</f>
        <v>삼성 VD</v>
      </c>
      <c r="D2815" t="s">
        <v>1851</v>
      </c>
      <c r="E2815" t="s">
        <v>2213</v>
      </c>
      <c r="F2815" t="s">
        <v>1754</v>
      </c>
      <c r="G2815" t="str">
        <f>VLOOKUP(E2815,기본!$F$3:$G$320,2,0)</f>
        <v>MNT</v>
      </c>
      <c r="H2815" s="546">
        <v>51</v>
      </c>
      <c r="I2815">
        <v>0.55330694999999996</v>
      </c>
    </row>
    <row r="2816" spans="2:9">
      <c r="B2816" s="547" t="s">
        <v>2492</v>
      </c>
      <c r="C2816" s="547" t="str">
        <f>VLOOKUP(D2816,기본!$B$3:$C$90,2,0)</f>
        <v>삼성 VD</v>
      </c>
      <c r="D2816" t="s">
        <v>1851</v>
      </c>
      <c r="E2816" t="s">
        <v>2215</v>
      </c>
      <c r="F2816" t="s">
        <v>1754</v>
      </c>
      <c r="G2816" t="str">
        <f>VLOOKUP(E2816,기본!$F$3:$G$320,2,0)</f>
        <v>MNT</v>
      </c>
      <c r="H2816" s="546">
        <v>78</v>
      </c>
      <c r="I2816">
        <v>0.84566192400000006</v>
      </c>
    </row>
    <row r="2817" spans="2:9">
      <c r="B2817" s="547" t="s">
        <v>2492</v>
      </c>
      <c r="C2817" s="547" t="str">
        <f>VLOOKUP(D2817,기본!$B$3:$C$90,2,0)</f>
        <v>삼성 VD</v>
      </c>
      <c r="D2817" t="s">
        <v>1851</v>
      </c>
      <c r="E2817" t="s">
        <v>2221</v>
      </c>
      <c r="F2817" t="s">
        <v>1754</v>
      </c>
      <c r="G2817" t="str">
        <f>VLOOKUP(E2817,기본!$F$3:$G$320,2,0)</f>
        <v>MNT</v>
      </c>
      <c r="H2817" s="546">
        <v>400</v>
      </c>
      <c r="I2817">
        <v>4.3451801999999997</v>
      </c>
    </row>
    <row r="2818" spans="2:9">
      <c r="B2818" s="547" t="s">
        <v>2492</v>
      </c>
      <c r="C2818" s="547" t="str">
        <f>VLOOKUP(D2818,기본!$B$3:$C$90,2,0)</f>
        <v>삼성 VD</v>
      </c>
      <c r="D2818" t="s">
        <v>1851</v>
      </c>
      <c r="E2818" t="s">
        <v>2189</v>
      </c>
      <c r="F2818" t="s">
        <v>1753</v>
      </c>
      <c r="G2818" t="str">
        <f>VLOOKUP(E2818,기본!$F$3:$G$320,2,0)</f>
        <v>MNT</v>
      </c>
      <c r="H2818" s="546">
        <v>830</v>
      </c>
      <c r="I2818">
        <v>5.5243974419999997</v>
      </c>
    </row>
    <row r="2819" spans="2:9">
      <c r="B2819" s="547" t="s">
        <v>2492</v>
      </c>
      <c r="C2819" s="547" t="str">
        <f>VLOOKUP(D2819,기본!$B$3:$C$90,2,0)</f>
        <v>삼성 VD</v>
      </c>
      <c r="D2819" t="s">
        <v>1851</v>
      </c>
      <c r="E2819" t="s">
        <v>2191</v>
      </c>
      <c r="F2819" t="s">
        <v>1753</v>
      </c>
      <c r="G2819" t="str">
        <f>VLOOKUP(E2819,기본!$F$3:$G$320,2,0)</f>
        <v>MNT</v>
      </c>
      <c r="H2819" s="546">
        <v>4</v>
      </c>
      <c r="I2819">
        <v>2.6402903999999994E-2</v>
      </c>
    </row>
    <row r="2820" spans="2:9">
      <c r="B2820" s="547" t="s">
        <v>2492</v>
      </c>
      <c r="C2820" s="547" t="str">
        <f>VLOOKUP(D2820,기본!$B$3:$C$90,2,0)</f>
        <v>삼성 VD</v>
      </c>
      <c r="D2820" t="s">
        <v>1851</v>
      </c>
      <c r="E2820" t="s">
        <v>2195</v>
      </c>
      <c r="F2820" t="s">
        <v>1753</v>
      </c>
      <c r="G2820" t="str">
        <f>VLOOKUP(E2820,기본!$F$3:$G$320,2,0)</f>
        <v>MNT</v>
      </c>
      <c r="H2820" s="546">
        <v>2184</v>
      </c>
      <c r="I2820">
        <v>14.515355654999999</v>
      </c>
    </row>
    <row r="2821" spans="2:9">
      <c r="B2821" s="547" t="s">
        <v>2492</v>
      </c>
      <c r="C2821" s="547" t="str">
        <f>VLOOKUP(D2821,기본!$B$3:$C$90,2,0)</f>
        <v>삼성 VD</v>
      </c>
      <c r="D2821" t="s">
        <v>1851</v>
      </c>
      <c r="E2821" t="s">
        <v>2197</v>
      </c>
      <c r="F2821" t="s">
        <v>1753</v>
      </c>
      <c r="G2821" t="str">
        <f>VLOOKUP(E2821,기본!$F$3:$G$320,2,0)</f>
        <v>MNT</v>
      </c>
      <c r="H2821" s="546">
        <v>10</v>
      </c>
      <c r="I2821">
        <v>6.6689369999999998E-2</v>
      </c>
    </row>
    <row r="2822" spans="2:9">
      <c r="B2822" s="547" t="s">
        <v>2492</v>
      </c>
      <c r="C2822" s="547" t="str">
        <f>VLOOKUP(D2822,기본!$B$3:$C$90,2,0)</f>
        <v>삼성 VD</v>
      </c>
      <c r="D2822" t="s">
        <v>1851</v>
      </c>
      <c r="E2822" t="s">
        <v>2199</v>
      </c>
      <c r="F2822" t="s">
        <v>1753</v>
      </c>
      <c r="G2822" t="str">
        <f>VLOOKUP(E2822,기본!$F$3:$G$320,2,0)</f>
        <v>MNT</v>
      </c>
      <c r="H2822" s="546">
        <v>60</v>
      </c>
      <c r="I2822">
        <v>0.39615803999999999</v>
      </c>
    </row>
    <row r="2823" spans="2:9">
      <c r="B2823" s="547" t="s">
        <v>2492</v>
      </c>
      <c r="C2823" s="547" t="str">
        <f>VLOOKUP(D2823,기본!$B$3:$C$90,2,0)</f>
        <v>삼성 VD</v>
      </c>
      <c r="D2823" t="s">
        <v>1851</v>
      </c>
      <c r="E2823" t="s">
        <v>2391</v>
      </c>
      <c r="F2823" t="s">
        <v>2412</v>
      </c>
      <c r="G2823" t="str">
        <f>VLOOKUP(E2823,기본!$F$3:$G$320,2,0)</f>
        <v>MNT</v>
      </c>
      <c r="H2823" s="546">
        <v>5880</v>
      </c>
      <c r="I2823">
        <v>44.124937920000008</v>
      </c>
    </row>
    <row r="2824" spans="2:9">
      <c r="B2824" s="547" t="s">
        <v>2492</v>
      </c>
      <c r="C2824" s="547" t="str">
        <f>VLOOKUP(D2824,기본!$B$3:$C$90,2,0)</f>
        <v>삼성 VD</v>
      </c>
      <c r="D2824" t="s">
        <v>1851</v>
      </c>
      <c r="E2824" t="s">
        <v>2413</v>
      </c>
      <c r="F2824" t="s">
        <v>2414</v>
      </c>
      <c r="G2824" t="str">
        <f>VLOOKUP(E2824,기본!$F$3:$G$320,2,0)</f>
        <v>MNT</v>
      </c>
      <c r="H2824" s="546">
        <v>2912</v>
      </c>
      <c r="I2824">
        <v>23.247594999999997</v>
      </c>
    </row>
    <row r="2825" spans="2:9">
      <c r="B2825" s="547" t="s">
        <v>2492</v>
      </c>
      <c r="C2825" s="547" t="str">
        <f>VLOOKUP(D2825,기본!$B$3:$C$90,2,0)</f>
        <v>삼성 VD</v>
      </c>
      <c r="D2825" t="s">
        <v>1851</v>
      </c>
      <c r="E2825" t="s">
        <v>2297</v>
      </c>
      <c r="F2825" t="s">
        <v>2298</v>
      </c>
      <c r="G2825" t="str">
        <f>VLOOKUP(E2825,기본!$F$3:$G$320,2,0)</f>
        <v>MNT</v>
      </c>
      <c r="H2825" s="546">
        <v>672</v>
      </c>
      <c r="I2825">
        <v>32.542964003999998</v>
      </c>
    </row>
    <row r="2826" spans="2:9">
      <c r="B2826" s="547" t="s">
        <v>2492</v>
      </c>
      <c r="C2826" s="547" t="str">
        <f>VLOOKUP(D2826,기본!$B$3:$C$90,2,0)</f>
        <v>삼성 VD</v>
      </c>
      <c r="D2826" t="s">
        <v>1851</v>
      </c>
      <c r="E2826" t="s">
        <v>1862</v>
      </c>
      <c r="F2826" t="s">
        <v>1863</v>
      </c>
      <c r="G2826" t="str">
        <f>VLOOKUP(E2826,기본!$F$3:$G$320,2,0)</f>
        <v>MNT</v>
      </c>
      <c r="H2826" s="546">
        <v>918</v>
      </c>
      <c r="I2826">
        <v>12.341092728</v>
      </c>
    </row>
    <row r="2827" spans="2:9">
      <c r="B2827" s="547" t="s">
        <v>2492</v>
      </c>
      <c r="C2827" s="547" t="str">
        <f>VLOOKUP(D2827,기본!$B$3:$C$90,2,0)</f>
        <v>삼성 VD</v>
      </c>
      <c r="D2827" t="s">
        <v>1851</v>
      </c>
      <c r="E2827" t="s">
        <v>1849</v>
      </c>
      <c r="F2827" t="s">
        <v>1850</v>
      </c>
      <c r="G2827" t="str">
        <f>VLOOKUP(E2827,기본!$F$3:$G$320,2,0)</f>
        <v>MNT</v>
      </c>
      <c r="H2827" s="546">
        <v>2478</v>
      </c>
      <c r="I2827">
        <v>19.118279249999997</v>
      </c>
    </row>
    <row r="2828" spans="2:9">
      <c r="B2828" s="547" t="s">
        <v>2492</v>
      </c>
      <c r="C2828" s="547" t="str">
        <f>VLOOKUP(D2828,기본!$B$3:$C$90,2,0)</f>
        <v>삼성 VD</v>
      </c>
      <c r="D2828" t="s">
        <v>1851</v>
      </c>
      <c r="E2828" t="s">
        <v>677</v>
      </c>
      <c r="F2828" t="s">
        <v>1799</v>
      </c>
      <c r="G2828" t="str">
        <f>VLOOKUP(E2828,기본!$F$3:$G$320,2,0)</f>
        <v>MNT</v>
      </c>
      <c r="H2828" s="546">
        <v>226424</v>
      </c>
      <c r="I2828">
        <v>756.27347135999992</v>
      </c>
    </row>
    <row r="2829" spans="2:9">
      <c r="B2829" s="547" t="s">
        <v>2492</v>
      </c>
      <c r="C2829" s="547" t="str">
        <f>VLOOKUP(D2829,기본!$B$3:$C$90,2,0)</f>
        <v>삼성 VD</v>
      </c>
      <c r="D2829" t="s">
        <v>1851</v>
      </c>
      <c r="E2829" t="s">
        <v>678</v>
      </c>
      <c r="F2829" t="s">
        <v>1869</v>
      </c>
      <c r="G2829" t="str">
        <f>VLOOKUP(E2829,기본!$F$3:$G$320,2,0)</f>
        <v>MNT</v>
      </c>
      <c r="H2829" s="546">
        <v>57860</v>
      </c>
      <c r="I2829">
        <v>244.08520237199997</v>
      </c>
    </row>
    <row r="2830" spans="2:9">
      <c r="B2830" s="547" t="s">
        <v>2492</v>
      </c>
      <c r="C2830" s="547" t="str">
        <f>VLOOKUP(D2830,기본!$B$3:$C$90,2,0)</f>
        <v>삼성 VD</v>
      </c>
      <c r="D2830" t="s">
        <v>1851</v>
      </c>
      <c r="E2830" t="s">
        <v>1113</v>
      </c>
      <c r="F2830" t="s">
        <v>1813</v>
      </c>
      <c r="G2830" t="str">
        <f>VLOOKUP(E2830,기본!$F$3:$G$320,2,0)</f>
        <v>MNT</v>
      </c>
      <c r="H2830" s="546">
        <v>572</v>
      </c>
      <c r="I2830">
        <v>2.7864451999999997</v>
      </c>
    </row>
    <row r="2831" spans="2:9">
      <c r="B2831" s="547" t="s">
        <v>2492</v>
      </c>
      <c r="C2831" s="547" t="str">
        <f>VLOOKUP(D2831,기본!$B$3:$C$90,2,0)</f>
        <v>삼성 VD</v>
      </c>
      <c r="D2831" t="s">
        <v>1851</v>
      </c>
      <c r="E2831" t="s">
        <v>2088</v>
      </c>
      <c r="F2831" t="s">
        <v>2089</v>
      </c>
      <c r="G2831" t="str">
        <f>VLOOKUP(E2831,기본!$F$3:$G$320,2,0)</f>
        <v>MNT</v>
      </c>
      <c r="H2831" s="546">
        <v>8228</v>
      </c>
      <c r="I2831">
        <v>38.306578903999991</v>
      </c>
    </row>
    <row r="2832" spans="2:9">
      <c r="B2832" s="547" t="s">
        <v>2492</v>
      </c>
      <c r="C2832" s="547" t="str">
        <f>VLOOKUP(D2832,기본!$B$3:$C$90,2,0)</f>
        <v>삼성 VD</v>
      </c>
      <c r="D2832" t="s">
        <v>1851</v>
      </c>
      <c r="E2832" t="s">
        <v>2415</v>
      </c>
      <c r="F2832" t="s">
        <v>2415</v>
      </c>
      <c r="G2832" t="str">
        <f>VLOOKUP(E2832,기본!$F$3:$G$320,2,0)</f>
        <v>MNT</v>
      </c>
      <c r="H2832" s="546">
        <v>4749</v>
      </c>
      <c r="I2832">
        <v>85.350539609999998</v>
      </c>
    </row>
    <row r="2833" spans="2:9">
      <c r="B2833" s="547" t="s">
        <v>2492</v>
      </c>
      <c r="C2833" s="547" t="str">
        <f>VLOOKUP(D2833,기본!$B$3:$C$90,2,0)</f>
        <v>삼성 생활가전</v>
      </c>
      <c r="D2833" t="s">
        <v>1864</v>
      </c>
      <c r="E2833" t="s">
        <v>1865</v>
      </c>
      <c r="F2833" t="s">
        <v>1865</v>
      </c>
      <c r="G2833" t="e">
        <f>VLOOKUP(E2833,기본!$F$3:$G$320,2,0)</f>
        <v>#N/A</v>
      </c>
      <c r="H2833" s="546">
        <v>36864</v>
      </c>
      <c r="I2833">
        <v>279.19577088</v>
      </c>
    </row>
    <row r="2834" spans="2:9">
      <c r="B2834" s="547" t="s">
        <v>2492</v>
      </c>
      <c r="C2834" s="547" t="str">
        <f>VLOOKUP(D2834,기본!$B$3:$C$90,2,0)</f>
        <v>삼성 생활가전</v>
      </c>
      <c r="D2834" t="s">
        <v>1864</v>
      </c>
      <c r="E2834" t="s">
        <v>2111</v>
      </c>
      <c r="F2834" t="s">
        <v>2111</v>
      </c>
      <c r="G2834" t="e">
        <f>VLOOKUP(E2834,기본!$F$3:$G$320,2,0)</f>
        <v>#N/A</v>
      </c>
      <c r="H2834" s="546">
        <v>3660</v>
      </c>
      <c r="I2834">
        <v>27.632828160000006</v>
      </c>
    </row>
    <row r="2835" spans="2:9">
      <c r="B2835" s="547" t="s">
        <v>2492</v>
      </c>
      <c r="C2835" s="547" t="str">
        <f>VLOOKUP(D2835,기본!$B$3:$C$90,2,0)</f>
        <v>삼성 생활가전</v>
      </c>
      <c r="D2835" t="s">
        <v>1864</v>
      </c>
      <c r="E2835" t="s">
        <v>2090</v>
      </c>
      <c r="F2835" t="s">
        <v>2090</v>
      </c>
      <c r="G2835" t="e">
        <f>VLOOKUP(E2835,기본!$F$3:$G$320,2,0)</f>
        <v>#N/A</v>
      </c>
      <c r="H2835" s="546">
        <v>288</v>
      </c>
      <c r="I2835">
        <v>2.1327753599999997</v>
      </c>
    </row>
    <row r="2836" spans="2:9">
      <c r="B2836" s="547" t="s">
        <v>2492</v>
      </c>
      <c r="C2836" s="547" t="str">
        <f>VLOOKUP(D2836,기본!$B$3:$C$90,2,0)</f>
        <v>삼성 생활가전</v>
      </c>
      <c r="D2836" t="s">
        <v>1864</v>
      </c>
      <c r="E2836" t="s">
        <v>2112</v>
      </c>
      <c r="F2836" t="s">
        <v>2112</v>
      </c>
      <c r="G2836" t="e">
        <f>VLOOKUP(E2836,기본!$F$3:$G$320,2,0)</f>
        <v>#N/A</v>
      </c>
      <c r="H2836" s="546">
        <v>5184</v>
      </c>
      <c r="I2836">
        <v>40.306279104000005</v>
      </c>
    </row>
    <row r="2837" spans="2:9">
      <c r="B2837" s="547" t="s">
        <v>2492</v>
      </c>
      <c r="C2837" s="547" t="str">
        <f>VLOOKUP(D2837,기본!$B$3:$C$90,2,0)</f>
        <v>삼성 생활가전</v>
      </c>
      <c r="D2837" t="s">
        <v>1864</v>
      </c>
      <c r="E2837" t="s">
        <v>1867</v>
      </c>
      <c r="F2837" t="s">
        <v>1867</v>
      </c>
      <c r="G2837" t="e">
        <f>VLOOKUP(E2837,기본!$F$3:$G$320,2,0)</f>
        <v>#N/A</v>
      </c>
      <c r="H2837" s="546">
        <v>18432</v>
      </c>
      <c r="I2837">
        <v>149.69245824000001</v>
      </c>
    </row>
    <row r="2838" spans="2:9">
      <c r="B2838" s="547" t="s">
        <v>2492</v>
      </c>
      <c r="C2838" s="547" t="str">
        <f>VLOOKUP(D2838,기본!$B$3:$C$90,2,0)</f>
        <v>삼성 생활가전</v>
      </c>
      <c r="D2838" t="s">
        <v>1864</v>
      </c>
      <c r="E2838" t="s">
        <v>1890</v>
      </c>
      <c r="F2838" t="s">
        <v>1890</v>
      </c>
      <c r="G2838" t="e">
        <f>VLOOKUP(E2838,기본!$F$3:$G$320,2,0)</f>
        <v>#N/A</v>
      </c>
      <c r="H2838" s="546">
        <v>1152</v>
      </c>
      <c r="I2838">
        <v>9.791231999999999</v>
      </c>
    </row>
    <row r="2839" spans="2:9">
      <c r="B2839" s="547" t="s">
        <v>2492</v>
      </c>
      <c r="C2839" s="547" t="str">
        <f>VLOOKUP(D2839,기본!$B$3:$C$90,2,0)</f>
        <v>삼성 생활가전</v>
      </c>
      <c r="D2839" t="s">
        <v>1864</v>
      </c>
      <c r="E2839" t="s">
        <v>2077</v>
      </c>
      <c r="F2839" t="s">
        <v>2077</v>
      </c>
      <c r="G2839" t="e">
        <f>VLOOKUP(E2839,기본!$F$3:$G$320,2,0)</f>
        <v>#N/A</v>
      </c>
      <c r="H2839" s="546">
        <v>96</v>
      </c>
      <c r="I2839">
        <v>0.80530559999999995</v>
      </c>
    </row>
    <row r="2840" spans="2:9">
      <c r="B2840" s="547" t="s">
        <v>2492</v>
      </c>
      <c r="C2840" s="547" t="str">
        <f>VLOOKUP(D2840,기본!$B$3:$C$90,2,0)</f>
        <v>삼성 VD</v>
      </c>
      <c r="D2840" t="s">
        <v>1868</v>
      </c>
      <c r="E2840" t="s">
        <v>1733</v>
      </c>
      <c r="F2840" t="s">
        <v>1839</v>
      </c>
      <c r="G2840" t="str">
        <f>VLOOKUP(E2840,기본!$F$3:$G$320,2,0)</f>
        <v>TV</v>
      </c>
      <c r="H2840" s="546">
        <v>40</v>
      </c>
      <c r="I2840">
        <v>0.68049455999999997</v>
      </c>
    </row>
    <row r="2841" spans="2:9">
      <c r="B2841" s="547" t="s">
        <v>2492</v>
      </c>
      <c r="C2841" s="547" t="str">
        <f>VLOOKUP(D2841,기본!$B$3:$C$90,2,0)</f>
        <v>삼성 VD</v>
      </c>
      <c r="D2841" t="s">
        <v>1868</v>
      </c>
      <c r="E2841" t="s">
        <v>678</v>
      </c>
      <c r="F2841" t="s">
        <v>1869</v>
      </c>
      <c r="G2841" t="str">
        <f>VLOOKUP(E2841,기본!$F$3:$G$320,2,0)</f>
        <v>MNT</v>
      </c>
      <c r="H2841" s="546">
        <v>748</v>
      </c>
      <c r="I2841">
        <v>3.1326733680000003</v>
      </c>
    </row>
    <row r="2842" spans="2:9">
      <c r="B2842" s="547" t="s">
        <v>2492</v>
      </c>
      <c r="C2842" s="547" t="str">
        <f>VLOOKUP(D2842,기본!$B$3:$C$90,2,0)</f>
        <v>삼성 생활가전</v>
      </c>
      <c r="D2842" t="s">
        <v>1870</v>
      </c>
      <c r="E2842" t="s">
        <v>1871</v>
      </c>
      <c r="F2842" t="s">
        <v>1871</v>
      </c>
      <c r="G2842" t="e">
        <f>VLOOKUP(E2842,기본!$F$3:$G$320,2,0)</f>
        <v>#N/A</v>
      </c>
      <c r="H2842" s="546">
        <v>2391</v>
      </c>
      <c r="I2842">
        <v>25.929438600000001</v>
      </c>
    </row>
    <row r="2843" spans="2:9">
      <c r="B2843" s="547" t="s">
        <v>2492</v>
      </c>
      <c r="C2843" s="547" t="str">
        <f>VLOOKUP(D2843,기본!$B$3:$C$90,2,0)</f>
        <v>삼성 생활가전</v>
      </c>
      <c r="D2843" t="s">
        <v>1870</v>
      </c>
      <c r="E2843" t="s">
        <v>2125</v>
      </c>
      <c r="F2843" t="s">
        <v>2125</v>
      </c>
      <c r="G2843" t="e">
        <f>VLOOKUP(E2843,기본!$F$3:$G$320,2,0)</f>
        <v>#N/A</v>
      </c>
      <c r="H2843" s="546">
        <v>672</v>
      </c>
      <c r="I2843">
        <v>8.2079088000000002</v>
      </c>
    </row>
    <row r="2844" spans="2:9">
      <c r="B2844" s="547" t="s">
        <v>2492</v>
      </c>
      <c r="C2844" s="547" t="str">
        <f>VLOOKUP(D2844,기본!$B$3:$C$90,2,0)</f>
        <v>MNT JDM</v>
      </c>
      <c r="D2844" t="s">
        <v>1873</v>
      </c>
      <c r="E2844" t="s">
        <v>1112</v>
      </c>
      <c r="F2844" t="s">
        <v>2091</v>
      </c>
      <c r="G2844" t="str">
        <f>VLOOKUP(E2844,기본!$F$3:$G$320,2,0)</f>
        <v>MNT</v>
      </c>
      <c r="H2844" s="546">
        <v>15840</v>
      </c>
      <c r="I2844">
        <v>90.84110111999999</v>
      </c>
    </row>
    <row r="2845" spans="2:9">
      <c r="B2845" s="547" t="s">
        <v>2492</v>
      </c>
      <c r="C2845" s="547" t="str">
        <f>VLOOKUP(D2845,기본!$B$3:$C$90,2,0)</f>
        <v>MNT JDM</v>
      </c>
      <c r="D2845" t="s">
        <v>1873</v>
      </c>
      <c r="E2845" t="s">
        <v>1113</v>
      </c>
      <c r="F2845" t="s">
        <v>2092</v>
      </c>
      <c r="G2845" t="str">
        <f>VLOOKUP(E2845,기본!$F$3:$G$320,2,0)</f>
        <v>MNT</v>
      </c>
      <c r="H2845" s="546">
        <v>7392</v>
      </c>
      <c r="I2845">
        <v>50.736086015999994</v>
      </c>
    </row>
    <row r="2846" spans="2:9">
      <c r="B2846" s="547" t="s">
        <v>2492</v>
      </c>
      <c r="C2846" s="547" t="str">
        <f>VLOOKUP(D2846,기본!$B$3:$C$90,2,0)</f>
        <v>HP</v>
      </c>
      <c r="D2846" t="s">
        <v>1874</v>
      </c>
      <c r="E2846" t="s">
        <v>1249</v>
      </c>
      <c r="F2846" t="s">
        <v>1245</v>
      </c>
      <c r="G2846" t="e">
        <f>VLOOKUP(E2846,기본!$F$3:$G$320,2,0)</f>
        <v>#N/A</v>
      </c>
      <c r="H2846" s="546">
        <v>1152</v>
      </c>
      <c r="I2846">
        <v>31.688638463999997</v>
      </c>
    </row>
    <row r="2847" spans="2:9">
      <c r="B2847" s="547" t="s">
        <v>2492</v>
      </c>
      <c r="C2847" s="547" t="str">
        <f>VLOOKUP(D2847,기본!$B$3:$C$90,2,0)</f>
        <v>HP</v>
      </c>
      <c r="D2847" t="s">
        <v>1874</v>
      </c>
      <c r="E2847" t="s">
        <v>1250</v>
      </c>
      <c r="F2847" t="s">
        <v>1246</v>
      </c>
      <c r="G2847" t="e">
        <f>VLOOKUP(E2847,기본!$F$3:$G$320,2,0)</f>
        <v>#N/A</v>
      </c>
      <c r="H2847" s="546">
        <v>192</v>
      </c>
      <c r="I2847">
        <v>6.4302155519999999</v>
      </c>
    </row>
    <row r="2848" spans="2:9">
      <c r="B2848" s="547" t="s">
        <v>2492</v>
      </c>
      <c r="C2848" s="547" t="str">
        <f>VLOOKUP(D2848,기본!$B$3:$C$90,2,0)</f>
        <v>HP</v>
      </c>
      <c r="D2848" t="s">
        <v>1874</v>
      </c>
      <c r="E2848" t="s">
        <v>1251</v>
      </c>
      <c r="F2848" t="s">
        <v>1247</v>
      </c>
      <c r="G2848" t="e">
        <f>VLOOKUP(E2848,기본!$F$3:$G$320,2,0)</f>
        <v>#N/A</v>
      </c>
      <c r="H2848" s="546">
        <v>1056</v>
      </c>
      <c r="I2848">
        <v>31.532492159999997</v>
      </c>
    </row>
    <row r="2849" spans="2:9">
      <c r="B2849" s="547" t="s">
        <v>2492</v>
      </c>
      <c r="C2849" s="547" t="str">
        <f>VLOOKUP(D2849,기본!$B$3:$C$90,2,0)</f>
        <v>HP</v>
      </c>
      <c r="D2849" t="s">
        <v>1874</v>
      </c>
      <c r="E2849" t="s">
        <v>1875</v>
      </c>
      <c r="F2849" t="s">
        <v>1876</v>
      </c>
      <c r="G2849" t="e">
        <f>VLOOKUP(E2849,기본!$F$3:$G$320,2,0)</f>
        <v>#N/A</v>
      </c>
      <c r="H2849" s="546">
        <v>2240</v>
      </c>
      <c r="I2849">
        <v>28.628911360000004</v>
      </c>
    </row>
    <row r="2850" spans="2:9">
      <c r="B2850" s="547" t="s">
        <v>2492</v>
      </c>
      <c r="C2850" s="547" t="str">
        <f>VLOOKUP(D2850,기본!$B$3:$C$90,2,0)</f>
        <v>HP</v>
      </c>
      <c r="D2850" t="s">
        <v>1874</v>
      </c>
      <c r="E2850" t="s">
        <v>2024</v>
      </c>
      <c r="F2850" t="s">
        <v>187</v>
      </c>
      <c r="G2850" t="e">
        <f>VLOOKUP(E2850,기본!$F$3:$G$320,2,0)</f>
        <v>#N/A</v>
      </c>
      <c r="H2850" s="546">
        <v>4104</v>
      </c>
      <c r="I2850">
        <v>20.381959584000001</v>
      </c>
    </row>
    <row r="2851" spans="2:9">
      <c r="B2851" s="547" t="s">
        <v>2492</v>
      </c>
      <c r="C2851" s="547" t="str">
        <f>VLOOKUP(D2851,기본!$B$3:$C$90,2,0)</f>
        <v>HP</v>
      </c>
      <c r="D2851" t="s">
        <v>1874</v>
      </c>
      <c r="E2851" t="s">
        <v>1877</v>
      </c>
      <c r="F2851" t="s">
        <v>643</v>
      </c>
      <c r="G2851" t="e">
        <f>VLOOKUP(E2851,기본!$F$3:$G$320,2,0)</f>
        <v>#N/A</v>
      </c>
      <c r="H2851" s="546">
        <v>4320</v>
      </c>
      <c r="I2851">
        <v>35.305508160000002</v>
      </c>
    </row>
    <row r="2852" spans="2:9">
      <c r="B2852" s="547" t="s">
        <v>2492</v>
      </c>
      <c r="C2852" s="547" t="str">
        <f>VLOOKUP(D2852,기본!$B$3:$C$90,2,0)</f>
        <v>HP</v>
      </c>
      <c r="D2852" t="s">
        <v>1874</v>
      </c>
      <c r="E2852" t="s">
        <v>1878</v>
      </c>
      <c r="F2852" t="s">
        <v>1879</v>
      </c>
      <c r="G2852" t="e">
        <f>VLOOKUP(E2852,기본!$F$3:$G$320,2,0)</f>
        <v>#N/A</v>
      </c>
      <c r="H2852" s="546">
        <v>1296</v>
      </c>
      <c r="I2852">
        <v>45.884202335999994</v>
      </c>
    </row>
    <row r="2853" spans="2:9">
      <c r="B2853" s="547" t="s">
        <v>2492</v>
      </c>
      <c r="C2853" s="547" t="str">
        <f>VLOOKUP(D2853,기본!$B$3:$C$90,2,0)</f>
        <v>HP</v>
      </c>
      <c r="D2853" t="s">
        <v>1874</v>
      </c>
      <c r="E2853" t="s">
        <v>2300</v>
      </c>
      <c r="F2853" t="s">
        <v>2301</v>
      </c>
      <c r="G2853" t="e">
        <f>VLOOKUP(E2853,기본!$F$3:$G$320,2,0)</f>
        <v>#N/A</v>
      </c>
      <c r="H2853" s="546">
        <v>120</v>
      </c>
      <c r="I2853">
        <v>1.0814332799999999</v>
      </c>
    </row>
    <row r="2854" spans="2:9">
      <c r="B2854" s="547" t="s">
        <v>2492</v>
      </c>
      <c r="C2854" s="547" t="str">
        <f>VLOOKUP(D2854,기본!$B$3:$C$90,2,0)</f>
        <v>HP</v>
      </c>
      <c r="D2854" t="s">
        <v>1874</v>
      </c>
      <c r="E2854" t="s">
        <v>1880</v>
      </c>
      <c r="F2854" t="s">
        <v>1881</v>
      </c>
      <c r="G2854" t="e">
        <f>VLOOKUP(E2854,기본!$F$3:$G$320,2,0)</f>
        <v>#N/A</v>
      </c>
      <c r="H2854" s="546">
        <v>1800</v>
      </c>
      <c r="I2854">
        <v>14.995911599999999</v>
      </c>
    </row>
    <row r="2855" spans="2:9">
      <c r="B2855" s="547" t="s">
        <v>2492</v>
      </c>
      <c r="C2855" s="547" t="str">
        <f>VLOOKUP(D2855,기본!$B$3:$C$90,2,0)</f>
        <v>HP</v>
      </c>
      <c r="D2855" t="s">
        <v>1874</v>
      </c>
      <c r="E2855" t="s">
        <v>2054</v>
      </c>
      <c r="F2855" t="s">
        <v>2055</v>
      </c>
      <c r="G2855" t="e">
        <f>VLOOKUP(E2855,기본!$F$3:$G$320,2,0)</f>
        <v>#N/A</v>
      </c>
      <c r="H2855" s="546">
        <v>800</v>
      </c>
      <c r="I2855">
        <v>14.264303999999999</v>
      </c>
    </row>
    <row r="2856" spans="2:9">
      <c r="B2856" s="547" t="s">
        <v>2492</v>
      </c>
      <c r="C2856" s="547" t="str">
        <f>VLOOKUP(D2856,기본!$B$3:$C$90,2,0)</f>
        <v>HP</v>
      </c>
      <c r="D2856" t="s">
        <v>1874</v>
      </c>
      <c r="E2856" t="s">
        <v>1882</v>
      </c>
      <c r="F2856" t="s">
        <v>1883</v>
      </c>
      <c r="G2856" t="e">
        <f>VLOOKUP(E2856,기본!$F$3:$G$320,2,0)</f>
        <v>#N/A</v>
      </c>
      <c r="H2856" s="546">
        <v>240</v>
      </c>
      <c r="I2856">
        <v>3.8192054399999997</v>
      </c>
    </row>
    <row r="2857" spans="2:9">
      <c r="B2857" s="547" t="s">
        <v>2492</v>
      </c>
      <c r="C2857" s="547" t="str">
        <f>VLOOKUP(D2857,기본!$B$3:$C$90,2,0)</f>
        <v>HP</v>
      </c>
      <c r="D2857" t="s">
        <v>1874</v>
      </c>
      <c r="E2857" t="s">
        <v>2025</v>
      </c>
      <c r="F2857" t="s">
        <v>2026</v>
      </c>
      <c r="G2857" t="e">
        <f>VLOOKUP(E2857,기본!$F$3:$G$320,2,0)</f>
        <v>#N/A</v>
      </c>
      <c r="H2857" s="546">
        <v>1728</v>
      </c>
      <c r="I2857">
        <v>20.835567359999999</v>
      </c>
    </row>
    <row r="2858" spans="2:9">
      <c r="B2858" s="547" t="s">
        <v>2492</v>
      </c>
      <c r="C2858" s="547" t="str">
        <f>VLOOKUP(D2858,기본!$B$3:$C$90,2,0)</f>
        <v>HP</v>
      </c>
      <c r="D2858" t="s">
        <v>1874</v>
      </c>
      <c r="E2858" t="s">
        <v>2056</v>
      </c>
      <c r="F2858" t="s">
        <v>2057</v>
      </c>
      <c r="G2858" t="e">
        <f>VLOOKUP(E2858,기본!$F$3:$G$320,2,0)</f>
        <v>#N/A</v>
      </c>
      <c r="H2858" s="546">
        <v>1080</v>
      </c>
      <c r="I2858">
        <v>39.552226560000001</v>
      </c>
    </row>
    <row r="2859" spans="2:9">
      <c r="B2859" s="547" t="s">
        <v>2492</v>
      </c>
      <c r="C2859" s="547" t="str">
        <f>VLOOKUP(D2859,기본!$B$3:$C$90,2,0)</f>
        <v>HP</v>
      </c>
      <c r="D2859" t="s">
        <v>1874</v>
      </c>
      <c r="E2859" t="s">
        <v>1884</v>
      </c>
      <c r="F2859" t="s">
        <v>1885</v>
      </c>
      <c r="G2859" t="e">
        <f>VLOOKUP(E2859,기본!$F$3:$G$320,2,0)</f>
        <v>#N/A</v>
      </c>
      <c r="H2859" s="546">
        <v>420</v>
      </c>
      <c r="I2859">
        <v>5.12699544</v>
      </c>
    </row>
    <row r="2860" spans="2:9">
      <c r="B2860" s="547" t="s">
        <v>2492</v>
      </c>
      <c r="C2860" s="547" t="str">
        <f>VLOOKUP(D2860,기본!$B$3:$C$90,2,0)</f>
        <v>HP</v>
      </c>
      <c r="D2860" t="s">
        <v>1874</v>
      </c>
      <c r="E2860" t="s">
        <v>2027</v>
      </c>
      <c r="F2860" t="s">
        <v>2028</v>
      </c>
      <c r="G2860" t="e">
        <f>VLOOKUP(E2860,기본!$F$3:$G$320,2,0)</f>
        <v>#N/A</v>
      </c>
      <c r="H2860" s="546">
        <v>360</v>
      </c>
      <c r="I2860">
        <v>2.6712096000000001</v>
      </c>
    </row>
    <row r="2861" spans="2:9">
      <c r="B2861" s="547" t="s">
        <v>2492</v>
      </c>
      <c r="C2861" s="547" t="str">
        <f>VLOOKUP(D2861,기본!$B$3:$C$90,2,0)</f>
        <v>코웨이</v>
      </c>
      <c r="D2861" t="s">
        <v>2029</v>
      </c>
      <c r="E2861" t="s">
        <v>823</v>
      </c>
      <c r="F2861" t="s">
        <v>823</v>
      </c>
      <c r="G2861" t="e">
        <f>VLOOKUP(E2861,기본!$F$3:$G$320,2,0)</f>
        <v>#N/A</v>
      </c>
      <c r="H2861" s="546">
        <v>2383</v>
      </c>
      <c r="I2861">
        <v>7.4477185820000003</v>
      </c>
    </row>
    <row r="2862" spans="2:9">
      <c r="B2862" s="547" t="s">
        <v>2492</v>
      </c>
      <c r="C2862" s="547" t="str">
        <f>VLOOKUP(D2862,기본!$B$3:$C$90,2,0)</f>
        <v>코웨이</v>
      </c>
      <c r="D2862" t="s">
        <v>2029</v>
      </c>
      <c r="E2862" t="s">
        <v>822</v>
      </c>
      <c r="F2862" t="s">
        <v>822</v>
      </c>
      <c r="G2862" t="e">
        <f>VLOOKUP(E2862,기본!$F$3:$G$320,2,0)</f>
        <v>#N/A</v>
      </c>
      <c r="H2862" s="546">
        <v>2385</v>
      </c>
      <c r="I2862">
        <v>15.402671055000001</v>
      </c>
    </row>
    <row r="2863" spans="2:9">
      <c r="B2863" s="547" t="s">
        <v>2492</v>
      </c>
      <c r="C2863" s="547" t="str">
        <f>VLOOKUP(D2863,기본!$B$3:$C$90,2,0)</f>
        <v>코웨이</v>
      </c>
      <c r="D2863" t="s">
        <v>2029</v>
      </c>
      <c r="E2863" t="s">
        <v>821</v>
      </c>
      <c r="F2863" t="s">
        <v>821</v>
      </c>
      <c r="G2863" t="e">
        <f>VLOOKUP(E2863,기본!$F$3:$G$320,2,0)</f>
        <v>#N/A</v>
      </c>
      <c r="H2863" s="546">
        <v>1</v>
      </c>
      <c r="I2863">
        <v>6.6102620000000004E-3</v>
      </c>
    </row>
    <row r="2864" spans="2:9">
      <c r="B2864" s="547" t="s">
        <v>2492</v>
      </c>
      <c r="C2864" s="547" t="str">
        <f>VLOOKUP(D2864,기본!$B$3:$C$90,2,0)</f>
        <v>코웨이</v>
      </c>
      <c r="D2864" t="s">
        <v>2029</v>
      </c>
      <c r="E2864" t="s">
        <v>2030</v>
      </c>
      <c r="F2864" t="s">
        <v>2030</v>
      </c>
      <c r="G2864" t="e">
        <f>VLOOKUP(E2864,기본!$F$3:$G$320,2,0)</f>
        <v>#N/A</v>
      </c>
      <c r="H2864" s="546">
        <v>2734</v>
      </c>
      <c r="I2864">
        <v>18.072456308000003</v>
      </c>
    </row>
    <row r="2865" spans="2:9">
      <c r="B2865" s="547" t="s">
        <v>2492</v>
      </c>
      <c r="C2865" s="547" t="str">
        <f>VLOOKUP(D2865,기본!$B$3:$C$90,2,0)</f>
        <v>코웨이</v>
      </c>
      <c r="D2865" t="s">
        <v>2029</v>
      </c>
      <c r="E2865" t="s">
        <v>1834</v>
      </c>
      <c r="F2865" t="s">
        <v>1834</v>
      </c>
      <c r="G2865" t="e">
        <f>VLOOKUP(E2865,기본!$F$3:$G$320,2,0)</f>
        <v>#N/A</v>
      </c>
      <c r="H2865" s="546">
        <v>285</v>
      </c>
      <c r="I2865">
        <v>1.7144502750000001</v>
      </c>
    </row>
    <row r="2866" spans="2:9">
      <c r="B2866" s="547" t="s">
        <v>2492</v>
      </c>
      <c r="C2866" s="547" t="str">
        <f>VLOOKUP(D2866,기본!$B$3:$C$90,2,0)</f>
        <v>코웨이</v>
      </c>
      <c r="D2866" t="s">
        <v>2029</v>
      </c>
      <c r="E2866" t="s">
        <v>2051</v>
      </c>
      <c r="F2866" t="s">
        <v>2051</v>
      </c>
      <c r="G2866" t="e">
        <f>VLOOKUP(E2866,기본!$F$3:$G$320,2,0)</f>
        <v>#N/A</v>
      </c>
      <c r="H2866" s="546">
        <v>1373</v>
      </c>
      <c r="I2866">
        <v>8.9239919900000011</v>
      </c>
    </row>
    <row r="2867" spans="2:9">
      <c r="B2867" s="547" t="s">
        <v>2492</v>
      </c>
      <c r="C2867" s="547" t="str">
        <f>VLOOKUP(D2867,기본!$B$3:$C$90,2,0)</f>
        <v>경동나비엔</v>
      </c>
      <c r="D2867" t="s">
        <v>1887</v>
      </c>
      <c r="E2867" t="s">
        <v>2124</v>
      </c>
      <c r="F2867" t="s">
        <v>2124</v>
      </c>
      <c r="G2867" t="e">
        <f>VLOOKUP(E2867,기본!$F$3:$G$320,2,0)</f>
        <v>#N/A</v>
      </c>
      <c r="H2867" s="546">
        <v>240</v>
      </c>
      <c r="I2867">
        <v>7.3252800000000002</v>
      </c>
    </row>
    <row r="2868" spans="2:9">
      <c r="B2868" s="547" t="s">
        <v>2492</v>
      </c>
      <c r="C2868" s="547" t="str">
        <f>VLOOKUP(D2868,기본!$B$3:$C$90,2,0)</f>
        <v>경동나비엔</v>
      </c>
      <c r="D2868" t="s">
        <v>1887</v>
      </c>
      <c r="E2868" t="s">
        <v>1888</v>
      </c>
      <c r="F2868" t="s">
        <v>1888</v>
      </c>
      <c r="G2868" t="e">
        <f>VLOOKUP(E2868,기본!$F$3:$G$320,2,0)</f>
        <v>#N/A</v>
      </c>
      <c r="H2868" s="546">
        <v>1000</v>
      </c>
      <c r="I2868">
        <v>30.013999999999999</v>
      </c>
    </row>
    <row r="2869" spans="2:9">
      <c r="B2869" s="547" t="s">
        <v>2492</v>
      </c>
      <c r="C2869" s="547" t="str">
        <f>VLOOKUP(D2869,기본!$B$3:$C$90,2,0)</f>
        <v>경동나비엔</v>
      </c>
      <c r="D2869" t="s">
        <v>1887</v>
      </c>
      <c r="E2869" t="s">
        <v>2416</v>
      </c>
      <c r="F2869" t="s">
        <v>2416</v>
      </c>
      <c r="G2869" t="e">
        <f>VLOOKUP(E2869,기본!$F$3:$G$320,2,0)</f>
        <v>#N/A</v>
      </c>
      <c r="H2869" s="546">
        <v>1420</v>
      </c>
      <c r="I2869">
        <v>66.650540000000007</v>
      </c>
    </row>
    <row r="2870" spans="2:9">
      <c r="B2870" s="547" t="s">
        <v>2492</v>
      </c>
      <c r="C2870" s="547" t="str">
        <f>VLOOKUP(D2870,기본!$B$3:$C$90,2,0)</f>
        <v>대덕</v>
      </c>
      <c r="D2870" t="s">
        <v>1891</v>
      </c>
      <c r="E2870" t="s">
        <v>2096</v>
      </c>
      <c r="F2870" t="s">
        <v>2096</v>
      </c>
      <c r="G2870" t="e">
        <f>VLOOKUP(E2870,기본!$F$3:$G$320,2,0)</f>
        <v>#N/A</v>
      </c>
      <c r="H2870" s="546">
        <v>2367</v>
      </c>
      <c r="I2870">
        <v>18.208961748</v>
      </c>
    </row>
    <row r="2871" spans="2:9">
      <c r="B2871" s="547" t="s">
        <v>2492</v>
      </c>
      <c r="C2871" s="547" t="str">
        <f>VLOOKUP(D2871,기본!$B$3:$C$90,2,0)</f>
        <v>대덕</v>
      </c>
      <c r="D2871" t="s">
        <v>1891</v>
      </c>
      <c r="E2871" t="s">
        <v>2081</v>
      </c>
      <c r="F2871" t="s">
        <v>2081</v>
      </c>
      <c r="G2871" t="e">
        <f>VLOOKUP(E2871,기본!$F$3:$G$320,2,0)</f>
        <v>#N/A</v>
      </c>
      <c r="H2871" s="546">
        <v>500</v>
      </c>
      <c r="I2871">
        <v>5.1265720000000004</v>
      </c>
    </row>
    <row r="2872" spans="2:9">
      <c r="B2872" s="547" t="s">
        <v>2492</v>
      </c>
      <c r="C2872" s="547" t="str">
        <f>VLOOKUP(D2872,기본!$B$3:$C$90,2,0)</f>
        <v>대덕</v>
      </c>
      <c r="D2872" t="s">
        <v>1891</v>
      </c>
      <c r="E2872" t="s">
        <v>2481</v>
      </c>
      <c r="F2872" t="s">
        <v>2481</v>
      </c>
      <c r="G2872" t="e">
        <f>VLOOKUP(E2872,기본!$F$3:$G$320,2,0)</f>
        <v>#N/A</v>
      </c>
      <c r="H2872" s="546">
        <v>132</v>
      </c>
      <c r="I2872">
        <v>2.027244912</v>
      </c>
    </row>
    <row r="2873" spans="2:9">
      <c r="B2873" s="547" t="s">
        <v>2492</v>
      </c>
      <c r="C2873" s="547" t="str">
        <f>VLOOKUP(D2873,기본!$B$3:$C$90,2,0)</f>
        <v>대덕</v>
      </c>
      <c r="D2873" t="s">
        <v>1891</v>
      </c>
      <c r="E2873" t="s">
        <v>2399</v>
      </c>
      <c r="F2873" t="s">
        <v>2399</v>
      </c>
      <c r="G2873" t="e">
        <f>VLOOKUP(E2873,기본!$F$3:$G$320,2,0)</f>
        <v>#N/A</v>
      </c>
      <c r="H2873" s="546">
        <v>300</v>
      </c>
      <c r="I2873">
        <v>4.6073747999999997</v>
      </c>
    </row>
    <row r="2874" spans="2:9">
      <c r="B2874" s="547" t="s">
        <v>2492</v>
      </c>
      <c r="C2874" s="547" t="str">
        <f>VLOOKUP(D2874,기본!$B$3:$C$90,2,0)</f>
        <v>대덕</v>
      </c>
      <c r="D2874" t="s">
        <v>1893</v>
      </c>
      <c r="E2874" t="s">
        <v>2357</v>
      </c>
      <c r="F2874" t="s">
        <v>2357</v>
      </c>
      <c r="G2874" t="e">
        <f>VLOOKUP(E2874,기본!$F$3:$G$320,2,0)</f>
        <v>#N/A</v>
      </c>
      <c r="H2874" s="546">
        <v>1500</v>
      </c>
      <c r="I2874">
        <v>8.3674890000000008</v>
      </c>
    </row>
    <row r="2875" spans="2:9">
      <c r="B2875" s="547" t="s">
        <v>2492</v>
      </c>
      <c r="C2875" s="547" t="str">
        <f>VLOOKUP(D2875,기본!$B$3:$C$90,2,0)</f>
        <v>대덕</v>
      </c>
      <c r="D2875" t="s">
        <v>1893</v>
      </c>
      <c r="E2875" t="s">
        <v>2151</v>
      </c>
      <c r="F2875" t="s">
        <v>2151</v>
      </c>
      <c r="G2875" t="e">
        <f>VLOOKUP(E2875,기본!$F$3:$G$320,2,0)</f>
        <v>#N/A</v>
      </c>
      <c r="H2875" s="546">
        <v>1500</v>
      </c>
      <c r="I2875">
        <v>8.2844370000000005</v>
      </c>
    </row>
    <row r="2876" spans="2:9">
      <c r="B2876" s="547" t="s">
        <v>2492</v>
      </c>
      <c r="C2876" s="547" t="str">
        <f>VLOOKUP(D2876,기본!$B$3:$C$90,2,0)</f>
        <v>대덕</v>
      </c>
      <c r="D2876" t="s">
        <v>1893</v>
      </c>
      <c r="E2876" t="s">
        <v>2131</v>
      </c>
      <c r="F2876" t="s">
        <v>2131</v>
      </c>
      <c r="G2876" t="e">
        <f>VLOOKUP(E2876,기본!$F$3:$G$320,2,0)</f>
        <v>#N/A</v>
      </c>
      <c r="H2876" s="546">
        <v>2000</v>
      </c>
      <c r="I2876">
        <v>11.045916</v>
      </c>
    </row>
    <row r="2877" spans="2:9">
      <c r="B2877" s="547" t="s">
        <v>2492</v>
      </c>
      <c r="C2877" s="547" t="str">
        <f>VLOOKUP(D2877,기본!$B$3:$C$90,2,0)</f>
        <v>대덕</v>
      </c>
      <c r="D2877" t="s">
        <v>1893</v>
      </c>
      <c r="E2877" t="s">
        <v>2096</v>
      </c>
      <c r="F2877" t="s">
        <v>2096</v>
      </c>
      <c r="G2877" t="e">
        <f>VLOOKUP(E2877,기본!$F$3:$G$320,2,0)</f>
        <v>#N/A</v>
      </c>
      <c r="H2877" s="546">
        <v>1433</v>
      </c>
      <c r="I2877">
        <v>10.985739115999998</v>
      </c>
    </row>
    <row r="2878" spans="2:9">
      <c r="B2878" s="547" t="s">
        <v>2492</v>
      </c>
      <c r="C2878" s="547" t="str">
        <f>VLOOKUP(D2878,기본!$B$3:$C$90,2,0)</f>
        <v>대덕</v>
      </c>
      <c r="D2878" t="s">
        <v>1893</v>
      </c>
      <c r="E2878" t="s">
        <v>2273</v>
      </c>
      <c r="F2878" t="s">
        <v>2273</v>
      </c>
      <c r="G2878" t="e">
        <f>VLOOKUP(E2878,기본!$F$3:$G$320,2,0)</f>
        <v>#N/A</v>
      </c>
      <c r="H2878" s="546">
        <v>200</v>
      </c>
      <c r="I2878">
        <v>4.307437199999999</v>
      </c>
    </row>
    <row r="2879" spans="2:9">
      <c r="B2879" s="547" t="s">
        <v>2492</v>
      </c>
      <c r="C2879" s="547" t="str">
        <f>VLOOKUP(D2879,기본!$B$3:$C$90,2,0)</f>
        <v>대덕</v>
      </c>
      <c r="D2879" t="s">
        <v>1893</v>
      </c>
      <c r="E2879" t="s">
        <v>2274</v>
      </c>
      <c r="F2879" t="s">
        <v>2274</v>
      </c>
      <c r="G2879" t="e">
        <f>VLOOKUP(E2879,기본!$F$3:$G$320,2,0)</f>
        <v>#N/A</v>
      </c>
      <c r="H2879" s="546">
        <v>2000</v>
      </c>
      <c r="I2879">
        <v>44.351883999999998</v>
      </c>
    </row>
    <row r="2880" spans="2:9">
      <c r="B2880" s="547" t="s">
        <v>2492</v>
      </c>
      <c r="C2880" s="547" t="str">
        <f>VLOOKUP(D2880,기본!$B$3:$C$90,2,0)</f>
        <v>대덕</v>
      </c>
      <c r="D2880" t="s">
        <v>1893</v>
      </c>
      <c r="E2880" t="s">
        <v>2482</v>
      </c>
      <c r="F2880" t="s">
        <v>2482</v>
      </c>
      <c r="G2880" t="e">
        <f>VLOOKUP(E2880,기본!$F$3:$G$320,2,0)</f>
        <v>#N/A</v>
      </c>
      <c r="H2880" s="546">
        <v>108</v>
      </c>
      <c r="I2880">
        <v>2.4121294560000002</v>
      </c>
    </row>
    <row r="2881" spans="2:9">
      <c r="B2881" s="547" t="s">
        <v>2492</v>
      </c>
      <c r="C2881" s="547" t="str">
        <f>VLOOKUP(D2881,기본!$B$3:$C$90,2,0)</f>
        <v>대덕</v>
      </c>
      <c r="D2881" t="s">
        <v>1893</v>
      </c>
      <c r="E2881" t="s">
        <v>2276</v>
      </c>
      <c r="F2881" t="s">
        <v>2276</v>
      </c>
      <c r="G2881" t="e">
        <f>VLOOKUP(E2881,기본!$F$3:$G$320,2,0)</f>
        <v>#N/A</v>
      </c>
      <c r="H2881" s="546">
        <v>2000</v>
      </c>
      <c r="I2881">
        <v>44.824007999999999</v>
      </c>
    </row>
    <row r="2882" spans="2:9">
      <c r="B2882" s="547" t="s">
        <v>2492</v>
      </c>
      <c r="C2882" s="547" t="str">
        <f>VLOOKUP(D2882,기본!$B$3:$C$90,2,0)</f>
        <v>대덕</v>
      </c>
      <c r="D2882" t="s">
        <v>1893</v>
      </c>
      <c r="E2882" t="s">
        <v>2152</v>
      </c>
      <c r="F2882" t="s">
        <v>2152</v>
      </c>
      <c r="G2882" t="e">
        <f>VLOOKUP(E2882,기본!$F$3:$G$320,2,0)</f>
        <v>#N/A</v>
      </c>
      <c r="H2882" s="546">
        <v>800</v>
      </c>
      <c r="I2882">
        <v>1.0630656000000001</v>
      </c>
    </row>
    <row r="2883" spans="2:9">
      <c r="B2883" s="547" t="s">
        <v>2492</v>
      </c>
      <c r="C2883" s="547" t="str">
        <f>VLOOKUP(D2883,기본!$B$3:$C$90,2,0)</f>
        <v>대덕</v>
      </c>
      <c r="D2883" t="s">
        <v>1893</v>
      </c>
      <c r="E2883" t="s">
        <v>936</v>
      </c>
      <c r="F2883" t="s">
        <v>936</v>
      </c>
      <c r="G2883" t="e">
        <f>VLOOKUP(E2883,기본!$F$3:$G$320,2,0)</f>
        <v>#N/A</v>
      </c>
      <c r="H2883" s="546">
        <v>500</v>
      </c>
      <c r="I2883">
        <v>0.66422400000000004</v>
      </c>
    </row>
    <row r="2884" spans="2:9">
      <c r="B2884" s="547" t="s">
        <v>2492</v>
      </c>
      <c r="C2884" s="547" t="str">
        <f>VLOOKUP(D2884,기본!$B$3:$C$90,2,0)</f>
        <v>대덕</v>
      </c>
      <c r="D2884" t="s">
        <v>1893</v>
      </c>
      <c r="E2884" t="s">
        <v>937</v>
      </c>
      <c r="F2884" t="s">
        <v>937</v>
      </c>
      <c r="G2884" t="e">
        <f>VLOOKUP(E2884,기본!$F$3:$G$320,2,0)</f>
        <v>#N/A</v>
      </c>
      <c r="H2884" s="546">
        <v>1500</v>
      </c>
      <c r="I2884">
        <v>2.0756999999999999</v>
      </c>
    </row>
    <row r="2885" spans="2:9">
      <c r="B2885" s="547" t="s">
        <v>2492</v>
      </c>
      <c r="C2885" s="547" t="str">
        <f>VLOOKUP(D2885,기본!$B$3:$C$90,2,0)</f>
        <v>대덕</v>
      </c>
      <c r="D2885" t="s">
        <v>1893</v>
      </c>
      <c r="E2885" t="s">
        <v>2307</v>
      </c>
      <c r="F2885" t="s">
        <v>2307</v>
      </c>
      <c r="G2885" t="e">
        <f>VLOOKUP(E2885,기본!$F$3:$G$320,2,0)</f>
        <v>#N/A</v>
      </c>
      <c r="H2885" s="546">
        <v>300</v>
      </c>
      <c r="I2885">
        <v>0.44432820000000001</v>
      </c>
    </row>
    <row r="2886" spans="2:9">
      <c r="B2886" s="547" t="s">
        <v>2492</v>
      </c>
      <c r="C2886" s="547" t="str">
        <f>VLOOKUP(D2886,기본!$B$3:$C$90,2,0)</f>
        <v>대덕</v>
      </c>
      <c r="D2886" t="s">
        <v>1893</v>
      </c>
      <c r="E2886" t="s">
        <v>2483</v>
      </c>
      <c r="F2886" t="s">
        <v>2483</v>
      </c>
      <c r="G2886" t="e">
        <f>VLOOKUP(E2886,기본!$F$3:$G$320,2,0)</f>
        <v>#N/A</v>
      </c>
      <c r="H2886" s="546">
        <v>200</v>
      </c>
      <c r="I2886">
        <v>0.30729240000000002</v>
      </c>
    </row>
    <row r="2887" spans="2:9">
      <c r="B2887" s="547" t="s">
        <v>2492</v>
      </c>
      <c r="C2887" s="547" t="str">
        <f>VLOOKUP(D2887,기본!$B$3:$C$90,2,0)</f>
        <v>대덕</v>
      </c>
      <c r="D2887" t="s">
        <v>1893</v>
      </c>
      <c r="E2887" t="s">
        <v>939</v>
      </c>
      <c r="F2887" t="s">
        <v>939</v>
      </c>
      <c r="G2887" t="e">
        <f>VLOOKUP(E2887,기본!$F$3:$G$320,2,0)</f>
        <v>#N/A</v>
      </c>
      <c r="H2887" s="546">
        <v>500</v>
      </c>
      <c r="I2887">
        <v>0.76800900000000005</v>
      </c>
    </row>
    <row r="2888" spans="2:9">
      <c r="B2888" s="547" t="s">
        <v>2492</v>
      </c>
      <c r="C2888" s="547" t="str">
        <f>VLOOKUP(D2888,기본!$B$3:$C$90,2,0)</f>
        <v>대덕</v>
      </c>
      <c r="D2888" t="s">
        <v>1893</v>
      </c>
      <c r="E2888" t="s">
        <v>2359</v>
      </c>
      <c r="F2888" t="s">
        <v>2359</v>
      </c>
      <c r="G2888" t="e">
        <f>VLOOKUP(E2888,기본!$F$3:$G$320,2,0)</f>
        <v>#N/A</v>
      </c>
      <c r="H2888" s="546">
        <v>1000</v>
      </c>
      <c r="I2888">
        <v>1.8681300000000001</v>
      </c>
    </row>
    <row r="2889" spans="2:9">
      <c r="B2889" s="547" t="s">
        <v>2492</v>
      </c>
      <c r="C2889" s="547" t="str">
        <f>VLOOKUP(D2889,기본!$B$3:$C$90,2,0)</f>
        <v>대덕</v>
      </c>
      <c r="D2889" t="s">
        <v>1893</v>
      </c>
      <c r="E2889" t="s">
        <v>1892</v>
      </c>
      <c r="F2889" t="s">
        <v>1892</v>
      </c>
      <c r="G2889" t="e">
        <f>VLOOKUP(E2889,기본!$F$3:$G$320,2,0)</f>
        <v>#N/A</v>
      </c>
      <c r="H2889" s="546">
        <v>2000</v>
      </c>
      <c r="I2889">
        <v>24.078323999999999</v>
      </c>
    </row>
    <row r="2890" spans="2:9">
      <c r="B2890" s="547" t="s">
        <v>2492</v>
      </c>
      <c r="C2890" s="547" t="str">
        <f>VLOOKUP(D2890,기본!$B$3:$C$90,2,0)</f>
        <v>대덕</v>
      </c>
      <c r="D2890" t="s">
        <v>1893</v>
      </c>
      <c r="E2890" t="s">
        <v>2161</v>
      </c>
      <c r="F2890" t="s">
        <v>2161</v>
      </c>
      <c r="G2890" t="e">
        <f>VLOOKUP(E2890,기본!$F$3:$G$320,2,0)</f>
        <v>#N/A</v>
      </c>
      <c r="H2890" s="546">
        <v>200</v>
      </c>
      <c r="I2890">
        <v>2.1753336000000001</v>
      </c>
    </row>
    <row r="2891" spans="2:9">
      <c r="B2891" s="547" t="s">
        <v>2492</v>
      </c>
      <c r="C2891" s="547" t="str">
        <f>VLOOKUP(D2891,기본!$B$3:$C$90,2,0)</f>
        <v>대덕</v>
      </c>
      <c r="D2891" t="s">
        <v>1893</v>
      </c>
      <c r="E2891" t="s">
        <v>1516</v>
      </c>
      <c r="F2891" t="s">
        <v>1516</v>
      </c>
      <c r="G2891" t="e">
        <f>VLOOKUP(E2891,기본!$F$3:$G$320,2,0)</f>
        <v>#N/A</v>
      </c>
      <c r="H2891" s="546">
        <v>500</v>
      </c>
      <c r="I2891">
        <v>6.0956390000000003</v>
      </c>
    </row>
    <row r="2892" spans="2:9">
      <c r="B2892" s="547" t="s">
        <v>2492</v>
      </c>
      <c r="C2892" s="547" t="str">
        <f>VLOOKUP(D2892,기본!$B$3:$C$90,2,0)</f>
        <v>대덕</v>
      </c>
      <c r="D2892" t="s">
        <v>1893</v>
      </c>
      <c r="E2892" t="s">
        <v>2422</v>
      </c>
      <c r="F2892" t="s">
        <v>2422</v>
      </c>
      <c r="G2892" t="e">
        <f>VLOOKUP(E2892,기본!$F$3:$G$320,2,0)</f>
        <v>#N/A</v>
      </c>
      <c r="H2892" s="546">
        <v>500</v>
      </c>
      <c r="I2892">
        <v>6.6906730000000003</v>
      </c>
    </row>
    <row r="2893" spans="2:9">
      <c r="B2893" s="547" t="s">
        <v>2492</v>
      </c>
      <c r="C2893" s="547" t="str">
        <f>VLOOKUP(D2893,기본!$B$3:$C$90,2,0)</f>
        <v>대덕</v>
      </c>
      <c r="D2893" t="s">
        <v>1893</v>
      </c>
      <c r="E2893" t="s">
        <v>2344</v>
      </c>
      <c r="F2893" t="s">
        <v>2344</v>
      </c>
      <c r="G2893" t="e">
        <f>VLOOKUP(E2893,기본!$F$3:$G$320,2,0)</f>
        <v>#N/A</v>
      </c>
      <c r="H2893" s="546">
        <v>8000</v>
      </c>
      <c r="I2893">
        <v>122.704064</v>
      </c>
    </row>
    <row r="2894" spans="2:9">
      <c r="B2894" s="547" t="s">
        <v>2492</v>
      </c>
      <c r="C2894" s="547" t="str">
        <f>VLOOKUP(D2894,기본!$B$3:$C$90,2,0)</f>
        <v>대덕</v>
      </c>
      <c r="D2894" t="s">
        <v>1893</v>
      </c>
      <c r="E2894" t="s">
        <v>2484</v>
      </c>
      <c r="F2894" t="s">
        <v>2484</v>
      </c>
      <c r="G2894" t="e">
        <f>VLOOKUP(E2894,기본!$F$3:$G$320,2,0)</f>
        <v>#N/A</v>
      </c>
      <c r="H2894" s="546">
        <v>200</v>
      </c>
      <c r="I2894">
        <v>3.0618504</v>
      </c>
    </row>
    <row r="2895" spans="2:9">
      <c r="B2895" s="547" t="s">
        <v>2492</v>
      </c>
      <c r="C2895" s="547" t="str">
        <f>VLOOKUP(D2895,기본!$B$3:$C$90,2,0)</f>
        <v>대덕</v>
      </c>
      <c r="D2895" t="s">
        <v>1893</v>
      </c>
      <c r="E2895" t="s">
        <v>2481</v>
      </c>
      <c r="F2895" t="s">
        <v>2481</v>
      </c>
      <c r="G2895" t="e">
        <f>VLOOKUP(E2895,기본!$F$3:$G$320,2,0)</f>
        <v>#N/A</v>
      </c>
      <c r="H2895" s="546">
        <v>168</v>
      </c>
      <c r="I2895">
        <v>2.5713349759999997</v>
      </c>
    </row>
    <row r="2896" spans="2:9">
      <c r="B2896" s="547" t="s">
        <v>2492</v>
      </c>
      <c r="C2896" s="547" t="str">
        <f>VLOOKUP(D2896,기본!$B$3:$C$90,2,0)</f>
        <v>대덕</v>
      </c>
      <c r="D2896" t="s">
        <v>1893</v>
      </c>
      <c r="E2896" t="s">
        <v>2309</v>
      </c>
      <c r="F2896" t="s">
        <v>2309</v>
      </c>
      <c r="G2896" t="e">
        <f>VLOOKUP(E2896,기본!$F$3:$G$320,2,0)</f>
        <v>#N/A</v>
      </c>
      <c r="H2896" s="546">
        <v>8000</v>
      </c>
      <c r="I2896">
        <v>122.86332799999998</v>
      </c>
    </row>
    <row r="2897" spans="2:9">
      <c r="B2897" s="547" t="s">
        <v>2492</v>
      </c>
      <c r="C2897" s="547" t="str">
        <f>VLOOKUP(D2897,기본!$B$3:$C$90,2,0)</f>
        <v>대덕</v>
      </c>
      <c r="D2897" t="s">
        <v>1893</v>
      </c>
      <c r="E2897" t="s">
        <v>2399</v>
      </c>
      <c r="F2897" t="s">
        <v>2399</v>
      </c>
      <c r="G2897" t="e">
        <f>VLOOKUP(E2897,기본!$F$3:$G$320,2,0)</f>
        <v>#N/A</v>
      </c>
      <c r="H2897" s="546">
        <v>100</v>
      </c>
      <c r="I2897">
        <v>1.5309252</v>
      </c>
    </row>
    <row r="2898" spans="2:9">
      <c r="B2898" s="547" t="s">
        <v>2492</v>
      </c>
      <c r="C2898" s="547" t="str">
        <f>VLOOKUP(D2898,기본!$B$3:$C$90,2,0)</f>
        <v>대덕</v>
      </c>
      <c r="D2898" t="s">
        <v>1893</v>
      </c>
      <c r="E2898" t="s">
        <v>2305</v>
      </c>
      <c r="F2898" t="s">
        <v>2305</v>
      </c>
      <c r="G2898" t="e">
        <f>VLOOKUP(E2898,기본!$F$3:$G$320,2,0)</f>
        <v>#N/A</v>
      </c>
      <c r="H2898" s="546">
        <v>4000</v>
      </c>
      <c r="I2898">
        <v>61.237008000000003</v>
      </c>
    </row>
    <row r="2899" spans="2:9">
      <c r="B2899" s="547" t="s">
        <v>2492</v>
      </c>
      <c r="C2899" s="547" t="str">
        <f>VLOOKUP(D2899,기본!$B$3:$C$90,2,0)</f>
        <v>삼성 생활가전</v>
      </c>
      <c r="D2899" t="s">
        <v>1899</v>
      </c>
      <c r="E2899" t="s">
        <v>2485</v>
      </c>
      <c r="F2899" t="s">
        <v>2485</v>
      </c>
      <c r="G2899" t="e">
        <f>VLOOKUP(E2899,기본!$F$3:$G$320,2,0)</f>
        <v>#N/A</v>
      </c>
      <c r="H2899" s="546">
        <v>11664</v>
      </c>
      <c r="I2899">
        <v>64.669152000000011</v>
      </c>
    </row>
    <row r="2900" spans="2:9">
      <c r="B2900" s="547" t="s">
        <v>2492</v>
      </c>
      <c r="C2900" s="547" t="str">
        <f>VLOOKUP(D2900,기본!$B$3:$C$90,2,0)</f>
        <v>삼성 생활가전</v>
      </c>
      <c r="D2900" t="s">
        <v>1899</v>
      </c>
      <c r="E2900" t="s">
        <v>1912</v>
      </c>
      <c r="F2900" t="s">
        <v>1912</v>
      </c>
      <c r="G2900" t="e">
        <f>VLOOKUP(E2900,기본!$F$3:$G$320,2,0)</f>
        <v>#N/A</v>
      </c>
      <c r="H2900" s="546">
        <v>1802</v>
      </c>
      <c r="I2900">
        <v>12.217559999999999</v>
      </c>
    </row>
    <row r="2901" spans="2:9">
      <c r="B2901" s="547" t="s">
        <v>2492</v>
      </c>
      <c r="C2901" s="547" t="str">
        <f>VLOOKUP(D2901,기본!$B$3:$C$90,2,0)</f>
        <v>머큐리</v>
      </c>
      <c r="D2901" t="s">
        <v>1900</v>
      </c>
      <c r="E2901" t="s">
        <v>2163</v>
      </c>
      <c r="F2901" t="s">
        <v>2163</v>
      </c>
      <c r="G2901" t="e">
        <f>VLOOKUP(E2901,기본!$F$3:$G$320,2,0)</f>
        <v>#N/A</v>
      </c>
      <c r="H2901" s="546">
        <v>288</v>
      </c>
      <c r="I2901">
        <v>1.551744</v>
      </c>
    </row>
    <row r="2902" spans="2:9">
      <c r="B2902" s="547" t="s">
        <v>2492</v>
      </c>
      <c r="C2902" s="547" t="str">
        <f>VLOOKUP(D2902,기본!$B$3:$C$90,2,0)</f>
        <v>머큐리</v>
      </c>
      <c r="D2902" t="s">
        <v>1900</v>
      </c>
      <c r="E2902" t="s">
        <v>2114</v>
      </c>
      <c r="F2902" t="s">
        <v>2114</v>
      </c>
      <c r="G2902" t="e">
        <f>VLOOKUP(E2902,기본!$F$3:$G$320,2,0)</f>
        <v>#N/A</v>
      </c>
      <c r="H2902" s="546">
        <v>23040</v>
      </c>
      <c r="I2902">
        <v>63.797760000000004</v>
      </c>
    </row>
    <row r="2903" spans="2:9">
      <c r="B2903" s="547" t="s">
        <v>2492</v>
      </c>
      <c r="C2903" s="547" t="str">
        <f>VLOOKUP(D2903,기본!$B$3:$C$90,2,0)</f>
        <v>머큐리</v>
      </c>
      <c r="D2903" t="s">
        <v>1900</v>
      </c>
      <c r="E2903" t="s">
        <v>1901</v>
      </c>
      <c r="F2903" t="s">
        <v>1901</v>
      </c>
      <c r="G2903" t="e">
        <f>VLOOKUP(E2903,기본!$F$3:$G$320,2,0)</f>
        <v>#N/A</v>
      </c>
      <c r="H2903" s="546">
        <v>12960</v>
      </c>
      <c r="I2903">
        <v>35.886240000000001</v>
      </c>
    </row>
    <row r="2904" spans="2:9">
      <c r="B2904" s="547" t="s">
        <v>2492</v>
      </c>
      <c r="C2904" s="547" t="str">
        <f>VLOOKUP(D2904,기본!$B$3:$C$90,2,0)</f>
        <v>머큐리</v>
      </c>
      <c r="D2904" t="s">
        <v>1900</v>
      </c>
      <c r="E2904" t="s">
        <v>1381</v>
      </c>
      <c r="F2904" t="s">
        <v>1381</v>
      </c>
      <c r="G2904" t="e">
        <f>VLOOKUP(E2904,기본!$F$3:$G$320,2,0)</f>
        <v>#N/A</v>
      </c>
      <c r="H2904" s="546">
        <v>12960</v>
      </c>
      <c r="I2904">
        <v>37.285919999999997</v>
      </c>
    </row>
    <row r="2905" spans="2:9">
      <c r="B2905" s="547" t="s">
        <v>2492</v>
      </c>
      <c r="C2905" s="547" t="str">
        <f>VLOOKUP(D2905,기본!$B$3:$C$90,2,0)</f>
        <v>머큐리</v>
      </c>
      <c r="D2905" t="s">
        <v>1900</v>
      </c>
      <c r="E2905" t="s">
        <v>2424</v>
      </c>
      <c r="F2905" t="s">
        <v>2424</v>
      </c>
      <c r="G2905" t="e">
        <f>VLOOKUP(E2905,기본!$F$3:$G$320,2,0)</f>
        <v>#N/A</v>
      </c>
      <c r="H2905" s="546">
        <v>5600</v>
      </c>
      <c r="I2905">
        <v>31.281600000000001</v>
      </c>
    </row>
    <row r="2906" spans="2:9">
      <c r="B2906" s="547" t="s">
        <v>2492</v>
      </c>
      <c r="C2906" s="547" t="str">
        <f>VLOOKUP(D2906,기본!$B$3:$C$90,2,0)</f>
        <v>머큐리</v>
      </c>
      <c r="D2906" t="s">
        <v>1900</v>
      </c>
      <c r="E2906" t="s">
        <v>2034</v>
      </c>
      <c r="F2906" t="s">
        <v>2034</v>
      </c>
      <c r="G2906" t="e">
        <f>VLOOKUP(E2906,기본!$F$3:$G$320,2,0)</f>
        <v>#N/A</v>
      </c>
      <c r="H2906" s="546">
        <v>10752</v>
      </c>
      <c r="I2906">
        <v>28.707839999999997</v>
      </c>
    </row>
    <row r="2907" spans="2:9">
      <c r="B2907" s="547" t="s">
        <v>2492</v>
      </c>
      <c r="C2907" s="547" t="str">
        <f>VLOOKUP(D2907,기본!$B$3:$C$90,2,0)</f>
        <v>삼성 생활가전</v>
      </c>
      <c r="D2907" t="s">
        <v>2035</v>
      </c>
      <c r="E2907" t="s">
        <v>1908</v>
      </c>
      <c r="F2907" t="s">
        <v>1908</v>
      </c>
      <c r="G2907" t="e">
        <f>VLOOKUP(E2907,기본!$F$3:$G$320,2,0)</f>
        <v>#N/A</v>
      </c>
      <c r="H2907" s="546">
        <v>80</v>
      </c>
      <c r="I2907">
        <v>0.47832000000000002</v>
      </c>
    </row>
    <row r="2908" spans="2:9">
      <c r="B2908" s="547" t="s">
        <v>2492</v>
      </c>
      <c r="C2908" s="547" t="str">
        <f>VLOOKUP(D2908,기본!$B$3:$C$90,2,0)</f>
        <v>삼성 생활가전</v>
      </c>
      <c r="D2908" t="s">
        <v>2035</v>
      </c>
      <c r="E2908" t="s">
        <v>2036</v>
      </c>
      <c r="F2908" t="s">
        <v>2036</v>
      </c>
      <c r="G2908" t="e">
        <f>VLOOKUP(E2908,기본!$F$3:$G$320,2,0)</f>
        <v>#N/A</v>
      </c>
      <c r="H2908" s="546">
        <v>400</v>
      </c>
      <c r="I2908">
        <v>2.8359999999999999</v>
      </c>
    </row>
    <row r="2909" spans="2:9">
      <c r="B2909" s="547" t="s">
        <v>2492</v>
      </c>
      <c r="C2909" s="547" t="str">
        <f>VLOOKUP(D2909,기본!$B$3:$C$90,2,0)</f>
        <v>삼성 생활가전</v>
      </c>
      <c r="D2909" t="s">
        <v>2035</v>
      </c>
      <c r="E2909" t="s">
        <v>2311</v>
      </c>
      <c r="F2909" t="s">
        <v>2311</v>
      </c>
      <c r="G2909" t="e">
        <f>VLOOKUP(E2909,기본!$F$3:$G$320,2,0)</f>
        <v>#N/A</v>
      </c>
      <c r="H2909" s="546">
        <v>360</v>
      </c>
      <c r="I2909">
        <v>2.5703999999999998</v>
      </c>
    </row>
    <row r="2910" spans="2:9">
      <c r="B2910" s="547" t="s">
        <v>2492</v>
      </c>
      <c r="C2910" s="547" t="str">
        <f>VLOOKUP(D2910,기본!$B$3:$C$90,2,0)</f>
        <v>삼성 VD</v>
      </c>
      <c r="D2910" t="s">
        <v>1902</v>
      </c>
      <c r="E2910" t="s">
        <v>2020</v>
      </c>
      <c r="F2910" t="s">
        <v>2021</v>
      </c>
      <c r="G2910" t="str">
        <f>VLOOKUP(E2910,기본!$F$3:$G$320,2,0)</f>
        <v>MNT</v>
      </c>
      <c r="H2910" s="546">
        <v>5</v>
      </c>
      <c r="I2910">
        <v>9.7201999999999997E-2</v>
      </c>
    </row>
    <row r="2911" spans="2:9">
      <c r="B2911" s="547" t="s">
        <v>2492</v>
      </c>
      <c r="C2911" s="547" t="str">
        <f>VLOOKUP(D2911,기본!$B$3:$C$90,2,0)</f>
        <v>삼성 VD</v>
      </c>
      <c r="D2911" t="s">
        <v>1902</v>
      </c>
      <c r="E2911" t="s">
        <v>1121</v>
      </c>
      <c r="F2911" t="s">
        <v>1809</v>
      </c>
      <c r="G2911" t="str">
        <f>VLOOKUP(E2911,기본!$F$3:$G$320,2,0)</f>
        <v>TV</v>
      </c>
      <c r="H2911" s="546">
        <v>102</v>
      </c>
      <c r="I2911">
        <v>3.0656083680000004</v>
      </c>
    </row>
    <row r="2912" spans="2:9">
      <c r="B2912" s="547" t="s">
        <v>2492</v>
      </c>
      <c r="C2912" s="547" t="str">
        <f>VLOOKUP(D2912,기본!$B$3:$C$90,2,0)</f>
        <v>삼성 VD</v>
      </c>
      <c r="D2912" t="s">
        <v>1902</v>
      </c>
      <c r="E2912" t="s">
        <v>1120</v>
      </c>
      <c r="F2912" t="s">
        <v>1786</v>
      </c>
      <c r="G2912" t="str">
        <f>VLOOKUP(E2912,기본!$F$3:$G$320,2,0)</f>
        <v>TV</v>
      </c>
      <c r="H2912" s="546">
        <v>110</v>
      </c>
      <c r="I2912">
        <v>2.9797132200000003</v>
      </c>
    </row>
    <row r="2913" spans="2:9">
      <c r="B2913" s="547" t="s">
        <v>2492</v>
      </c>
      <c r="C2913" s="547" t="str">
        <f>VLOOKUP(D2913,기본!$B$3:$C$90,2,0)</f>
        <v>삼성 VD</v>
      </c>
      <c r="D2913" t="s">
        <v>1902</v>
      </c>
      <c r="E2913" t="s">
        <v>1801</v>
      </c>
      <c r="F2913" t="s">
        <v>1802</v>
      </c>
      <c r="G2913" t="str">
        <f>VLOOKUP(E2913,기본!$F$3:$G$320,2,0)</f>
        <v>TV</v>
      </c>
      <c r="H2913" s="546">
        <v>110</v>
      </c>
      <c r="I2913">
        <v>1.6591238400000001</v>
      </c>
    </row>
    <row r="2914" spans="2:9">
      <c r="B2914" s="547" t="s">
        <v>2492</v>
      </c>
      <c r="C2914" s="547" t="str">
        <f>VLOOKUP(D2914,기본!$B$3:$C$90,2,0)</f>
        <v>삼성 VD</v>
      </c>
      <c r="D2914" t="s">
        <v>1902</v>
      </c>
      <c r="E2914" t="s">
        <v>1793</v>
      </c>
      <c r="F2914" t="s">
        <v>1794</v>
      </c>
      <c r="G2914" t="str">
        <f>VLOOKUP(E2914,기본!$F$3:$G$320,2,0)</f>
        <v>MNT</v>
      </c>
      <c r="H2914" s="546">
        <v>3</v>
      </c>
      <c r="I2914">
        <v>5.3197266E-2</v>
      </c>
    </row>
    <row r="2915" spans="2:9">
      <c r="B2915" s="547" t="s">
        <v>2492</v>
      </c>
      <c r="C2915" s="547" t="str">
        <f>VLOOKUP(D2915,기본!$B$3:$C$90,2,0)</f>
        <v>삼성 VD</v>
      </c>
      <c r="D2915" t="s">
        <v>1902</v>
      </c>
      <c r="E2915" t="s">
        <v>2207</v>
      </c>
      <c r="F2915" t="s">
        <v>1754</v>
      </c>
      <c r="G2915" t="str">
        <f>VLOOKUP(E2915,기본!$F$3:$G$320,2,0)</f>
        <v>MNT</v>
      </c>
      <c r="H2915" s="546">
        <v>100</v>
      </c>
      <c r="I2915">
        <v>1.0956519</v>
      </c>
    </row>
    <row r="2916" spans="2:9">
      <c r="B2916" s="547" t="s">
        <v>2492</v>
      </c>
      <c r="C2916" s="547" t="str">
        <f>VLOOKUP(D2916,기본!$B$3:$C$90,2,0)</f>
        <v>삼성 VD</v>
      </c>
      <c r="D2916" t="s">
        <v>1902</v>
      </c>
      <c r="E2916" t="s">
        <v>2209</v>
      </c>
      <c r="F2916" t="s">
        <v>1754</v>
      </c>
      <c r="G2916" t="str">
        <f>VLOOKUP(E2916,기본!$F$3:$G$320,2,0)</f>
        <v>MNT</v>
      </c>
      <c r="H2916" s="546">
        <v>30</v>
      </c>
      <c r="I2916">
        <v>0.36689645999999998</v>
      </c>
    </row>
    <row r="2917" spans="2:9">
      <c r="B2917" s="547" t="s">
        <v>2492</v>
      </c>
      <c r="C2917" s="547" t="str">
        <f>VLOOKUP(D2917,기본!$B$3:$C$90,2,0)</f>
        <v>삼성 VD</v>
      </c>
      <c r="D2917" t="s">
        <v>1902</v>
      </c>
      <c r="E2917" t="s">
        <v>2486</v>
      </c>
      <c r="F2917" t="s">
        <v>2487</v>
      </c>
      <c r="G2917" t="str">
        <f>VLOOKUP(E2917,기본!$F$3:$G$320,2,0)</f>
        <v>MNT</v>
      </c>
      <c r="H2917" s="546">
        <v>100</v>
      </c>
      <c r="I2917">
        <v>1.2719636999999999</v>
      </c>
    </row>
    <row r="2918" spans="2:9">
      <c r="B2918" s="547" t="s">
        <v>2492</v>
      </c>
      <c r="C2918" s="547" t="str">
        <f>VLOOKUP(D2918,기본!$B$3:$C$90,2,0)</f>
        <v>삼성 VD</v>
      </c>
      <c r="D2918" t="s">
        <v>1902</v>
      </c>
      <c r="E2918" t="s">
        <v>2211</v>
      </c>
      <c r="F2918" t="s">
        <v>1754</v>
      </c>
      <c r="G2918" t="str">
        <f>VLOOKUP(E2918,기본!$F$3:$G$320,2,0)</f>
        <v>MNT</v>
      </c>
      <c r="H2918" s="546">
        <v>30</v>
      </c>
      <c r="I2918">
        <v>0.32869556999999999</v>
      </c>
    </row>
    <row r="2919" spans="2:9">
      <c r="B2919" s="547" t="s">
        <v>2492</v>
      </c>
      <c r="C2919" s="547" t="str">
        <f>VLOOKUP(D2919,기본!$B$3:$C$90,2,0)</f>
        <v>삼성 VD</v>
      </c>
      <c r="D2919" t="s">
        <v>1902</v>
      </c>
      <c r="E2919" t="s">
        <v>2213</v>
      </c>
      <c r="F2919" t="s">
        <v>1754</v>
      </c>
      <c r="G2919" t="str">
        <f>VLOOKUP(E2919,기본!$F$3:$G$320,2,0)</f>
        <v>MNT</v>
      </c>
      <c r="H2919" s="546">
        <v>50</v>
      </c>
      <c r="I2919">
        <v>0.54782595000000001</v>
      </c>
    </row>
    <row r="2920" spans="2:9">
      <c r="B2920" s="547" t="s">
        <v>2492</v>
      </c>
      <c r="C2920" s="547" t="str">
        <f>VLOOKUP(D2920,기본!$B$3:$C$90,2,0)</f>
        <v>삼성 VD</v>
      </c>
      <c r="D2920" t="s">
        <v>1902</v>
      </c>
      <c r="E2920" t="s">
        <v>2215</v>
      </c>
      <c r="F2920" t="s">
        <v>1754</v>
      </c>
      <c r="G2920" t="str">
        <f>VLOOKUP(E2920,기본!$F$3:$G$320,2,0)</f>
        <v>MNT</v>
      </c>
      <c r="H2920" s="546">
        <v>20</v>
      </c>
      <c r="I2920">
        <v>0.21913037999999999</v>
      </c>
    </row>
    <row r="2921" spans="2:9">
      <c r="B2921" s="547" t="s">
        <v>2492</v>
      </c>
      <c r="C2921" s="547" t="str">
        <f>VLOOKUP(D2921,기본!$B$3:$C$90,2,0)</f>
        <v>삼성 VD</v>
      </c>
      <c r="D2921" t="s">
        <v>1902</v>
      </c>
      <c r="E2921" t="s">
        <v>2217</v>
      </c>
      <c r="F2921" t="s">
        <v>1754</v>
      </c>
      <c r="G2921" t="str">
        <f>VLOOKUP(E2921,기본!$F$3:$G$320,2,0)</f>
        <v>MNT</v>
      </c>
      <c r="H2921" s="546">
        <v>30</v>
      </c>
      <c r="I2921">
        <v>0.36689645999999998</v>
      </c>
    </row>
    <row r="2922" spans="2:9">
      <c r="B2922" s="547" t="s">
        <v>2492</v>
      </c>
      <c r="C2922" s="547" t="str">
        <f>VLOOKUP(D2922,기본!$B$3:$C$90,2,0)</f>
        <v>삼성 VD</v>
      </c>
      <c r="D2922" t="s">
        <v>1902</v>
      </c>
      <c r="E2922" t="s">
        <v>2221</v>
      </c>
      <c r="F2922" t="s">
        <v>1754</v>
      </c>
      <c r="G2922" t="str">
        <f>VLOOKUP(E2922,기본!$F$3:$G$320,2,0)</f>
        <v>MNT</v>
      </c>
      <c r="H2922" s="546">
        <v>30</v>
      </c>
      <c r="I2922">
        <v>0.32869556999999999</v>
      </c>
    </row>
    <row r="2923" spans="2:9">
      <c r="B2923" s="547" t="s">
        <v>2492</v>
      </c>
      <c r="C2923" s="547" t="str">
        <f>VLOOKUP(D2923,기본!$B$3:$C$90,2,0)</f>
        <v>삼성 VD</v>
      </c>
      <c r="D2923" t="s">
        <v>1902</v>
      </c>
      <c r="E2923" t="s">
        <v>2181</v>
      </c>
      <c r="F2923" t="s">
        <v>1752</v>
      </c>
      <c r="G2923" t="str">
        <f>VLOOKUP(E2923,기본!$F$3:$G$320,2,0)</f>
        <v>MNT</v>
      </c>
      <c r="H2923" s="546">
        <v>3</v>
      </c>
      <c r="I2923">
        <v>1.9870865999999997E-2</v>
      </c>
    </row>
    <row r="2924" spans="2:9">
      <c r="B2924" s="547" t="s">
        <v>2492</v>
      </c>
      <c r="C2924" s="547" t="str">
        <f>VLOOKUP(D2924,기본!$B$3:$C$90,2,0)</f>
        <v>삼성 VD</v>
      </c>
      <c r="D2924" t="s">
        <v>1902</v>
      </c>
      <c r="E2924" t="s">
        <v>2391</v>
      </c>
      <c r="F2924" t="s">
        <v>2412</v>
      </c>
      <c r="G2924" t="str">
        <f>VLOOKUP(E2924,기본!$F$3:$G$320,2,0)</f>
        <v>MNT</v>
      </c>
      <c r="H2924" s="546">
        <v>390</v>
      </c>
      <c r="I2924">
        <v>2.9243915999999994</v>
      </c>
    </row>
    <row r="2925" spans="2:9">
      <c r="B2925" s="547" t="s">
        <v>2492</v>
      </c>
      <c r="C2925" s="547" t="str">
        <f>VLOOKUP(D2925,기본!$B$3:$C$90,2,0)</f>
        <v>삼성 VD</v>
      </c>
      <c r="D2925" t="s">
        <v>1902</v>
      </c>
      <c r="E2925" t="s">
        <v>2413</v>
      </c>
      <c r="F2925" t="s">
        <v>2414</v>
      </c>
      <c r="G2925" t="str">
        <f>VLOOKUP(E2925,기본!$F$3:$G$320,2,0)</f>
        <v>MNT</v>
      </c>
      <c r="H2925" s="546">
        <v>5</v>
      </c>
      <c r="I2925">
        <v>3.9922249999999999E-2</v>
      </c>
    </row>
    <row r="2926" spans="2:9">
      <c r="B2926" s="547" t="s">
        <v>2492</v>
      </c>
      <c r="C2926" s="547" t="str">
        <f>VLOOKUP(D2926,기본!$B$3:$C$90,2,0)</f>
        <v>삼성 VD</v>
      </c>
      <c r="D2926" t="s">
        <v>1902</v>
      </c>
      <c r="E2926" t="s">
        <v>677</v>
      </c>
      <c r="F2926" t="s">
        <v>1799</v>
      </c>
      <c r="G2926" t="str">
        <f>VLOOKUP(E2926,기본!$F$3:$G$320,2,0)</f>
        <v>MNT</v>
      </c>
      <c r="H2926" s="546">
        <v>3</v>
      </c>
      <c r="I2926">
        <v>1.0331183999999998E-2</v>
      </c>
    </row>
    <row r="2927" spans="2:9">
      <c r="B2927" s="547" t="s">
        <v>2492</v>
      </c>
      <c r="C2927" s="547" t="str">
        <f>VLOOKUP(D2927,기본!$B$3:$C$90,2,0)</f>
        <v>삼성 VD</v>
      </c>
      <c r="D2927" t="s">
        <v>1902</v>
      </c>
      <c r="E2927" t="s">
        <v>2488</v>
      </c>
      <c r="F2927" t="s">
        <v>2489</v>
      </c>
      <c r="G2927" t="str">
        <f>VLOOKUP(E2927,기본!$F$3:$G$320,2,0)</f>
        <v>기타</v>
      </c>
      <c r="H2927" s="546">
        <v>20</v>
      </c>
      <c r="I2927">
        <v>0.79150200000000004</v>
      </c>
    </row>
    <row r="2928" spans="2:9">
      <c r="B2928" s="547" t="s">
        <v>2492</v>
      </c>
      <c r="C2928" s="547" t="str">
        <f>VLOOKUP(D2928,기본!$B$3:$C$90,2,0)</f>
        <v>삼성 VD</v>
      </c>
      <c r="D2928" t="s">
        <v>1902</v>
      </c>
      <c r="E2928" t="s">
        <v>2458</v>
      </c>
      <c r="F2928" t="s">
        <v>2411</v>
      </c>
      <c r="G2928" t="str">
        <f>VLOOKUP(E2928,기본!$F$3:$G$320,2,0)</f>
        <v>기타</v>
      </c>
      <c r="H2928" s="546">
        <v>351</v>
      </c>
      <c r="I2928">
        <v>13.907125050000001</v>
      </c>
    </row>
    <row r="2929" spans="2:9">
      <c r="B2929" s="547" t="s">
        <v>2492</v>
      </c>
      <c r="C2929" s="547" t="str">
        <f>VLOOKUP(D2929,기본!$B$3:$C$90,2,0)</f>
        <v>삼성 VD</v>
      </c>
      <c r="D2929" t="s">
        <v>1902</v>
      </c>
      <c r="E2929" t="s">
        <v>2122</v>
      </c>
      <c r="F2929" t="s">
        <v>2459</v>
      </c>
      <c r="G2929" t="str">
        <f>VLOOKUP(E2929,기본!$F$3:$G$320,2,0)</f>
        <v>기타</v>
      </c>
      <c r="H2929" s="546">
        <v>101</v>
      </c>
      <c r="I2929">
        <v>4.0019500500000005</v>
      </c>
    </row>
    <row r="2930" spans="2:9">
      <c r="B2930" s="547" t="s">
        <v>2492</v>
      </c>
      <c r="C2930" s="547" t="str">
        <f>VLOOKUP(D2930,기본!$B$3:$C$90,2,0)</f>
        <v>삼성 VD</v>
      </c>
      <c r="D2930" t="s">
        <v>1902</v>
      </c>
      <c r="E2930" t="s">
        <v>224</v>
      </c>
      <c r="F2930" t="s">
        <v>224</v>
      </c>
      <c r="G2930" t="str">
        <f>VLOOKUP(E2930,기본!$F$3:$G$320,2,0)</f>
        <v>기타</v>
      </c>
      <c r="H2930" s="546">
        <v>0</v>
      </c>
      <c r="I2930">
        <v>5.2011019999999997</v>
      </c>
    </row>
    <row r="2931" spans="2:9">
      <c r="B2931" s="547" t="s">
        <v>2492</v>
      </c>
      <c r="C2931" s="547" t="str">
        <f>VLOOKUP(D2931,기본!$B$3:$C$90,2,0)</f>
        <v>삼성 생활가전</v>
      </c>
      <c r="D2931" t="s">
        <v>1903</v>
      </c>
      <c r="E2931" t="s">
        <v>1904</v>
      </c>
      <c r="F2931" t="s">
        <v>1904</v>
      </c>
      <c r="G2931" t="e">
        <f>VLOOKUP(E2931,기본!$F$3:$G$320,2,0)</f>
        <v>#N/A</v>
      </c>
      <c r="H2931" s="546">
        <v>2304</v>
      </c>
      <c r="I2931">
        <v>17.037550079999999</v>
      </c>
    </row>
    <row r="2932" spans="2:9">
      <c r="B2932" s="547" t="s">
        <v>2492</v>
      </c>
      <c r="C2932" s="547" t="str">
        <f>VLOOKUP(D2932,기본!$B$3:$C$90,2,0)</f>
        <v>삼성 생활가전</v>
      </c>
      <c r="D2932" t="s">
        <v>1903</v>
      </c>
      <c r="E2932" t="s">
        <v>681</v>
      </c>
      <c r="F2932" t="s">
        <v>681</v>
      </c>
      <c r="G2932" t="e">
        <f>VLOOKUP(E2932,기본!$F$3:$G$320,2,0)</f>
        <v>#N/A</v>
      </c>
      <c r="H2932" s="546">
        <v>2268</v>
      </c>
      <c r="I2932">
        <v>18.121319999999997</v>
      </c>
    </row>
    <row r="2933" spans="2:9">
      <c r="B2933" s="547" t="s">
        <v>2492</v>
      </c>
      <c r="C2933" s="547" t="str">
        <f>VLOOKUP(D2933,기본!$B$3:$C$90,2,0)</f>
        <v>삼성 생활가전</v>
      </c>
      <c r="D2933" t="s">
        <v>1903</v>
      </c>
      <c r="E2933" t="s">
        <v>1905</v>
      </c>
      <c r="F2933" t="s">
        <v>1905</v>
      </c>
      <c r="G2933" t="e">
        <f>VLOOKUP(E2933,기본!$F$3:$G$320,2,0)</f>
        <v>#N/A</v>
      </c>
      <c r="H2933" s="546">
        <v>240</v>
      </c>
      <c r="I2933">
        <v>1.4279999999999999</v>
      </c>
    </row>
    <row r="2934" spans="2:9">
      <c r="B2934" s="547" t="s">
        <v>2492</v>
      </c>
      <c r="C2934" s="547" t="str">
        <f>VLOOKUP(D2934,기본!$B$3:$C$90,2,0)</f>
        <v>삼성 생활가전</v>
      </c>
      <c r="D2934" t="s">
        <v>1903</v>
      </c>
      <c r="E2934" t="s">
        <v>1906</v>
      </c>
      <c r="F2934" t="s">
        <v>1906</v>
      </c>
      <c r="G2934" t="e">
        <f>VLOOKUP(E2934,기본!$F$3:$G$320,2,0)</f>
        <v>#N/A</v>
      </c>
      <c r="H2934" s="546">
        <v>200</v>
      </c>
      <c r="I2934">
        <v>1.1879999999999999</v>
      </c>
    </row>
    <row r="2935" spans="2:9">
      <c r="B2935" s="547" t="s">
        <v>2492</v>
      </c>
      <c r="C2935" s="547" t="str">
        <f>VLOOKUP(D2935,기본!$B$3:$C$90,2,0)</f>
        <v>삼성 생활가전</v>
      </c>
      <c r="D2935" t="s">
        <v>1903</v>
      </c>
      <c r="E2935" t="s">
        <v>1907</v>
      </c>
      <c r="F2935" t="s">
        <v>1907</v>
      </c>
      <c r="G2935" t="e">
        <f>VLOOKUP(E2935,기본!$F$3:$G$320,2,0)</f>
        <v>#N/A</v>
      </c>
      <c r="H2935" s="546">
        <v>760</v>
      </c>
      <c r="I2935">
        <v>4.484</v>
      </c>
    </row>
    <row r="2936" spans="2:9">
      <c r="B2936" s="547" t="s">
        <v>2492</v>
      </c>
      <c r="C2936" s="547" t="str">
        <f>VLOOKUP(D2936,기본!$B$3:$C$90,2,0)</f>
        <v>삼성 생활가전</v>
      </c>
      <c r="D2936" t="s">
        <v>1903</v>
      </c>
      <c r="E2936" t="s">
        <v>1908</v>
      </c>
      <c r="F2936" t="s">
        <v>1908</v>
      </c>
      <c r="G2936" t="e">
        <f>VLOOKUP(E2936,기본!$F$3:$G$320,2,0)</f>
        <v>#N/A</v>
      </c>
      <c r="H2936" s="546">
        <v>400</v>
      </c>
      <c r="I2936">
        <v>2.3915999999999999</v>
      </c>
    </row>
    <row r="2937" spans="2:9">
      <c r="B2937" s="547" t="s">
        <v>2492</v>
      </c>
      <c r="C2937" s="547" t="str">
        <f>VLOOKUP(D2937,기본!$B$3:$C$90,2,0)</f>
        <v>삼성 생활가전</v>
      </c>
      <c r="D2937" t="s">
        <v>1903</v>
      </c>
      <c r="E2937" t="s">
        <v>1909</v>
      </c>
      <c r="F2937" t="s">
        <v>1909</v>
      </c>
      <c r="G2937" t="e">
        <f>VLOOKUP(E2937,기본!$F$3:$G$320,2,0)</f>
        <v>#N/A</v>
      </c>
      <c r="H2937" s="546">
        <v>40</v>
      </c>
      <c r="I2937">
        <v>0.23599999999999999</v>
      </c>
    </row>
    <row r="2938" spans="2:9">
      <c r="B2938" s="547" t="s">
        <v>2492</v>
      </c>
      <c r="C2938" s="547" t="str">
        <f>VLOOKUP(D2938,기본!$B$3:$C$90,2,0)</f>
        <v>삼성 생활가전</v>
      </c>
      <c r="D2938" t="s">
        <v>1903</v>
      </c>
      <c r="E2938" t="s">
        <v>2461</v>
      </c>
      <c r="F2938" t="s">
        <v>2461</v>
      </c>
      <c r="G2938" t="e">
        <f>VLOOKUP(E2938,기본!$F$3:$G$320,2,0)</f>
        <v>#N/A</v>
      </c>
      <c r="H2938" s="546">
        <v>50688</v>
      </c>
      <c r="I2938">
        <v>154.56494592000001</v>
      </c>
    </row>
    <row r="2939" spans="2:9">
      <c r="B2939" s="547" t="s">
        <v>2492</v>
      </c>
      <c r="C2939" s="547" t="str">
        <f>VLOOKUP(D2939,기본!$B$3:$C$90,2,0)</f>
        <v>삼성 생활가전</v>
      </c>
      <c r="D2939" t="s">
        <v>1903</v>
      </c>
      <c r="E2939" t="s">
        <v>1456</v>
      </c>
      <c r="F2939" t="s">
        <v>1456</v>
      </c>
      <c r="G2939" t="e">
        <f>VLOOKUP(E2939,기본!$F$3:$G$320,2,0)</f>
        <v>#N/A</v>
      </c>
      <c r="H2939" s="546">
        <v>9</v>
      </c>
      <c r="I2939">
        <v>8.5500000000000007E-2</v>
      </c>
    </row>
    <row r="2940" spans="2:9">
      <c r="B2940" s="547" t="s">
        <v>2492</v>
      </c>
      <c r="C2940" s="547" t="str">
        <f>VLOOKUP(D2940,기본!$B$3:$C$90,2,0)</f>
        <v>삼성 생활가전</v>
      </c>
      <c r="D2940" t="s">
        <v>1903</v>
      </c>
      <c r="E2940" t="s">
        <v>1196</v>
      </c>
      <c r="F2940" t="s">
        <v>1196</v>
      </c>
      <c r="G2940" t="e">
        <f>VLOOKUP(E2940,기본!$F$3:$G$320,2,0)</f>
        <v>#N/A</v>
      </c>
      <c r="H2940" s="546">
        <v>3201</v>
      </c>
      <c r="I2940">
        <v>16.421130000000002</v>
      </c>
    </row>
    <row r="2941" spans="2:9">
      <c r="B2941" s="547" t="s">
        <v>2492</v>
      </c>
      <c r="C2941" s="547" t="str">
        <f>VLOOKUP(D2941,기본!$B$3:$C$90,2,0)</f>
        <v>삼성 생활가전</v>
      </c>
      <c r="D2941" t="s">
        <v>1903</v>
      </c>
      <c r="E2941" t="s">
        <v>1343</v>
      </c>
      <c r="F2941" t="s">
        <v>1343</v>
      </c>
      <c r="G2941" t="e">
        <f>VLOOKUP(E2941,기본!$F$3:$G$320,2,0)</f>
        <v>#N/A</v>
      </c>
      <c r="H2941" s="546">
        <v>5779</v>
      </c>
      <c r="I2941">
        <v>31.541782000000001</v>
      </c>
    </row>
    <row r="2942" spans="2:9">
      <c r="B2942" s="547" t="s">
        <v>2492</v>
      </c>
      <c r="C2942" s="547" t="str">
        <f>VLOOKUP(D2942,기본!$B$3:$C$90,2,0)</f>
        <v>삼성 생활가전</v>
      </c>
      <c r="D2942" t="s">
        <v>1903</v>
      </c>
      <c r="E2942" t="s">
        <v>2125</v>
      </c>
      <c r="F2942" t="s">
        <v>2125</v>
      </c>
      <c r="G2942" t="e">
        <f>VLOOKUP(E2942,기본!$F$3:$G$320,2,0)</f>
        <v>#N/A</v>
      </c>
      <c r="H2942" s="546">
        <v>87</v>
      </c>
      <c r="I2942">
        <v>1.0266</v>
      </c>
    </row>
    <row r="2943" spans="2:9">
      <c r="B2943" s="547" t="s">
        <v>2492</v>
      </c>
      <c r="C2943" s="547" t="str">
        <f>VLOOKUP(D2943,기본!$B$3:$C$90,2,0)</f>
        <v>삼성 생활가전</v>
      </c>
      <c r="D2943" t="s">
        <v>1903</v>
      </c>
      <c r="E2943" t="s">
        <v>1991</v>
      </c>
      <c r="F2943" t="s">
        <v>1991</v>
      </c>
      <c r="G2943" t="e">
        <f>VLOOKUP(E2943,기본!$F$3:$G$320,2,0)</f>
        <v>#N/A</v>
      </c>
      <c r="H2943" s="546">
        <v>462</v>
      </c>
      <c r="I2943">
        <v>4.7213812800000001</v>
      </c>
    </row>
    <row r="2944" spans="2:9">
      <c r="B2944" s="547" t="s">
        <v>2492</v>
      </c>
      <c r="C2944" s="547" t="str">
        <f>VLOOKUP(D2944,기본!$B$3:$C$90,2,0)</f>
        <v>삼성 생활가전</v>
      </c>
      <c r="D2944" t="s">
        <v>1903</v>
      </c>
      <c r="E2944" t="s">
        <v>2082</v>
      </c>
      <c r="F2944" t="s">
        <v>2082</v>
      </c>
      <c r="G2944" t="e">
        <f>VLOOKUP(E2944,기본!$F$3:$G$320,2,0)</f>
        <v>#N/A</v>
      </c>
      <c r="H2944" s="546">
        <v>140</v>
      </c>
      <c r="I2944">
        <v>0.74942560000000014</v>
      </c>
    </row>
    <row r="2945" spans="2:9">
      <c r="B2945" s="547" t="s">
        <v>2492</v>
      </c>
      <c r="C2945" s="547" t="str">
        <f>VLOOKUP(D2945,기본!$B$3:$C$90,2,0)</f>
        <v>삼성 생활가전</v>
      </c>
      <c r="D2945" t="s">
        <v>1903</v>
      </c>
      <c r="E2945" t="s">
        <v>1413</v>
      </c>
      <c r="F2945" t="s">
        <v>1413</v>
      </c>
      <c r="G2945" t="e">
        <f>VLOOKUP(E2945,기본!$F$3:$G$320,2,0)</f>
        <v>#N/A</v>
      </c>
      <c r="H2945" s="546">
        <v>10519</v>
      </c>
      <c r="I2945">
        <v>138.60027124000001</v>
      </c>
    </row>
    <row r="2946" spans="2:9">
      <c r="B2946" s="547" t="s">
        <v>2492</v>
      </c>
      <c r="C2946" s="547" t="str">
        <f>VLOOKUP(D2946,기본!$B$3:$C$90,2,0)</f>
        <v>삼성 생활가전</v>
      </c>
      <c r="D2946" t="s">
        <v>1903</v>
      </c>
      <c r="E2946" t="s">
        <v>1913</v>
      </c>
      <c r="F2946" t="s">
        <v>1913</v>
      </c>
      <c r="G2946" t="e">
        <f>VLOOKUP(E2946,기본!$F$3:$G$320,2,0)</f>
        <v>#N/A</v>
      </c>
      <c r="H2946" s="546">
        <v>0</v>
      </c>
      <c r="I2946">
        <v>7.295153</v>
      </c>
    </row>
    <row r="2947" spans="2:9">
      <c r="B2947" s="547" t="s">
        <v>2492</v>
      </c>
      <c r="C2947" s="547" t="str">
        <f>VLOOKUP(D2947,기본!$B$3:$C$90,2,0)</f>
        <v>삼성 생활가전</v>
      </c>
      <c r="D2947" t="s">
        <v>1914</v>
      </c>
      <c r="E2947" t="s">
        <v>1413</v>
      </c>
      <c r="F2947" t="s">
        <v>1413</v>
      </c>
      <c r="G2947" t="e">
        <f>VLOOKUP(E2947,기본!$F$3:$G$320,2,0)</f>
        <v>#N/A</v>
      </c>
      <c r="H2947" s="546">
        <v>448</v>
      </c>
      <c r="I2947">
        <v>5.79488</v>
      </c>
    </row>
    <row r="2948" spans="2:9">
      <c r="B2948" s="547" t="s">
        <v>2492</v>
      </c>
      <c r="C2948" s="547" t="str">
        <f>VLOOKUP(D2948,기본!$B$3:$C$90,2,0)</f>
        <v>코웨이</v>
      </c>
      <c r="D2948" t="s">
        <v>2312</v>
      </c>
      <c r="E2948" t="s">
        <v>875</v>
      </c>
      <c r="F2948" t="s">
        <v>875</v>
      </c>
      <c r="G2948" t="e">
        <f>VLOOKUP(E2948,기본!$F$3:$G$320,2,0)</f>
        <v>#N/A</v>
      </c>
      <c r="H2948" s="546">
        <v>1940</v>
      </c>
      <c r="I2948">
        <v>12.91652</v>
      </c>
    </row>
    <row r="2949" spans="2:9">
      <c r="B2949" s="547" t="s">
        <v>2492</v>
      </c>
      <c r="C2949" s="547" t="str">
        <f>VLOOKUP(D2949,기본!$B$3:$C$90,2,0)</f>
        <v>코웨이</v>
      </c>
      <c r="D2949" t="s">
        <v>2312</v>
      </c>
      <c r="E2949" t="s">
        <v>1974</v>
      </c>
      <c r="F2949" t="s">
        <v>1974</v>
      </c>
      <c r="G2949" t="e">
        <f>VLOOKUP(E2949,기본!$F$3:$G$320,2,0)</f>
        <v>#N/A</v>
      </c>
      <c r="H2949" s="546">
        <v>2030</v>
      </c>
      <c r="I2949">
        <v>39.317039999999999</v>
      </c>
    </row>
    <row r="2950" spans="2:9">
      <c r="B2950" s="547" t="s">
        <v>2492</v>
      </c>
      <c r="C2950" s="547" t="str">
        <f>VLOOKUP(D2950,기본!$B$3:$C$90,2,0)</f>
        <v>베터리</v>
      </c>
      <c r="D2950" t="s">
        <v>2134</v>
      </c>
      <c r="E2950" t="s">
        <v>1768</v>
      </c>
      <c r="F2950" t="s">
        <v>1768</v>
      </c>
      <c r="G2950" t="e">
        <f>VLOOKUP(E2950,기본!$F$3:$G$320,2,0)</f>
        <v>#N/A</v>
      </c>
      <c r="H2950" s="546">
        <v>68200</v>
      </c>
      <c r="I2950">
        <v>117.2358</v>
      </c>
    </row>
    <row r="2951" spans="2:9">
      <c r="B2951" s="547" t="s">
        <v>2492</v>
      </c>
      <c r="C2951" s="547" t="str">
        <f>VLOOKUP(D2951,기본!$B$3:$C$90,2,0)</f>
        <v>코웨이</v>
      </c>
      <c r="D2951" t="s">
        <v>2117</v>
      </c>
      <c r="E2951" t="s">
        <v>1924</v>
      </c>
      <c r="F2951" t="s">
        <v>1924</v>
      </c>
      <c r="G2951" t="e">
        <f>VLOOKUP(E2951,기본!$F$3:$G$320,2,0)</f>
        <v>#N/A</v>
      </c>
      <c r="H2951" s="546">
        <v>5112</v>
      </c>
      <c r="I2951">
        <v>40.988016000000002</v>
      </c>
    </row>
    <row r="2952" spans="2:9">
      <c r="B2952" s="547" t="s">
        <v>2492</v>
      </c>
      <c r="C2952" s="547" t="str">
        <f>VLOOKUP(D2952,기본!$B$3:$C$90,2,0)</f>
        <v>코웨이</v>
      </c>
      <c r="D2952" t="s">
        <v>2117</v>
      </c>
      <c r="E2952" t="s">
        <v>1491</v>
      </c>
      <c r="F2952" t="s">
        <v>1491</v>
      </c>
      <c r="G2952" t="e">
        <f>VLOOKUP(E2952,기본!$F$3:$G$320,2,0)</f>
        <v>#N/A</v>
      </c>
      <c r="H2952" s="546">
        <v>3392</v>
      </c>
      <c r="I2952">
        <v>23.513344</v>
      </c>
    </row>
    <row r="2953" spans="2:9">
      <c r="B2953" s="547" t="s">
        <v>2492</v>
      </c>
      <c r="C2953" s="547" t="str">
        <f>VLOOKUP(D2953,기본!$B$3:$C$90,2,0)</f>
        <v>코웨이</v>
      </c>
      <c r="D2953" t="s">
        <v>2117</v>
      </c>
      <c r="E2953" t="s">
        <v>1492</v>
      </c>
      <c r="F2953" t="s">
        <v>1492</v>
      </c>
      <c r="G2953" t="e">
        <f>VLOOKUP(E2953,기본!$F$3:$G$320,2,0)</f>
        <v>#N/A</v>
      </c>
      <c r="H2953" s="546">
        <v>1344</v>
      </c>
      <c r="I2953">
        <v>8.4712320000000005</v>
      </c>
    </row>
    <row r="2954" spans="2:9">
      <c r="B2954" s="547" t="s">
        <v>2492</v>
      </c>
      <c r="C2954" s="547" t="str">
        <f>VLOOKUP(D2954,기본!$B$3:$C$90,2,0)</f>
        <v>코웨이</v>
      </c>
      <c r="D2954" t="s">
        <v>2117</v>
      </c>
      <c r="E2954" t="s">
        <v>1932</v>
      </c>
      <c r="F2954" t="s">
        <v>1932</v>
      </c>
      <c r="G2954" t="e">
        <f>VLOOKUP(E2954,기본!$F$3:$G$320,2,0)</f>
        <v>#N/A</v>
      </c>
      <c r="H2954" s="546">
        <v>192</v>
      </c>
      <c r="I2954">
        <v>1.9589760000000001</v>
      </c>
    </row>
    <row r="2955" spans="2:9">
      <c r="B2955" s="547" t="s">
        <v>2492</v>
      </c>
      <c r="C2955" s="547" t="str">
        <f>VLOOKUP(D2955,기본!$B$3:$C$90,2,0)</f>
        <v>코웨이</v>
      </c>
      <c r="D2955" t="s">
        <v>2117</v>
      </c>
      <c r="E2955" t="s">
        <v>1957</v>
      </c>
      <c r="F2955" t="s">
        <v>1957</v>
      </c>
      <c r="G2955" t="e">
        <f>VLOOKUP(E2955,기본!$F$3:$G$320,2,0)</f>
        <v>#N/A</v>
      </c>
      <c r="H2955" s="546">
        <v>960</v>
      </c>
      <c r="I2955">
        <v>24.599039999999999</v>
      </c>
    </row>
    <row r="2956" spans="2:9">
      <c r="B2956" s="547" t="s">
        <v>2492</v>
      </c>
      <c r="C2956" s="547" t="str">
        <f>VLOOKUP(D2956,기본!$B$3:$C$90,2,0)</f>
        <v>코웨이</v>
      </c>
      <c r="D2956" t="s">
        <v>1915</v>
      </c>
      <c r="E2956" t="s">
        <v>1028</v>
      </c>
      <c r="F2956" t="s">
        <v>1028</v>
      </c>
      <c r="G2956" t="e">
        <f>VLOOKUP(E2956,기본!$F$3:$G$320,2,0)</f>
        <v>#N/A</v>
      </c>
      <c r="H2956" s="546">
        <v>6480</v>
      </c>
      <c r="I2956">
        <v>37.07208</v>
      </c>
    </row>
    <row r="2957" spans="2:9">
      <c r="B2957" s="547" t="s">
        <v>2492</v>
      </c>
      <c r="C2957" s="547" t="str">
        <f>VLOOKUP(D2957,기본!$B$3:$C$90,2,0)</f>
        <v>코웨이</v>
      </c>
      <c r="D2957" t="s">
        <v>1915</v>
      </c>
      <c r="E2957" t="s">
        <v>1031</v>
      </c>
      <c r="F2957" t="s">
        <v>1031</v>
      </c>
      <c r="G2957" t="e">
        <f>VLOOKUP(E2957,기본!$F$3:$G$320,2,0)</f>
        <v>#N/A</v>
      </c>
      <c r="H2957" s="546">
        <v>6912</v>
      </c>
      <c r="I2957">
        <v>10.209023999999999</v>
      </c>
    </row>
    <row r="2958" spans="2:9">
      <c r="B2958" s="547" t="s">
        <v>2492</v>
      </c>
      <c r="C2958" s="547" t="str">
        <f>VLOOKUP(D2958,기본!$B$3:$C$90,2,0)</f>
        <v>삼성 생활가전</v>
      </c>
      <c r="D2958" t="s">
        <v>2265</v>
      </c>
      <c r="E2958" t="s">
        <v>2266</v>
      </c>
      <c r="F2958" t="s">
        <v>2266</v>
      </c>
      <c r="G2958" t="e">
        <f>VLOOKUP(E2958,기본!$F$3:$G$320,2,0)</f>
        <v>#N/A</v>
      </c>
      <c r="H2958" s="546">
        <v>6541</v>
      </c>
      <c r="I2958">
        <v>45.721589999999999</v>
      </c>
    </row>
    <row r="2959" spans="2:9">
      <c r="B2959" s="547" t="s">
        <v>2492</v>
      </c>
      <c r="C2959" s="547" t="str">
        <f>VLOOKUP(D2959,기본!$B$3:$C$90,2,0)</f>
        <v>코웨이</v>
      </c>
      <c r="D2959" t="s">
        <v>1916</v>
      </c>
      <c r="E2959" t="s">
        <v>1917</v>
      </c>
      <c r="F2959" t="s">
        <v>1917</v>
      </c>
      <c r="G2959" t="e">
        <f>VLOOKUP(E2959,기본!$F$3:$G$320,2,0)</f>
        <v>#N/A</v>
      </c>
      <c r="H2959" s="546">
        <v>5460</v>
      </c>
      <c r="I2959">
        <v>15.80124</v>
      </c>
    </row>
    <row r="2960" spans="2:9">
      <c r="B2960" s="547" t="s">
        <v>2492</v>
      </c>
      <c r="C2960" s="547" t="str">
        <f>VLOOKUP(D2960,기본!$B$3:$C$90,2,0)</f>
        <v>코웨이</v>
      </c>
      <c r="D2960" t="s">
        <v>2063</v>
      </c>
      <c r="E2960" t="s">
        <v>1761</v>
      </c>
      <c r="F2960" t="s">
        <v>1761</v>
      </c>
      <c r="G2960" t="e">
        <f>VLOOKUP(E2960,기본!$F$3:$G$320,2,0)</f>
        <v>#N/A</v>
      </c>
      <c r="H2960" s="546">
        <v>198</v>
      </c>
      <c r="I2960">
        <v>21.989925144000001</v>
      </c>
    </row>
    <row r="2961" spans="2:9">
      <c r="B2961" s="547" t="s">
        <v>2492</v>
      </c>
      <c r="C2961" s="547" t="str">
        <f>VLOOKUP(D2961,기본!$B$3:$C$90,2,0)</f>
        <v>코웨이</v>
      </c>
      <c r="D2961" t="s">
        <v>2063</v>
      </c>
      <c r="E2961" t="s">
        <v>1760</v>
      </c>
      <c r="F2961" t="s">
        <v>1760</v>
      </c>
      <c r="G2961" t="e">
        <f>VLOOKUP(E2961,기본!$F$3:$G$320,2,0)</f>
        <v>#N/A</v>
      </c>
      <c r="H2961" s="546">
        <v>288</v>
      </c>
      <c r="I2961">
        <v>31.985345664</v>
      </c>
    </row>
    <row r="2962" spans="2:9">
      <c r="B2962" s="547" t="s">
        <v>2492</v>
      </c>
      <c r="C2962" s="547" t="str">
        <f>VLOOKUP(D2962,기본!$B$3:$C$90,2,0)</f>
        <v>코웨이</v>
      </c>
      <c r="D2962" t="s">
        <v>2063</v>
      </c>
      <c r="E2962" t="s">
        <v>2164</v>
      </c>
      <c r="F2962" t="s">
        <v>2164</v>
      </c>
      <c r="G2962" t="e">
        <f>VLOOKUP(E2962,기본!$F$3:$G$320,2,0)</f>
        <v>#N/A</v>
      </c>
      <c r="H2962" s="546">
        <v>102</v>
      </c>
      <c r="I2962">
        <v>16.087153175999998</v>
      </c>
    </row>
    <row r="2963" spans="2:9">
      <c r="B2963" s="547" t="s">
        <v>2492</v>
      </c>
      <c r="C2963" s="547" t="str">
        <f>VLOOKUP(D2963,기본!$B$3:$C$90,2,0)</f>
        <v>코웨이</v>
      </c>
      <c r="D2963" t="s">
        <v>2063</v>
      </c>
      <c r="E2963" t="s">
        <v>2165</v>
      </c>
      <c r="F2963" t="s">
        <v>2165</v>
      </c>
      <c r="G2963" t="e">
        <f>VLOOKUP(E2963,기본!$F$3:$G$320,2,0)</f>
        <v>#N/A</v>
      </c>
      <c r="H2963" s="546">
        <v>138</v>
      </c>
      <c r="I2963">
        <v>21.764971943999999</v>
      </c>
    </row>
    <row r="2964" spans="2:9">
      <c r="B2964" s="547" t="s">
        <v>2492</v>
      </c>
      <c r="C2964" s="547" t="str">
        <f>VLOOKUP(D2964,기본!$B$3:$C$90,2,0)</f>
        <v>코웨이</v>
      </c>
      <c r="D2964" t="s">
        <v>1918</v>
      </c>
      <c r="E2964" t="s">
        <v>1919</v>
      </c>
      <c r="F2964" t="s">
        <v>1919</v>
      </c>
      <c r="G2964" t="e">
        <f>VLOOKUP(E2964,기본!$F$3:$G$320,2,0)</f>
        <v>#N/A</v>
      </c>
      <c r="H2964" s="546">
        <v>41</v>
      </c>
      <c r="I2964">
        <v>0.215168</v>
      </c>
    </row>
    <row r="2965" spans="2:9">
      <c r="B2965" s="547" t="s">
        <v>2492</v>
      </c>
      <c r="C2965" s="547" t="str">
        <f>VLOOKUP(D2965,기본!$B$3:$C$90,2,0)</f>
        <v>코웨이</v>
      </c>
      <c r="D2965" t="s">
        <v>1918</v>
      </c>
      <c r="E2965" t="s">
        <v>1920</v>
      </c>
      <c r="F2965" t="s">
        <v>1920</v>
      </c>
      <c r="G2965" t="e">
        <f>VLOOKUP(E2965,기본!$F$3:$G$320,2,0)</f>
        <v>#N/A</v>
      </c>
      <c r="H2965" s="546">
        <v>24</v>
      </c>
      <c r="I2965">
        <v>0.12595200000000001</v>
      </c>
    </row>
    <row r="2966" spans="2:9">
      <c r="B2966" s="547" t="s">
        <v>2492</v>
      </c>
      <c r="C2966" s="547" t="str">
        <f>VLOOKUP(D2966,기본!$B$3:$C$90,2,0)</f>
        <v>코웨이</v>
      </c>
      <c r="D2966" t="s">
        <v>1918</v>
      </c>
      <c r="E2966" t="s">
        <v>1049</v>
      </c>
      <c r="F2966" t="s">
        <v>1049</v>
      </c>
      <c r="G2966" t="e">
        <f>VLOOKUP(E2966,기본!$F$3:$G$320,2,0)</f>
        <v>#N/A</v>
      </c>
      <c r="H2966" s="546">
        <v>443</v>
      </c>
      <c r="I2966">
        <v>2.5582239999999996</v>
      </c>
    </row>
    <row r="2967" spans="2:9">
      <c r="B2967" s="547" t="s">
        <v>2492</v>
      </c>
      <c r="C2967" s="547" t="str">
        <f>VLOOKUP(D2967,기본!$B$3:$C$90,2,0)</f>
        <v>코웨이</v>
      </c>
      <c r="D2967" t="s">
        <v>1918</v>
      </c>
      <c r="E2967" t="s">
        <v>1050</v>
      </c>
      <c r="F2967" t="s">
        <v>1050</v>
      </c>
      <c r="G2967" t="e">
        <f>VLOOKUP(E2967,기본!$F$3:$G$320,2,0)</f>
        <v>#N/A</v>
      </c>
      <c r="H2967" s="546">
        <v>1580</v>
      </c>
      <c r="I2967">
        <v>5.2643519999999997</v>
      </c>
    </row>
    <row r="2968" spans="2:9">
      <c r="B2968" s="547" t="s">
        <v>2492</v>
      </c>
      <c r="C2968" s="547" t="str">
        <f>VLOOKUP(D2968,기본!$B$3:$C$90,2,0)</f>
        <v>코웨이</v>
      </c>
      <c r="D2968" t="s">
        <v>1918</v>
      </c>
      <c r="E2968" t="s">
        <v>1051</v>
      </c>
      <c r="F2968" t="s">
        <v>1051</v>
      </c>
      <c r="G2968" t="e">
        <f>VLOOKUP(E2968,기본!$F$3:$G$320,2,0)</f>
        <v>#N/A</v>
      </c>
      <c r="H2968" s="546">
        <v>1280</v>
      </c>
      <c r="I2968">
        <v>8.1958400000000005</v>
      </c>
    </row>
    <row r="2969" spans="2:9">
      <c r="B2969" s="547" t="s">
        <v>2492</v>
      </c>
      <c r="C2969" s="547" t="str">
        <f>VLOOKUP(D2969,기본!$B$3:$C$90,2,0)</f>
        <v>코웨이</v>
      </c>
      <c r="D2969" t="s">
        <v>1918</v>
      </c>
      <c r="E2969" t="s">
        <v>2066</v>
      </c>
      <c r="F2969" t="s">
        <v>2066</v>
      </c>
      <c r="G2969" t="e">
        <f>VLOOKUP(E2969,기본!$F$3:$G$320,2,0)</f>
        <v>#N/A</v>
      </c>
      <c r="H2969" s="546">
        <v>4</v>
      </c>
      <c r="I2969">
        <v>3.5136000000000001E-2</v>
      </c>
    </row>
    <row r="2970" spans="2:9">
      <c r="B2970" s="547" t="s">
        <v>2492</v>
      </c>
      <c r="C2970" s="547" t="str">
        <f>VLOOKUP(D2970,기본!$B$3:$C$90,2,0)</f>
        <v>코웨이</v>
      </c>
      <c r="D2970" t="s">
        <v>1918</v>
      </c>
      <c r="E2970" t="s">
        <v>1924</v>
      </c>
      <c r="F2970" t="s">
        <v>1924</v>
      </c>
      <c r="G2970" t="e">
        <f>VLOOKUP(E2970,기본!$F$3:$G$320,2,0)</f>
        <v>#N/A</v>
      </c>
      <c r="H2970" s="546">
        <v>196</v>
      </c>
      <c r="I2970">
        <v>1.6816800000000001</v>
      </c>
    </row>
    <row r="2971" spans="2:9">
      <c r="B2971" s="547" t="s">
        <v>2492</v>
      </c>
      <c r="C2971" s="547" t="str">
        <f>VLOOKUP(D2971,기본!$B$3:$C$90,2,0)</f>
        <v>코웨이</v>
      </c>
      <c r="D2971" t="s">
        <v>1918</v>
      </c>
      <c r="E2971" t="s">
        <v>2084</v>
      </c>
      <c r="F2971" t="s">
        <v>2084</v>
      </c>
      <c r="G2971" t="e">
        <f>VLOOKUP(E2971,기본!$F$3:$G$320,2,0)</f>
        <v>#N/A</v>
      </c>
      <c r="H2971" s="546">
        <v>450</v>
      </c>
      <c r="I2971">
        <v>7.3215000000000003</v>
      </c>
    </row>
    <row r="2972" spans="2:9">
      <c r="B2972" s="547" t="s">
        <v>2492</v>
      </c>
      <c r="C2972" s="547" t="str">
        <f>VLOOKUP(D2972,기본!$B$3:$C$90,2,0)</f>
        <v>코웨이</v>
      </c>
      <c r="D2972" t="s">
        <v>1918</v>
      </c>
      <c r="E2972" t="s">
        <v>1927</v>
      </c>
      <c r="F2972" t="s">
        <v>1927</v>
      </c>
      <c r="G2972" t="e">
        <f>VLOOKUP(E2972,기본!$F$3:$G$320,2,0)</f>
        <v>#N/A</v>
      </c>
      <c r="H2972" s="546">
        <v>12</v>
      </c>
      <c r="I2972">
        <v>0.22142400000000001</v>
      </c>
    </row>
    <row r="2973" spans="2:9">
      <c r="B2973" s="547" t="s">
        <v>2492</v>
      </c>
      <c r="C2973" s="547" t="str">
        <f>VLOOKUP(D2973,기본!$B$3:$C$90,2,0)</f>
        <v>코웨이</v>
      </c>
      <c r="D2973" t="s">
        <v>1918</v>
      </c>
      <c r="E2973" t="s">
        <v>1928</v>
      </c>
      <c r="F2973" t="s">
        <v>1928</v>
      </c>
      <c r="G2973" t="e">
        <f>VLOOKUP(E2973,기본!$F$3:$G$320,2,0)</f>
        <v>#N/A</v>
      </c>
      <c r="H2973" s="546">
        <v>888</v>
      </c>
      <c r="I2973">
        <v>13.044720000000002</v>
      </c>
    </row>
    <row r="2974" spans="2:9">
      <c r="B2974" s="547" t="s">
        <v>2492</v>
      </c>
      <c r="C2974" s="547" t="str">
        <f>VLOOKUP(D2974,기본!$B$3:$C$90,2,0)</f>
        <v>코웨이</v>
      </c>
      <c r="D2974" t="s">
        <v>1918</v>
      </c>
      <c r="E2974" t="s">
        <v>1929</v>
      </c>
      <c r="F2974" t="s">
        <v>1929</v>
      </c>
      <c r="G2974" t="e">
        <f>VLOOKUP(E2974,기본!$F$3:$G$320,2,0)</f>
        <v>#N/A</v>
      </c>
      <c r="H2974" s="546">
        <v>23391</v>
      </c>
      <c r="I2974">
        <v>350.25003600000002</v>
      </c>
    </row>
    <row r="2975" spans="2:9">
      <c r="B2975" s="547" t="s">
        <v>2492</v>
      </c>
      <c r="C2975" s="547" t="str">
        <f>VLOOKUP(D2975,기본!$B$3:$C$90,2,0)</f>
        <v>코웨이</v>
      </c>
      <c r="D2975" t="s">
        <v>1918</v>
      </c>
      <c r="E2975" t="s">
        <v>1489</v>
      </c>
      <c r="F2975" t="s">
        <v>1489</v>
      </c>
      <c r="G2975" t="e">
        <f>VLOOKUP(E2975,기본!$F$3:$G$320,2,0)</f>
        <v>#N/A</v>
      </c>
      <c r="H2975" s="546">
        <v>1161</v>
      </c>
      <c r="I2975">
        <v>9.6070830000000011</v>
      </c>
    </row>
    <row r="2976" spans="2:9">
      <c r="B2976" s="547" t="s">
        <v>2492</v>
      </c>
      <c r="C2976" s="547" t="str">
        <f>VLOOKUP(D2976,기본!$B$3:$C$90,2,0)</f>
        <v>코웨이</v>
      </c>
      <c r="D2976" t="s">
        <v>1918</v>
      </c>
      <c r="E2976" t="s">
        <v>1931</v>
      </c>
      <c r="F2976" t="s">
        <v>1931</v>
      </c>
      <c r="G2976" t="e">
        <f>VLOOKUP(E2976,기본!$F$3:$G$320,2,0)</f>
        <v>#N/A</v>
      </c>
      <c r="H2976" s="546">
        <v>1666</v>
      </c>
      <c r="I2976">
        <v>12.790421</v>
      </c>
    </row>
    <row r="2977" spans="2:9">
      <c r="B2977" s="547" t="s">
        <v>2492</v>
      </c>
      <c r="C2977" s="547" t="str">
        <f>VLOOKUP(D2977,기본!$B$3:$C$90,2,0)</f>
        <v>코웨이</v>
      </c>
      <c r="D2977" t="s">
        <v>1918</v>
      </c>
      <c r="E2977" t="s">
        <v>1932</v>
      </c>
      <c r="F2977" t="s">
        <v>1932</v>
      </c>
      <c r="G2977" t="e">
        <f>VLOOKUP(E2977,기본!$F$3:$G$320,2,0)</f>
        <v>#N/A</v>
      </c>
      <c r="H2977" s="546">
        <v>24</v>
      </c>
      <c r="I2977">
        <v>0.25691999999999998</v>
      </c>
    </row>
    <row r="2978" spans="2:9">
      <c r="B2978" s="547" t="s">
        <v>2492</v>
      </c>
      <c r="C2978" s="547" t="str">
        <f>VLOOKUP(D2978,기본!$B$3:$C$90,2,0)</f>
        <v>코웨이</v>
      </c>
      <c r="D2978" t="s">
        <v>1918</v>
      </c>
      <c r="E2978" t="s">
        <v>1933</v>
      </c>
      <c r="F2978" t="s">
        <v>1933</v>
      </c>
      <c r="G2978" t="e">
        <f>VLOOKUP(E2978,기본!$F$3:$G$320,2,0)</f>
        <v>#N/A</v>
      </c>
      <c r="H2978" s="546">
        <v>404</v>
      </c>
      <c r="I2978">
        <v>3.8506960000000001</v>
      </c>
    </row>
    <row r="2979" spans="2:9">
      <c r="B2979" s="547" t="s">
        <v>2492</v>
      </c>
      <c r="C2979" s="547" t="str">
        <f>VLOOKUP(D2979,기본!$B$3:$C$90,2,0)</f>
        <v>코웨이</v>
      </c>
      <c r="D2979" t="s">
        <v>1918</v>
      </c>
      <c r="E2979" t="s">
        <v>1985</v>
      </c>
      <c r="F2979" t="s">
        <v>1985</v>
      </c>
      <c r="G2979" t="e">
        <f>VLOOKUP(E2979,기본!$F$3:$G$320,2,0)</f>
        <v>#N/A</v>
      </c>
      <c r="H2979" s="546">
        <v>10</v>
      </c>
      <c r="I2979">
        <v>0.10135</v>
      </c>
    </row>
    <row r="2980" spans="2:9">
      <c r="B2980" s="547" t="s">
        <v>2492</v>
      </c>
      <c r="C2980" s="547" t="str">
        <f>VLOOKUP(D2980,기본!$B$3:$C$90,2,0)</f>
        <v>코웨이</v>
      </c>
      <c r="D2980" t="s">
        <v>1918</v>
      </c>
      <c r="E2980" t="s">
        <v>1935</v>
      </c>
      <c r="F2980" t="s">
        <v>1935</v>
      </c>
      <c r="G2980" t="e">
        <f>VLOOKUP(E2980,기본!$F$3:$G$320,2,0)</f>
        <v>#N/A</v>
      </c>
      <c r="H2980" s="546">
        <v>127</v>
      </c>
      <c r="I2980">
        <v>2.6111199999999997</v>
      </c>
    </row>
    <row r="2981" spans="2:9">
      <c r="B2981" s="547" t="s">
        <v>2492</v>
      </c>
      <c r="C2981" s="547" t="str">
        <f>VLOOKUP(D2981,기본!$B$3:$C$90,2,0)</f>
        <v>코웨이</v>
      </c>
      <c r="D2981" t="s">
        <v>1918</v>
      </c>
      <c r="E2981" t="s">
        <v>1936</v>
      </c>
      <c r="F2981" t="s">
        <v>1936</v>
      </c>
      <c r="G2981" t="e">
        <f>VLOOKUP(E2981,기본!$F$3:$G$320,2,0)</f>
        <v>#N/A</v>
      </c>
      <c r="H2981" s="546">
        <v>10</v>
      </c>
      <c r="I2981">
        <v>0.20030999999999999</v>
      </c>
    </row>
    <row r="2982" spans="2:9">
      <c r="B2982" s="547" t="s">
        <v>2492</v>
      </c>
      <c r="C2982" s="547" t="str">
        <f>VLOOKUP(D2982,기본!$B$3:$C$90,2,0)</f>
        <v>코웨이</v>
      </c>
      <c r="D2982" t="s">
        <v>1918</v>
      </c>
      <c r="E2982" t="s">
        <v>2039</v>
      </c>
      <c r="F2982" t="s">
        <v>2039</v>
      </c>
      <c r="G2982" t="e">
        <f>VLOOKUP(E2982,기본!$F$3:$G$320,2,0)</f>
        <v>#N/A</v>
      </c>
      <c r="H2982" s="546">
        <v>312</v>
      </c>
      <c r="I2982">
        <v>2.4563760000000001</v>
      </c>
    </row>
    <row r="2983" spans="2:9">
      <c r="B2983" s="547" t="s">
        <v>2492</v>
      </c>
      <c r="C2983" s="547" t="str">
        <f>VLOOKUP(D2983,기본!$B$3:$C$90,2,0)</f>
        <v>코웨이</v>
      </c>
      <c r="D2983" t="s">
        <v>1918</v>
      </c>
      <c r="E2983" t="s">
        <v>1940</v>
      </c>
      <c r="F2983" t="s">
        <v>1940</v>
      </c>
      <c r="G2983" t="e">
        <f>VLOOKUP(E2983,기본!$F$3:$G$320,2,0)</f>
        <v>#N/A</v>
      </c>
      <c r="H2983" s="546">
        <v>420</v>
      </c>
      <c r="I2983">
        <v>0.98321999999999998</v>
      </c>
    </row>
    <row r="2984" spans="2:9">
      <c r="B2984" s="547" t="s">
        <v>2492</v>
      </c>
      <c r="C2984" s="547" t="str">
        <f>VLOOKUP(D2984,기본!$B$3:$C$90,2,0)</f>
        <v>코웨이</v>
      </c>
      <c r="D2984" t="s">
        <v>1918</v>
      </c>
      <c r="E2984" t="s">
        <v>1941</v>
      </c>
      <c r="F2984" t="s">
        <v>1941</v>
      </c>
      <c r="G2984" t="e">
        <f>VLOOKUP(E2984,기본!$F$3:$G$320,2,0)</f>
        <v>#N/A</v>
      </c>
      <c r="H2984" s="546">
        <v>425</v>
      </c>
      <c r="I2984">
        <v>2.8912550000000001</v>
      </c>
    </row>
    <row r="2985" spans="2:9">
      <c r="B2985" s="547" t="s">
        <v>2492</v>
      </c>
      <c r="C2985" s="547" t="str">
        <f>VLOOKUP(D2985,기본!$B$3:$C$90,2,0)</f>
        <v>코웨이</v>
      </c>
      <c r="D2985" t="s">
        <v>1918</v>
      </c>
      <c r="E2985" t="s">
        <v>1942</v>
      </c>
      <c r="F2985" t="s">
        <v>1942</v>
      </c>
      <c r="G2985" t="e">
        <f>VLOOKUP(E2985,기본!$F$3:$G$320,2,0)</f>
        <v>#N/A</v>
      </c>
      <c r="H2985" s="546">
        <v>3744</v>
      </c>
      <c r="I2985">
        <v>63.551292000000004</v>
      </c>
    </row>
    <row r="2986" spans="2:9">
      <c r="B2986" s="547" t="s">
        <v>2492</v>
      </c>
      <c r="C2986" s="547" t="str">
        <f>VLOOKUP(D2986,기본!$B$3:$C$90,2,0)</f>
        <v>코웨이</v>
      </c>
      <c r="D2986" t="s">
        <v>1918</v>
      </c>
      <c r="E2986" t="s">
        <v>2127</v>
      </c>
      <c r="F2986" t="s">
        <v>2127</v>
      </c>
      <c r="G2986" t="e">
        <f>VLOOKUP(E2986,기본!$F$3:$G$320,2,0)</f>
        <v>#N/A</v>
      </c>
      <c r="H2986" s="546">
        <v>12623</v>
      </c>
      <c r="I2986">
        <v>121.07981599999999</v>
      </c>
    </row>
    <row r="2987" spans="2:9">
      <c r="B2987" s="547" t="s">
        <v>2492</v>
      </c>
      <c r="C2987" s="547" t="str">
        <f>VLOOKUP(D2987,기본!$B$3:$C$90,2,0)</f>
        <v>코웨이</v>
      </c>
      <c r="D2987" t="s">
        <v>1918</v>
      </c>
      <c r="E2987" t="s">
        <v>1943</v>
      </c>
      <c r="F2987" t="s">
        <v>1943</v>
      </c>
      <c r="G2987" t="e">
        <f>VLOOKUP(E2987,기본!$F$3:$G$320,2,0)</f>
        <v>#N/A</v>
      </c>
      <c r="H2987" s="546">
        <v>1000</v>
      </c>
      <c r="I2987">
        <v>17.783999999999999</v>
      </c>
    </row>
    <row r="2988" spans="2:9">
      <c r="B2988" s="547" t="s">
        <v>2492</v>
      </c>
      <c r="C2988" s="547" t="str">
        <f>VLOOKUP(D2988,기본!$B$3:$C$90,2,0)</f>
        <v>코웨이</v>
      </c>
      <c r="D2988" t="s">
        <v>1918</v>
      </c>
      <c r="E2988" t="s">
        <v>2099</v>
      </c>
      <c r="F2988" t="s">
        <v>2099</v>
      </c>
      <c r="G2988" t="e">
        <f>VLOOKUP(E2988,기본!$F$3:$G$320,2,0)</f>
        <v>#N/A</v>
      </c>
      <c r="H2988" s="546">
        <v>2</v>
      </c>
      <c r="I2988">
        <v>4.5344000000000002E-2</v>
      </c>
    </row>
    <row r="2989" spans="2:9">
      <c r="B2989" s="547" t="s">
        <v>2492</v>
      </c>
      <c r="C2989" s="547" t="str">
        <f>VLOOKUP(D2989,기본!$B$3:$C$90,2,0)</f>
        <v>코웨이</v>
      </c>
      <c r="D2989" t="s">
        <v>1918</v>
      </c>
      <c r="E2989" t="s">
        <v>1944</v>
      </c>
      <c r="F2989" t="s">
        <v>1944</v>
      </c>
      <c r="G2989" t="e">
        <f>VLOOKUP(E2989,기본!$F$3:$G$320,2,0)</f>
        <v>#N/A</v>
      </c>
      <c r="H2989" s="546">
        <v>5541</v>
      </c>
      <c r="I2989">
        <v>97.890849000000003</v>
      </c>
    </row>
    <row r="2990" spans="2:9">
      <c r="B2990" s="547" t="s">
        <v>2492</v>
      </c>
      <c r="C2990" s="547" t="str">
        <f>VLOOKUP(D2990,기본!$B$3:$C$90,2,0)</f>
        <v>코웨이</v>
      </c>
      <c r="D2990" t="s">
        <v>1918</v>
      </c>
      <c r="E2990" t="s">
        <v>1945</v>
      </c>
      <c r="F2990" t="s">
        <v>1945</v>
      </c>
      <c r="G2990" t="e">
        <f>VLOOKUP(E2990,기본!$F$3:$G$320,2,0)</f>
        <v>#N/A</v>
      </c>
      <c r="H2990" s="546">
        <v>141</v>
      </c>
      <c r="I2990">
        <v>2.3436779999999997</v>
      </c>
    </row>
    <row r="2991" spans="2:9">
      <c r="B2991" s="547" t="s">
        <v>2492</v>
      </c>
      <c r="C2991" s="547" t="str">
        <f>VLOOKUP(D2991,기본!$B$3:$C$90,2,0)</f>
        <v>코웨이</v>
      </c>
      <c r="D2991" t="s">
        <v>1918</v>
      </c>
      <c r="E2991" t="s">
        <v>2401</v>
      </c>
      <c r="F2991" t="s">
        <v>2401</v>
      </c>
      <c r="G2991" t="e">
        <f>VLOOKUP(E2991,기본!$F$3:$G$320,2,0)</f>
        <v>#N/A</v>
      </c>
      <c r="H2991" s="546">
        <v>13</v>
      </c>
      <c r="I2991">
        <v>0.215423</v>
      </c>
    </row>
    <row r="2992" spans="2:9">
      <c r="B2992" s="547" t="s">
        <v>2492</v>
      </c>
      <c r="C2992" s="547" t="str">
        <f>VLOOKUP(D2992,기본!$B$3:$C$90,2,0)</f>
        <v>코웨이</v>
      </c>
      <c r="D2992" t="s">
        <v>1918</v>
      </c>
      <c r="E2992" t="s">
        <v>1948</v>
      </c>
      <c r="F2992" t="s">
        <v>1948</v>
      </c>
      <c r="G2992" t="e">
        <f>VLOOKUP(E2992,기본!$F$3:$G$320,2,0)</f>
        <v>#N/A</v>
      </c>
      <c r="H2992" s="546">
        <v>4036</v>
      </c>
      <c r="I2992">
        <v>70.043179999999992</v>
      </c>
    </row>
    <row r="2993" spans="2:9">
      <c r="B2993" s="547" t="s">
        <v>2492</v>
      </c>
      <c r="C2993" s="547" t="str">
        <f>VLOOKUP(D2993,기본!$B$3:$C$90,2,0)</f>
        <v>코웨이</v>
      </c>
      <c r="D2993" t="s">
        <v>1918</v>
      </c>
      <c r="E2993" t="s">
        <v>1045</v>
      </c>
      <c r="F2993" t="s">
        <v>1045</v>
      </c>
      <c r="G2993" t="e">
        <f>VLOOKUP(E2993,기본!$F$3:$G$320,2,0)</f>
        <v>#N/A</v>
      </c>
      <c r="H2993" s="546">
        <v>485</v>
      </c>
      <c r="I2993">
        <v>5.8166150000000005</v>
      </c>
    </row>
    <row r="2994" spans="2:9">
      <c r="B2994" s="547" t="s">
        <v>2492</v>
      </c>
      <c r="C2994" s="547" t="str">
        <f>VLOOKUP(D2994,기본!$B$3:$C$90,2,0)</f>
        <v>코웨이</v>
      </c>
      <c r="D2994" t="s">
        <v>1918</v>
      </c>
      <c r="E2994" t="s">
        <v>1950</v>
      </c>
      <c r="F2994" t="s">
        <v>1950</v>
      </c>
      <c r="G2994" t="e">
        <f>VLOOKUP(E2994,기본!$F$3:$G$320,2,0)</f>
        <v>#N/A</v>
      </c>
      <c r="H2994" s="546">
        <v>1</v>
      </c>
      <c r="I2994">
        <v>8.8610000000000008E-3</v>
      </c>
    </row>
    <row r="2995" spans="2:9">
      <c r="B2995" s="547" t="s">
        <v>2492</v>
      </c>
      <c r="C2995" s="547" t="str">
        <f>VLOOKUP(D2995,기본!$B$3:$C$90,2,0)</f>
        <v>코웨이</v>
      </c>
      <c r="D2995" t="s">
        <v>1918</v>
      </c>
      <c r="E2995" t="s">
        <v>1951</v>
      </c>
      <c r="F2995" t="s">
        <v>1951</v>
      </c>
      <c r="G2995" t="e">
        <f>VLOOKUP(E2995,기본!$F$3:$G$320,2,0)</f>
        <v>#N/A</v>
      </c>
      <c r="H2995" s="546">
        <v>90</v>
      </c>
      <c r="I2995">
        <v>1.68642</v>
      </c>
    </row>
    <row r="2996" spans="2:9">
      <c r="B2996" s="547" t="s">
        <v>2492</v>
      </c>
      <c r="C2996" s="547" t="str">
        <f>VLOOKUP(D2996,기본!$B$3:$C$90,2,0)</f>
        <v>코웨이</v>
      </c>
      <c r="D2996" t="s">
        <v>1918</v>
      </c>
      <c r="E2996" t="s">
        <v>1952</v>
      </c>
      <c r="F2996" t="s">
        <v>1952</v>
      </c>
      <c r="G2996" t="e">
        <f>VLOOKUP(E2996,기본!$F$3:$G$320,2,0)</f>
        <v>#N/A</v>
      </c>
      <c r="H2996" s="546">
        <v>34</v>
      </c>
      <c r="I2996">
        <v>0.60982400000000003</v>
      </c>
    </row>
    <row r="2997" spans="2:9">
      <c r="B2997" s="547" t="s">
        <v>2492</v>
      </c>
      <c r="C2997" s="547" t="str">
        <f>VLOOKUP(D2997,기본!$B$3:$C$90,2,0)</f>
        <v>코웨이</v>
      </c>
      <c r="D2997" t="s">
        <v>1918</v>
      </c>
      <c r="E2997" t="s">
        <v>1953</v>
      </c>
      <c r="F2997" t="s">
        <v>1953</v>
      </c>
      <c r="G2997" t="e">
        <f>VLOOKUP(E2997,기본!$F$3:$G$320,2,0)</f>
        <v>#N/A</v>
      </c>
      <c r="H2997" s="546">
        <v>2693</v>
      </c>
      <c r="I2997">
        <v>50.163261999999989</v>
      </c>
    </row>
    <row r="2998" spans="2:9">
      <c r="B2998" s="547" t="s">
        <v>2492</v>
      </c>
      <c r="C2998" s="547" t="str">
        <f>VLOOKUP(D2998,기본!$B$3:$C$90,2,0)</f>
        <v>코웨이</v>
      </c>
      <c r="D2998" t="s">
        <v>1918</v>
      </c>
      <c r="E2998" t="s">
        <v>2385</v>
      </c>
      <c r="F2998" t="s">
        <v>2385</v>
      </c>
      <c r="G2998" t="e">
        <f>VLOOKUP(E2998,기본!$F$3:$G$320,2,0)</f>
        <v>#N/A</v>
      </c>
      <c r="H2998" s="546">
        <v>5838</v>
      </c>
      <c r="I2998">
        <v>42.973517999999999</v>
      </c>
    </row>
    <row r="2999" spans="2:9">
      <c r="B2999" s="547" t="s">
        <v>2492</v>
      </c>
      <c r="C2999" s="547" t="str">
        <f>VLOOKUP(D2999,기본!$B$3:$C$90,2,0)</f>
        <v>코웨이</v>
      </c>
      <c r="D2999" t="s">
        <v>1918</v>
      </c>
      <c r="E2999" t="s">
        <v>2403</v>
      </c>
      <c r="F2999" t="s">
        <v>2403</v>
      </c>
      <c r="G2999" t="e">
        <f>VLOOKUP(E2999,기본!$F$3:$G$320,2,0)</f>
        <v>#N/A</v>
      </c>
      <c r="H2999" s="546">
        <v>5932</v>
      </c>
      <c r="I2999">
        <v>118.278148</v>
      </c>
    </row>
    <row r="3000" spans="2:9">
      <c r="B3000" s="547" t="s">
        <v>2492</v>
      </c>
      <c r="C3000" s="547" t="str">
        <f>VLOOKUP(D3000,기본!$B$3:$C$90,2,0)</f>
        <v>코웨이</v>
      </c>
      <c r="D3000" t="s">
        <v>1918</v>
      </c>
      <c r="E3000" t="s">
        <v>1955</v>
      </c>
      <c r="F3000" t="s">
        <v>1955</v>
      </c>
      <c r="G3000" t="e">
        <f>VLOOKUP(E3000,기본!$F$3:$G$320,2,0)</f>
        <v>#N/A</v>
      </c>
      <c r="H3000" s="546">
        <v>10</v>
      </c>
      <c r="I3000">
        <v>0.25448999999999999</v>
      </c>
    </row>
    <row r="3001" spans="2:9">
      <c r="B3001" s="547" t="s">
        <v>2492</v>
      </c>
      <c r="C3001" s="547" t="str">
        <f>VLOOKUP(D3001,기본!$B$3:$C$90,2,0)</f>
        <v>코웨이</v>
      </c>
      <c r="D3001" t="s">
        <v>1918</v>
      </c>
      <c r="E3001" t="s">
        <v>1169</v>
      </c>
      <c r="F3001" t="s">
        <v>1169</v>
      </c>
      <c r="G3001" t="e">
        <f>VLOOKUP(E3001,기본!$F$3:$G$320,2,0)</f>
        <v>#N/A</v>
      </c>
      <c r="H3001" s="546">
        <v>44</v>
      </c>
      <c r="I3001">
        <v>1.4777399999999998</v>
      </c>
    </row>
    <row r="3002" spans="2:9">
      <c r="B3002" s="547" t="s">
        <v>2492</v>
      </c>
      <c r="C3002" s="547" t="str">
        <f>VLOOKUP(D3002,기본!$B$3:$C$90,2,0)</f>
        <v>코웨이</v>
      </c>
      <c r="D3002" t="s">
        <v>1918</v>
      </c>
      <c r="E3002" t="s">
        <v>1170</v>
      </c>
      <c r="F3002" t="s">
        <v>1170</v>
      </c>
      <c r="G3002" t="e">
        <f>VLOOKUP(E3002,기본!$F$3:$G$320,2,0)</f>
        <v>#N/A</v>
      </c>
      <c r="H3002" s="546">
        <v>14</v>
      </c>
      <c r="I3002">
        <v>0.39957399999999998</v>
      </c>
    </row>
    <row r="3003" spans="2:9">
      <c r="B3003" s="547" t="s">
        <v>2492</v>
      </c>
      <c r="C3003" s="547" t="str">
        <f>VLOOKUP(D3003,기본!$B$3:$C$90,2,0)</f>
        <v>코웨이</v>
      </c>
      <c r="D3003" t="s">
        <v>1918</v>
      </c>
      <c r="E3003" t="s">
        <v>2313</v>
      </c>
      <c r="F3003" t="s">
        <v>2313</v>
      </c>
      <c r="G3003" t="e">
        <f>VLOOKUP(E3003,기본!$F$3:$G$320,2,0)</f>
        <v>#N/A</v>
      </c>
      <c r="H3003" s="546">
        <v>144</v>
      </c>
      <c r="I3003">
        <v>5.2479360000000002</v>
      </c>
    </row>
    <row r="3004" spans="2:9">
      <c r="B3004" s="547" t="s">
        <v>2492</v>
      </c>
      <c r="C3004" s="547" t="str">
        <f>VLOOKUP(D3004,기본!$B$3:$C$90,2,0)</f>
        <v>코웨이</v>
      </c>
      <c r="D3004" t="s">
        <v>1918</v>
      </c>
      <c r="E3004" t="s">
        <v>1956</v>
      </c>
      <c r="F3004" t="s">
        <v>1956</v>
      </c>
      <c r="G3004" t="e">
        <f>VLOOKUP(E3004,기본!$F$3:$G$320,2,0)</f>
        <v>#N/A</v>
      </c>
      <c r="H3004" s="546">
        <v>72</v>
      </c>
      <c r="I3004">
        <v>1.84968</v>
      </c>
    </row>
    <row r="3005" spans="2:9">
      <c r="B3005" s="547" t="s">
        <v>2492</v>
      </c>
      <c r="C3005" s="547" t="str">
        <f>VLOOKUP(D3005,기본!$B$3:$C$90,2,0)</f>
        <v>코웨이</v>
      </c>
      <c r="D3005" t="s">
        <v>1918</v>
      </c>
      <c r="E3005" t="s">
        <v>1957</v>
      </c>
      <c r="F3005" t="s">
        <v>1957</v>
      </c>
      <c r="G3005" t="e">
        <f>VLOOKUP(E3005,기본!$F$3:$G$320,2,0)</f>
        <v>#N/A</v>
      </c>
      <c r="H3005" s="546">
        <v>129</v>
      </c>
      <c r="I3005">
        <v>3.3485879999999999</v>
      </c>
    </row>
    <row r="3006" spans="2:9">
      <c r="B3006" s="547" t="s">
        <v>2492</v>
      </c>
      <c r="C3006" s="547" t="str">
        <f>VLOOKUP(D3006,기본!$B$3:$C$90,2,0)</f>
        <v>코웨이</v>
      </c>
      <c r="D3006" t="s">
        <v>1918</v>
      </c>
      <c r="E3006" t="s">
        <v>1958</v>
      </c>
      <c r="F3006" t="s">
        <v>1958</v>
      </c>
      <c r="G3006" t="e">
        <f>VLOOKUP(E3006,기본!$F$3:$G$320,2,0)</f>
        <v>#N/A</v>
      </c>
      <c r="H3006" s="546">
        <v>524</v>
      </c>
      <c r="I3006">
        <v>12.785076</v>
      </c>
    </row>
    <row r="3007" spans="2:9">
      <c r="B3007" s="547" t="s">
        <v>2492</v>
      </c>
      <c r="C3007" s="547" t="str">
        <f>VLOOKUP(D3007,기본!$B$3:$C$90,2,0)</f>
        <v>코웨이</v>
      </c>
      <c r="D3007" t="s">
        <v>1918</v>
      </c>
      <c r="E3007" t="s">
        <v>1959</v>
      </c>
      <c r="F3007" t="s">
        <v>1959</v>
      </c>
      <c r="G3007" t="e">
        <f>VLOOKUP(E3007,기본!$F$3:$G$320,2,0)</f>
        <v>#N/A</v>
      </c>
      <c r="H3007" s="546">
        <v>206</v>
      </c>
      <c r="I3007">
        <v>5.7360699999999998</v>
      </c>
    </row>
    <row r="3008" spans="2:9">
      <c r="B3008" s="547" t="s">
        <v>2492</v>
      </c>
      <c r="C3008" s="547" t="str">
        <f>VLOOKUP(D3008,기본!$B$3:$C$90,2,0)</f>
        <v>코웨이</v>
      </c>
      <c r="D3008" t="s">
        <v>1918</v>
      </c>
      <c r="E3008" t="s">
        <v>1171</v>
      </c>
      <c r="F3008" t="s">
        <v>1171</v>
      </c>
      <c r="G3008" t="e">
        <f>VLOOKUP(E3008,기본!$F$3:$G$320,2,0)</f>
        <v>#N/A</v>
      </c>
      <c r="H3008" s="546">
        <v>129</v>
      </c>
      <c r="I3008">
        <v>4.3289819999999999</v>
      </c>
    </row>
    <row r="3009" spans="2:9">
      <c r="B3009" s="547" t="s">
        <v>2492</v>
      </c>
      <c r="C3009" s="547" t="str">
        <f>VLOOKUP(D3009,기본!$B$3:$C$90,2,0)</f>
        <v>코웨이</v>
      </c>
      <c r="D3009" t="s">
        <v>1918</v>
      </c>
      <c r="E3009" t="s">
        <v>1960</v>
      </c>
      <c r="F3009" t="s">
        <v>1960</v>
      </c>
      <c r="G3009" t="e">
        <f>VLOOKUP(E3009,기본!$F$3:$G$320,2,0)</f>
        <v>#N/A</v>
      </c>
      <c r="H3009" s="546">
        <v>89</v>
      </c>
      <c r="I3009">
        <v>2.9763380000000002</v>
      </c>
    </row>
    <row r="3010" spans="2:9">
      <c r="B3010" s="547" t="s">
        <v>2492</v>
      </c>
      <c r="C3010" s="547" t="str">
        <f>VLOOKUP(D3010,기본!$B$3:$C$90,2,0)</f>
        <v>코웨이</v>
      </c>
      <c r="D3010" t="s">
        <v>1918</v>
      </c>
      <c r="E3010" t="s">
        <v>1961</v>
      </c>
      <c r="F3010" t="s">
        <v>1961</v>
      </c>
      <c r="G3010" t="e">
        <f>VLOOKUP(E3010,기본!$F$3:$G$320,2,0)</f>
        <v>#N/A</v>
      </c>
      <c r="H3010" s="546">
        <v>10</v>
      </c>
      <c r="I3010">
        <v>0.30330000000000001</v>
      </c>
    </row>
    <row r="3011" spans="2:9">
      <c r="B3011" s="547" t="s">
        <v>2492</v>
      </c>
      <c r="C3011" s="547" t="str">
        <f>VLOOKUP(D3011,기본!$B$3:$C$90,2,0)</f>
        <v>코웨이</v>
      </c>
      <c r="D3011" t="s">
        <v>1918</v>
      </c>
      <c r="E3011" t="s">
        <v>1962</v>
      </c>
      <c r="F3011" t="s">
        <v>1962</v>
      </c>
      <c r="G3011" t="e">
        <f>VLOOKUP(E3011,기본!$F$3:$G$320,2,0)</f>
        <v>#N/A</v>
      </c>
      <c r="H3011" s="546">
        <v>330</v>
      </c>
      <c r="I3011">
        <v>6.6813900000000004</v>
      </c>
    </row>
    <row r="3012" spans="2:9">
      <c r="B3012" s="547" t="s">
        <v>2492</v>
      </c>
      <c r="C3012" s="547" t="str">
        <f>VLOOKUP(D3012,기본!$B$3:$C$90,2,0)</f>
        <v>코웨이</v>
      </c>
      <c r="D3012" t="s">
        <v>1918</v>
      </c>
      <c r="E3012" t="s">
        <v>1963</v>
      </c>
      <c r="F3012" t="s">
        <v>1963</v>
      </c>
      <c r="G3012" t="e">
        <f>VLOOKUP(E3012,기본!$F$3:$G$320,2,0)</f>
        <v>#N/A</v>
      </c>
      <c r="H3012" s="546">
        <v>84</v>
      </c>
      <c r="I3012">
        <v>2.7123599999999999</v>
      </c>
    </row>
    <row r="3013" spans="2:9">
      <c r="B3013" s="547" t="s">
        <v>2492</v>
      </c>
      <c r="C3013" s="547" t="str">
        <f>VLOOKUP(D3013,기본!$B$3:$C$90,2,0)</f>
        <v>코웨이</v>
      </c>
      <c r="D3013" t="s">
        <v>1918</v>
      </c>
      <c r="E3013" t="s">
        <v>1278</v>
      </c>
      <c r="F3013" t="s">
        <v>1278</v>
      </c>
      <c r="G3013" t="e">
        <f>VLOOKUP(E3013,기본!$F$3:$G$320,2,0)</f>
        <v>#N/A</v>
      </c>
      <c r="H3013" s="546">
        <v>72</v>
      </c>
      <c r="I3013">
        <v>0.84132000000000007</v>
      </c>
    </row>
    <row r="3014" spans="2:9">
      <c r="B3014" s="547" t="s">
        <v>2492</v>
      </c>
      <c r="C3014" s="547" t="str">
        <f>VLOOKUP(D3014,기본!$B$3:$C$90,2,0)</f>
        <v>코웨이</v>
      </c>
      <c r="D3014" t="s">
        <v>1918</v>
      </c>
      <c r="E3014" t="s">
        <v>1276</v>
      </c>
      <c r="F3014" t="s">
        <v>1276</v>
      </c>
      <c r="G3014" t="e">
        <f>VLOOKUP(E3014,기본!$F$3:$G$320,2,0)</f>
        <v>#N/A</v>
      </c>
      <c r="H3014" s="546">
        <v>46</v>
      </c>
      <c r="I3014">
        <v>1.6692019999999999</v>
      </c>
    </row>
    <row r="3015" spans="2:9">
      <c r="B3015" s="547" t="s">
        <v>2492</v>
      </c>
      <c r="C3015" s="547" t="str">
        <f>VLOOKUP(D3015,기본!$B$3:$C$90,2,0)</f>
        <v>코웨이</v>
      </c>
      <c r="D3015" t="s">
        <v>1918</v>
      </c>
      <c r="E3015" t="s">
        <v>1277</v>
      </c>
      <c r="F3015" t="s">
        <v>1277</v>
      </c>
      <c r="G3015" t="e">
        <f>VLOOKUP(E3015,기본!$F$3:$G$320,2,0)</f>
        <v>#N/A</v>
      </c>
      <c r="H3015" s="546">
        <v>40</v>
      </c>
      <c r="I3015">
        <v>1.42296</v>
      </c>
    </row>
    <row r="3016" spans="2:9">
      <c r="B3016" s="547" t="s">
        <v>2492</v>
      </c>
      <c r="C3016" s="547" t="str">
        <f>VLOOKUP(D3016,기본!$B$3:$C$90,2,0)</f>
        <v>코웨이</v>
      </c>
      <c r="D3016" t="s">
        <v>1918</v>
      </c>
      <c r="E3016" t="s">
        <v>1982</v>
      </c>
      <c r="F3016" t="s">
        <v>1982</v>
      </c>
      <c r="G3016" t="e">
        <f>VLOOKUP(E3016,기본!$F$3:$G$320,2,0)</f>
        <v>#N/A</v>
      </c>
      <c r="H3016" s="546">
        <v>104</v>
      </c>
      <c r="I3016">
        <v>4.1200640000000002</v>
      </c>
    </row>
    <row r="3017" spans="2:9">
      <c r="B3017" s="547" t="s">
        <v>2492</v>
      </c>
      <c r="C3017" s="547" t="str">
        <f>VLOOKUP(D3017,기본!$B$3:$C$90,2,0)</f>
        <v>코웨이</v>
      </c>
      <c r="D3017" t="s">
        <v>1918</v>
      </c>
      <c r="E3017" t="s">
        <v>2067</v>
      </c>
      <c r="F3017" t="s">
        <v>2067</v>
      </c>
      <c r="G3017" t="e">
        <f>VLOOKUP(E3017,기본!$F$3:$G$320,2,0)</f>
        <v>#N/A</v>
      </c>
      <c r="H3017" s="546">
        <v>109</v>
      </c>
      <c r="I3017">
        <v>0.65465400000000007</v>
      </c>
    </row>
    <row r="3018" spans="2:9">
      <c r="B3018" s="547" t="s">
        <v>2492</v>
      </c>
      <c r="C3018" s="547" t="str">
        <f>VLOOKUP(D3018,기본!$B$3:$C$90,2,0)</f>
        <v>코웨이</v>
      </c>
      <c r="D3018" t="s">
        <v>1918</v>
      </c>
      <c r="E3018" t="s">
        <v>2490</v>
      </c>
      <c r="F3018" t="s">
        <v>2490</v>
      </c>
      <c r="G3018" t="e">
        <f>VLOOKUP(E3018,기본!$F$3:$G$320,2,0)</f>
        <v>#N/A</v>
      </c>
      <c r="H3018" s="546">
        <v>48</v>
      </c>
      <c r="I3018">
        <v>0.28281600000000001</v>
      </c>
    </row>
    <row r="3019" spans="2:9">
      <c r="B3019" s="547" t="s">
        <v>2492</v>
      </c>
      <c r="C3019" s="547" t="str">
        <f>VLOOKUP(D3019,기본!$B$3:$C$90,2,0)</f>
        <v>코웨이</v>
      </c>
      <c r="D3019" t="s">
        <v>1918</v>
      </c>
      <c r="E3019" t="s">
        <v>1027</v>
      </c>
      <c r="F3019" t="s">
        <v>1027</v>
      </c>
      <c r="G3019" t="e">
        <f>VLOOKUP(E3019,기본!$F$3:$G$320,2,0)</f>
        <v>#N/A</v>
      </c>
      <c r="H3019" s="546">
        <v>36</v>
      </c>
      <c r="I3019">
        <v>6.7860000000000004E-2</v>
      </c>
    </row>
    <row r="3020" spans="2:9">
      <c r="B3020" s="547" t="s">
        <v>2492</v>
      </c>
      <c r="C3020" s="547" t="str">
        <f>VLOOKUP(D3020,기본!$B$3:$C$90,2,0)</f>
        <v>코웨이</v>
      </c>
      <c r="D3020" t="s">
        <v>1918</v>
      </c>
      <c r="E3020" t="s">
        <v>2043</v>
      </c>
      <c r="F3020" t="s">
        <v>2043</v>
      </c>
      <c r="G3020" t="e">
        <f>VLOOKUP(E3020,기본!$F$3:$G$320,2,0)</f>
        <v>#N/A</v>
      </c>
      <c r="H3020" s="546">
        <v>162</v>
      </c>
      <c r="I3020">
        <v>0.98091700000000004</v>
      </c>
    </row>
    <row r="3021" spans="2:9">
      <c r="B3021" s="547" t="s">
        <v>2492</v>
      </c>
      <c r="C3021" s="547" t="str">
        <f>VLOOKUP(D3021,기본!$B$3:$C$90,2,0)</f>
        <v>코웨이</v>
      </c>
      <c r="D3021" t="s">
        <v>1918</v>
      </c>
      <c r="E3021" t="s">
        <v>1966</v>
      </c>
      <c r="F3021" t="s">
        <v>1966</v>
      </c>
      <c r="G3021" t="e">
        <f>VLOOKUP(E3021,기본!$F$3:$G$320,2,0)</f>
        <v>#N/A</v>
      </c>
      <c r="H3021" s="546">
        <v>124</v>
      </c>
      <c r="I3021">
        <v>0.75161200000000006</v>
      </c>
    </row>
    <row r="3022" spans="2:9">
      <c r="B3022" s="547" t="s">
        <v>2492</v>
      </c>
      <c r="C3022" s="547" t="str">
        <f>VLOOKUP(D3022,기본!$B$3:$C$90,2,0)</f>
        <v>코웨이</v>
      </c>
      <c r="D3022" t="s">
        <v>1918</v>
      </c>
      <c r="E3022" t="s">
        <v>2314</v>
      </c>
      <c r="F3022" t="s">
        <v>2314</v>
      </c>
      <c r="G3022" t="e">
        <f>VLOOKUP(E3022,기본!$F$3:$G$320,2,0)</f>
        <v>#N/A</v>
      </c>
      <c r="H3022" s="546">
        <v>1280</v>
      </c>
      <c r="I3022">
        <v>8.3340800000000002</v>
      </c>
    </row>
    <row r="3023" spans="2:9">
      <c r="B3023" s="547" t="s">
        <v>2492</v>
      </c>
      <c r="C3023" s="547" t="str">
        <f>VLOOKUP(D3023,기본!$B$3:$C$90,2,0)</f>
        <v>코웨이</v>
      </c>
      <c r="D3023" t="s">
        <v>1918</v>
      </c>
      <c r="E3023" t="s">
        <v>1227</v>
      </c>
      <c r="F3023" t="s">
        <v>1227</v>
      </c>
      <c r="G3023" t="e">
        <f>VLOOKUP(E3023,기본!$F$3:$G$320,2,0)</f>
        <v>#N/A</v>
      </c>
      <c r="H3023" s="546">
        <v>252</v>
      </c>
      <c r="I3023">
        <v>1.954008</v>
      </c>
    </row>
    <row r="3024" spans="2:9">
      <c r="B3024" s="547" t="s">
        <v>2492</v>
      </c>
      <c r="C3024" s="547" t="str">
        <f>VLOOKUP(D3024,기본!$B$3:$C$90,2,0)</f>
        <v>코웨이</v>
      </c>
      <c r="D3024" t="s">
        <v>1918</v>
      </c>
      <c r="E3024" t="s">
        <v>1228</v>
      </c>
      <c r="F3024" t="s">
        <v>1228</v>
      </c>
      <c r="G3024" t="e">
        <f>VLOOKUP(E3024,기본!$F$3:$G$320,2,0)</f>
        <v>#N/A</v>
      </c>
      <c r="H3024" s="546">
        <v>4502</v>
      </c>
      <c r="I3024">
        <v>35.975368000000003</v>
      </c>
    </row>
    <row r="3025" spans="2:9">
      <c r="B3025" s="547" t="s">
        <v>2492</v>
      </c>
      <c r="C3025" s="547" t="str">
        <f>VLOOKUP(D3025,기본!$B$3:$C$90,2,0)</f>
        <v>코웨이</v>
      </c>
      <c r="D3025" t="s">
        <v>1918</v>
      </c>
      <c r="E3025" t="s">
        <v>1970</v>
      </c>
      <c r="F3025" t="s">
        <v>1970</v>
      </c>
      <c r="G3025" t="e">
        <f>VLOOKUP(E3025,기본!$F$3:$G$320,2,0)</f>
        <v>#N/A</v>
      </c>
      <c r="H3025" s="546">
        <v>73</v>
      </c>
      <c r="I3025">
        <v>0.61465999999999998</v>
      </c>
    </row>
    <row r="3026" spans="2:9">
      <c r="B3026" s="547" t="s">
        <v>2492</v>
      </c>
      <c r="C3026" s="547" t="str">
        <f>VLOOKUP(D3026,기본!$B$3:$C$90,2,0)</f>
        <v>코웨이</v>
      </c>
      <c r="D3026" t="s">
        <v>1918</v>
      </c>
      <c r="E3026" t="s">
        <v>224</v>
      </c>
      <c r="F3026" t="s">
        <v>224</v>
      </c>
      <c r="G3026" t="str">
        <f>VLOOKUP(E3026,기본!$F$3:$G$320,2,0)</f>
        <v>기타</v>
      </c>
      <c r="H3026" s="546">
        <v>0</v>
      </c>
      <c r="I3026">
        <v>44.941097999999997</v>
      </c>
    </row>
    <row r="3027" spans="2:9">
      <c r="B3027" s="547" t="s">
        <v>2492</v>
      </c>
      <c r="C3027" s="547" t="str">
        <f>VLOOKUP(D3027,기본!$B$3:$C$90,2,0)</f>
        <v>코웨이</v>
      </c>
      <c r="D3027" t="s">
        <v>1971</v>
      </c>
      <c r="E3027" t="s">
        <v>1142</v>
      </c>
      <c r="F3027" t="s">
        <v>1142</v>
      </c>
      <c r="G3027" t="e">
        <f>VLOOKUP(E3027,기본!$F$3:$G$320,2,0)</f>
        <v>#N/A</v>
      </c>
      <c r="H3027" s="546">
        <v>1148</v>
      </c>
      <c r="I3027">
        <v>28.979168000000001</v>
      </c>
    </row>
    <row r="3028" spans="2:9">
      <c r="B3028" s="547" t="s">
        <v>2492</v>
      </c>
      <c r="C3028" s="547" t="str">
        <f>VLOOKUP(D3028,기본!$B$3:$C$90,2,0)</f>
        <v>코웨이</v>
      </c>
      <c r="D3028" t="s">
        <v>1971</v>
      </c>
      <c r="E3028" t="s">
        <v>1923</v>
      </c>
      <c r="F3028" t="s">
        <v>1923</v>
      </c>
      <c r="G3028" t="e">
        <f>VLOOKUP(E3028,기본!$F$3:$G$320,2,0)</f>
        <v>#N/A</v>
      </c>
      <c r="H3028" s="546">
        <v>1016</v>
      </c>
      <c r="I3028">
        <v>12.521184</v>
      </c>
    </row>
    <row r="3029" spans="2:9">
      <c r="B3029" s="547" t="s">
        <v>2492</v>
      </c>
      <c r="C3029" s="547" t="str">
        <f>VLOOKUP(D3029,기본!$B$3:$C$90,2,0)</f>
        <v>코웨이</v>
      </c>
      <c r="D3029" t="s">
        <v>1971</v>
      </c>
      <c r="E3029" t="s">
        <v>2468</v>
      </c>
      <c r="F3029" t="s">
        <v>2468</v>
      </c>
      <c r="G3029" t="e">
        <f>VLOOKUP(E3029,기본!$F$3:$G$320,2,0)</f>
        <v>#N/A</v>
      </c>
      <c r="H3029" s="546">
        <v>27</v>
      </c>
      <c r="I3029">
        <v>0.21573000000000001</v>
      </c>
    </row>
    <row r="3030" spans="2:9">
      <c r="B3030" s="547" t="s">
        <v>2492</v>
      </c>
      <c r="C3030" s="547" t="str">
        <f>VLOOKUP(D3030,기본!$B$3:$C$90,2,0)</f>
        <v>코웨이</v>
      </c>
      <c r="D3030" t="s">
        <v>1971</v>
      </c>
      <c r="E3030" t="s">
        <v>2083</v>
      </c>
      <c r="F3030" t="s">
        <v>2083</v>
      </c>
      <c r="G3030" t="e">
        <f>VLOOKUP(E3030,기본!$F$3:$G$320,2,0)</f>
        <v>#N/A</v>
      </c>
      <c r="H3030" s="546">
        <v>2526</v>
      </c>
      <c r="I3030">
        <v>23.466539999999998</v>
      </c>
    </row>
    <row r="3031" spans="2:9">
      <c r="B3031" s="547" t="s">
        <v>2492</v>
      </c>
      <c r="C3031" s="547" t="str">
        <f>VLOOKUP(D3031,기본!$B$3:$C$90,2,0)</f>
        <v>코웨이</v>
      </c>
      <c r="D3031" t="s">
        <v>1971</v>
      </c>
      <c r="E3031" t="s">
        <v>2084</v>
      </c>
      <c r="F3031" t="s">
        <v>2084</v>
      </c>
      <c r="G3031" t="e">
        <f>VLOOKUP(E3031,기본!$F$3:$G$320,2,0)</f>
        <v>#N/A</v>
      </c>
      <c r="H3031" s="546">
        <v>2526</v>
      </c>
      <c r="I3031">
        <v>39.337398</v>
      </c>
    </row>
    <row r="3032" spans="2:9">
      <c r="B3032" s="547" t="s">
        <v>2492</v>
      </c>
      <c r="C3032" s="547" t="str">
        <f>VLOOKUP(D3032,기본!$B$3:$C$90,2,0)</f>
        <v>코웨이</v>
      </c>
      <c r="D3032" t="s">
        <v>1971</v>
      </c>
      <c r="E3032" t="s">
        <v>1972</v>
      </c>
      <c r="F3032" t="s">
        <v>1972</v>
      </c>
      <c r="G3032" t="e">
        <f>VLOOKUP(E3032,기본!$F$3:$G$320,2,0)</f>
        <v>#N/A</v>
      </c>
      <c r="H3032" s="546">
        <v>2071</v>
      </c>
      <c r="I3032">
        <v>37.827210999999991</v>
      </c>
    </row>
    <row r="3033" spans="2:9">
      <c r="B3033" s="547" t="s">
        <v>2492</v>
      </c>
      <c r="C3033" s="547" t="str">
        <f>VLOOKUP(D3033,기본!$B$3:$C$90,2,0)</f>
        <v>코웨이</v>
      </c>
      <c r="D3033" t="s">
        <v>1971</v>
      </c>
      <c r="E3033" t="s">
        <v>1973</v>
      </c>
      <c r="F3033" t="s">
        <v>1973</v>
      </c>
      <c r="G3033" t="e">
        <f>VLOOKUP(E3033,기본!$F$3:$G$320,2,0)</f>
        <v>#N/A</v>
      </c>
      <c r="H3033" s="546">
        <v>274</v>
      </c>
      <c r="I3033">
        <v>5.0865200000000002</v>
      </c>
    </row>
    <row r="3034" spans="2:9">
      <c r="B3034" s="547" t="s">
        <v>2492</v>
      </c>
      <c r="C3034" s="547" t="str">
        <f>VLOOKUP(D3034,기본!$B$3:$C$90,2,0)</f>
        <v>코웨이</v>
      </c>
      <c r="D3034" t="s">
        <v>1971</v>
      </c>
      <c r="E3034" t="s">
        <v>1929</v>
      </c>
      <c r="F3034" t="s">
        <v>1929</v>
      </c>
      <c r="G3034" t="e">
        <f>VLOOKUP(E3034,기본!$F$3:$G$320,2,0)</f>
        <v>#N/A</v>
      </c>
      <c r="H3034" s="546">
        <v>9627</v>
      </c>
      <c r="I3034">
        <v>144.36649199999999</v>
      </c>
    </row>
    <row r="3035" spans="2:9">
      <c r="B3035" s="547" t="s">
        <v>2492</v>
      </c>
      <c r="C3035" s="547" t="str">
        <f>VLOOKUP(D3035,기본!$B$3:$C$90,2,0)</f>
        <v>코웨이</v>
      </c>
      <c r="D3035" t="s">
        <v>1971</v>
      </c>
      <c r="E3035" t="s">
        <v>2068</v>
      </c>
      <c r="F3035" t="s">
        <v>2068</v>
      </c>
      <c r="G3035" t="e">
        <f>VLOOKUP(E3035,기본!$F$3:$G$320,2,0)</f>
        <v>#N/A</v>
      </c>
      <c r="H3035" s="546">
        <v>660</v>
      </c>
      <c r="I3035">
        <v>24.515700000000002</v>
      </c>
    </row>
    <row r="3036" spans="2:9">
      <c r="B3036" s="547" t="s">
        <v>2492</v>
      </c>
      <c r="C3036" s="547" t="str">
        <f>VLOOKUP(D3036,기본!$B$3:$C$90,2,0)</f>
        <v>코웨이</v>
      </c>
      <c r="D3036" t="s">
        <v>1971</v>
      </c>
      <c r="E3036" t="s">
        <v>2069</v>
      </c>
      <c r="F3036" t="s">
        <v>2069</v>
      </c>
      <c r="G3036" t="e">
        <f>VLOOKUP(E3036,기본!$F$3:$G$320,2,0)</f>
        <v>#N/A</v>
      </c>
      <c r="H3036" s="546">
        <v>660</v>
      </c>
      <c r="I3036">
        <v>7.2032399999999992</v>
      </c>
    </row>
    <row r="3037" spans="2:9">
      <c r="B3037" s="547" t="s">
        <v>2492</v>
      </c>
      <c r="C3037" s="547" t="str">
        <f>VLOOKUP(D3037,기본!$B$3:$C$90,2,0)</f>
        <v>코웨이</v>
      </c>
      <c r="D3037" t="s">
        <v>1971</v>
      </c>
      <c r="E3037" t="s">
        <v>2369</v>
      </c>
      <c r="F3037" t="s">
        <v>2369</v>
      </c>
      <c r="G3037" t="e">
        <f>VLOOKUP(E3037,기본!$F$3:$G$320,2,0)</f>
        <v>#N/A</v>
      </c>
      <c r="H3037" s="546">
        <v>630</v>
      </c>
      <c r="I3037">
        <v>10.24569</v>
      </c>
    </row>
    <row r="3038" spans="2:9">
      <c r="B3038" s="547" t="s">
        <v>2492</v>
      </c>
      <c r="C3038" s="547" t="str">
        <f>VLOOKUP(D3038,기본!$B$3:$C$90,2,0)</f>
        <v>코웨이</v>
      </c>
      <c r="D3038" t="s">
        <v>1971</v>
      </c>
      <c r="E3038" t="s">
        <v>1491</v>
      </c>
      <c r="F3038" t="s">
        <v>1491</v>
      </c>
      <c r="G3038" t="e">
        <f>VLOOKUP(E3038,기본!$F$3:$G$320,2,0)</f>
        <v>#N/A</v>
      </c>
      <c r="H3038" s="546">
        <v>24</v>
      </c>
      <c r="I3038">
        <v>0.18096000000000001</v>
      </c>
    </row>
    <row r="3039" spans="2:9">
      <c r="B3039" s="547" t="s">
        <v>2492</v>
      </c>
      <c r="C3039" s="547" t="str">
        <f>VLOOKUP(D3039,기본!$B$3:$C$90,2,0)</f>
        <v>코웨이</v>
      </c>
      <c r="D3039" t="s">
        <v>1971</v>
      </c>
      <c r="E3039" t="s">
        <v>1492</v>
      </c>
      <c r="F3039" t="s">
        <v>1492</v>
      </c>
      <c r="G3039" t="e">
        <f>VLOOKUP(E3039,기본!$F$3:$G$320,2,0)</f>
        <v>#N/A</v>
      </c>
      <c r="H3039" s="546">
        <v>10</v>
      </c>
      <c r="I3039">
        <v>6.9150000000000003E-2</v>
      </c>
    </row>
    <row r="3040" spans="2:9">
      <c r="B3040" s="547" t="s">
        <v>2492</v>
      </c>
      <c r="C3040" s="547" t="str">
        <f>VLOOKUP(D3040,기본!$B$3:$C$90,2,0)</f>
        <v>코웨이</v>
      </c>
      <c r="D3040" t="s">
        <v>1971</v>
      </c>
      <c r="E3040" t="s">
        <v>2109</v>
      </c>
      <c r="F3040" t="s">
        <v>2109</v>
      </c>
      <c r="G3040" t="e">
        <f>VLOOKUP(E3040,기본!$F$3:$G$320,2,0)</f>
        <v>#N/A</v>
      </c>
      <c r="H3040" s="546">
        <v>1833</v>
      </c>
      <c r="I3040">
        <v>16.128567</v>
      </c>
    </row>
    <row r="3041" spans="2:9">
      <c r="B3041" s="547" t="s">
        <v>2492</v>
      </c>
      <c r="C3041" s="547" t="str">
        <f>VLOOKUP(D3041,기본!$B$3:$C$90,2,0)</f>
        <v>코웨이</v>
      </c>
      <c r="D3041" t="s">
        <v>1971</v>
      </c>
      <c r="E3041" t="s">
        <v>875</v>
      </c>
      <c r="F3041" t="s">
        <v>875</v>
      </c>
      <c r="G3041" t="e">
        <f>VLOOKUP(E3041,기본!$F$3:$G$320,2,0)</f>
        <v>#N/A</v>
      </c>
      <c r="H3041" s="546">
        <v>6753</v>
      </c>
      <c r="I3041">
        <v>49.316822999999999</v>
      </c>
    </row>
    <row r="3042" spans="2:9">
      <c r="B3042" s="547" t="s">
        <v>2492</v>
      </c>
      <c r="C3042" s="547" t="str">
        <f>VLOOKUP(D3042,기본!$B$3:$C$90,2,0)</f>
        <v>코웨이</v>
      </c>
      <c r="D3042" t="s">
        <v>1971</v>
      </c>
      <c r="E3042" t="s">
        <v>876</v>
      </c>
      <c r="F3042" t="s">
        <v>876</v>
      </c>
      <c r="G3042" t="e">
        <f>VLOOKUP(E3042,기본!$F$3:$G$320,2,0)</f>
        <v>#N/A</v>
      </c>
      <c r="H3042" s="546">
        <v>2508</v>
      </c>
      <c r="I3042">
        <v>49.216991999999998</v>
      </c>
    </row>
    <row r="3043" spans="2:9">
      <c r="B3043" s="547" t="s">
        <v>2492</v>
      </c>
      <c r="C3043" s="547" t="str">
        <f>VLOOKUP(D3043,기본!$B$3:$C$90,2,0)</f>
        <v>코웨이</v>
      </c>
      <c r="D3043" t="s">
        <v>1971</v>
      </c>
      <c r="E3043" t="s">
        <v>1974</v>
      </c>
      <c r="F3043" t="s">
        <v>1974</v>
      </c>
      <c r="G3043" t="e">
        <f>VLOOKUP(E3043,기본!$F$3:$G$320,2,0)</f>
        <v>#N/A</v>
      </c>
      <c r="H3043" s="546">
        <v>3815</v>
      </c>
      <c r="I3043">
        <v>74.115534999999994</v>
      </c>
    </row>
    <row r="3044" spans="2:9">
      <c r="B3044" s="547" t="s">
        <v>2492</v>
      </c>
      <c r="C3044" s="547" t="str">
        <f>VLOOKUP(D3044,기본!$B$3:$C$90,2,0)</f>
        <v>코웨이</v>
      </c>
      <c r="D3044" t="s">
        <v>1971</v>
      </c>
      <c r="E3044" t="s">
        <v>2315</v>
      </c>
      <c r="F3044" t="s">
        <v>2315</v>
      </c>
      <c r="G3044" t="e">
        <f>VLOOKUP(E3044,기본!$F$3:$G$320,2,0)</f>
        <v>#N/A</v>
      </c>
      <c r="H3044" s="546">
        <v>5</v>
      </c>
      <c r="I3044">
        <v>8.5250000000000006E-2</v>
      </c>
    </row>
    <row r="3045" spans="2:9">
      <c r="B3045" s="547" t="s">
        <v>2492</v>
      </c>
      <c r="C3045" s="547" t="str">
        <f>VLOOKUP(D3045,기본!$B$3:$C$90,2,0)</f>
        <v>코웨이</v>
      </c>
      <c r="D3045" t="s">
        <v>1971</v>
      </c>
      <c r="E3045" t="s">
        <v>1975</v>
      </c>
      <c r="F3045" t="s">
        <v>1975</v>
      </c>
      <c r="G3045" t="e">
        <f>VLOOKUP(E3045,기본!$F$3:$G$320,2,0)</f>
        <v>#N/A</v>
      </c>
      <c r="H3045" s="546">
        <v>1056</v>
      </c>
      <c r="I3045">
        <v>17.778312</v>
      </c>
    </row>
    <row r="3046" spans="2:9">
      <c r="B3046" s="547" t="s">
        <v>2492</v>
      </c>
      <c r="C3046" s="547" t="str">
        <f>VLOOKUP(D3046,기본!$B$3:$C$90,2,0)</f>
        <v>코웨이</v>
      </c>
      <c r="D3046" t="s">
        <v>1971</v>
      </c>
      <c r="E3046" t="s">
        <v>1976</v>
      </c>
      <c r="F3046" t="s">
        <v>1976</v>
      </c>
      <c r="G3046" t="e">
        <f>VLOOKUP(E3046,기본!$F$3:$G$320,2,0)</f>
        <v>#N/A</v>
      </c>
      <c r="H3046" s="546">
        <v>456</v>
      </c>
      <c r="I3046">
        <v>6.3707760000000002</v>
      </c>
    </row>
    <row r="3047" spans="2:9">
      <c r="B3047" s="547" t="s">
        <v>2492</v>
      </c>
      <c r="C3047" s="547" t="str">
        <f>VLOOKUP(D3047,기본!$B$3:$C$90,2,0)</f>
        <v>코웨이</v>
      </c>
      <c r="D3047" t="s">
        <v>1971</v>
      </c>
      <c r="E3047" t="s">
        <v>1942</v>
      </c>
      <c r="F3047" t="s">
        <v>1942</v>
      </c>
      <c r="G3047" t="e">
        <f>VLOOKUP(E3047,기본!$F$3:$G$320,2,0)</f>
        <v>#N/A</v>
      </c>
      <c r="H3047" s="546">
        <v>804</v>
      </c>
      <c r="I3047">
        <v>13.257156</v>
      </c>
    </row>
    <row r="3048" spans="2:9">
      <c r="B3048" s="547" t="s">
        <v>2492</v>
      </c>
      <c r="C3048" s="547" t="str">
        <f>VLOOKUP(D3048,기본!$B$3:$C$90,2,0)</f>
        <v>코웨이</v>
      </c>
      <c r="D3048" t="s">
        <v>1971</v>
      </c>
      <c r="E3048" t="s">
        <v>1977</v>
      </c>
      <c r="F3048" t="s">
        <v>1977</v>
      </c>
      <c r="G3048" t="e">
        <f>VLOOKUP(E3048,기본!$F$3:$G$320,2,0)</f>
        <v>#N/A</v>
      </c>
      <c r="H3048" s="546">
        <v>12056</v>
      </c>
      <c r="I3048">
        <v>180.79544999999999</v>
      </c>
    </row>
    <row r="3049" spans="2:9">
      <c r="B3049" s="547" t="s">
        <v>2492</v>
      </c>
      <c r="C3049" s="547" t="str">
        <f>VLOOKUP(D3049,기본!$B$3:$C$90,2,0)</f>
        <v>코웨이</v>
      </c>
      <c r="D3049" t="s">
        <v>1971</v>
      </c>
      <c r="E3049" t="s">
        <v>2267</v>
      </c>
      <c r="F3049" t="s">
        <v>2267</v>
      </c>
      <c r="G3049" t="e">
        <f>VLOOKUP(E3049,기본!$F$3:$G$320,2,0)</f>
        <v>#N/A</v>
      </c>
      <c r="H3049" s="546">
        <v>2018</v>
      </c>
      <c r="I3049">
        <v>29.462799999999998</v>
      </c>
    </row>
    <row r="3050" spans="2:9">
      <c r="B3050" s="547" t="s">
        <v>2492</v>
      </c>
      <c r="C3050" s="547" t="str">
        <f>VLOOKUP(D3050,기본!$B$3:$C$90,2,0)</f>
        <v>코웨이</v>
      </c>
      <c r="D3050" t="s">
        <v>1971</v>
      </c>
      <c r="E3050" t="s">
        <v>1144</v>
      </c>
      <c r="F3050" t="s">
        <v>1144</v>
      </c>
      <c r="G3050" t="e">
        <f>VLOOKUP(E3050,기본!$F$3:$G$320,2,0)</f>
        <v>#N/A</v>
      </c>
      <c r="H3050" s="546">
        <v>1112</v>
      </c>
      <c r="I3050">
        <v>2.4241600000000001</v>
      </c>
    </row>
    <row r="3051" spans="2:9">
      <c r="B3051" s="547" t="s">
        <v>2492</v>
      </c>
      <c r="C3051" s="547" t="str">
        <f>VLOOKUP(D3051,기본!$B$3:$C$90,2,0)</f>
        <v>코웨이</v>
      </c>
      <c r="D3051" t="s">
        <v>1971</v>
      </c>
      <c r="E3051" t="s">
        <v>1143</v>
      </c>
      <c r="F3051" t="s">
        <v>1143</v>
      </c>
      <c r="G3051" t="e">
        <f>VLOOKUP(E3051,기본!$F$3:$G$320,2,0)</f>
        <v>#N/A</v>
      </c>
      <c r="H3051" s="546">
        <v>1122</v>
      </c>
      <c r="I3051">
        <v>14.552186000000001</v>
      </c>
    </row>
    <row r="3052" spans="2:9">
      <c r="B3052" s="547" t="s">
        <v>2492</v>
      </c>
      <c r="C3052" s="547" t="str">
        <f>VLOOKUP(D3052,기본!$B$3:$C$90,2,0)</f>
        <v>코웨이</v>
      </c>
      <c r="D3052" t="s">
        <v>1971</v>
      </c>
      <c r="E3052" t="s">
        <v>1978</v>
      </c>
      <c r="F3052" t="s">
        <v>1978</v>
      </c>
      <c r="G3052" t="e">
        <f>VLOOKUP(E3052,기본!$F$3:$G$320,2,0)</f>
        <v>#N/A</v>
      </c>
      <c r="H3052" s="546">
        <v>637</v>
      </c>
      <c r="I3052">
        <v>14.722344</v>
      </c>
    </row>
    <row r="3053" spans="2:9">
      <c r="B3053" s="547" t="s">
        <v>2492</v>
      </c>
      <c r="C3053" s="547" t="str">
        <f>VLOOKUP(D3053,기본!$B$3:$C$90,2,0)</f>
        <v>코웨이</v>
      </c>
      <c r="D3053" t="s">
        <v>1971</v>
      </c>
      <c r="E3053" t="s">
        <v>1979</v>
      </c>
      <c r="F3053" t="s">
        <v>1979</v>
      </c>
      <c r="G3053" t="e">
        <f>VLOOKUP(E3053,기본!$F$3:$G$320,2,0)</f>
        <v>#N/A</v>
      </c>
      <c r="H3053" s="546">
        <v>367</v>
      </c>
      <c r="I3053">
        <v>8.6306790000000007</v>
      </c>
    </row>
    <row r="3054" spans="2:9">
      <c r="B3054" s="547" t="s">
        <v>2492</v>
      </c>
      <c r="C3054" s="547" t="str">
        <f>VLOOKUP(D3054,기본!$B$3:$C$90,2,0)</f>
        <v>코웨이</v>
      </c>
      <c r="D3054" t="s">
        <v>1971</v>
      </c>
      <c r="E3054" t="s">
        <v>1980</v>
      </c>
      <c r="F3054" t="s">
        <v>1980</v>
      </c>
      <c r="G3054" t="e">
        <f>VLOOKUP(E3054,기본!$F$3:$G$320,2,0)</f>
        <v>#N/A</v>
      </c>
      <c r="H3054" s="546">
        <v>3990</v>
      </c>
      <c r="I3054">
        <v>78.202349999999996</v>
      </c>
    </row>
    <row r="3055" spans="2:9">
      <c r="B3055" s="547" t="s">
        <v>2492</v>
      </c>
      <c r="C3055" s="547" t="str">
        <f>VLOOKUP(D3055,기본!$B$3:$C$90,2,0)</f>
        <v>코웨이</v>
      </c>
      <c r="D3055" t="s">
        <v>1971</v>
      </c>
      <c r="E3055" t="s">
        <v>2491</v>
      </c>
      <c r="F3055" t="s">
        <v>2491</v>
      </c>
      <c r="G3055" t="e">
        <f>VLOOKUP(E3055,기본!$F$3:$G$320,2,0)</f>
        <v>#N/A</v>
      </c>
      <c r="H3055" s="546">
        <v>152</v>
      </c>
      <c r="I3055">
        <v>2.9317760000000002</v>
      </c>
    </row>
    <row r="3056" spans="2:9">
      <c r="B3056" s="547" t="s">
        <v>2492</v>
      </c>
      <c r="C3056" s="547" t="str">
        <f>VLOOKUP(D3056,기본!$B$3:$C$90,2,0)</f>
        <v>코웨이</v>
      </c>
      <c r="D3056" t="s">
        <v>1971</v>
      </c>
      <c r="E3056" t="s">
        <v>2385</v>
      </c>
      <c r="F3056" t="s">
        <v>2385</v>
      </c>
      <c r="G3056" t="e">
        <f>VLOOKUP(E3056,기본!$F$3:$G$320,2,0)</f>
        <v>#N/A</v>
      </c>
      <c r="H3056" s="546">
        <v>4284</v>
      </c>
      <c r="I3056">
        <v>31.534524000000001</v>
      </c>
    </row>
    <row r="3057" spans="2:9">
      <c r="B3057" s="547" t="s">
        <v>2492</v>
      </c>
      <c r="C3057" s="547" t="str">
        <f>VLOOKUP(D3057,기본!$B$3:$C$90,2,0)</f>
        <v>코웨이</v>
      </c>
      <c r="D3057" t="s">
        <v>1971</v>
      </c>
      <c r="E3057" t="s">
        <v>2403</v>
      </c>
      <c r="F3057" t="s">
        <v>2403</v>
      </c>
      <c r="G3057" t="e">
        <f>VLOOKUP(E3057,기본!$F$3:$G$320,2,0)</f>
        <v>#N/A</v>
      </c>
      <c r="H3057" s="546">
        <v>4824</v>
      </c>
      <c r="I3057">
        <v>96.185736000000006</v>
      </c>
    </row>
    <row r="3058" spans="2:9">
      <c r="B3058" s="547" t="s">
        <v>2492</v>
      </c>
      <c r="C3058" s="547" t="str">
        <f>VLOOKUP(D3058,기본!$B$3:$C$90,2,0)</f>
        <v>코웨이</v>
      </c>
      <c r="D3058" t="s">
        <v>1971</v>
      </c>
      <c r="E3058" t="s">
        <v>2370</v>
      </c>
      <c r="F3058" t="s">
        <v>2370</v>
      </c>
      <c r="G3058" t="e">
        <f>VLOOKUP(E3058,기본!$F$3:$G$320,2,0)</f>
        <v>#N/A</v>
      </c>
      <c r="H3058" s="546">
        <v>9676</v>
      </c>
      <c r="I3058">
        <v>266.53071199999999</v>
      </c>
    </row>
    <row r="3059" spans="2:9">
      <c r="B3059" s="547" t="s">
        <v>2492</v>
      </c>
      <c r="C3059" s="547" t="str">
        <f>VLOOKUP(D3059,기본!$B$3:$C$90,2,0)</f>
        <v>코웨이</v>
      </c>
      <c r="D3059" t="s">
        <v>1971</v>
      </c>
      <c r="E3059" t="s">
        <v>1981</v>
      </c>
      <c r="F3059" t="s">
        <v>1981</v>
      </c>
      <c r="G3059" t="e">
        <f>VLOOKUP(E3059,기본!$F$3:$G$320,2,0)</f>
        <v>#N/A</v>
      </c>
      <c r="H3059" s="546">
        <v>50</v>
      </c>
      <c r="I3059">
        <v>1.8227</v>
      </c>
    </row>
    <row r="3060" spans="2:9">
      <c r="B3060" s="547" t="s">
        <v>2492</v>
      </c>
      <c r="C3060" s="547" t="str">
        <f>VLOOKUP(D3060,기본!$B$3:$C$90,2,0)</f>
        <v>코웨이</v>
      </c>
      <c r="D3060" t="s">
        <v>1971</v>
      </c>
      <c r="E3060" t="s">
        <v>1982</v>
      </c>
      <c r="F3060" t="s">
        <v>1982</v>
      </c>
      <c r="G3060" t="e">
        <f>VLOOKUP(E3060,기본!$F$3:$G$320,2,0)</f>
        <v>#N/A</v>
      </c>
      <c r="H3060" s="546">
        <v>936</v>
      </c>
      <c r="I3060">
        <v>34.368983999999998</v>
      </c>
    </row>
    <row r="3061" spans="2:9">
      <c r="B3061" s="547" t="s">
        <v>2492</v>
      </c>
      <c r="C3061" s="547" t="str">
        <f>VLOOKUP(D3061,기본!$B$3:$C$90,2,0)</f>
        <v>코웨이</v>
      </c>
      <c r="D3061" t="s">
        <v>1971</v>
      </c>
      <c r="E3061" t="s">
        <v>2070</v>
      </c>
      <c r="F3061" t="s">
        <v>2070</v>
      </c>
      <c r="G3061" t="e">
        <f>VLOOKUP(E3061,기본!$F$3:$G$320,2,0)</f>
        <v>#N/A</v>
      </c>
      <c r="H3061" s="546">
        <v>1198</v>
      </c>
      <c r="I3061">
        <v>46.49438</v>
      </c>
    </row>
    <row r="3062" spans="2:9">
      <c r="B3062" s="547" t="s">
        <v>2492</v>
      </c>
      <c r="C3062" s="547" t="str">
        <f>VLOOKUP(D3062,기본!$B$3:$C$90,2,0)</f>
        <v>코웨이</v>
      </c>
      <c r="D3062" t="s">
        <v>1983</v>
      </c>
      <c r="E3062" t="s">
        <v>1049</v>
      </c>
      <c r="F3062" t="s">
        <v>1049</v>
      </c>
      <c r="G3062" t="e">
        <f>VLOOKUP(E3062,기본!$F$3:$G$320,2,0)</f>
        <v>#N/A</v>
      </c>
      <c r="H3062" s="546">
        <v>3201</v>
      </c>
      <c r="I3062">
        <v>18.120860999999998</v>
      </c>
    </row>
    <row r="3063" spans="2:9">
      <c r="B3063" s="547" t="s">
        <v>2492</v>
      </c>
      <c r="C3063" s="547" t="str">
        <f>VLOOKUP(D3063,기본!$B$3:$C$90,2,0)</f>
        <v>코웨이</v>
      </c>
      <c r="D3063" t="s">
        <v>1983</v>
      </c>
      <c r="E3063" t="s">
        <v>1050</v>
      </c>
      <c r="F3063" t="s">
        <v>1050</v>
      </c>
      <c r="G3063" t="e">
        <f>VLOOKUP(E3063,기본!$F$3:$G$320,2,0)</f>
        <v>#N/A</v>
      </c>
      <c r="H3063" s="546">
        <v>3201</v>
      </c>
      <c r="I3063">
        <v>10.5633</v>
      </c>
    </row>
    <row r="3064" spans="2:9">
      <c r="B3064" s="547" t="s">
        <v>2492</v>
      </c>
      <c r="C3064" s="547" t="str">
        <f>VLOOKUP(D3064,기본!$B$3:$C$90,2,0)</f>
        <v>코웨이</v>
      </c>
      <c r="D3064" t="s">
        <v>1983</v>
      </c>
      <c r="E3064" t="s">
        <v>1925</v>
      </c>
      <c r="F3064" t="s">
        <v>1925</v>
      </c>
      <c r="G3064" t="e">
        <f>VLOOKUP(E3064,기본!$F$3:$G$320,2,0)</f>
        <v>#N/A</v>
      </c>
      <c r="H3064" s="546">
        <v>300</v>
      </c>
      <c r="I3064">
        <v>3.7761</v>
      </c>
    </row>
    <row r="3065" spans="2:9">
      <c r="B3065" s="547" t="s">
        <v>2492</v>
      </c>
      <c r="C3065" s="547" t="str">
        <f>VLOOKUP(D3065,기본!$B$3:$C$90,2,0)</f>
        <v>코웨이</v>
      </c>
      <c r="D3065" t="s">
        <v>1983</v>
      </c>
      <c r="E3065" t="s">
        <v>1985</v>
      </c>
      <c r="F3065" t="s">
        <v>1985</v>
      </c>
      <c r="G3065" t="e">
        <f>VLOOKUP(E3065,기본!$F$3:$G$320,2,0)</f>
        <v>#N/A</v>
      </c>
      <c r="H3065" s="546">
        <v>700</v>
      </c>
      <c r="I3065">
        <v>6.6612</v>
      </c>
    </row>
    <row r="3066" spans="2:9">
      <c r="B3066" s="547" t="s">
        <v>2492</v>
      </c>
      <c r="C3066" s="547" t="str">
        <f>VLOOKUP(D3066,기본!$B$3:$C$90,2,0)</f>
        <v>코웨이</v>
      </c>
      <c r="D3066" t="s">
        <v>1983</v>
      </c>
      <c r="E3066" t="s">
        <v>1045</v>
      </c>
      <c r="F3066" t="s">
        <v>1045</v>
      </c>
      <c r="G3066" t="e">
        <f>VLOOKUP(E3066,기본!$F$3:$G$320,2,0)</f>
        <v>#N/A</v>
      </c>
      <c r="H3066" s="546">
        <v>6182</v>
      </c>
      <c r="I3066">
        <v>73.392703999999995</v>
      </c>
    </row>
    <row r="3067" spans="2:9">
      <c r="B3067" s="547" t="s">
        <v>2492</v>
      </c>
      <c r="C3067" s="547" t="str">
        <f>VLOOKUP(D3067,기본!$B$3:$C$90,2,0)</f>
        <v>코웨이</v>
      </c>
      <c r="D3067" t="s">
        <v>1983</v>
      </c>
      <c r="E3067" t="s">
        <v>1074</v>
      </c>
      <c r="F3067" t="s">
        <v>1074</v>
      </c>
      <c r="G3067" t="e">
        <f>VLOOKUP(E3067,기본!$F$3:$G$320,2,0)</f>
        <v>#N/A</v>
      </c>
      <c r="H3067" s="546">
        <v>24</v>
      </c>
      <c r="I3067">
        <v>0.47683200000000003</v>
      </c>
    </row>
    <row r="3068" spans="2:9">
      <c r="B3068" s="547" t="s">
        <v>2492</v>
      </c>
      <c r="C3068" s="547" t="str">
        <f>VLOOKUP(D3068,기본!$B$3:$C$90,2,0)</f>
        <v>코웨이</v>
      </c>
      <c r="D3068" t="s">
        <v>1983</v>
      </c>
      <c r="E3068" t="s">
        <v>2160</v>
      </c>
      <c r="F3068" t="s">
        <v>2160</v>
      </c>
      <c r="G3068" t="e">
        <f>VLOOKUP(E3068,기본!$F$3:$G$320,2,0)</f>
        <v>#N/A</v>
      </c>
      <c r="H3068" s="546">
        <v>1004</v>
      </c>
      <c r="I3068">
        <v>17.464579999999998</v>
      </c>
    </row>
    <row r="3069" spans="2:9">
      <c r="B3069" s="547" t="s">
        <v>2492</v>
      </c>
      <c r="C3069" s="547" t="str">
        <f>VLOOKUP(D3069,기본!$B$3:$C$90,2,0)</f>
        <v>코웨이</v>
      </c>
      <c r="D3069" t="s">
        <v>1983</v>
      </c>
      <c r="E3069" t="s">
        <v>1966</v>
      </c>
      <c r="F3069" t="s">
        <v>1966</v>
      </c>
      <c r="G3069" t="e">
        <f>VLOOKUP(E3069,기본!$F$3:$G$320,2,0)</f>
        <v>#N/A</v>
      </c>
      <c r="H3069" s="546">
        <v>3246</v>
      </c>
      <c r="I3069">
        <v>19.26501</v>
      </c>
    </row>
    <row r="3070" spans="2:9">
      <c r="B3070" s="547" t="s">
        <v>2492</v>
      </c>
      <c r="C3070" s="547" t="str">
        <f>VLOOKUP(D3070,기본!$B$3:$C$90,2,0)</f>
        <v>코웨이</v>
      </c>
      <c r="D3070" t="s">
        <v>1986</v>
      </c>
      <c r="E3070" t="s">
        <v>1964</v>
      </c>
      <c r="F3070" t="s">
        <v>1964</v>
      </c>
      <c r="G3070" t="e">
        <f>VLOOKUP(E3070,기본!$F$3:$G$320,2,0)</f>
        <v>#N/A</v>
      </c>
      <c r="H3070" s="546">
        <v>7776</v>
      </c>
      <c r="I3070">
        <v>262.08230400000002</v>
      </c>
    </row>
    <row r="3071" spans="2:9">
      <c r="B3071" s="547" t="s">
        <v>2492</v>
      </c>
      <c r="C3071" s="547" t="str">
        <f>VLOOKUP(D3071,기본!$B$3:$C$90,2,0)</f>
        <v>코웨이</v>
      </c>
      <c r="D3071" t="s">
        <v>1986</v>
      </c>
      <c r="E3071" t="s">
        <v>1981</v>
      </c>
      <c r="F3071" t="s">
        <v>1981</v>
      </c>
      <c r="G3071" t="e">
        <f>VLOOKUP(E3071,기본!$F$3:$G$320,2,0)</f>
        <v>#N/A</v>
      </c>
      <c r="H3071" s="546">
        <v>1296</v>
      </c>
      <c r="I3071">
        <v>46.094831999999997</v>
      </c>
    </row>
    <row r="3072" spans="2:9">
      <c r="B3072" s="547" t="s">
        <v>2492</v>
      </c>
      <c r="C3072" s="547" t="str">
        <f>VLOOKUP(D3072,기본!$B$3:$C$90,2,0)</f>
        <v>삼성 생활가전</v>
      </c>
      <c r="D3072" t="s">
        <v>1988</v>
      </c>
      <c r="E3072" t="s">
        <v>1990</v>
      </c>
      <c r="F3072" t="s">
        <v>1990</v>
      </c>
      <c r="G3072" t="e">
        <f>VLOOKUP(E3072,기본!$F$3:$G$320,2,0)</f>
        <v>#N/A</v>
      </c>
      <c r="H3072" s="546">
        <v>30</v>
      </c>
      <c r="I3072">
        <v>0.3135</v>
      </c>
    </row>
    <row r="3073" spans="2:9">
      <c r="B3073" s="547" t="s">
        <v>2492</v>
      </c>
      <c r="C3073" s="547" t="str">
        <f>VLOOKUP(D3073,기본!$B$3:$C$90,2,0)</f>
        <v>코웨이</v>
      </c>
      <c r="D3073" t="s">
        <v>2072</v>
      </c>
      <c r="E3073" t="s">
        <v>1029</v>
      </c>
      <c r="F3073" t="s">
        <v>1029</v>
      </c>
      <c r="G3073" t="e">
        <f>VLOOKUP(E3073,기본!$F$3:$G$320,2,0)</f>
        <v>#N/A</v>
      </c>
      <c r="H3073" s="546">
        <v>6480</v>
      </c>
      <c r="I3073">
        <v>37.07208</v>
      </c>
    </row>
    <row r="3074" spans="2:9">
      <c r="B3074" s="547" t="s">
        <v>2492</v>
      </c>
      <c r="C3074" s="547" t="str">
        <f>VLOOKUP(D3074,기본!$B$3:$C$90,2,0)</f>
        <v>코웨이</v>
      </c>
      <c r="D3074" t="s">
        <v>2072</v>
      </c>
      <c r="E3074" t="s">
        <v>1031</v>
      </c>
      <c r="F3074" t="s">
        <v>1031</v>
      </c>
      <c r="G3074" t="e">
        <f>VLOOKUP(E3074,기본!$F$3:$G$320,2,0)</f>
        <v>#N/A</v>
      </c>
      <c r="H3074" s="546">
        <v>3360</v>
      </c>
      <c r="I3074">
        <v>4.96272</v>
      </c>
    </row>
    <row r="3075" spans="2:9">
      <c r="B3075" s="547" t="s">
        <v>2492</v>
      </c>
      <c r="C3075" s="547" t="str">
        <f>VLOOKUP(D3075,기본!$B$3:$C$90,2,0)</f>
        <v>한화비전</v>
      </c>
      <c r="D3075" t="s">
        <v>1993</v>
      </c>
      <c r="E3075" t="s">
        <v>2018</v>
      </c>
      <c r="F3075" t="s">
        <v>2019</v>
      </c>
      <c r="G3075" t="e">
        <f>VLOOKUP(E3075,기본!$F$3:$G$320,2,0)</f>
        <v>#N/A</v>
      </c>
      <c r="H3075" s="546">
        <v>160</v>
      </c>
      <c r="I3075">
        <v>0.58911552</v>
      </c>
    </row>
    <row r="3076" spans="2:9">
      <c r="B3076" s="547" t="s">
        <v>2514</v>
      </c>
      <c r="C3076" s="547" t="str">
        <f>VLOOKUP(D3076,기본!$B$3:$C$90,2,0)</f>
        <v>AV JDM</v>
      </c>
      <c r="D3076" t="s">
        <v>2500</v>
      </c>
      <c r="E3076" t="s">
        <v>1781</v>
      </c>
      <c r="F3076" t="s">
        <v>1625</v>
      </c>
      <c r="G3076" t="e">
        <f>VLOOKUP(E3076,기본!$F$3:$G$320,2,0)</f>
        <v>#N/A</v>
      </c>
      <c r="H3076" s="546">
        <v>9200</v>
      </c>
      <c r="I3076">
        <v>84.760368</v>
      </c>
    </row>
    <row r="3077" spans="2:9">
      <c r="B3077" s="547" t="s">
        <v>2514</v>
      </c>
      <c r="C3077" s="547" t="str">
        <f>VLOOKUP(D3077,기본!$B$3:$C$90,2,0)</f>
        <v>AV JDM</v>
      </c>
      <c r="D3077" t="s">
        <v>2500</v>
      </c>
      <c r="E3077" t="s">
        <v>2008</v>
      </c>
      <c r="F3077" t="s">
        <v>2009</v>
      </c>
      <c r="G3077" t="e">
        <f>VLOOKUP(E3077,기본!$F$3:$G$320,2,0)</f>
        <v>#N/A</v>
      </c>
      <c r="H3077" s="546">
        <v>240</v>
      </c>
      <c r="I3077">
        <v>2.3694768000000002</v>
      </c>
    </row>
    <row r="3078" spans="2:9">
      <c r="B3078" s="547" t="s">
        <v>2514</v>
      </c>
      <c r="C3078" s="547" t="str">
        <f>VLOOKUP(D3078,기본!$B$3:$C$90,2,0)</f>
        <v>AV JDM</v>
      </c>
      <c r="D3078" t="s">
        <v>2500</v>
      </c>
      <c r="E3078" t="s">
        <v>1601</v>
      </c>
      <c r="F3078" t="s">
        <v>1601</v>
      </c>
      <c r="G3078" t="str">
        <f>VLOOKUP(E3078,기본!$F$3:$G$320,2,0)</f>
        <v>MNT</v>
      </c>
      <c r="H3078" s="546">
        <v>12544</v>
      </c>
      <c r="I3078">
        <v>101.42932352</v>
      </c>
    </row>
    <row r="3079" spans="2:9">
      <c r="B3079" s="547" t="s">
        <v>2514</v>
      </c>
      <c r="C3079" s="547" t="str">
        <f>VLOOKUP(D3079,기본!$B$3:$C$90,2,0)</f>
        <v>AV JDM</v>
      </c>
      <c r="D3079" t="s">
        <v>2500</v>
      </c>
      <c r="E3079" t="s">
        <v>1603</v>
      </c>
      <c r="F3079" t="s">
        <v>1603</v>
      </c>
      <c r="G3079" t="str">
        <f>VLOOKUP(E3079,기본!$F$3:$G$320,2,0)</f>
        <v>MNT</v>
      </c>
      <c r="H3079" s="546">
        <v>5040</v>
      </c>
      <c r="I3079">
        <v>44.144729999999996</v>
      </c>
    </row>
    <row r="3080" spans="2:9">
      <c r="B3080" s="547" t="s">
        <v>2514</v>
      </c>
      <c r="C3080" s="547" t="str">
        <f>VLOOKUP(D3080,기본!$B$3:$C$90,2,0)</f>
        <v>AV JDM</v>
      </c>
      <c r="D3080" t="s">
        <v>2500</v>
      </c>
      <c r="E3080" t="s">
        <v>1604</v>
      </c>
      <c r="F3080" t="s">
        <v>1604</v>
      </c>
      <c r="G3080" t="e">
        <f>VLOOKUP(E3080,기본!$F$3:$G$320,2,0)</f>
        <v>#N/A</v>
      </c>
      <c r="H3080" s="546">
        <v>504</v>
      </c>
      <c r="I3080">
        <v>4.6230004800000009</v>
      </c>
    </row>
    <row r="3081" spans="2:9">
      <c r="B3081" s="547" t="s">
        <v>2514</v>
      </c>
      <c r="C3081" s="547" t="str">
        <f>VLOOKUP(D3081,기본!$B$3:$C$90,2,0)</f>
        <v>AV JDM</v>
      </c>
      <c r="D3081" t="s">
        <v>2500</v>
      </c>
      <c r="E3081" t="s">
        <v>1605</v>
      </c>
      <c r="F3081" t="s">
        <v>1605</v>
      </c>
      <c r="G3081" t="str">
        <f>VLOOKUP(E3081,기본!$F$3:$G$320,2,0)</f>
        <v>MNT</v>
      </c>
      <c r="H3081" s="546">
        <v>8568</v>
      </c>
      <c r="I3081">
        <v>81.348019199999982</v>
      </c>
    </row>
    <row r="3082" spans="2:9">
      <c r="B3082" s="547" t="s">
        <v>2514</v>
      </c>
      <c r="C3082" s="547" t="str">
        <f>VLOOKUP(D3082,기본!$B$3:$C$90,2,0)</f>
        <v>AV JDM</v>
      </c>
      <c r="D3082" t="s">
        <v>2500</v>
      </c>
      <c r="E3082" t="s">
        <v>1602</v>
      </c>
      <c r="F3082" t="s">
        <v>1602</v>
      </c>
      <c r="G3082" t="e">
        <f>VLOOKUP(E3082,기본!$F$3:$G$320,2,0)</f>
        <v>#N/A</v>
      </c>
      <c r="H3082" s="546">
        <v>448</v>
      </c>
      <c r="I3082">
        <v>3.8186780799999998</v>
      </c>
    </row>
    <row r="3083" spans="2:9">
      <c r="B3083" s="547" t="s">
        <v>2514</v>
      </c>
      <c r="C3083" s="547" t="str">
        <f>VLOOKUP(D3083,기본!$B$3:$C$90,2,0)</f>
        <v>AV JDM</v>
      </c>
      <c r="D3083" t="s">
        <v>2500</v>
      </c>
      <c r="E3083" t="s">
        <v>2073</v>
      </c>
      <c r="F3083" t="s">
        <v>2073</v>
      </c>
      <c r="G3083" t="e">
        <f>VLOOKUP(E3083,기본!$F$3:$G$320,2,0)</f>
        <v>#N/A</v>
      </c>
      <c r="H3083" s="546">
        <v>280</v>
      </c>
      <c r="I3083">
        <v>2.6271504000000006</v>
      </c>
    </row>
    <row r="3084" spans="2:9">
      <c r="B3084" s="547" t="s">
        <v>2514</v>
      </c>
      <c r="C3084" s="547" t="str">
        <f>VLOOKUP(D3084,기본!$B$3:$C$90,2,0)</f>
        <v>AV JDM</v>
      </c>
      <c r="D3084" t="s">
        <v>2500</v>
      </c>
      <c r="E3084" t="s">
        <v>2047</v>
      </c>
      <c r="F3084" t="s">
        <v>2047</v>
      </c>
      <c r="G3084" t="e">
        <f>VLOOKUP(E3084,기본!$F$3:$G$320,2,0)</f>
        <v>#N/A</v>
      </c>
      <c r="H3084" s="546">
        <v>288</v>
      </c>
      <c r="I3084">
        <v>2.8874102400000008</v>
      </c>
    </row>
    <row r="3085" spans="2:9">
      <c r="B3085" s="547" t="s">
        <v>2514</v>
      </c>
      <c r="C3085" s="547" t="str">
        <f>VLOOKUP(D3085,기본!$B$3:$C$90,2,0)</f>
        <v>AV JDM</v>
      </c>
      <c r="D3085" t="s">
        <v>2500</v>
      </c>
      <c r="E3085" t="s">
        <v>1782</v>
      </c>
      <c r="F3085" t="s">
        <v>1289</v>
      </c>
      <c r="G3085" t="e">
        <f>VLOOKUP(E3085,기본!$F$3:$G$320,2,0)</f>
        <v>#N/A</v>
      </c>
      <c r="H3085" s="546">
        <v>11466</v>
      </c>
      <c r="I3085">
        <v>121.220281728</v>
      </c>
    </row>
    <row r="3086" spans="2:9">
      <c r="B3086" s="547" t="s">
        <v>2514</v>
      </c>
      <c r="C3086" s="547" t="str">
        <f>VLOOKUP(D3086,기본!$B$3:$C$90,2,0)</f>
        <v>AV JDM</v>
      </c>
      <c r="D3086" t="s">
        <v>2500</v>
      </c>
      <c r="E3086" t="s">
        <v>1784</v>
      </c>
      <c r="F3086" t="s">
        <v>1285</v>
      </c>
      <c r="G3086" t="e">
        <f>VLOOKUP(E3086,기본!$F$3:$G$320,2,0)</f>
        <v>#N/A</v>
      </c>
      <c r="H3086" s="546">
        <v>13240</v>
      </c>
      <c r="I3086">
        <v>123.59356000000001</v>
      </c>
    </row>
    <row r="3087" spans="2:9">
      <c r="B3087" s="547" t="s">
        <v>2514</v>
      </c>
      <c r="C3087" s="547" t="str">
        <f>VLOOKUP(D3087,기본!$B$3:$C$90,2,0)</f>
        <v>AV JDM</v>
      </c>
      <c r="D3087" t="s">
        <v>2500</v>
      </c>
      <c r="E3087" t="s">
        <v>975</v>
      </c>
      <c r="F3087" t="s">
        <v>975</v>
      </c>
      <c r="G3087" t="e">
        <f>VLOOKUP(E3087,기본!$F$3:$G$320,2,0)</f>
        <v>#N/A</v>
      </c>
      <c r="H3087" s="546">
        <v>22464</v>
      </c>
      <c r="I3087">
        <v>190.96914585600001</v>
      </c>
    </row>
    <row r="3088" spans="2:9">
      <c r="B3088" s="547" t="s">
        <v>2514</v>
      </c>
      <c r="C3088" s="547" t="str">
        <f>VLOOKUP(D3088,기본!$B$3:$C$90,2,0)</f>
        <v>AV JDM</v>
      </c>
      <c r="D3088" t="s">
        <v>2500</v>
      </c>
      <c r="E3088" t="s">
        <v>2115</v>
      </c>
      <c r="F3088" t="s">
        <v>2115</v>
      </c>
      <c r="G3088" t="str">
        <f>VLOOKUP(E3088,기본!$F$3:$G$320,2,0)</f>
        <v>AV</v>
      </c>
      <c r="H3088" s="546">
        <v>5525</v>
      </c>
      <c r="I3088">
        <v>50.320763999999997</v>
      </c>
    </row>
    <row r="3089" spans="2:9">
      <c r="B3089" s="547" t="s">
        <v>2514</v>
      </c>
      <c r="C3089" s="547" t="str">
        <f>VLOOKUP(D3089,기본!$B$3:$C$90,2,0)</f>
        <v>AV JDM</v>
      </c>
      <c r="D3089" t="s">
        <v>2500</v>
      </c>
      <c r="E3089" t="s">
        <v>2116</v>
      </c>
      <c r="F3089" t="s">
        <v>2116</v>
      </c>
      <c r="G3089" t="str">
        <f>VLOOKUP(E3089,기본!$F$3:$G$320,2,0)</f>
        <v>AV</v>
      </c>
      <c r="H3089" s="546">
        <v>8910</v>
      </c>
      <c r="I3089">
        <v>106.46630064000001</v>
      </c>
    </row>
    <row r="3090" spans="2:9">
      <c r="B3090" s="547" t="s">
        <v>2514</v>
      </c>
      <c r="C3090" s="547" t="str">
        <f>VLOOKUP(D3090,기본!$B$3:$C$90,2,0)</f>
        <v>삼성 VD</v>
      </c>
      <c r="D3090" t="s">
        <v>1785</v>
      </c>
      <c r="E3090" t="s">
        <v>1121</v>
      </c>
      <c r="F3090" t="s">
        <v>1809</v>
      </c>
      <c r="G3090" t="str">
        <f>VLOOKUP(E3090,기본!$F$3:$G$320,2,0)</f>
        <v>TV</v>
      </c>
      <c r="H3090" s="546">
        <v>10752</v>
      </c>
      <c r="I3090">
        <v>326.29787995200002</v>
      </c>
    </row>
    <row r="3091" spans="2:9">
      <c r="B3091" s="547" t="s">
        <v>2514</v>
      </c>
      <c r="C3091" s="547" t="str">
        <f>VLOOKUP(D3091,기본!$B$3:$C$90,2,0)</f>
        <v>삼성 VD</v>
      </c>
      <c r="D3091" t="s">
        <v>1785</v>
      </c>
      <c r="E3091" t="s">
        <v>1120</v>
      </c>
      <c r="F3091" t="s">
        <v>1786</v>
      </c>
      <c r="G3091" t="str">
        <f>VLOOKUP(E3091,기본!$F$3:$G$320,2,0)</f>
        <v>TV</v>
      </c>
      <c r="H3091" s="546">
        <v>14280</v>
      </c>
      <c r="I3091">
        <v>384.56244763199999</v>
      </c>
    </row>
    <row r="3092" spans="2:9">
      <c r="B3092" s="547" t="s">
        <v>2514</v>
      </c>
      <c r="C3092" s="547" t="str">
        <f>VLOOKUP(D3092,기본!$B$3:$C$90,2,0)</f>
        <v>삼성 VD</v>
      </c>
      <c r="D3092" t="s">
        <v>1785</v>
      </c>
      <c r="E3092" t="s">
        <v>1789</v>
      </c>
      <c r="F3092" t="s">
        <v>1790</v>
      </c>
      <c r="G3092" t="str">
        <f>VLOOKUP(E3092,기본!$F$3:$G$320,2,0)</f>
        <v>TV</v>
      </c>
      <c r="H3092" s="546">
        <v>3540</v>
      </c>
      <c r="I3092">
        <v>47.194891440000006</v>
      </c>
    </row>
    <row r="3093" spans="2:9">
      <c r="B3093" s="547" t="s">
        <v>2514</v>
      </c>
      <c r="C3093" s="547" t="str">
        <f>VLOOKUP(D3093,기본!$B$3:$C$90,2,0)</f>
        <v>삼성 VD</v>
      </c>
      <c r="D3093" t="s">
        <v>1785</v>
      </c>
      <c r="E3093" t="s">
        <v>1791</v>
      </c>
      <c r="F3093" t="s">
        <v>1792</v>
      </c>
      <c r="G3093" t="str">
        <f>VLOOKUP(E3093,기본!$F$3:$G$320,2,0)</f>
        <v>TV</v>
      </c>
      <c r="H3093" s="546">
        <v>828</v>
      </c>
      <c r="I3093">
        <v>11.372206572</v>
      </c>
    </row>
    <row r="3094" spans="2:9">
      <c r="B3094" s="547" t="s">
        <v>2514</v>
      </c>
      <c r="C3094" s="547" t="str">
        <f>VLOOKUP(D3094,기본!$B$3:$C$90,2,0)</f>
        <v>삼성 VD</v>
      </c>
      <c r="D3094" t="s">
        <v>1785</v>
      </c>
      <c r="E3094" t="s">
        <v>1801</v>
      </c>
      <c r="F3094" t="s">
        <v>1802</v>
      </c>
      <c r="G3094" t="str">
        <f>VLOOKUP(E3094,기본!$F$3:$G$320,2,0)</f>
        <v>TV</v>
      </c>
      <c r="H3094" s="546">
        <v>4554</v>
      </c>
      <c r="I3094">
        <v>66.126344580000008</v>
      </c>
    </row>
    <row r="3095" spans="2:9">
      <c r="B3095" s="547" t="s">
        <v>2514</v>
      </c>
      <c r="C3095" s="547" t="str">
        <f>VLOOKUP(D3095,기본!$B$3:$C$90,2,0)</f>
        <v>삼성 VD</v>
      </c>
      <c r="D3095" t="s">
        <v>1785</v>
      </c>
      <c r="E3095" t="s">
        <v>1795</v>
      </c>
      <c r="F3095" t="s">
        <v>1796</v>
      </c>
      <c r="G3095" t="str">
        <f>VLOOKUP(E3095,기본!$F$3:$G$320,2,0)</f>
        <v>MNT</v>
      </c>
      <c r="H3095" s="546">
        <v>1572</v>
      </c>
      <c r="I3095">
        <v>61.863409416000003</v>
      </c>
    </row>
    <row r="3096" spans="2:9">
      <c r="B3096" s="547" t="s">
        <v>2514</v>
      </c>
      <c r="C3096" s="547" t="str">
        <f>VLOOKUP(D3096,기본!$B$3:$C$90,2,0)</f>
        <v>삼성 VD</v>
      </c>
      <c r="D3096" t="s">
        <v>1785</v>
      </c>
      <c r="E3096" t="s">
        <v>1727</v>
      </c>
      <c r="F3096" t="s">
        <v>1616</v>
      </c>
      <c r="G3096" t="str">
        <f>VLOOKUP(E3096,기본!$F$3:$G$320,2,0)</f>
        <v>TV</v>
      </c>
      <c r="H3096" s="546">
        <v>1320</v>
      </c>
      <c r="I3096">
        <v>14.412573999999999</v>
      </c>
    </row>
    <row r="3097" spans="2:9">
      <c r="B3097" s="547" t="s">
        <v>2514</v>
      </c>
      <c r="C3097" s="547" t="str">
        <f>VLOOKUP(D3097,기본!$B$3:$C$90,2,0)</f>
        <v>삼성 VD</v>
      </c>
      <c r="D3097" t="s">
        <v>1785</v>
      </c>
      <c r="E3097" t="s">
        <v>1729</v>
      </c>
      <c r="F3097" t="s">
        <v>1837</v>
      </c>
      <c r="G3097" t="str">
        <f>VLOOKUP(E3097,기본!$F$3:$G$320,2,0)</f>
        <v>TV</v>
      </c>
      <c r="H3097" s="546">
        <v>200</v>
      </c>
      <c r="I3097">
        <v>2.3341919999999998</v>
      </c>
    </row>
    <row r="3098" spans="2:9">
      <c r="B3098" s="547" t="s">
        <v>2514</v>
      </c>
      <c r="C3098" s="547" t="str">
        <f>VLOOKUP(D3098,기본!$B$3:$C$90,2,0)</f>
        <v>삼성 VD</v>
      </c>
      <c r="D3098" t="s">
        <v>1785</v>
      </c>
      <c r="E3098" t="s">
        <v>1731</v>
      </c>
      <c r="F3098" t="s">
        <v>1838</v>
      </c>
      <c r="G3098" t="str">
        <f>VLOOKUP(E3098,기본!$F$3:$G$320,2,0)</f>
        <v>TV</v>
      </c>
      <c r="H3098" s="546">
        <v>648</v>
      </c>
      <c r="I3098">
        <v>8.3962321919999994</v>
      </c>
    </row>
    <row r="3099" spans="2:9">
      <c r="B3099" s="547" t="s">
        <v>2514</v>
      </c>
      <c r="C3099" s="547" t="str">
        <f>VLOOKUP(D3099,기본!$B$3:$C$90,2,0)</f>
        <v>삼성 VD</v>
      </c>
      <c r="D3099" t="s">
        <v>1785</v>
      </c>
      <c r="E3099" t="s">
        <v>1733</v>
      </c>
      <c r="F3099" t="s">
        <v>1839</v>
      </c>
      <c r="G3099" t="str">
        <f>VLOOKUP(E3099,기본!$F$3:$G$320,2,0)</f>
        <v>TV</v>
      </c>
      <c r="H3099" s="546">
        <v>40</v>
      </c>
      <c r="I3099">
        <v>0.67747143999999992</v>
      </c>
    </row>
    <row r="3100" spans="2:9">
      <c r="B3100" s="547" t="s">
        <v>2514</v>
      </c>
      <c r="C3100" s="547" t="str">
        <f>VLOOKUP(D3100,기본!$B$3:$C$90,2,0)</f>
        <v>삼성 VD</v>
      </c>
      <c r="D3100" t="s">
        <v>1785</v>
      </c>
      <c r="E3100" t="s">
        <v>2145</v>
      </c>
      <c r="F3100" t="s">
        <v>2108</v>
      </c>
      <c r="G3100" t="str">
        <f>VLOOKUP(E3100,기본!$F$3:$G$320,2,0)</f>
        <v>MNT</v>
      </c>
      <c r="H3100" s="546">
        <v>22572</v>
      </c>
      <c r="I3100">
        <v>114.891163992</v>
      </c>
    </row>
    <row r="3101" spans="2:9">
      <c r="B3101" s="547" t="s">
        <v>2514</v>
      </c>
      <c r="C3101" s="547" t="str">
        <f>VLOOKUP(D3101,기본!$B$3:$C$90,2,0)</f>
        <v>삼성 VD</v>
      </c>
      <c r="D3101" t="s">
        <v>1785</v>
      </c>
      <c r="E3101" t="s">
        <v>2207</v>
      </c>
      <c r="F3101" t="s">
        <v>1754</v>
      </c>
      <c r="G3101" t="str">
        <f>VLOOKUP(E3101,기본!$F$3:$G$320,2,0)</f>
        <v>MNT</v>
      </c>
      <c r="H3101" s="546">
        <v>11016</v>
      </c>
      <c r="I3101">
        <v>120.23456097600001</v>
      </c>
    </row>
    <row r="3102" spans="2:9">
      <c r="B3102" s="547" t="s">
        <v>2514</v>
      </c>
      <c r="C3102" s="547" t="str">
        <f>VLOOKUP(D3102,기본!$B$3:$C$90,2,0)</f>
        <v>삼성 VD</v>
      </c>
      <c r="D3102" t="s">
        <v>1785</v>
      </c>
      <c r="E3102" t="s">
        <v>2213</v>
      </c>
      <c r="F3102" t="s">
        <v>1754</v>
      </c>
      <c r="G3102" t="str">
        <f>VLOOKUP(E3102,기본!$F$3:$G$320,2,0)</f>
        <v>MNT</v>
      </c>
      <c r="H3102" s="546">
        <v>216</v>
      </c>
      <c r="I3102">
        <v>2.3643530639999999</v>
      </c>
    </row>
    <row r="3103" spans="2:9">
      <c r="B3103" s="547" t="s">
        <v>2514</v>
      </c>
      <c r="C3103" s="547" t="str">
        <f>VLOOKUP(D3103,기본!$B$3:$C$90,2,0)</f>
        <v>삼성 VD</v>
      </c>
      <c r="D3103" t="s">
        <v>1785</v>
      </c>
      <c r="E3103" t="s">
        <v>2088</v>
      </c>
      <c r="F3103" t="s">
        <v>2089</v>
      </c>
      <c r="G3103" t="str">
        <f>VLOOKUP(E3103,기본!$F$3:$G$320,2,0)</f>
        <v>MNT</v>
      </c>
      <c r="H3103" s="546">
        <v>6908</v>
      </c>
      <c r="I3103">
        <v>32.176451119999996</v>
      </c>
    </row>
    <row r="3104" spans="2:9">
      <c r="B3104" s="547" t="s">
        <v>2514</v>
      </c>
      <c r="C3104" s="547" t="str">
        <f>VLOOKUP(D3104,기본!$B$3:$C$90,2,0)</f>
        <v>삼성 VD</v>
      </c>
      <c r="D3104" t="s">
        <v>1800</v>
      </c>
      <c r="E3104" t="s">
        <v>1120</v>
      </c>
      <c r="F3104" t="s">
        <v>1786</v>
      </c>
      <c r="G3104" t="str">
        <f>VLOOKUP(E3104,기본!$F$3:$G$320,2,0)</f>
        <v>TV</v>
      </c>
      <c r="H3104" s="546">
        <v>8598</v>
      </c>
      <c r="I3104">
        <v>232.51558365</v>
      </c>
    </row>
    <row r="3105" spans="2:9">
      <c r="B3105" s="547" t="s">
        <v>2514</v>
      </c>
      <c r="C3105" s="547" t="str">
        <f>VLOOKUP(D3105,기본!$B$3:$C$90,2,0)</f>
        <v>삼성 VD</v>
      </c>
      <c r="D3105" t="s">
        <v>1800</v>
      </c>
      <c r="E3105" t="s">
        <v>1789</v>
      </c>
      <c r="F3105" t="s">
        <v>1790</v>
      </c>
      <c r="G3105" t="str">
        <f>VLOOKUP(E3105,기본!$F$3:$G$320,2,0)</f>
        <v>TV</v>
      </c>
      <c r="H3105" s="546">
        <v>6540</v>
      </c>
      <c r="I3105">
        <v>86.590475119999994</v>
      </c>
    </row>
    <row r="3106" spans="2:9">
      <c r="B3106" s="547" t="s">
        <v>2514</v>
      </c>
      <c r="C3106" s="547" t="str">
        <f>VLOOKUP(D3106,기본!$B$3:$C$90,2,0)</f>
        <v>삼성 VD</v>
      </c>
      <c r="D3106" t="s">
        <v>1800</v>
      </c>
      <c r="E3106" t="s">
        <v>1791</v>
      </c>
      <c r="F3106" t="s">
        <v>1792</v>
      </c>
      <c r="G3106" t="str">
        <f>VLOOKUP(E3106,기본!$F$3:$G$320,2,0)</f>
        <v>TV</v>
      </c>
      <c r="H3106" s="546">
        <v>966</v>
      </c>
      <c r="I3106">
        <v>13.216723128</v>
      </c>
    </row>
    <row r="3107" spans="2:9">
      <c r="B3107" s="547" t="s">
        <v>2514</v>
      </c>
      <c r="C3107" s="547" t="str">
        <f>VLOOKUP(D3107,기본!$B$3:$C$90,2,0)</f>
        <v>삼성 VD</v>
      </c>
      <c r="D3107" t="s">
        <v>1800</v>
      </c>
      <c r="E3107" t="s">
        <v>1801</v>
      </c>
      <c r="F3107" t="s">
        <v>1802</v>
      </c>
      <c r="G3107" t="str">
        <f>VLOOKUP(E3107,기본!$F$3:$G$320,2,0)</f>
        <v>TV</v>
      </c>
      <c r="H3107" s="546">
        <v>15203</v>
      </c>
      <c r="I3107">
        <v>221.85892897300002</v>
      </c>
    </row>
    <row r="3108" spans="2:9">
      <c r="B3108" s="547" t="s">
        <v>2514</v>
      </c>
      <c r="C3108" s="547" t="str">
        <f>VLOOKUP(D3108,기본!$B$3:$C$90,2,0)</f>
        <v>삼성 VD</v>
      </c>
      <c r="D3108" t="s">
        <v>1800</v>
      </c>
      <c r="E3108" t="s">
        <v>2213</v>
      </c>
      <c r="F3108" t="s">
        <v>1754</v>
      </c>
      <c r="G3108" t="str">
        <f>VLOOKUP(E3108,기본!$F$3:$G$320,2,0)</f>
        <v>MNT</v>
      </c>
      <c r="H3108" s="546">
        <v>5400</v>
      </c>
      <c r="I3108">
        <v>59.024769984000002</v>
      </c>
    </row>
    <row r="3109" spans="2:9">
      <c r="B3109" s="547" t="s">
        <v>2514</v>
      </c>
      <c r="C3109" s="547" t="str">
        <f>VLOOKUP(D3109,기본!$B$3:$C$90,2,0)</f>
        <v>삼성 VD</v>
      </c>
      <c r="D3109" t="s">
        <v>1800</v>
      </c>
      <c r="E3109" t="s">
        <v>2221</v>
      </c>
      <c r="F3109" t="s">
        <v>1754</v>
      </c>
      <c r="G3109" t="str">
        <f>VLOOKUP(E3109,기본!$F$3:$G$320,2,0)</f>
        <v>MNT</v>
      </c>
      <c r="H3109" s="546">
        <v>560</v>
      </c>
      <c r="I3109">
        <v>6.1404739200000007</v>
      </c>
    </row>
    <row r="3110" spans="2:9">
      <c r="B3110" s="547" t="s">
        <v>2514</v>
      </c>
      <c r="C3110" s="547" t="str">
        <f>VLOOKUP(D3110,기본!$B$3:$C$90,2,0)</f>
        <v>삼성 VD</v>
      </c>
      <c r="D3110" t="s">
        <v>1807</v>
      </c>
      <c r="E3110" t="s">
        <v>1121</v>
      </c>
      <c r="F3110" t="s">
        <v>1809</v>
      </c>
      <c r="G3110" t="str">
        <f>VLOOKUP(E3110,기본!$F$3:$G$320,2,0)</f>
        <v>TV</v>
      </c>
      <c r="H3110" s="546">
        <v>5670</v>
      </c>
      <c r="I3110">
        <v>171.53193400800001</v>
      </c>
    </row>
    <row r="3111" spans="2:9">
      <c r="B3111" s="547" t="s">
        <v>2514</v>
      </c>
      <c r="C3111" s="547" t="str">
        <f>VLOOKUP(D3111,기본!$B$3:$C$90,2,0)</f>
        <v>삼성 VD</v>
      </c>
      <c r="D3111" t="s">
        <v>1807</v>
      </c>
      <c r="E3111" t="s">
        <v>1120</v>
      </c>
      <c r="F3111" t="s">
        <v>1786</v>
      </c>
      <c r="G3111" t="str">
        <f>VLOOKUP(E3111,기본!$F$3:$G$320,2,0)</f>
        <v>TV</v>
      </c>
      <c r="H3111" s="546">
        <v>972</v>
      </c>
      <c r="I3111">
        <v>26.133582743999995</v>
      </c>
    </row>
    <row r="3112" spans="2:9">
      <c r="B3112" s="547" t="s">
        <v>2514</v>
      </c>
      <c r="C3112" s="547" t="str">
        <f>VLOOKUP(D3112,기본!$B$3:$C$90,2,0)</f>
        <v>삼성 VD</v>
      </c>
      <c r="D3112" t="s">
        <v>1807</v>
      </c>
      <c r="E3112" t="s">
        <v>1791</v>
      </c>
      <c r="F3112" t="s">
        <v>1792</v>
      </c>
      <c r="G3112" t="str">
        <f>VLOOKUP(E3112,기본!$F$3:$G$320,2,0)</f>
        <v>TV</v>
      </c>
      <c r="H3112" s="546">
        <v>5083</v>
      </c>
      <c r="I3112">
        <v>69.198815311999994</v>
      </c>
    </row>
    <row r="3113" spans="2:9">
      <c r="B3113" s="547" t="s">
        <v>2514</v>
      </c>
      <c r="C3113" s="547" t="str">
        <f>VLOOKUP(D3113,기본!$B$3:$C$90,2,0)</f>
        <v>삼성 VD</v>
      </c>
      <c r="D3113" t="s">
        <v>1807</v>
      </c>
      <c r="E3113" t="s">
        <v>2213</v>
      </c>
      <c r="F3113" t="s">
        <v>1754</v>
      </c>
      <c r="G3113" t="str">
        <f>VLOOKUP(E3113,기본!$F$3:$G$320,2,0)</f>
        <v>MNT</v>
      </c>
      <c r="H3113" s="546">
        <v>3240</v>
      </c>
      <c r="I3113">
        <v>35.101783511999997</v>
      </c>
    </row>
    <row r="3114" spans="2:9">
      <c r="B3114" s="547" t="s">
        <v>2514</v>
      </c>
      <c r="C3114" s="547" t="str">
        <f>VLOOKUP(D3114,기본!$B$3:$C$90,2,0)</f>
        <v>삼성 VD</v>
      </c>
      <c r="D3114" t="s">
        <v>1808</v>
      </c>
      <c r="E3114" t="s">
        <v>1791</v>
      </c>
      <c r="F3114" t="s">
        <v>1792</v>
      </c>
      <c r="G3114" t="str">
        <f>VLOOKUP(E3114,기본!$F$3:$G$320,2,0)</f>
        <v>TV</v>
      </c>
      <c r="H3114" s="546">
        <v>46</v>
      </c>
      <c r="I3114">
        <v>0.63440127199999985</v>
      </c>
    </row>
    <row r="3115" spans="2:9">
      <c r="B3115" s="547" t="s">
        <v>2514</v>
      </c>
      <c r="C3115" s="547" t="str">
        <f>VLOOKUP(D3115,기본!$B$3:$C$90,2,0)</f>
        <v>삼성 VD</v>
      </c>
      <c r="D3115" t="s">
        <v>1808</v>
      </c>
      <c r="E3115" t="s">
        <v>1718</v>
      </c>
      <c r="F3115" t="s">
        <v>1617</v>
      </c>
      <c r="G3115" t="str">
        <f>VLOOKUP(E3115,기본!$F$3:$G$320,2,0)</f>
        <v>TV</v>
      </c>
      <c r="H3115" s="546">
        <v>1150</v>
      </c>
      <c r="I3115">
        <v>13.141764219999997</v>
      </c>
    </row>
    <row r="3116" spans="2:9">
      <c r="B3116" s="547" t="s">
        <v>2514</v>
      </c>
      <c r="C3116" s="547" t="str">
        <f>VLOOKUP(D3116,기본!$B$3:$C$90,2,0)</f>
        <v>삼성 VD</v>
      </c>
      <c r="D3116" t="s">
        <v>1808</v>
      </c>
      <c r="E3116" t="s">
        <v>1719</v>
      </c>
      <c r="F3116" t="s">
        <v>1843</v>
      </c>
      <c r="G3116" t="str">
        <f>VLOOKUP(E3116,기본!$F$3:$G$320,2,0)</f>
        <v>TV</v>
      </c>
      <c r="H3116" s="546">
        <v>1580</v>
      </c>
      <c r="I3116">
        <v>20.506386479999996</v>
      </c>
    </row>
    <row r="3117" spans="2:9">
      <c r="B3117" s="547" t="s">
        <v>2514</v>
      </c>
      <c r="C3117" s="547" t="str">
        <f>VLOOKUP(D3117,기본!$B$3:$C$90,2,0)</f>
        <v>삼성 VD</v>
      </c>
      <c r="D3117" t="s">
        <v>1808</v>
      </c>
      <c r="E3117" t="s">
        <v>1720</v>
      </c>
      <c r="F3117" t="s">
        <v>1844</v>
      </c>
      <c r="G3117" t="str">
        <f>VLOOKUP(E3117,기본!$F$3:$G$320,2,0)</f>
        <v>TV</v>
      </c>
      <c r="H3117" s="546">
        <v>236</v>
      </c>
      <c r="I3117">
        <v>3.416459852</v>
      </c>
    </row>
    <row r="3118" spans="2:9">
      <c r="B3118" s="547" t="s">
        <v>2514</v>
      </c>
      <c r="C3118" s="547" t="str">
        <f>VLOOKUP(D3118,기본!$B$3:$C$90,2,0)</f>
        <v>기타</v>
      </c>
      <c r="D3118" t="s">
        <v>1810</v>
      </c>
      <c r="E3118" t="s">
        <v>224</v>
      </c>
      <c r="F3118" t="s">
        <v>224</v>
      </c>
      <c r="G3118" t="str">
        <f>VLOOKUP(E3118,기본!$F$3:$G$320,2,0)</f>
        <v>기타</v>
      </c>
      <c r="H3118" s="546">
        <v>0</v>
      </c>
      <c r="I3118">
        <v>3.2092460000000003</v>
      </c>
    </row>
    <row r="3119" spans="2:9">
      <c r="B3119" s="547" t="s">
        <v>2514</v>
      </c>
      <c r="C3119" s="547" t="str">
        <f>VLOOKUP(D3119,기본!$B$3:$C$90,2,0)</f>
        <v>코웨이</v>
      </c>
      <c r="D3119" t="s">
        <v>2407</v>
      </c>
      <c r="E3119" t="s">
        <v>1023</v>
      </c>
      <c r="F3119" t="s">
        <v>1023</v>
      </c>
      <c r="G3119" t="e">
        <f>VLOOKUP(E3119,기본!$F$3:$G$320,2,0)</f>
        <v>#N/A</v>
      </c>
      <c r="H3119" s="546">
        <v>1440</v>
      </c>
      <c r="I3119">
        <v>9.5938041599999995</v>
      </c>
    </row>
    <row r="3120" spans="2:9">
      <c r="B3120" s="547" t="s">
        <v>2514</v>
      </c>
      <c r="C3120" s="547" t="str">
        <f>VLOOKUP(D3120,기본!$B$3:$C$90,2,0)</f>
        <v>코웨이</v>
      </c>
      <c r="D3120" t="s">
        <v>2407</v>
      </c>
      <c r="E3120" t="s">
        <v>2123</v>
      </c>
      <c r="F3120" t="s">
        <v>2123</v>
      </c>
      <c r="G3120" t="e">
        <f>VLOOKUP(E3120,기본!$F$3:$G$320,2,0)</f>
        <v>#N/A</v>
      </c>
      <c r="H3120" s="546">
        <v>1440</v>
      </c>
      <c r="I3120">
        <v>9.5938041599999995</v>
      </c>
    </row>
    <row r="3121" spans="2:9">
      <c r="B3121" s="547" t="s">
        <v>2514</v>
      </c>
      <c r="C3121" s="547" t="str">
        <f>VLOOKUP(D3121,기본!$B$3:$C$90,2,0)</f>
        <v>코웨이</v>
      </c>
      <c r="D3121" t="s">
        <v>2407</v>
      </c>
      <c r="E3121" t="s">
        <v>1022</v>
      </c>
      <c r="F3121" t="s">
        <v>1022</v>
      </c>
      <c r="G3121" t="e">
        <f>VLOOKUP(E3121,기본!$F$3:$G$320,2,0)</f>
        <v>#N/A</v>
      </c>
      <c r="H3121" s="546">
        <v>2160</v>
      </c>
      <c r="I3121">
        <v>17.913117599999996</v>
      </c>
    </row>
    <row r="3122" spans="2:9">
      <c r="B3122" s="547" t="s">
        <v>2514</v>
      </c>
      <c r="C3122" s="547" t="str">
        <f>VLOOKUP(D3122,기본!$B$3:$C$90,2,0)</f>
        <v>코웨이</v>
      </c>
      <c r="D3122" t="s">
        <v>2407</v>
      </c>
      <c r="E3122" t="s">
        <v>2087</v>
      </c>
      <c r="F3122" t="s">
        <v>2087</v>
      </c>
      <c r="G3122" t="e">
        <f>VLOOKUP(E3122,기본!$F$3:$G$320,2,0)</f>
        <v>#N/A</v>
      </c>
      <c r="H3122" s="546">
        <v>1464</v>
      </c>
      <c r="I3122">
        <v>13.304211263999999</v>
      </c>
    </row>
    <row r="3123" spans="2:9">
      <c r="B3123" s="547" t="s">
        <v>2514</v>
      </c>
      <c r="C3123" s="547" t="str">
        <f>VLOOKUP(D3123,기본!$B$3:$C$90,2,0)</f>
        <v>AV JDM</v>
      </c>
      <c r="D3123" t="s">
        <v>2288</v>
      </c>
      <c r="E3123" t="s">
        <v>2289</v>
      </c>
      <c r="F3123" t="s">
        <v>2289</v>
      </c>
      <c r="G3123" t="e">
        <f>VLOOKUP(E3123,기본!$F$3:$G$320,2,0)</f>
        <v>#N/A</v>
      </c>
      <c r="H3123" s="546">
        <v>1000</v>
      </c>
      <c r="I3123">
        <v>7.0285900000000003</v>
      </c>
    </row>
    <row r="3124" spans="2:9">
      <c r="B3124" s="547" t="s">
        <v>2514</v>
      </c>
      <c r="C3124" s="547" t="str">
        <f>VLOOKUP(D3124,기본!$B$3:$C$90,2,0)</f>
        <v>MNT JDM</v>
      </c>
      <c r="D3124" t="s">
        <v>1811</v>
      </c>
      <c r="E3124" t="s">
        <v>677</v>
      </c>
      <c r="F3124" t="s">
        <v>2013</v>
      </c>
      <c r="G3124" t="str">
        <f>VLOOKUP(E3124,기본!$F$3:$G$320,2,0)</f>
        <v>MNT</v>
      </c>
      <c r="H3124" s="546">
        <v>3168</v>
      </c>
      <c r="I3124">
        <v>14.824915775999999</v>
      </c>
    </row>
    <row r="3125" spans="2:9">
      <c r="B3125" s="547" t="s">
        <v>2514</v>
      </c>
      <c r="C3125" s="547" t="str">
        <f>VLOOKUP(D3125,기본!$B$3:$C$90,2,0)</f>
        <v>MNT JDM</v>
      </c>
      <c r="D3125" t="s">
        <v>1811</v>
      </c>
      <c r="E3125" t="s">
        <v>1112</v>
      </c>
      <c r="F3125" t="s">
        <v>2015</v>
      </c>
      <c r="G3125" t="str">
        <f>VLOOKUP(E3125,기본!$F$3:$G$320,2,0)</f>
        <v>MNT</v>
      </c>
      <c r="H3125" s="546">
        <v>8448</v>
      </c>
      <c r="I3125">
        <v>48.44858726399999</v>
      </c>
    </row>
    <row r="3126" spans="2:9">
      <c r="B3126" s="547" t="s">
        <v>2514</v>
      </c>
      <c r="C3126" s="547" t="str">
        <f>VLOOKUP(D3126,기본!$B$3:$C$90,2,0)</f>
        <v>코웨이</v>
      </c>
      <c r="D3126" t="s">
        <v>2290</v>
      </c>
      <c r="E3126" t="s">
        <v>2501</v>
      </c>
      <c r="F3126" t="s">
        <v>2501</v>
      </c>
      <c r="G3126" t="e">
        <f>VLOOKUP(E3126,기본!$F$3:$G$320,2,0)</f>
        <v>#N/A</v>
      </c>
      <c r="H3126" s="546">
        <v>8750</v>
      </c>
      <c r="I3126">
        <v>22.666192500000001</v>
      </c>
    </row>
    <row r="3127" spans="2:9">
      <c r="B3127" s="547" t="s">
        <v>2514</v>
      </c>
      <c r="C3127" s="547" t="str">
        <f>VLOOKUP(D3127,기본!$B$3:$C$90,2,0)</f>
        <v>코웨이</v>
      </c>
      <c r="D3127" t="s">
        <v>2290</v>
      </c>
      <c r="E3127" t="s">
        <v>1929</v>
      </c>
      <c r="F3127" t="s">
        <v>1929</v>
      </c>
      <c r="G3127" t="e">
        <f>VLOOKUP(E3127,기본!$F$3:$G$320,2,0)</f>
        <v>#N/A</v>
      </c>
      <c r="H3127" s="546">
        <v>17280</v>
      </c>
      <c r="I3127">
        <v>259.07954112000004</v>
      </c>
    </row>
    <row r="3128" spans="2:9">
      <c r="B3128" s="547" t="s">
        <v>2514</v>
      </c>
      <c r="C3128" s="547" t="str">
        <f>VLOOKUP(D3128,기본!$B$3:$C$90,2,0)</f>
        <v>MNT JDM</v>
      </c>
      <c r="D3128" t="s">
        <v>154</v>
      </c>
      <c r="E3128" t="s">
        <v>677</v>
      </c>
      <c r="F3128" t="s">
        <v>1812</v>
      </c>
      <c r="G3128" t="str">
        <f>VLOOKUP(E3128,기본!$F$3:$G$320,2,0)</f>
        <v>MNT</v>
      </c>
      <c r="H3128" s="546">
        <v>35904</v>
      </c>
      <c r="I3128">
        <v>162.57384000000002</v>
      </c>
    </row>
    <row r="3129" spans="2:9">
      <c r="B3129" s="547" t="s">
        <v>2514</v>
      </c>
      <c r="C3129" s="547" t="str">
        <f>VLOOKUP(D3129,기본!$B$3:$C$90,2,0)</f>
        <v>MNT JDM</v>
      </c>
      <c r="D3129" t="s">
        <v>154</v>
      </c>
      <c r="E3129" t="s">
        <v>678</v>
      </c>
      <c r="F3129" t="s">
        <v>2446</v>
      </c>
      <c r="G3129" t="str">
        <f>VLOOKUP(E3129,기본!$F$3:$G$320,2,0)</f>
        <v>MNT</v>
      </c>
      <c r="H3129" s="546">
        <v>15840</v>
      </c>
      <c r="I3129">
        <v>85.887540287999997</v>
      </c>
    </row>
    <row r="3130" spans="2:9">
      <c r="B3130" s="547" t="s">
        <v>2514</v>
      </c>
      <c r="C3130" s="547" t="str">
        <f>VLOOKUP(D3130,기본!$B$3:$C$90,2,0)</f>
        <v>AV JDM</v>
      </c>
      <c r="D3130" t="s">
        <v>2502</v>
      </c>
      <c r="E3130" t="s">
        <v>1781</v>
      </c>
      <c r="F3130" t="s">
        <v>1625</v>
      </c>
      <c r="G3130" t="e">
        <f>VLOOKUP(E3130,기본!$F$3:$G$320,2,0)</f>
        <v>#N/A</v>
      </c>
      <c r="H3130" s="546">
        <v>3920</v>
      </c>
      <c r="I3130">
        <v>36.116335199999995</v>
      </c>
    </row>
    <row r="3131" spans="2:9">
      <c r="B3131" s="547" t="s">
        <v>2514</v>
      </c>
      <c r="C3131" s="547" t="str">
        <f>VLOOKUP(D3131,기본!$B$3:$C$90,2,0)</f>
        <v>AV JDM</v>
      </c>
      <c r="D3131" t="s">
        <v>2502</v>
      </c>
      <c r="E3131" t="s">
        <v>104</v>
      </c>
      <c r="F3131" t="s">
        <v>103</v>
      </c>
      <c r="G3131" t="e">
        <f>VLOOKUP(E3131,기본!$F$3:$G$320,2,0)</f>
        <v>#N/A</v>
      </c>
      <c r="H3131" s="546">
        <v>4040</v>
      </c>
      <c r="I3131">
        <v>41.854583759999997</v>
      </c>
    </row>
    <row r="3132" spans="2:9">
      <c r="B3132" s="547" t="s">
        <v>2514</v>
      </c>
      <c r="C3132" s="547" t="str">
        <f>VLOOKUP(D3132,기본!$B$3:$C$90,2,0)</f>
        <v>AV JDM</v>
      </c>
      <c r="D3132" t="s">
        <v>2502</v>
      </c>
      <c r="E3132" t="s">
        <v>1603</v>
      </c>
      <c r="F3132" t="s">
        <v>1603</v>
      </c>
      <c r="G3132" t="str">
        <f>VLOOKUP(E3132,기본!$F$3:$G$320,2,0)</f>
        <v>MNT</v>
      </c>
      <c r="H3132" s="546">
        <v>1232</v>
      </c>
      <c r="I3132">
        <v>10.924814319999999</v>
      </c>
    </row>
    <row r="3133" spans="2:9">
      <c r="B3133" s="547" t="s">
        <v>2514</v>
      </c>
      <c r="C3133" s="547" t="str">
        <f>VLOOKUP(D3133,기본!$B$3:$C$90,2,0)</f>
        <v>AV JDM</v>
      </c>
      <c r="D3133" t="s">
        <v>2502</v>
      </c>
      <c r="E3133" t="s">
        <v>1605</v>
      </c>
      <c r="F3133" t="s">
        <v>1605</v>
      </c>
      <c r="G3133" t="str">
        <f>VLOOKUP(E3133,기본!$F$3:$G$320,2,0)</f>
        <v>MNT</v>
      </c>
      <c r="H3133" s="546">
        <v>396</v>
      </c>
      <c r="I3133">
        <v>3.77802288</v>
      </c>
    </row>
    <row r="3134" spans="2:9">
      <c r="B3134" s="547" t="s">
        <v>2514</v>
      </c>
      <c r="C3134" s="547" t="str">
        <f>VLOOKUP(D3134,기본!$B$3:$C$90,2,0)</f>
        <v>AV JDM</v>
      </c>
      <c r="D3134" t="s">
        <v>2502</v>
      </c>
      <c r="E3134" t="s">
        <v>1817</v>
      </c>
      <c r="F3134" t="s">
        <v>1818</v>
      </c>
      <c r="G3134" t="e">
        <f>VLOOKUP(E3134,기본!$F$3:$G$320,2,0)</f>
        <v>#N/A</v>
      </c>
      <c r="H3134" s="546">
        <v>416</v>
      </c>
      <c r="I3134">
        <v>17.923070719999998</v>
      </c>
    </row>
    <row r="3135" spans="2:9">
      <c r="B3135" s="547" t="s">
        <v>2514</v>
      </c>
      <c r="C3135" s="547" t="str">
        <f>VLOOKUP(D3135,기본!$B$3:$C$90,2,0)</f>
        <v>AV JDM</v>
      </c>
      <c r="D3135" t="s">
        <v>2502</v>
      </c>
      <c r="E3135" t="s">
        <v>1782</v>
      </c>
      <c r="F3135" t="s">
        <v>1289</v>
      </c>
      <c r="G3135" t="e">
        <f>VLOOKUP(E3135,기본!$F$3:$G$320,2,0)</f>
        <v>#N/A</v>
      </c>
      <c r="H3135" s="546">
        <v>28014</v>
      </c>
      <c r="I3135">
        <v>289.28185524000003</v>
      </c>
    </row>
    <row r="3136" spans="2:9">
      <c r="B3136" s="547" t="s">
        <v>2514</v>
      </c>
      <c r="C3136" s="547" t="str">
        <f>VLOOKUP(D3136,기본!$B$3:$C$90,2,0)</f>
        <v>AV JDM</v>
      </c>
      <c r="D3136" t="s">
        <v>2502</v>
      </c>
      <c r="E3136" t="s">
        <v>1783</v>
      </c>
      <c r="F3136" t="s">
        <v>1290</v>
      </c>
      <c r="G3136" t="e">
        <f>VLOOKUP(E3136,기본!$F$3:$G$320,2,0)</f>
        <v>#N/A</v>
      </c>
      <c r="H3136" s="546">
        <v>378</v>
      </c>
      <c r="I3136">
        <v>4.3975302840000001</v>
      </c>
    </row>
    <row r="3137" spans="2:9">
      <c r="B3137" s="547" t="s">
        <v>2514</v>
      </c>
      <c r="C3137" s="547" t="str">
        <f>VLOOKUP(D3137,기본!$B$3:$C$90,2,0)</f>
        <v>AV JDM</v>
      </c>
      <c r="D3137" t="s">
        <v>2502</v>
      </c>
      <c r="E3137" t="s">
        <v>1784</v>
      </c>
      <c r="F3137" t="s">
        <v>1285</v>
      </c>
      <c r="G3137" t="e">
        <f>VLOOKUP(E3137,기본!$F$3:$G$320,2,0)</f>
        <v>#N/A</v>
      </c>
      <c r="H3137" s="546">
        <v>37520</v>
      </c>
      <c r="I3137">
        <v>339.11548127999998</v>
      </c>
    </row>
    <row r="3138" spans="2:9">
      <c r="B3138" s="547" t="s">
        <v>2514</v>
      </c>
      <c r="C3138" s="547" t="str">
        <f>VLOOKUP(D3138,기본!$B$3:$C$90,2,0)</f>
        <v>AV JDM</v>
      </c>
      <c r="D3138" t="s">
        <v>2502</v>
      </c>
      <c r="E3138" t="s">
        <v>1819</v>
      </c>
      <c r="F3138" t="s">
        <v>1286</v>
      </c>
      <c r="G3138" t="e">
        <f>VLOOKUP(E3138,기본!$F$3:$G$320,2,0)</f>
        <v>#N/A</v>
      </c>
      <c r="H3138" s="546">
        <v>1800</v>
      </c>
      <c r="I3138">
        <v>18.508828799999996</v>
      </c>
    </row>
    <row r="3139" spans="2:9">
      <c r="B3139" s="547" t="s">
        <v>2514</v>
      </c>
      <c r="C3139" s="547" t="str">
        <f>VLOOKUP(D3139,기본!$B$3:$C$90,2,0)</f>
        <v>AV JDM</v>
      </c>
      <c r="D3139" t="s">
        <v>2502</v>
      </c>
      <c r="E3139" t="s">
        <v>974</v>
      </c>
      <c r="F3139" t="s">
        <v>974</v>
      </c>
      <c r="G3139" t="e">
        <f>VLOOKUP(E3139,기본!$F$3:$G$320,2,0)</f>
        <v>#N/A</v>
      </c>
      <c r="H3139" s="546">
        <v>31680</v>
      </c>
      <c r="I3139">
        <v>215.43941843199997</v>
      </c>
    </row>
    <row r="3140" spans="2:9">
      <c r="B3140" s="547" t="s">
        <v>2514</v>
      </c>
      <c r="C3140" s="547" t="str">
        <f>VLOOKUP(D3140,기본!$B$3:$C$90,2,0)</f>
        <v>AV JDM</v>
      </c>
      <c r="D3140" t="s">
        <v>2502</v>
      </c>
      <c r="E3140" t="s">
        <v>2349</v>
      </c>
      <c r="F3140" t="s">
        <v>2349</v>
      </c>
      <c r="G3140" t="e">
        <f>VLOOKUP(E3140,기본!$F$3:$G$320,2,0)</f>
        <v>#N/A</v>
      </c>
      <c r="H3140" s="546">
        <v>704</v>
      </c>
      <c r="I3140">
        <v>5.5679523839999998</v>
      </c>
    </row>
    <row r="3141" spans="2:9">
      <c r="B3141" s="547" t="s">
        <v>2514</v>
      </c>
      <c r="C3141" s="547" t="str">
        <f>VLOOKUP(D3141,기본!$B$3:$C$90,2,0)</f>
        <v>AV JDM</v>
      </c>
      <c r="D3141" t="s">
        <v>2502</v>
      </c>
      <c r="E3141" t="s">
        <v>2146</v>
      </c>
      <c r="F3141" t="s">
        <v>2146</v>
      </c>
      <c r="G3141" t="e">
        <f>VLOOKUP(E3141,기본!$F$3:$G$320,2,0)</f>
        <v>#N/A</v>
      </c>
      <c r="H3141" s="546">
        <v>24948</v>
      </c>
      <c r="I3141">
        <v>132.21635183999999</v>
      </c>
    </row>
    <row r="3142" spans="2:9">
      <c r="B3142" s="547" t="s">
        <v>2514</v>
      </c>
      <c r="C3142" s="547" t="str">
        <f>VLOOKUP(D3142,기본!$B$3:$C$90,2,0)</f>
        <v>AV JDM</v>
      </c>
      <c r="D3142" t="s">
        <v>2502</v>
      </c>
      <c r="E3142" t="s">
        <v>2291</v>
      </c>
      <c r="F3142" t="s">
        <v>2291</v>
      </c>
      <c r="G3142" t="e">
        <f>VLOOKUP(E3142,기본!$F$3:$G$320,2,0)</f>
        <v>#N/A</v>
      </c>
      <c r="H3142" s="546">
        <v>1470</v>
      </c>
      <c r="I3142">
        <v>8.6182160400000001</v>
      </c>
    </row>
    <row r="3143" spans="2:9">
      <c r="B3143" s="547" t="s">
        <v>2514</v>
      </c>
      <c r="C3143" s="547" t="str">
        <f>VLOOKUP(D3143,기본!$B$3:$C$90,2,0)</f>
        <v>AV JDM</v>
      </c>
      <c r="D3143" t="s">
        <v>2502</v>
      </c>
      <c r="E3143" t="s">
        <v>975</v>
      </c>
      <c r="F3143" t="s">
        <v>975</v>
      </c>
      <c r="G3143" t="e">
        <f>VLOOKUP(E3143,기본!$F$3:$G$320,2,0)</f>
        <v>#N/A</v>
      </c>
      <c r="H3143" s="546">
        <v>17856</v>
      </c>
      <c r="I3143">
        <v>144.15393984000002</v>
      </c>
    </row>
    <row r="3144" spans="2:9">
      <c r="B3144" s="547" t="s">
        <v>2514</v>
      </c>
      <c r="C3144" s="547" t="str">
        <f>VLOOKUP(D3144,기본!$B$3:$C$90,2,0)</f>
        <v>AV JDM</v>
      </c>
      <c r="D3144" t="s">
        <v>2502</v>
      </c>
      <c r="E3144" t="s">
        <v>1006</v>
      </c>
      <c r="F3144" t="s">
        <v>1006</v>
      </c>
      <c r="G3144" t="e">
        <f>VLOOKUP(E3144,기본!$F$3:$G$320,2,0)</f>
        <v>#N/A</v>
      </c>
      <c r="H3144" s="546">
        <v>1664</v>
      </c>
      <c r="I3144">
        <v>15.269605056000003</v>
      </c>
    </row>
    <row r="3145" spans="2:9">
      <c r="B3145" s="547" t="s">
        <v>2514</v>
      </c>
      <c r="C3145" s="547" t="str">
        <f>VLOOKUP(D3145,기본!$B$3:$C$90,2,0)</f>
        <v>AV JDM</v>
      </c>
      <c r="D3145" t="s">
        <v>2502</v>
      </c>
      <c r="E3145" t="s">
        <v>2147</v>
      </c>
      <c r="F3145" t="s">
        <v>2147</v>
      </c>
      <c r="G3145" t="e">
        <f>VLOOKUP(E3145,기본!$F$3:$G$320,2,0)</f>
        <v>#N/A</v>
      </c>
      <c r="H3145" s="546">
        <v>7860</v>
      </c>
      <c r="I3145">
        <v>43.419084929999997</v>
      </c>
    </row>
    <row r="3146" spans="2:9">
      <c r="B3146" s="547" t="s">
        <v>2514</v>
      </c>
      <c r="C3146" s="547" t="str">
        <f>VLOOKUP(D3146,기본!$B$3:$C$90,2,0)</f>
        <v>AV JDM</v>
      </c>
      <c r="D3146" t="s">
        <v>2502</v>
      </c>
      <c r="E3146" t="s">
        <v>2292</v>
      </c>
      <c r="F3146" t="s">
        <v>2292</v>
      </c>
      <c r="G3146" t="e">
        <f>VLOOKUP(E3146,기본!$F$3:$G$320,2,0)</f>
        <v>#N/A</v>
      </c>
      <c r="H3146" s="546">
        <v>420</v>
      </c>
      <c r="I3146">
        <v>2.5641944999999993</v>
      </c>
    </row>
    <row r="3147" spans="2:9">
      <c r="B3147" s="547" t="s">
        <v>2514</v>
      </c>
      <c r="C3147" s="547" t="str">
        <f>VLOOKUP(D3147,기본!$B$3:$C$90,2,0)</f>
        <v>AV JDM</v>
      </c>
      <c r="D3147" t="s">
        <v>2502</v>
      </c>
      <c r="E3147" t="s">
        <v>2115</v>
      </c>
      <c r="F3147" t="s">
        <v>2115</v>
      </c>
      <c r="G3147" t="str">
        <f>VLOOKUP(E3147,기본!$F$3:$G$320,2,0)</f>
        <v>AV</v>
      </c>
      <c r="H3147" s="546">
        <v>4680</v>
      </c>
      <c r="I3147">
        <v>45.083578799999998</v>
      </c>
    </row>
    <row r="3148" spans="2:9">
      <c r="B3148" s="547" t="s">
        <v>2514</v>
      </c>
      <c r="C3148" s="547" t="str">
        <f>VLOOKUP(D3148,기본!$B$3:$C$90,2,0)</f>
        <v>AV JDM</v>
      </c>
      <c r="D3148" t="s">
        <v>2502</v>
      </c>
      <c r="E3148" t="s">
        <v>2116</v>
      </c>
      <c r="F3148" t="s">
        <v>2116</v>
      </c>
      <c r="G3148" t="str">
        <f>VLOOKUP(E3148,기본!$F$3:$G$320,2,0)</f>
        <v>AV</v>
      </c>
      <c r="H3148" s="546">
        <v>11070</v>
      </c>
      <c r="I3148">
        <v>129.97737100800001</v>
      </c>
    </row>
    <row r="3149" spans="2:9">
      <c r="B3149" s="547" t="s">
        <v>2514</v>
      </c>
      <c r="C3149" s="547" t="str">
        <f>VLOOKUP(D3149,기본!$B$3:$C$90,2,0)</f>
        <v>AV JDM</v>
      </c>
      <c r="D3149" t="s">
        <v>2502</v>
      </c>
      <c r="E3149" t="s">
        <v>2293</v>
      </c>
      <c r="F3149" t="s">
        <v>2293</v>
      </c>
      <c r="G3149" t="str">
        <f>VLOOKUP(E3149,기본!$F$3:$G$320,2,0)</f>
        <v>AV</v>
      </c>
      <c r="H3149" s="546">
        <v>848</v>
      </c>
      <c r="I3149">
        <v>10.906108719999999</v>
      </c>
    </row>
    <row r="3150" spans="2:9">
      <c r="B3150" s="547" t="s">
        <v>2514</v>
      </c>
      <c r="C3150" s="547" t="str">
        <f>VLOOKUP(D3150,기본!$B$3:$C$90,2,0)</f>
        <v>JDM</v>
      </c>
      <c r="D3150" t="s">
        <v>1821</v>
      </c>
      <c r="E3150" t="s">
        <v>2409</v>
      </c>
      <c r="F3150" t="s">
        <v>1822</v>
      </c>
      <c r="G3150" t="str">
        <f>VLOOKUP(E3150,기본!$F$3:$G$320,2,0)</f>
        <v>기타</v>
      </c>
      <c r="H3150" s="546">
        <v>30</v>
      </c>
      <c r="I3150">
        <v>0.86567400000000005</v>
      </c>
    </row>
    <row r="3151" spans="2:9">
      <c r="B3151" s="547" t="s">
        <v>2514</v>
      </c>
      <c r="C3151" s="547" t="str">
        <f>VLOOKUP(D3151,기본!$B$3:$C$90,2,0)</f>
        <v>JDM</v>
      </c>
      <c r="D3151" t="s">
        <v>1821</v>
      </c>
      <c r="E3151" t="s">
        <v>2121</v>
      </c>
      <c r="F3151" t="s">
        <v>1822</v>
      </c>
      <c r="G3151" t="str">
        <f>VLOOKUP(E3151,기본!$F$3:$G$320,2,0)</f>
        <v>기타</v>
      </c>
      <c r="H3151" s="546">
        <v>270</v>
      </c>
      <c r="I3151">
        <v>7.7910659999999998</v>
      </c>
    </row>
    <row r="3152" spans="2:9">
      <c r="B3152" s="547" t="s">
        <v>2514</v>
      </c>
      <c r="C3152" s="547" t="str">
        <f>VLOOKUP(D3152,기본!$B$3:$C$90,2,0)</f>
        <v>MNT JDM</v>
      </c>
      <c r="D3152" t="s">
        <v>1825</v>
      </c>
      <c r="E3152" t="s">
        <v>677</v>
      </c>
      <c r="F3152" t="s">
        <v>2016</v>
      </c>
      <c r="G3152" t="str">
        <f>VLOOKUP(E3152,기본!$F$3:$G$320,2,0)</f>
        <v>MNT</v>
      </c>
      <c r="H3152" s="546">
        <v>20064</v>
      </c>
      <c r="I3152">
        <v>90.540806399999994</v>
      </c>
    </row>
    <row r="3153" spans="2:9">
      <c r="B3153" s="547" t="s">
        <v>2514</v>
      </c>
      <c r="C3153" s="547" t="str">
        <f>VLOOKUP(D3153,기본!$B$3:$C$90,2,0)</f>
        <v>MNT JDM</v>
      </c>
      <c r="D3153" t="s">
        <v>1825</v>
      </c>
      <c r="E3153" t="s">
        <v>1113</v>
      </c>
      <c r="F3153" t="s">
        <v>2086</v>
      </c>
      <c r="G3153" t="str">
        <f>VLOOKUP(E3153,기본!$F$3:$G$320,2,0)</f>
        <v>MNT</v>
      </c>
      <c r="H3153" s="546">
        <v>1056</v>
      </c>
      <c r="I3153">
        <v>6.9366527999999992</v>
      </c>
    </row>
    <row r="3154" spans="2:9">
      <c r="B3154" s="547" t="s">
        <v>2514</v>
      </c>
      <c r="C3154" s="547" t="str">
        <f>VLOOKUP(D3154,기본!$B$3:$C$90,2,0)</f>
        <v>삼성 VD</v>
      </c>
      <c r="D3154" t="s">
        <v>2129</v>
      </c>
      <c r="E3154" t="s">
        <v>2130</v>
      </c>
      <c r="F3154" t="s">
        <v>1774</v>
      </c>
      <c r="G3154" t="str">
        <f>VLOOKUP(E3154,기본!$F$3:$G$320,2,0)</f>
        <v>기타</v>
      </c>
      <c r="H3154" s="546">
        <v>741</v>
      </c>
      <c r="I3154">
        <v>2.5816439999999998</v>
      </c>
    </row>
    <row r="3155" spans="2:9">
      <c r="B3155" s="547" t="s">
        <v>2514</v>
      </c>
      <c r="C3155" s="547" t="str">
        <f>VLOOKUP(D3155,기본!$B$3:$C$90,2,0)</f>
        <v>JDM</v>
      </c>
      <c r="D3155" t="s">
        <v>2389</v>
      </c>
      <c r="E3155" t="s">
        <v>2119</v>
      </c>
      <c r="F3155" t="s">
        <v>1822</v>
      </c>
      <c r="G3155" t="str">
        <f>VLOOKUP(E3155,기본!$F$3:$G$320,2,0)</f>
        <v>기타</v>
      </c>
      <c r="H3155" s="546">
        <v>360</v>
      </c>
      <c r="I3155">
        <v>10.5436584</v>
      </c>
    </row>
    <row r="3156" spans="2:9">
      <c r="B3156" s="547" t="s">
        <v>2514</v>
      </c>
      <c r="C3156" s="547" t="str">
        <f>VLOOKUP(D3156,기본!$B$3:$C$90,2,0)</f>
        <v>JDM</v>
      </c>
      <c r="D3156" t="s">
        <v>2389</v>
      </c>
      <c r="E3156" t="s">
        <v>2121</v>
      </c>
      <c r="F3156" t="s">
        <v>1822</v>
      </c>
      <c r="G3156" t="str">
        <f>VLOOKUP(E3156,기본!$F$3:$G$320,2,0)</f>
        <v>기타</v>
      </c>
      <c r="H3156" s="546">
        <v>1080</v>
      </c>
      <c r="I3156">
        <v>31.630975200000002</v>
      </c>
    </row>
    <row r="3157" spans="2:9">
      <c r="B3157" s="547" t="s">
        <v>2514</v>
      </c>
      <c r="C3157" s="547" t="str">
        <f>VLOOKUP(D3157,기본!$B$3:$C$90,2,0)</f>
        <v>코웨이</v>
      </c>
      <c r="D3157" t="s">
        <v>1830</v>
      </c>
      <c r="E3157" t="s">
        <v>1831</v>
      </c>
      <c r="F3157" t="s">
        <v>1831</v>
      </c>
      <c r="G3157" t="e">
        <f>VLOOKUP(E3157,기본!$F$3:$G$320,2,0)</f>
        <v>#N/A</v>
      </c>
      <c r="H3157" s="546">
        <v>2240</v>
      </c>
      <c r="I3157">
        <v>14.99243648</v>
      </c>
    </row>
    <row r="3158" spans="2:9">
      <c r="B3158" s="547" t="s">
        <v>2514</v>
      </c>
      <c r="C3158" s="547" t="str">
        <f>VLOOKUP(D3158,기본!$B$3:$C$90,2,0)</f>
        <v>코웨이</v>
      </c>
      <c r="D3158" t="s">
        <v>1830</v>
      </c>
      <c r="E3158" t="s">
        <v>1832</v>
      </c>
      <c r="F3158" t="s">
        <v>1832</v>
      </c>
      <c r="G3158" t="e">
        <f>VLOOKUP(E3158,기본!$F$3:$G$320,2,0)</f>
        <v>#N/A</v>
      </c>
      <c r="H3158" s="546">
        <v>1000</v>
      </c>
      <c r="I3158">
        <v>7.6234139999999995</v>
      </c>
    </row>
    <row r="3159" spans="2:9">
      <c r="B3159" s="547" t="s">
        <v>2514</v>
      </c>
      <c r="C3159" s="547" t="str">
        <f>VLOOKUP(D3159,기본!$B$3:$C$90,2,0)</f>
        <v>코웨이</v>
      </c>
      <c r="D3159" t="s">
        <v>1830</v>
      </c>
      <c r="E3159" t="s">
        <v>1834</v>
      </c>
      <c r="F3159" t="s">
        <v>1834</v>
      </c>
      <c r="G3159" t="e">
        <f>VLOOKUP(E3159,기본!$F$3:$G$320,2,0)</f>
        <v>#N/A</v>
      </c>
      <c r="H3159" s="546">
        <v>1000</v>
      </c>
      <c r="I3159">
        <v>5.7626900000000001</v>
      </c>
    </row>
    <row r="3160" spans="2:9">
      <c r="B3160" s="547" t="s">
        <v>2514</v>
      </c>
      <c r="C3160" s="547" t="str">
        <f>VLOOKUP(D3160,기본!$B$3:$C$90,2,0)</f>
        <v>코웨이</v>
      </c>
      <c r="D3160" t="s">
        <v>1830</v>
      </c>
      <c r="E3160" t="s">
        <v>2051</v>
      </c>
      <c r="F3160" t="s">
        <v>2051</v>
      </c>
      <c r="G3160" t="e">
        <f>VLOOKUP(E3160,기본!$F$3:$G$320,2,0)</f>
        <v>#N/A</v>
      </c>
      <c r="H3160" s="546">
        <v>4965</v>
      </c>
      <c r="I3160">
        <v>32.403675299999996</v>
      </c>
    </row>
    <row r="3161" spans="2:9">
      <c r="B3161" s="547" t="s">
        <v>2514</v>
      </c>
      <c r="C3161" s="547" t="str">
        <f>VLOOKUP(D3161,기본!$B$3:$C$90,2,0)</f>
        <v>코웨이</v>
      </c>
      <c r="D3161" t="s">
        <v>1830</v>
      </c>
      <c r="E3161" t="s">
        <v>1835</v>
      </c>
      <c r="F3161" t="s">
        <v>1835</v>
      </c>
      <c r="G3161" t="e">
        <f>VLOOKUP(E3161,기본!$F$3:$G$320,2,0)</f>
        <v>#N/A</v>
      </c>
      <c r="H3161" s="546">
        <v>1000</v>
      </c>
      <c r="I3161">
        <v>6.1376119999999998</v>
      </c>
    </row>
    <row r="3162" spans="2:9">
      <c r="B3162" s="547" t="s">
        <v>2514</v>
      </c>
      <c r="C3162" s="547" t="str">
        <f>VLOOKUP(D3162,기본!$B$3:$C$90,2,0)</f>
        <v>삼성 VD</v>
      </c>
      <c r="D3162" t="s">
        <v>1836</v>
      </c>
      <c r="E3162" t="s">
        <v>1120</v>
      </c>
      <c r="F3162" t="s">
        <v>1786</v>
      </c>
      <c r="G3162" t="str">
        <f>VLOOKUP(E3162,기본!$F$3:$G$320,2,0)</f>
        <v>TV</v>
      </c>
      <c r="H3162" s="546">
        <v>1446</v>
      </c>
      <c r="I3162">
        <v>38.938723163999995</v>
      </c>
    </row>
    <row r="3163" spans="2:9">
      <c r="B3163" s="547" t="s">
        <v>2514</v>
      </c>
      <c r="C3163" s="547" t="str">
        <f>VLOOKUP(D3163,기본!$B$3:$C$90,2,0)</f>
        <v>삼성 VD</v>
      </c>
      <c r="D3163" t="s">
        <v>1836</v>
      </c>
      <c r="E3163" t="s">
        <v>1789</v>
      </c>
      <c r="F3163" t="s">
        <v>1790</v>
      </c>
      <c r="G3163" t="str">
        <f>VLOOKUP(E3163,기본!$F$3:$G$320,2,0)</f>
        <v>TV</v>
      </c>
      <c r="H3163" s="546">
        <v>480</v>
      </c>
      <c r="I3163">
        <v>6.2723980800000003</v>
      </c>
    </row>
    <row r="3164" spans="2:9">
      <c r="B3164" s="547" t="s">
        <v>2514</v>
      </c>
      <c r="C3164" s="547" t="str">
        <f>VLOOKUP(D3164,기본!$B$3:$C$90,2,0)</f>
        <v>삼성 VD</v>
      </c>
      <c r="D3164" t="s">
        <v>1836</v>
      </c>
      <c r="E3164" t="s">
        <v>1801</v>
      </c>
      <c r="F3164" t="s">
        <v>1802</v>
      </c>
      <c r="G3164" t="str">
        <f>VLOOKUP(E3164,기본!$F$3:$G$320,2,0)</f>
        <v>TV</v>
      </c>
      <c r="H3164" s="546">
        <v>391</v>
      </c>
      <c r="I3164">
        <v>5.6860521799999999</v>
      </c>
    </row>
    <row r="3165" spans="2:9">
      <c r="B3165" s="547" t="s">
        <v>2514</v>
      </c>
      <c r="C3165" s="547" t="str">
        <f>VLOOKUP(D3165,기본!$B$3:$C$90,2,0)</f>
        <v>삼성 VD</v>
      </c>
      <c r="D3165" t="s">
        <v>1836</v>
      </c>
      <c r="E3165" t="s">
        <v>1795</v>
      </c>
      <c r="F3165" t="s">
        <v>1796</v>
      </c>
      <c r="G3165" t="str">
        <f>VLOOKUP(E3165,기본!$F$3:$G$320,2,0)</f>
        <v>MNT</v>
      </c>
      <c r="H3165" s="546">
        <v>396</v>
      </c>
      <c r="I3165">
        <v>15.592017575999998</v>
      </c>
    </row>
    <row r="3166" spans="2:9">
      <c r="B3166" s="547" t="s">
        <v>2514</v>
      </c>
      <c r="C3166" s="547" t="str">
        <f>VLOOKUP(D3166,기본!$B$3:$C$90,2,0)</f>
        <v>삼성 VD</v>
      </c>
      <c r="D3166" t="s">
        <v>1836</v>
      </c>
      <c r="E3166" t="s">
        <v>1729</v>
      </c>
      <c r="F3166" t="s">
        <v>1837</v>
      </c>
      <c r="G3166" t="str">
        <f>VLOOKUP(E3166,기본!$F$3:$G$320,2,0)</f>
        <v>TV</v>
      </c>
      <c r="H3166" s="546">
        <v>129120</v>
      </c>
      <c r="I3166">
        <v>1515.6892800000001</v>
      </c>
    </row>
    <row r="3167" spans="2:9">
      <c r="B3167" s="547" t="s">
        <v>2514</v>
      </c>
      <c r="C3167" s="547" t="str">
        <f>VLOOKUP(D3167,기본!$B$3:$C$90,2,0)</f>
        <v>삼성 VD</v>
      </c>
      <c r="D3167" t="s">
        <v>1836</v>
      </c>
      <c r="E3167" t="s">
        <v>1731</v>
      </c>
      <c r="F3167" t="s">
        <v>1838</v>
      </c>
      <c r="G3167" t="str">
        <f>VLOOKUP(E3167,기본!$F$3:$G$320,2,0)</f>
        <v>TV</v>
      </c>
      <c r="H3167" s="546">
        <v>43200</v>
      </c>
      <c r="I3167">
        <v>559.679680512</v>
      </c>
    </row>
    <row r="3168" spans="2:9">
      <c r="B3168" s="547" t="s">
        <v>2514</v>
      </c>
      <c r="C3168" s="547" t="str">
        <f>VLOOKUP(D3168,기본!$B$3:$C$90,2,0)</f>
        <v>삼성 VD</v>
      </c>
      <c r="D3168" t="s">
        <v>1836</v>
      </c>
      <c r="E3168" t="s">
        <v>1733</v>
      </c>
      <c r="F3168" t="s">
        <v>1839</v>
      </c>
      <c r="G3168" t="str">
        <f>VLOOKUP(E3168,기본!$F$3:$G$320,2,0)</f>
        <v>TV</v>
      </c>
      <c r="H3168" s="546">
        <v>5960</v>
      </c>
      <c r="I3168">
        <v>101.79986024</v>
      </c>
    </row>
    <row r="3169" spans="2:9">
      <c r="B3169" s="547" t="s">
        <v>2514</v>
      </c>
      <c r="C3169" s="547" t="str">
        <f>VLOOKUP(D3169,기본!$B$3:$C$90,2,0)</f>
        <v>삼성 VD</v>
      </c>
      <c r="D3169" t="s">
        <v>1836</v>
      </c>
      <c r="E3169" t="s">
        <v>1845</v>
      </c>
      <c r="F3169" t="s">
        <v>1846</v>
      </c>
      <c r="G3169" t="str">
        <f>VLOOKUP(E3169,기본!$F$3:$G$320,2,0)</f>
        <v>TV</v>
      </c>
      <c r="H3169" s="546">
        <v>1440</v>
      </c>
      <c r="I3169">
        <v>32.693192640000007</v>
      </c>
    </row>
    <row r="3170" spans="2:9">
      <c r="B3170" s="547" t="s">
        <v>2514</v>
      </c>
      <c r="C3170" s="547" t="str">
        <f>VLOOKUP(D3170,기본!$B$3:$C$90,2,0)</f>
        <v>삼성 VD</v>
      </c>
      <c r="D3170" t="s">
        <v>1836</v>
      </c>
      <c r="E3170" t="s">
        <v>2294</v>
      </c>
      <c r="F3170" t="s">
        <v>2295</v>
      </c>
      <c r="G3170" t="str">
        <f>VLOOKUP(E3170,기본!$F$3:$G$320,2,0)</f>
        <v>MNT</v>
      </c>
      <c r="H3170" s="546">
        <v>1645</v>
      </c>
      <c r="I3170">
        <v>8.2109546600000005</v>
      </c>
    </row>
    <row r="3171" spans="2:9">
      <c r="B3171" s="547" t="s">
        <v>2514</v>
      </c>
      <c r="C3171" s="547" t="str">
        <f>VLOOKUP(D3171,기본!$B$3:$C$90,2,0)</f>
        <v>삼성 VD</v>
      </c>
      <c r="D3171" t="s">
        <v>1836</v>
      </c>
      <c r="E3171" t="s">
        <v>2219</v>
      </c>
      <c r="F3171" t="s">
        <v>1754</v>
      </c>
      <c r="G3171" t="str">
        <f>VLOOKUP(E3171,기본!$F$3:$G$320,2,0)</f>
        <v>MNT</v>
      </c>
      <c r="H3171" s="546">
        <v>72</v>
      </c>
      <c r="I3171">
        <v>0.78058209599999995</v>
      </c>
    </row>
    <row r="3172" spans="2:9">
      <c r="B3172" s="547" t="s">
        <v>2514</v>
      </c>
      <c r="C3172" s="547" t="str">
        <f>VLOOKUP(D3172,기본!$B$3:$C$90,2,0)</f>
        <v>삼성 VD</v>
      </c>
      <c r="D3172" t="s">
        <v>1840</v>
      </c>
      <c r="E3172" t="s">
        <v>2213</v>
      </c>
      <c r="F3172" t="s">
        <v>1754</v>
      </c>
      <c r="G3172" t="str">
        <f>VLOOKUP(E3172,기본!$F$3:$G$320,2,0)</f>
        <v>MNT</v>
      </c>
      <c r="H3172" s="546">
        <v>72</v>
      </c>
      <c r="I3172">
        <v>0.78227337599999991</v>
      </c>
    </row>
    <row r="3173" spans="2:9">
      <c r="B3173" s="547" t="s">
        <v>2514</v>
      </c>
      <c r="C3173" s="547" t="str">
        <f>VLOOKUP(D3173,기본!$B$3:$C$90,2,0)</f>
        <v>삼성 VD</v>
      </c>
      <c r="D3173" t="s">
        <v>1851</v>
      </c>
      <c r="E3173" t="s">
        <v>2020</v>
      </c>
      <c r="F3173" t="s">
        <v>2021</v>
      </c>
      <c r="G3173" t="str">
        <f>VLOOKUP(E3173,기본!$F$3:$G$320,2,0)</f>
        <v>MNT</v>
      </c>
      <c r="H3173" s="546">
        <v>21312</v>
      </c>
      <c r="I3173">
        <v>418.3716096</v>
      </c>
    </row>
    <row r="3174" spans="2:9">
      <c r="B3174" s="547" t="s">
        <v>2514</v>
      </c>
      <c r="C3174" s="547" t="str">
        <f>VLOOKUP(D3174,기본!$B$3:$C$90,2,0)</f>
        <v>삼성 VD</v>
      </c>
      <c r="D3174" t="s">
        <v>1851</v>
      </c>
      <c r="E3174" t="s">
        <v>2022</v>
      </c>
      <c r="F3174" t="s">
        <v>837</v>
      </c>
      <c r="G3174" t="str">
        <f>VLOOKUP(E3174,기본!$F$3:$G$320,2,0)</f>
        <v>MNT</v>
      </c>
      <c r="H3174" s="546">
        <v>864</v>
      </c>
      <c r="I3174">
        <v>17.384936832000001</v>
      </c>
    </row>
    <row r="3175" spans="2:9">
      <c r="B3175" s="547" t="s">
        <v>2514</v>
      </c>
      <c r="C3175" s="547" t="str">
        <f>VLOOKUP(D3175,기본!$B$3:$C$90,2,0)</f>
        <v>삼성 VD</v>
      </c>
      <c r="D3175" t="s">
        <v>1851</v>
      </c>
      <c r="E3175" t="s">
        <v>1121</v>
      </c>
      <c r="F3175" t="s">
        <v>1809</v>
      </c>
      <c r="G3175" t="str">
        <f>VLOOKUP(E3175,기본!$F$3:$G$320,2,0)</f>
        <v>TV</v>
      </c>
      <c r="H3175" s="546">
        <v>648</v>
      </c>
      <c r="I3175">
        <v>19.689916752000006</v>
      </c>
    </row>
    <row r="3176" spans="2:9">
      <c r="B3176" s="547" t="s">
        <v>2514</v>
      </c>
      <c r="C3176" s="547" t="str">
        <f>VLOOKUP(D3176,기본!$B$3:$C$90,2,0)</f>
        <v>삼성 VD</v>
      </c>
      <c r="D3176" t="s">
        <v>1851</v>
      </c>
      <c r="E3176" t="s">
        <v>1120</v>
      </c>
      <c r="F3176" t="s">
        <v>1786</v>
      </c>
      <c r="G3176" t="str">
        <f>VLOOKUP(E3176,기본!$F$3:$G$320,2,0)</f>
        <v>TV</v>
      </c>
      <c r="H3176" s="546">
        <v>1332</v>
      </c>
      <c r="I3176">
        <v>35.884075895999999</v>
      </c>
    </row>
    <row r="3177" spans="2:9">
      <c r="B3177" s="547" t="s">
        <v>2514</v>
      </c>
      <c r="C3177" s="547" t="str">
        <f>VLOOKUP(D3177,기본!$B$3:$C$90,2,0)</f>
        <v>삼성 VD</v>
      </c>
      <c r="D3177" t="s">
        <v>1851</v>
      </c>
      <c r="E3177" t="s">
        <v>1789</v>
      </c>
      <c r="F3177" t="s">
        <v>1790</v>
      </c>
      <c r="G3177" t="str">
        <f>VLOOKUP(E3177,기본!$F$3:$G$320,2,0)</f>
        <v>TV</v>
      </c>
      <c r="H3177" s="546">
        <v>330</v>
      </c>
      <c r="I3177">
        <v>4.3017717599999994</v>
      </c>
    </row>
    <row r="3178" spans="2:9">
      <c r="B3178" s="547" t="s">
        <v>2514</v>
      </c>
      <c r="C3178" s="547" t="str">
        <f>VLOOKUP(D3178,기본!$B$3:$C$90,2,0)</f>
        <v>삼성 VD</v>
      </c>
      <c r="D3178" t="s">
        <v>1851</v>
      </c>
      <c r="E3178" t="s">
        <v>1791</v>
      </c>
      <c r="F3178" t="s">
        <v>1792</v>
      </c>
      <c r="G3178" t="str">
        <f>VLOOKUP(E3178,기본!$F$3:$G$320,2,0)</f>
        <v>TV</v>
      </c>
      <c r="H3178" s="546">
        <v>92</v>
      </c>
      <c r="I3178">
        <v>1.247769688</v>
      </c>
    </row>
    <row r="3179" spans="2:9">
      <c r="B3179" s="547" t="s">
        <v>2514</v>
      </c>
      <c r="C3179" s="547" t="str">
        <f>VLOOKUP(D3179,기본!$B$3:$C$90,2,0)</f>
        <v>삼성 VD</v>
      </c>
      <c r="D3179" t="s">
        <v>1851</v>
      </c>
      <c r="E3179" t="s">
        <v>1801</v>
      </c>
      <c r="F3179" t="s">
        <v>1802</v>
      </c>
      <c r="G3179" t="str">
        <f>VLOOKUP(E3179,기본!$F$3:$G$320,2,0)</f>
        <v>TV</v>
      </c>
      <c r="H3179" s="546">
        <v>1932</v>
      </c>
      <c r="I3179">
        <v>27.940396297000003</v>
      </c>
    </row>
    <row r="3180" spans="2:9">
      <c r="B3180" s="547" t="s">
        <v>2514</v>
      </c>
      <c r="C3180" s="547" t="str">
        <f>VLOOKUP(D3180,기본!$B$3:$C$90,2,0)</f>
        <v>삼성 VD</v>
      </c>
      <c r="D3180" t="s">
        <v>1851</v>
      </c>
      <c r="E3180" t="s">
        <v>1852</v>
      </c>
      <c r="F3180" t="s">
        <v>1853</v>
      </c>
      <c r="G3180" t="str">
        <f>VLOOKUP(E3180,기본!$F$3:$G$320,2,0)</f>
        <v>MNT</v>
      </c>
      <c r="H3180" s="546">
        <v>1800</v>
      </c>
      <c r="I3180">
        <v>18.090293543999998</v>
      </c>
    </row>
    <row r="3181" spans="2:9">
      <c r="B3181" s="547" t="s">
        <v>2514</v>
      </c>
      <c r="C3181" s="547" t="str">
        <f>VLOOKUP(D3181,기본!$B$3:$C$90,2,0)</f>
        <v>삼성 VD</v>
      </c>
      <c r="D3181" t="s">
        <v>1851</v>
      </c>
      <c r="E3181" t="s">
        <v>1793</v>
      </c>
      <c r="F3181" t="s">
        <v>1794</v>
      </c>
      <c r="G3181" t="str">
        <f>VLOOKUP(E3181,기본!$F$3:$G$320,2,0)</f>
        <v>MNT</v>
      </c>
      <c r="H3181" s="546">
        <v>2448</v>
      </c>
      <c r="I3181">
        <v>43.517759040000001</v>
      </c>
    </row>
    <row r="3182" spans="2:9">
      <c r="B3182" s="547" t="s">
        <v>2514</v>
      </c>
      <c r="C3182" s="547" t="str">
        <f>VLOOKUP(D3182,기본!$B$3:$C$90,2,0)</f>
        <v>삼성 VD</v>
      </c>
      <c r="D3182" t="s">
        <v>1851</v>
      </c>
      <c r="E3182" t="s">
        <v>1854</v>
      </c>
      <c r="F3182" t="s">
        <v>1855</v>
      </c>
      <c r="G3182" t="str">
        <f>VLOOKUP(E3182,기본!$F$3:$G$320,2,0)</f>
        <v>MNT</v>
      </c>
      <c r="H3182" s="546">
        <v>451</v>
      </c>
      <c r="I3182">
        <v>2.9002755179999999</v>
      </c>
    </row>
    <row r="3183" spans="2:9">
      <c r="B3183" s="547" t="s">
        <v>2514</v>
      </c>
      <c r="C3183" s="547" t="str">
        <f>VLOOKUP(D3183,기본!$B$3:$C$90,2,0)</f>
        <v>삼성 VD</v>
      </c>
      <c r="D3183" t="s">
        <v>1851</v>
      </c>
      <c r="E3183" t="s">
        <v>1260</v>
      </c>
      <c r="F3183" t="s">
        <v>1259</v>
      </c>
      <c r="G3183" t="str">
        <f>VLOOKUP(E3183,기본!$F$3:$G$320,2,0)</f>
        <v>MNT</v>
      </c>
      <c r="H3183" s="546">
        <v>2160</v>
      </c>
      <c r="I3183">
        <v>47.805137279999997</v>
      </c>
    </row>
    <row r="3184" spans="2:9">
      <c r="B3184" s="547" t="s">
        <v>2514</v>
      </c>
      <c r="C3184" s="547" t="str">
        <f>VLOOKUP(D3184,기본!$B$3:$C$90,2,0)</f>
        <v>삼성 VD</v>
      </c>
      <c r="D3184" t="s">
        <v>1851</v>
      </c>
      <c r="E3184" t="s">
        <v>1262</v>
      </c>
      <c r="F3184" t="s">
        <v>1261</v>
      </c>
      <c r="G3184" t="str">
        <f>VLOOKUP(E3184,기본!$F$3:$G$320,2,0)</f>
        <v>MNT</v>
      </c>
      <c r="H3184" s="546">
        <v>432</v>
      </c>
      <c r="I3184">
        <v>10.281174432</v>
      </c>
    </row>
    <row r="3185" spans="2:9">
      <c r="B3185" s="547" t="s">
        <v>2514</v>
      </c>
      <c r="C3185" s="547" t="str">
        <f>VLOOKUP(D3185,기본!$B$3:$C$90,2,0)</f>
        <v>삼성 VD</v>
      </c>
      <c r="D3185" t="s">
        <v>1851</v>
      </c>
      <c r="E3185" t="s">
        <v>1264</v>
      </c>
      <c r="F3185" t="s">
        <v>1263</v>
      </c>
      <c r="G3185" t="str">
        <f>VLOOKUP(E3185,기본!$F$3:$G$320,2,0)</f>
        <v>MNT</v>
      </c>
      <c r="H3185" s="546">
        <v>72</v>
      </c>
      <c r="I3185">
        <v>1.5930950400000004</v>
      </c>
    </row>
    <row r="3186" spans="2:9">
      <c r="B3186" s="547" t="s">
        <v>2514</v>
      </c>
      <c r="C3186" s="547" t="str">
        <f>VLOOKUP(D3186,기본!$B$3:$C$90,2,0)</f>
        <v>삼성 VD</v>
      </c>
      <c r="D3186" t="s">
        <v>1851</v>
      </c>
      <c r="E3186" t="s">
        <v>1795</v>
      </c>
      <c r="F3186" t="s">
        <v>1796</v>
      </c>
      <c r="G3186" t="str">
        <f>VLOOKUP(E3186,기본!$F$3:$G$320,2,0)</f>
        <v>MNT</v>
      </c>
      <c r="H3186" s="546">
        <v>10056</v>
      </c>
      <c r="I3186">
        <v>397.23081551999996</v>
      </c>
    </row>
    <row r="3187" spans="2:9">
      <c r="B3187" s="547" t="s">
        <v>2514</v>
      </c>
      <c r="C3187" s="547" t="str">
        <f>VLOOKUP(D3187,기본!$B$3:$C$90,2,0)</f>
        <v>삼성 VD</v>
      </c>
      <c r="D3187" t="s">
        <v>1851</v>
      </c>
      <c r="E3187" t="s">
        <v>1856</v>
      </c>
      <c r="F3187" t="s">
        <v>1857</v>
      </c>
      <c r="G3187" t="str">
        <f>VLOOKUP(E3187,기본!$F$3:$G$320,2,0)</f>
        <v>MNT</v>
      </c>
      <c r="H3187" s="546">
        <v>11232</v>
      </c>
      <c r="I3187">
        <v>183.85496899200001</v>
      </c>
    </row>
    <row r="3188" spans="2:9">
      <c r="B3188" s="547" t="s">
        <v>2514</v>
      </c>
      <c r="C3188" s="547" t="str">
        <f>VLOOKUP(D3188,기본!$B$3:$C$90,2,0)</f>
        <v>삼성 VD</v>
      </c>
      <c r="D3188" t="s">
        <v>1851</v>
      </c>
      <c r="E3188" t="s">
        <v>2110</v>
      </c>
      <c r="F3188" t="s">
        <v>1726</v>
      </c>
      <c r="G3188" t="str">
        <f>VLOOKUP(E3188,기본!$F$3:$G$320,2,0)</f>
        <v>TV</v>
      </c>
      <c r="H3188" s="546">
        <v>6559</v>
      </c>
      <c r="I3188">
        <v>72.889379843</v>
      </c>
    </row>
    <row r="3189" spans="2:9">
      <c r="B3189" s="547" t="s">
        <v>2514</v>
      </c>
      <c r="C3189" s="547" t="str">
        <f>VLOOKUP(D3189,기본!$B$3:$C$90,2,0)</f>
        <v>삼성 VD</v>
      </c>
      <c r="D3189" t="s">
        <v>1851</v>
      </c>
      <c r="E3189" t="s">
        <v>2145</v>
      </c>
      <c r="F3189" t="s">
        <v>2108</v>
      </c>
      <c r="G3189" t="str">
        <f>VLOOKUP(E3189,기본!$F$3:$G$320,2,0)</f>
        <v>MNT</v>
      </c>
      <c r="H3189" s="546">
        <v>24552</v>
      </c>
      <c r="I3189">
        <v>125.410810704</v>
      </c>
    </row>
    <row r="3190" spans="2:9">
      <c r="B3190" s="547" t="s">
        <v>2514</v>
      </c>
      <c r="C3190" s="547" t="str">
        <f>VLOOKUP(D3190,기본!$B$3:$C$90,2,0)</f>
        <v>삼성 VD</v>
      </c>
      <c r="D3190" t="s">
        <v>1851</v>
      </c>
      <c r="E3190" t="s">
        <v>2296</v>
      </c>
      <c r="F3190" t="s">
        <v>1755</v>
      </c>
      <c r="G3190" t="str">
        <f>VLOOKUP(E3190,기본!$F$3:$G$320,2,0)</f>
        <v>MNT</v>
      </c>
      <c r="H3190" s="546">
        <v>1320</v>
      </c>
      <c r="I3190">
        <v>7.6038730020000012</v>
      </c>
    </row>
    <row r="3191" spans="2:9">
      <c r="B3191" s="547" t="s">
        <v>2514</v>
      </c>
      <c r="C3191" s="547" t="str">
        <f>VLOOKUP(D3191,기본!$B$3:$C$90,2,0)</f>
        <v>삼성 VD</v>
      </c>
      <c r="D3191" t="s">
        <v>1851</v>
      </c>
      <c r="E3191" t="s">
        <v>2148</v>
      </c>
      <c r="F3191" t="s">
        <v>1756</v>
      </c>
      <c r="G3191" t="str">
        <f>VLOOKUP(E3191,기본!$F$3:$G$320,2,0)</f>
        <v>MNT</v>
      </c>
      <c r="H3191" s="546">
        <v>10164</v>
      </c>
      <c r="I3191">
        <v>68.387665412000004</v>
      </c>
    </row>
    <row r="3192" spans="2:9">
      <c r="B3192" s="547" t="s">
        <v>2514</v>
      </c>
      <c r="C3192" s="547" t="str">
        <f>VLOOKUP(D3192,기본!$B$3:$C$90,2,0)</f>
        <v>삼성 VD</v>
      </c>
      <c r="D3192" t="s">
        <v>1851</v>
      </c>
      <c r="E3192" t="s">
        <v>2207</v>
      </c>
      <c r="F3192" t="s">
        <v>1754</v>
      </c>
      <c r="G3192" t="str">
        <f>VLOOKUP(E3192,기본!$F$3:$G$320,2,0)</f>
        <v>MNT</v>
      </c>
      <c r="H3192" s="546">
        <v>72</v>
      </c>
      <c r="I3192">
        <v>0.785148552</v>
      </c>
    </row>
    <row r="3193" spans="2:9">
      <c r="B3193" s="547" t="s">
        <v>2514</v>
      </c>
      <c r="C3193" s="547" t="str">
        <f>VLOOKUP(D3193,기본!$B$3:$C$90,2,0)</f>
        <v>삼성 VD</v>
      </c>
      <c r="D3193" t="s">
        <v>1851</v>
      </c>
      <c r="E3193" t="s">
        <v>2211</v>
      </c>
      <c r="F3193" t="s">
        <v>1754</v>
      </c>
      <c r="G3193" t="str">
        <f>VLOOKUP(E3193,기본!$F$3:$G$320,2,0)</f>
        <v>MNT</v>
      </c>
      <c r="H3193" s="546">
        <v>694</v>
      </c>
      <c r="I3193">
        <v>7.5609056070000005</v>
      </c>
    </row>
    <row r="3194" spans="2:9">
      <c r="B3194" s="547" t="s">
        <v>2514</v>
      </c>
      <c r="C3194" s="547" t="str">
        <f>VLOOKUP(D3194,기본!$B$3:$C$90,2,0)</f>
        <v>삼성 VD</v>
      </c>
      <c r="D3194" t="s">
        <v>1851</v>
      </c>
      <c r="E3194" t="s">
        <v>2215</v>
      </c>
      <c r="F3194" t="s">
        <v>1754</v>
      </c>
      <c r="G3194" t="str">
        <f>VLOOKUP(E3194,기본!$F$3:$G$320,2,0)</f>
        <v>MNT</v>
      </c>
      <c r="H3194" s="546">
        <v>351</v>
      </c>
      <c r="I3194">
        <v>3.827206908</v>
      </c>
    </row>
    <row r="3195" spans="2:9">
      <c r="B3195" s="547" t="s">
        <v>2514</v>
      </c>
      <c r="C3195" s="547" t="str">
        <f>VLOOKUP(D3195,기본!$B$3:$C$90,2,0)</f>
        <v>삼성 VD</v>
      </c>
      <c r="D3195" t="s">
        <v>1851</v>
      </c>
      <c r="E3195" t="s">
        <v>2221</v>
      </c>
      <c r="F3195" t="s">
        <v>1754</v>
      </c>
      <c r="G3195" t="str">
        <f>VLOOKUP(E3195,기본!$F$3:$G$320,2,0)</f>
        <v>MNT</v>
      </c>
      <c r="H3195" s="546">
        <v>400</v>
      </c>
      <c r="I3195">
        <v>4.3531668000000003</v>
      </c>
    </row>
    <row r="3196" spans="2:9">
      <c r="B3196" s="547" t="s">
        <v>2514</v>
      </c>
      <c r="C3196" s="547" t="str">
        <f>VLOOKUP(D3196,기본!$B$3:$C$90,2,0)</f>
        <v>삼성 VD</v>
      </c>
      <c r="D3196" t="s">
        <v>1851</v>
      </c>
      <c r="E3196" t="s">
        <v>2189</v>
      </c>
      <c r="F3196" t="s">
        <v>1753</v>
      </c>
      <c r="G3196" t="str">
        <f>VLOOKUP(E3196,기본!$F$3:$G$320,2,0)</f>
        <v>MNT</v>
      </c>
      <c r="H3196" s="546">
        <v>735</v>
      </c>
      <c r="I3196">
        <v>4.9038557399999991</v>
      </c>
    </row>
    <row r="3197" spans="2:9">
      <c r="B3197" s="547" t="s">
        <v>2514</v>
      </c>
      <c r="C3197" s="547" t="str">
        <f>VLOOKUP(D3197,기본!$B$3:$C$90,2,0)</f>
        <v>삼성 VD</v>
      </c>
      <c r="D3197" t="s">
        <v>1851</v>
      </c>
      <c r="E3197" t="s">
        <v>2191</v>
      </c>
      <c r="F3197" t="s">
        <v>1753</v>
      </c>
      <c r="G3197" t="str">
        <f>VLOOKUP(E3197,기본!$F$3:$G$320,2,0)</f>
        <v>MNT</v>
      </c>
      <c r="H3197" s="546">
        <v>5</v>
      </c>
      <c r="I3197">
        <v>3.3137190000000004E-2</v>
      </c>
    </row>
    <row r="3198" spans="2:9">
      <c r="B3198" s="547" t="s">
        <v>2514</v>
      </c>
      <c r="C3198" s="547" t="str">
        <f>VLOOKUP(D3198,기본!$B$3:$C$90,2,0)</f>
        <v>삼성 VD</v>
      </c>
      <c r="D3198" t="s">
        <v>1851</v>
      </c>
      <c r="E3198" t="s">
        <v>2195</v>
      </c>
      <c r="F3198" t="s">
        <v>1753</v>
      </c>
      <c r="G3198" t="str">
        <f>VLOOKUP(E3198,기본!$F$3:$G$320,2,0)</f>
        <v>MNT</v>
      </c>
      <c r="H3198" s="546">
        <v>936</v>
      </c>
      <c r="I3198">
        <v>6.2402733179999998</v>
      </c>
    </row>
    <row r="3199" spans="2:9">
      <c r="B3199" s="547" t="s">
        <v>2514</v>
      </c>
      <c r="C3199" s="547" t="str">
        <f>VLOOKUP(D3199,기본!$B$3:$C$90,2,0)</f>
        <v>삼성 VD</v>
      </c>
      <c r="D3199" t="s">
        <v>1851</v>
      </c>
      <c r="E3199" t="s">
        <v>2197</v>
      </c>
      <c r="F3199" t="s">
        <v>1753</v>
      </c>
      <c r="G3199" t="str">
        <f>VLOOKUP(E3199,기본!$F$3:$G$320,2,0)</f>
        <v>MNT</v>
      </c>
      <c r="H3199" s="546">
        <v>50</v>
      </c>
      <c r="I3199">
        <v>0.33242130000000003</v>
      </c>
    </row>
    <row r="3200" spans="2:9">
      <c r="B3200" s="547" t="s">
        <v>2514</v>
      </c>
      <c r="C3200" s="547" t="str">
        <f>VLOOKUP(D3200,기본!$B$3:$C$90,2,0)</f>
        <v>삼성 VD</v>
      </c>
      <c r="D3200" t="s">
        <v>1851</v>
      </c>
      <c r="E3200" t="s">
        <v>2199</v>
      </c>
      <c r="F3200" t="s">
        <v>1753</v>
      </c>
      <c r="G3200" t="str">
        <f>VLOOKUP(E3200,기본!$F$3:$G$320,2,0)</f>
        <v>MNT</v>
      </c>
      <c r="H3200" s="546">
        <v>30</v>
      </c>
      <c r="I3200">
        <v>0.20039724</v>
      </c>
    </row>
    <row r="3201" spans="2:9">
      <c r="B3201" s="547" t="s">
        <v>2514</v>
      </c>
      <c r="C3201" s="547" t="str">
        <f>VLOOKUP(D3201,기본!$B$3:$C$90,2,0)</f>
        <v>삼성 VD</v>
      </c>
      <c r="D3201" t="s">
        <v>1851</v>
      </c>
      <c r="E3201" t="s">
        <v>2203</v>
      </c>
      <c r="F3201" t="s">
        <v>1753</v>
      </c>
      <c r="G3201" t="str">
        <f>VLOOKUP(E3201,기본!$F$3:$G$320,2,0)</f>
        <v>MNT</v>
      </c>
      <c r="H3201" s="546">
        <v>486</v>
      </c>
      <c r="I3201">
        <v>3.2285849939999998</v>
      </c>
    </row>
    <row r="3202" spans="2:9">
      <c r="B3202" s="547" t="s">
        <v>2514</v>
      </c>
      <c r="C3202" s="547" t="str">
        <f>VLOOKUP(D3202,기본!$B$3:$C$90,2,0)</f>
        <v>삼성 VD</v>
      </c>
      <c r="D3202" t="s">
        <v>1851</v>
      </c>
      <c r="E3202" t="s">
        <v>2391</v>
      </c>
      <c r="F3202" t="s">
        <v>2412</v>
      </c>
      <c r="G3202" t="str">
        <f>VLOOKUP(E3202,기본!$F$3:$G$320,2,0)</f>
        <v>MNT</v>
      </c>
      <c r="H3202" s="546">
        <v>8232</v>
      </c>
      <c r="I3202">
        <v>62.018520479999992</v>
      </c>
    </row>
    <row r="3203" spans="2:9">
      <c r="B3203" s="547" t="s">
        <v>2514</v>
      </c>
      <c r="C3203" s="547" t="str">
        <f>VLOOKUP(D3203,기본!$B$3:$C$90,2,0)</f>
        <v>삼성 VD</v>
      </c>
      <c r="D3203" t="s">
        <v>1851</v>
      </c>
      <c r="E3203" t="s">
        <v>2413</v>
      </c>
      <c r="F3203" t="s">
        <v>2414</v>
      </c>
      <c r="G3203" t="str">
        <f>VLOOKUP(E3203,기본!$F$3:$G$320,2,0)</f>
        <v>MNT</v>
      </c>
      <c r="H3203" s="546">
        <v>3136</v>
      </c>
      <c r="I3203">
        <v>25.144078400000001</v>
      </c>
    </row>
    <row r="3204" spans="2:9">
      <c r="B3204" s="547" t="s">
        <v>2514</v>
      </c>
      <c r="C3204" s="547" t="str">
        <f>VLOOKUP(D3204,기본!$B$3:$C$90,2,0)</f>
        <v>삼성 VD</v>
      </c>
      <c r="D3204" t="s">
        <v>1851</v>
      </c>
      <c r="E3204" t="s">
        <v>2297</v>
      </c>
      <c r="F3204" t="s">
        <v>2298</v>
      </c>
      <c r="G3204" t="str">
        <f>VLOOKUP(E3204,기본!$F$3:$G$320,2,0)</f>
        <v>MNT</v>
      </c>
      <c r="H3204" s="546">
        <v>672</v>
      </c>
      <c r="I3204">
        <v>32.277498624000003</v>
      </c>
    </row>
    <row r="3205" spans="2:9">
      <c r="B3205" s="547" t="s">
        <v>2514</v>
      </c>
      <c r="C3205" s="547" t="str">
        <f>VLOOKUP(D3205,기본!$B$3:$C$90,2,0)</f>
        <v>삼성 VD</v>
      </c>
      <c r="D3205" t="s">
        <v>1851</v>
      </c>
      <c r="E3205" t="s">
        <v>1849</v>
      </c>
      <c r="F3205" t="s">
        <v>1850</v>
      </c>
      <c r="G3205" t="str">
        <f>VLOOKUP(E3205,기본!$F$3:$G$320,2,0)</f>
        <v>MNT</v>
      </c>
      <c r="H3205" s="546">
        <v>756</v>
      </c>
      <c r="I3205">
        <v>5.8833507600000008</v>
      </c>
    </row>
    <row r="3206" spans="2:9">
      <c r="B3206" s="547" t="s">
        <v>2514</v>
      </c>
      <c r="C3206" s="547" t="str">
        <f>VLOOKUP(D3206,기본!$B$3:$C$90,2,0)</f>
        <v>삼성 VD</v>
      </c>
      <c r="D3206" t="s">
        <v>1851</v>
      </c>
      <c r="E3206" t="s">
        <v>677</v>
      </c>
      <c r="F3206" t="s">
        <v>1799</v>
      </c>
      <c r="G3206" t="str">
        <f>VLOOKUP(E3206,기본!$F$3:$G$320,2,0)</f>
        <v>MNT</v>
      </c>
      <c r="H3206" s="546">
        <v>144628</v>
      </c>
      <c r="I3206">
        <v>486.67096895999998</v>
      </c>
    </row>
    <row r="3207" spans="2:9">
      <c r="B3207" s="547" t="s">
        <v>2514</v>
      </c>
      <c r="C3207" s="547" t="str">
        <f>VLOOKUP(D3207,기본!$B$3:$C$90,2,0)</f>
        <v>삼성 VD</v>
      </c>
      <c r="D3207" t="s">
        <v>1851</v>
      </c>
      <c r="E3207" t="s">
        <v>678</v>
      </c>
      <c r="F3207" t="s">
        <v>1869</v>
      </c>
      <c r="G3207" t="str">
        <f>VLOOKUP(E3207,기본!$F$3:$G$320,2,0)</f>
        <v>MNT</v>
      </c>
      <c r="H3207" s="546">
        <v>58080</v>
      </c>
      <c r="I3207">
        <v>244.64497305599997</v>
      </c>
    </row>
    <row r="3208" spans="2:9">
      <c r="B3208" s="547" t="s">
        <v>2514</v>
      </c>
      <c r="C3208" s="547" t="str">
        <f>VLOOKUP(D3208,기본!$B$3:$C$90,2,0)</f>
        <v>삼성 VD</v>
      </c>
      <c r="D3208" t="s">
        <v>1851</v>
      </c>
      <c r="E3208" t="s">
        <v>1113</v>
      </c>
      <c r="F3208" t="s">
        <v>1813</v>
      </c>
      <c r="G3208" t="str">
        <f>VLOOKUP(E3208,기본!$F$3:$G$320,2,0)</f>
        <v>MNT</v>
      </c>
      <c r="H3208" s="546">
        <v>1056</v>
      </c>
      <c r="I3208">
        <v>5.1501142000000009</v>
      </c>
    </row>
    <row r="3209" spans="2:9">
      <c r="B3209" s="547" t="s">
        <v>2514</v>
      </c>
      <c r="C3209" s="547" t="str">
        <f>VLOOKUP(D3209,기본!$B$3:$C$90,2,0)</f>
        <v>삼성 VD</v>
      </c>
      <c r="D3209" t="s">
        <v>1851</v>
      </c>
      <c r="E3209" t="s">
        <v>2088</v>
      </c>
      <c r="F3209" t="s">
        <v>2089</v>
      </c>
      <c r="G3209" t="str">
        <f>VLOOKUP(E3209,기본!$F$3:$G$320,2,0)</f>
        <v>MNT</v>
      </c>
      <c r="H3209" s="546">
        <v>10032</v>
      </c>
      <c r="I3209">
        <v>46.621296479999998</v>
      </c>
    </row>
    <row r="3210" spans="2:9">
      <c r="B3210" s="547" t="s">
        <v>2514</v>
      </c>
      <c r="C3210" s="547" t="str">
        <f>VLOOKUP(D3210,기본!$B$3:$C$90,2,0)</f>
        <v>삼성 VD</v>
      </c>
      <c r="D3210" t="s">
        <v>1851</v>
      </c>
      <c r="E3210" t="s">
        <v>2415</v>
      </c>
      <c r="F3210" t="s">
        <v>2415</v>
      </c>
      <c r="G3210" t="str">
        <f>VLOOKUP(E3210,기본!$F$3:$G$320,2,0)</f>
        <v>MNT</v>
      </c>
      <c r="H3210" s="546">
        <v>144</v>
      </c>
      <c r="I3210">
        <v>2.6047267200000004</v>
      </c>
    </row>
    <row r="3211" spans="2:9">
      <c r="B3211" s="547" t="s">
        <v>2514</v>
      </c>
      <c r="C3211" s="547" t="str">
        <f>VLOOKUP(D3211,기본!$B$3:$C$90,2,0)</f>
        <v>삼성 생활가전</v>
      </c>
      <c r="D3211" t="s">
        <v>1864</v>
      </c>
      <c r="E3211" t="s">
        <v>1865</v>
      </c>
      <c r="F3211" t="s">
        <v>1865</v>
      </c>
      <c r="G3211" t="e">
        <f>VLOOKUP(E3211,기본!$F$3:$G$320,2,0)</f>
        <v>#N/A</v>
      </c>
      <c r="H3211" s="546">
        <v>57600</v>
      </c>
      <c r="I3211">
        <v>436.51284172800001</v>
      </c>
    </row>
    <row r="3212" spans="2:9">
      <c r="B3212" s="547" t="s">
        <v>2514</v>
      </c>
      <c r="C3212" s="547" t="str">
        <f>VLOOKUP(D3212,기본!$B$3:$C$90,2,0)</f>
        <v>삼성 생활가전</v>
      </c>
      <c r="D3212" t="s">
        <v>1864</v>
      </c>
      <c r="E3212" t="s">
        <v>2111</v>
      </c>
      <c r="F3212" t="s">
        <v>2111</v>
      </c>
      <c r="G3212" t="e">
        <f>VLOOKUP(E3212,기본!$F$3:$G$320,2,0)</f>
        <v>#N/A</v>
      </c>
      <c r="H3212" s="546">
        <v>7560</v>
      </c>
      <c r="I3212">
        <v>57.210347520000013</v>
      </c>
    </row>
    <row r="3213" spans="2:9">
      <c r="B3213" s="547" t="s">
        <v>2514</v>
      </c>
      <c r="C3213" s="547" t="str">
        <f>VLOOKUP(D3213,기본!$B$3:$C$90,2,0)</f>
        <v>삼성 생활가전</v>
      </c>
      <c r="D3213" t="s">
        <v>1864</v>
      </c>
      <c r="E3213" t="s">
        <v>1866</v>
      </c>
      <c r="F3213" t="s">
        <v>1866</v>
      </c>
      <c r="G3213" t="e">
        <f>VLOOKUP(E3213,기본!$F$3:$G$320,2,0)</f>
        <v>#N/A</v>
      </c>
      <c r="H3213" s="546">
        <v>384</v>
      </c>
      <c r="I3213">
        <v>2.9057356800000003</v>
      </c>
    </row>
    <row r="3214" spans="2:9">
      <c r="B3214" s="547" t="s">
        <v>2514</v>
      </c>
      <c r="C3214" s="547" t="str">
        <f>VLOOKUP(D3214,기본!$B$3:$C$90,2,0)</f>
        <v>삼성 생활가전</v>
      </c>
      <c r="D3214" t="s">
        <v>1864</v>
      </c>
      <c r="E3214" t="s">
        <v>2090</v>
      </c>
      <c r="F3214" t="s">
        <v>2090</v>
      </c>
      <c r="G3214" t="e">
        <f>VLOOKUP(E3214,기본!$F$3:$G$320,2,0)</f>
        <v>#N/A</v>
      </c>
      <c r="H3214" s="546">
        <v>48</v>
      </c>
      <c r="I3214">
        <v>0.3549746399999999</v>
      </c>
    </row>
    <row r="3215" spans="2:9">
      <c r="B3215" s="547" t="s">
        <v>2514</v>
      </c>
      <c r="C3215" s="547" t="str">
        <f>VLOOKUP(D3215,기본!$B$3:$C$90,2,0)</f>
        <v>삼성 생활가전</v>
      </c>
      <c r="D3215" t="s">
        <v>1864</v>
      </c>
      <c r="E3215" t="s">
        <v>2112</v>
      </c>
      <c r="F3215" t="s">
        <v>2112</v>
      </c>
      <c r="G3215" t="e">
        <f>VLOOKUP(E3215,기본!$F$3:$G$320,2,0)</f>
        <v>#N/A</v>
      </c>
      <c r="H3215" s="546">
        <v>6048</v>
      </c>
      <c r="I3215">
        <v>46.938505535999994</v>
      </c>
    </row>
    <row r="3216" spans="2:9">
      <c r="B3216" s="547" t="s">
        <v>2514</v>
      </c>
      <c r="C3216" s="547" t="str">
        <f>VLOOKUP(D3216,기본!$B$3:$C$90,2,0)</f>
        <v>삼성 생활가전</v>
      </c>
      <c r="D3216" t="s">
        <v>1864</v>
      </c>
      <c r="E3216" t="s">
        <v>1867</v>
      </c>
      <c r="F3216" t="s">
        <v>1867</v>
      </c>
      <c r="G3216" t="e">
        <f>VLOOKUP(E3216,기본!$F$3:$G$320,2,0)</f>
        <v>#N/A</v>
      </c>
      <c r="H3216" s="546">
        <v>20736</v>
      </c>
      <c r="I3216">
        <v>169.04474495999997</v>
      </c>
    </row>
    <row r="3217" spans="2:9">
      <c r="B3217" s="547" t="s">
        <v>2514</v>
      </c>
      <c r="C3217" s="547" t="str">
        <f>VLOOKUP(D3217,기본!$B$3:$C$90,2,0)</f>
        <v>삼성 생활가전</v>
      </c>
      <c r="D3217" t="s">
        <v>1864</v>
      </c>
      <c r="E3217" t="s">
        <v>2106</v>
      </c>
      <c r="F3217" t="s">
        <v>2106</v>
      </c>
      <c r="G3217" t="e">
        <f>VLOOKUP(E3217,기본!$F$3:$G$320,2,0)</f>
        <v>#N/A</v>
      </c>
      <c r="H3217" s="546">
        <v>270</v>
      </c>
      <c r="I3217">
        <v>2.259846</v>
      </c>
    </row>
    <row r="3218" spans="2:9">
      <c r="B3218" s="547" t="s">
        <v>2514</v>
      </c>
      <c r="C3218" s="547" t="str">
        <f>VLOOKUP(D3218,기본!$B$3:$C$90,2,0)</f>
        <v>삼성 생활가전</v>
      </c>
      <c r="D3218" t="s">
        <v>1864</v>
      </c>
      <c r="E3218" t="s">
        <v>1890</v>
      </c>
      <c r="F3218" t="s">
        <v>1890</v>
      </c>
      <c r="G3218" t="e">
        <f>VLOOKUP(E3218,기본!$F$3:$G$320,2,0)</f>
        <v>#N/A</v>
      </c>
      <c r="H3218" s="546">
        <v>2304</v>
      </c>
      <c r="I3218">
        <v>19.664682240000001</v>
      </c>
    </row>
    <row r="3219" spans="2:9">
      <c r="B3219" s="547" t="s">
        <v>2514</v>
      </c>
      <c r="C3219" s="547" t="str">
        <f>VLOOKUP(D3219,기본!$B$3:$C$90,2,0)</f>
        <v>삼성 생활가전</v>
      </c>
      <c r="D3219" t="s">
        <v>1864</v>
      </c>
      <c r="E3219" t="s">
        <v>2107</v>
      </c>
      <c r="F3219" t="s">
        <v>2107</v>
      </c>
      <c r="G3219" t="e">
        <f>VLOOKUP(E3219,기본!$F$3:$G$320,2,0)</f>
        <v>#N/A</v>
      </c>
      <c r="H3219" s="546">
        <v>1440</v>
      </c>
      <c r="I3219">
        <v>12.208125600000001</v>
      </c>
    </row>
    <row r="3220" spans="2:9">
      <c r="B3220" s="547" t="s">
        <v>2514</v>
      </c>
      <c r="C3220" s="547" t="str">
        <f>VLOOKUP(D3220,기본!$B$3:$C$90,2,0)</f>
        <v>삼성 VD</v>
      </c>
      <c r="D3220" t="s">
        <v>1868</v>
      </c>
      <c r="E3220" t="s">
        <v>1719</v>
      </c>
      <c r="F3220" t="s">
        <v>1843</v>
      </c>
      <c r="G3220" t="str">
        <f>VLOOKUP(E3220,기본!$F$3:$G$320,2,0)</f>
        <v>TV</v>
      </c>
      <c r="H3220" s="546">
        <v>60</v>
      </c>
      <c r="I3220">
        <v>0.77701560000000003</v>
      </c>
    </row>
    <row r="3221" spans="2:9">
      <c r="B3221" s="547" t="s">
        <v>2514</v>
      </c>
      <c r="C3221" s="547" t="str">
        <f>VLOOKUP(D3221,기본!$B$3:$C$90,2,0)</f>
        <v>MNT JDM</v>
      </c>
      <c r="D3221" t="s">
        <v>1873</v>
      </c>
      <c r="E3221" t="s">
        <v>1112</v>
      </c>
      <c r="F3221" t="s">
        <v>2091</v>
      </c>
      <c r="G3221" t="str">
        <f>VLOOKUP(E3221,기본!$F$3:$G$320,2,0)</f>
        <v>MNT</v>
      </c>
      <c r="H3221" s="546">
        <v>60192</v>
      </c>
      <c r="I3221">
        <v>348.10777478399996</v>
      </c>
    </row>
    <row r="3222" spans="2:9">
      <c r="B3222" s="547" t="s">
        <v>2514</v>
      </c>
      <c r="C3222" s="547" t="str">
        <f>VLOOKUP(D3222,기본!$B$3:$C$90,2,0)</f>
        <v>MNT JDM</v>
      </c>
      <c r="D3222" t="s">
        <v>1873</v>
      </c>
      <c r="E3222" t="s">
        <v>1113</v>
      </c>
      <c r="F3222" t="s">
        <v>2092</v>
      </c>
      <c r="G3222" t="str">
        <f>VLOOKUP(E3222,기본!$F$3:$G$320,2,0)</f>
        <v>MNT</v>
      </c>
      <c r="H3222" s="546">
        <v>1056</v>
      </c>
      <c r="I3222">
        <v>7.240155648</v>
      </c>
    </row>
    <row r="3223" spans="2:9">
      <c r="B3223" s="547" t="s">
        <v>2514</v>
      </c>
      <c r="C3223" s="547" t="str">
        <f>VLOOKUP(D3223,기본!$B$3:$C$90,2,0)</f>
        <v>HP</v>
      </c>
      <c r="D3223" t="s">
        <v>1874</v>
      </c>
      <c r="E3223" t="s">
        <v>1249</v>
      </c>
      <c r="F3223" t="s">
        <v>1245</v>
      </c>
      <c r="G3223" t="e">
        <f>VLOOKUP(E3223,기본!$F$3:$G$320,2,0)</f>
        <v>#N/A</v>
      </c>
      <c r="H3223" s="546">
        <v>768</v>
      </c>
      <c r="I3223">
        <v>21.277876224</v>
      </c>
    </row>
    <row r="3224" spans="2:9">
      <c r="B3224" s="547" t="s">
        <v>2514</v>
      </c>
      <c r="C3224" s="547" t="str">
        <f>VLOOKUP(D3224,기본!$B$3:$C$90,2,0)</f>
        <v>HP</v>
      </c>
      <c r="D3224" t="s">
        <v>1874</v>
      </c>
      <c r="E3224" t="s">
        <v>1250</v>
      </c>
      <c r="F3224" t="s">
        <v>1246</v>
      </c>
      <c r="G3224" t="e">
        <f>VLOOKUP(E3224,기본!$F$3:$G$320,2,0)</f>
        <v>#N/A</v>
      </c>
      <c r="H3224" s="546">
        <v>480</v>
      </c>
      <c r="I3224">
        <v>16.177421184</v>
      </c>
    </row>
    <row r="3225" spans="2:9">
      <c r="B3225" s="547" t="s">
        <v>2514</v>
      </c>
      <c r="C3225" s="547" t="str">
        <f>VLOOKUP(D3225,기본!$B$3:$C$90,2,0)</f>
        <v>HP</v>
      </c>
      <c r="D3225" t="s">
        <v>1874</v>
      </c>
      <c r="E3225" t="s">
        <v>1251</v>
      </c>
      <c r="F3225" t="s">
        <v>1247</v>
      </c>
      <c r="G3225" t="e">
        <f>VLOOKUP(E3225,기본!$F$3:$G$320,2,0)</f>
        <v>#N/A</v>
      </c>
      <c r="H3225" s="546">
        <v>672</v>
      </c>
      <c r="I3225">
        <v>20.172606336000001</v>
      </c>
    </row>
    <row r="3226" spans="2:9">
      <c r="B3226" s="547" t="s">
        <v>2514</v>
      </c>
      <c r="C3226" s="547" t="str">
        <f>VLOOKUP(D3226,기본!$B$3:$C$90,2,0)</f>
        <v>HP</v>
      </c>
      <c r="D3226" t="s">
        <v>1874</v>
      </c>
      <c r="E3226" t="s">
        <v>1875</v>
      </c>
      <c r="F3226" t="s">
        <v>1876</v>
      </c>
      <c r="G3226" t="e">
        <f>VLOOKUP(E3226,기본!$F$3:$G$320,2,0)</f>
        <v>#N/A</v>
      </c>
      <c r="H3226" s="546">
        <v>2800</v>
      </c>
      <c r="I3226">
        <v>36.004763840000003</v>
      </c>
    </row>
    <row r="3227" spans="2:9">
      <c r="B3227" s="547" t="s">
        <v>2514</v>
      </c>
      <c r="C3227" s="547" t="str">
        <f>VLOOKUP(D3227,기본!$B$3:$C$90,2,0)</f>
        <v>HP</v>
      </c>
      <c r="D3227" t="s">
        <v>1874</v>
      </c>
      <c r="E3227" t="s">
        <v>2024</v>
      </c>
      <c r="F3227" t="s">
        <v>187</v>
      </c>
      <c r="G3227" t="e">
        <f>VLOOKUP(E3227,기본!$F$3:$G$320,2,0)</f>
        <v>#N/A</v>
      </c>
      <c r="H3227" s="546">
        <v>6480</v>
      </c>
      <c r="I3227">
        <v>32.242682879999997</v>
      </c>
    </row>
    <row r="3228" spans="2:9">
      <c r="B3228" s="547" t="s">
        <v>2514</v>
      </c>
      <c r="C3228" s="547" t="str">
        <f>VLOOKUP(D3228,기본!$B$3:$C$90,2,0)</f>
        <v>HP</v>
      </c>
      <c r="D3228" t="s">
        <v>1874</v>
      </c>
      <c r="E3228" t="s">
        <v>1877</v>
      </c>
      <c r="F3228" t="s">
        <v>643</v>
      </c>
      <c r="G3228" t="e">
        <f>VLOOKUP(E3228,기본!$F$3:$G$320,2,0)</f>
        <v>#N/A</v>
      </c>
      <c r="H3228" s="546">
        <v>8640</v>
      </c>
      <c r="I3228">
        <v>70.997777279999994</v>
      </c>
    </row>
    <row r="3229" spans="2:9">
      <c r="B3229" s="547" t="s">
        <v>2514</v>
      </c>
      <c r="C3229" s="547" t="str">
        <f>VLOOKUP(D3229,기본!$B$3:$C$90,2,0)</f>
        <v>HP</v>
      </c>
      <c r="D3229" t="s">
        <v>1874</v>
      </c>
      <c r="E3229" t="s">
        <v>1878</v>
      </c>
      <c r="F3229" t="s">
        <v>1879</v>
      </c>
      <c r="G3229" t="e">
        <f>VLOOKUP(E3229,기본!$F$3:$G$320,2,0)</f>
        <v>#N/A</v>
      </c>
      <c r="H3229" s="546">
        <v>480</v>
      </c>
      <c r="I3229">
        <v>17.134174079999998</v>
      </c>
    </row>
    <row r="3230" spans="2:9">
      <c r="B3230" s="547" t="s">
        <v>2514</v>
      </c>
      <c r="C3230" s="547" t="str">
        <f>VLOOKUP(D3230,기본!$B$3:$C$90,2,0)</f>
        <v>HP</v>
      </c>
      <c r="D3230" t="s">
        <v>1874</v>
      </c>
      <c r="E3230" t="s">
        <v>1880</v>
      </c>
      <c r="F3230" t="s">
        <v>1881</v>
      </c>
      <c r="G3230" t="e">
        <f>VLOOKUP(E3230,기본!$F$3:$G$320,2,0)</f>
        <v>#N/A</v>
      </c>
      <c r="H3230" s="546">
        <v>5400</v>
      </c>
      <c r="I3230">
        <v>45.320929200000002</v>
      </c>
    </row>
    <row r="3231" spans="2:9">
      <c r="B3231" s="547" t="s">
        <v>2514</v>
      </c>
      <c r="C3231" s="547" t="str">
        <f>VLOOKUP(D3231,기본!$B$3:$C$90,2,0)</f>
        <v>HP</v>
      </c>
      <c r="D3231" t="s">
        <v>1874</v>
      </c>
      <c r="E3231" t="s">
        <v>2054</v>
      </c>
      <c r="F3231" t="s">
        <v>2055</v>
      </c>
      <c r="G3231" t="e">
        <f>VLOOKUP(E3231,기본!$F$3:$G$320,2,0)</f>
        <v>#N/A</v>
      </c>
      <c r="H3231" s="546">
        <v>720</v>
      </c>
      <c r="I3231">
        <v>13.006915200000002</v>
      </c>
    </row>
    <row r="3232" spans="2:9">
      <c r="B3232" s="547" t="s">
        <v>2514</v>
      </c>
      <c r="C3232" s="547" t="str">
        <f>VLOOKUP(D3232,기본!$B$3:$C$90,2,0)</f>
        <v>HP</v>
      </c>
      <c r="D3232" t="s">
        <v>1874</v>
      </c>
      <c r="E3232" t="s">
        <v>1882</v>
      </c>
      <c r="F3232" t="s">
        <v>1883</v>
      </c>
      <c r="G3232" t="e">
        <f>VLOOKUP(E3232,기본!$F$3:$G$320,2,0)</f>
        <v>#N/A</v>
      </c>
      <c r="H3232" s="546">
        <v>480</v>
      </c>
      <c r="I3232">
        <v>7.7033203200000004</v>
      </c>
    </row>
    <row r="3233" spans="2:9">
      <c r="B3233" s="547" t="s">
        <v>2514</v>
      </c>
      <c r="C3233" s="547" t="str">
        <f>VLOOKUP(D3233,기본!$B$3:$C$90,2,0)</f>
        <v>HP</v>
      </c>
      <c r="D3233" t="s">
        <v>1874</v>
      </c>
      <c r="E3233" t="s">
        <v>2025</v>
      </c>
      <c r="F3233" t="s">
        <v>2026</v>
      </c>
      <c r="G3233" t="e">
        <f>VLOOKUP(E3233,기본!$F$3:$G$320,2,0)</f>
        <v>#N/A</v>
      </c>
      <c r="H3233" s="546">
        <v>2136</v>
      </c>
      <c r="I3233">
        <v>25.928241119999999</v>
      </c>
    </row>
    <row r="3234" spans="2:9">
      <c r="B3234" s="547" t="s">
        <v>2514</v>
      </c>
      <c r="C3234" s="547" t="str">
        <f>VLOOKUP(D3234,기본!$B$3:$C$90,2,0)</f>
        <v>HP</v>
      </c>
      <c r="D3234" t="s">
        <v>1874</v>
      </c>
      <c r="E3234" t="s">
        <v>2056</v>
      </c>
      <c r="F3234" t="s">
        <v>2057</v>
      </c>
      <c r="G3234" t="e">
        <f>VLOOKUP(E3234,기본!$F$3:$G$320,2,0)</f>
        <v>#N/A</v>
      </c>
      <c r="H3234" s="546">
        <v>216</v>
      </c>
      <c r="I3234">
        <v>7.8955430399999988</v>
      </c>
    </row>
    <row r="3235" spans="2:9">
      <c r="B3235" s="547" t="s">
        <v>2514</v>
      </c>
      <c r="C3235" s="547" t="str">
        <f>VLOOKUP(D3235,기본!$B$3:$C$90,2,0)</f>
        <v>HP</v>
      </c>
      <c r="D3235" t="s">
        <v>1874</v>
      </c>
      <c r="E3235" t="s">
        <v>1884</v>
      </c>
      <c r="F3235" t="s">
        <v>1885</v>
      </c>
      <c r="G3235" t="e">
        <f>VLOOKUP(E3235,기본!$F$3:$G$320,2,0)</f>
        <v>#N/A</v>
      </c>
      <c r="H3235" s="546">
        <v>180</v>
      </c>
      <c r="I3235">
        <v>2.2232750400000003</v>
      </c>
    </row>
    <row r="3236" spans="2:9">
      <c r="B3236" s="547" t="s">
        <v>2514</v>
      </c>
      <c r="C3236" s="547" t="str">
        <f>VLOOKUP(D3236,기본!$B$3:$C$90,2,0)</f>
        <v>HP</v>
      </c>
      <c r="D3236" t="s">
        <v>1874</v>
      </c>
      <c r="E3236" t="s">
        <v>2027</v>
      </c>
      <c r="F3236" t="s">
        <v>2028</v>
      </c>
      <c r="G3236" t="e">
        <f>VLOOKUP(E3236,기본!$F$3:$G$320,2,0)</f>
        <v>#N/A</v>
      </c>
      <c r="H3236" s="546">
        <v>600</v>
      </c>
      <c r="I3236">
        <v>4.4833612800000004</v>
      </c>
    </row>
    <row r="3237" spans="2:9">
      <c r="B3237" s="547" t="s">
        <v>2514</v>
      </c>
      <c r="C3237" s="547" t="str">
        <f>VLOOKUP(D3237,기본!$B$3:$C$90,2,0)</f>
        <v>경동나비엔</v>
      </c>
      <c r="D3237" t="s">
        <v>1887</v>
      </c>
      <c r="E3237" t="s">
        <v>2124</v>
      </c>
      <c r="F3237" t="s">
        <v>2124</v>
      </c>
      <c r="G3237" t="e">
        <f>VLOOKUP(E3237,기본!$F$3:$G$320,2,0)</f>
        <v>#N/A</v>
      </c>
      <c r="H3237" s="546">
        <v>8000</v>
      </c>
      <c r="I3237">
        <v>240.51260000000002</v>
      </c>
    </row>
    <row r="3238" spans="2:9">
      <c r="B3238" s="547" t="s">
        <v>2514</v>
      </c>
      <c r="C3238" s="547" t="str">
        <f>VLOOKUP(D3238,기본!$B$3:$C$90,2,0)</f>
        <v>경동나비엔</v>
      </c>
      <c r="D3238" t="s">
        <v>1887</v>
      </c>
      <c r="E3238" t="s">
        <v>2416</v>
      </c>
      <c r="F3238" t="s">
        <v>2416</v>
      </c>
      <c r="G3238" t="e">
        <f>VLOOKUP(E3238,기본!$F$3:$G$320,2,0)</f>
        <v>#N/A</v>
      </c>
      <c r="H3238" s="546">
        <v>3270</v>
      </c>
      <c r="I3238">
        <v>153.35417375999998</v>
      </c>
    </row>
    <row r="3239" spans="2:9">
      <c r="B3239" s="547" t="s">
        <v>2514</v>
      </c>
      <c r="C3239" s="547" t="str">
        <f>VLOOKUP(D3239,기본!$B$3:$C$90,2,0)</f>
        <v>대덕</v>
      </c>
      <c r="D3239" t="s">
        <v>1891</v>
      </c>
      <c r="E3239" t="s">
        <v>2455</v>
      </c>
      <c r="F3239" t="s">
        <v>2455</v>
      </c>
      <c r="G3239" t="e">
        <f>VLOOKUP(E3239,기본!$F$3:$G$320,2,0)</f>
        <v>#N/A</v>
      </c>
      <c r="H3239" s="546">
        <v>3000</v>
      </c>
      <c r="I3239">
        <v>23.274647999999999</v>
      </c>
    </row>
    <row r="3240" spans="2:9">
      <c r="B3240" s="547" t="s">
        <v>2514</v>
      </c>
      <c r="C3240" s="547" t="str">
        <f>VLOOKUP(D3240,기본!$B$3:$C$90,2,0)</f>
        <v>대덕</v>
      </c>
      <c r="D3240" t="s">
        <v>1891</v>
      </c>
      <c r="E3240" t="s">
        <v>2096</v>
      </c>
      <c r="F3240" t="s">
        <v>2096</v>
      </c>
      <c r="G3240" t="e">
        <f>VLOOKUP(E3240,기본!$F$3:$G$320,2,0)</f>
        <v>#N/A</v>
      </c>
      <c r="H3240" s="546">
        <v>2400</v>
      </c>
      <c r="I3240">
        <v>18.619718400000004</v>
      </c>
    </row>
    <row r="3241" spans="2:9">
      <c r="B3241" s="547" t="s">
        <v>2514</v>
      </c>
      <c r="C3241" s="547" t="str">
        <f>VLOOKUP(D3241,기본!$B$3:$C$90,2,0)</f>
        <v>대덕</v>
      </c>
      <c r="D3241" t="s">
        <v>1891</v>
      </c>
      <c r="E3241" t="s">
        <v>2417</v>
      </c>
      <c r="F3241" t="s">
        <v>2417</v>
      </c>
      <c r="G3241" t="e">
        <f>VLOOKUP(E3241,기본!$F$3:$G$320,2,0)</f>
        <v>#N/A</v>
      </c>
      <c r="H3241" s="546">
        <v>100</v>
      </c>
      <c r="I3241">
        <v>0.89625600000000005</v>
      </c>
    </row>
    <row r="3242" spans="2:9">
      <c r="B3242" s="547" t="s">
        <v>2514</v>
      </c>
      <c r="C3242" s="547" t="str">
        <f>VLOOKUP(D3242,기본!$B$3:$C$90,2,0)</f>
        <v>대덕</v>
      </c>
      <c r="D3242" t="s">
        <v>1891</v>
      </c>
      <c r="E3242" t="s">
        <v>2503</v>
      </c>
      <c r="F3242" t="s">
        <v>2503</v>
      </c>
      <c r="G3242" t="e">
        <f>VLOOKUP(E3242,기본!$F$3:$G$320,2,0)</f>
        <v>#N/A</v>
      </c>
      <c r="H3242" s="546">
        <v>100</v>
      </c>
      <c r="I3242">
        <v>3.22092</v>
      </c>
    </row>
    <row r="3243" spans="2:9">
      <c r="B3243" s="547" t="s">
        <v>2514</v>
      </c>
      <c r="C3243" s="547" t="str">
        <f>VLOOKUP(D3243,기본!$B$3:$C$90,2,0)</f>
        <v>대덕</v>
      </c>
      <c r="D3243" t="s">
        <v>1891</v>
      </c>
      <c r="E3243" t="s">
        <v>2504</v>
      </c>
      <c r="F3243" t="s">
        <v>2504</v>
      </c>
      <c r="G3243" t="e">
        <f>VLOOKUP(E3243,기본!$F$3:$G$320,2,0)</f>
        <v>#N/A</v>
      </c>
      <c r="H3243" s="546">
        <v>180</v>
      </c>
      <c r="I3243">
        <v>1.7897112000000002</v>
      </c>
    </row>
    <row r="3244" spans="2:9">
      <c r="B3244" s="547" t="s">
        <v>2514</v>
      </c>
      <c r="C3244" s="547" t="str">
        <f>VLOOKUP(D3244,기본!$B$3:$C$90,2,0)</f>
        <v>대덕</v>
      </c>
      <c r="D3244" t="s">
        <v>1891</v>
      </c>
      <c r="E3244" t="s">
        <v>2159</v>
      </c>
      <c r="F3244" t="s">
        <v>2159</v>
      </c>
      <c r="G3244" t="e">
        <f>VLOOKUP(E3244,기본!$F$3:$G$320,2,0)</f>
        <v>#N/A</v>
      </c>
      <c r="H3244" s="546">
        <v>400</v>
      </c>
      <c r="I3244">
        <v>4.8565871999999999</v>
      </c>
    </row>
    <row r="3245" spans="2:9">
      <c r="B3245" s="547" t="s">
        <v>2514</v>
      </c>
      <c r="C3245" s="547" t="str">
        <f>VLOOKUP(D3245,기본!$B$3:$C$90,2,0)</f>
        <v>대덕</v>
      </c>
      <c r="D3245" t="s">
        <v>1891</v>
      </c>
      <c r="E3245" t="s">
        <v>2505</v>
      </c>
      <c r="F3245" t="s">
        <v>2505</v>
      </c>
      <c r="G3245" t="e">
        <f>VLOOKUP(E3245,기본!$F$3:$G$320,2,0)</f>
        <v>#N/A</v>
      </c>
      <c r="H3245" s="546">
        <v>80</v>
      </c>
      <c r="I3245">
        <v>0.97131744000000009</v>
      </c>
    </row>
    <row r="3246" spans="2:9">
      <c r="B3246" s="547" t="s">
        <v>2514</v>
      </c>
      <c r="C3246" s="547" t="str">
        <f>VLOOKUP(D3246,기본!$B$3:$C$90,2,0)</f>
        <v>대덕</v>
      </c>
      <c r="D3246" t="s">
        <v>1891</v>
      </c>
      <c r="E3246" t="s">
        <v>2360</v>
      </c>
      <c r="F3246" t="s">
        <v>2360</v>
      </c>
      <c r="G3246" t="e">
        <f>VLOOKUP(E3246,기본!$F$3:$G$320,2,0)</f>
        <v>#N/A</v>
      </c>
      <c r="H3246" s="546">
        <v>200</v>
      </c>
      <c r="I3246">
        <v>2.4142895999999996</v>
      </c>
    </row>
    <row r="3247" spans="2:9">
      <c r="B3247" s="547" t="s">
        <v>2514</v>
      </c>
      <c r="C3247" s="547" t="str">
        <f>VLOOKUP(D3247,기본!$B$3:$C$90,2,0)</f>
        <v>대덕</v>
      </c>
      <c r="D3247" t="s">
        <v>1891</v>
      </c>
      <c r="E3247" t="s">
        <v>2355</v>
      </c>
      <c r="F3247" t="s">
        <v>2355</v>
      </c>
      <c r="G3247" t="e">
        <f>VLOOKUP(E3247,기본!$F$3:$G$320,2,0)</f>
        <v>#N/A</v>
      </c>
      <c r="H3247" s="546">
        <v>33</v>
      </c>
      <c r="I3247">
        <v>0.39835778399999999</v>
      </c>
    </row>
    <row r="3248" spans="2:9">
      <c r="B3248" s="547" t="s">
        <v>2514</v>
      </c>
      <c r="C3248" s="547" t="str">
        <f>VLOOKUP(D3248,기본!$B$3:$C$90,2,0)</f>
        <v>대덕</v>
      </c>
      <c r="D3248" t="s">
        <v>1891</v>
      </c>
      <c r="E3248" t="s">
        <v>2161</v>
      </c>
      <c r="F3248" t="s">
        <v>2161</v>
      </c>
      <c r="G3248" t="e">
        <f>VLOOKUP(E3248,기본!$F$3:$G$320,2,0)</f>
        <v>#N/A</v>
      </c>
      <c r="H3248" s="546">
        <v>100</v>
      </c>
      <c r="I3248">
        <v>1.1007144000000002</v>
      </c>
    </row>
    <row r="3249" spans="2:9">
      <c r="B3249" s="547" t="s">
        <v>2514</v>
      </c>
      <c r="C3249" s="547" t="str">
        <f>VLOOKUP(D3249,기본!$B$3:$C$90,2,0)</f>
        <v>대덕</v>
      </c>
      <c r="D3249" t="s">
        <v>1891</v>
      </c>
      <c r="E3249" t="s">
        <v>2381</v>
      </c>
      <c r="F3249" t="s">
        <v>2381</v>
      </c>
      <c r="G3249" t="e">
        <f>VLOOKUP(E3249,기본!$F$3:$G$320,2,0)</f>
        <v>#N/A</v>
      </c>
      <c r="H3249" s="546">
        <v>400</v>
      </c>
      <c r="I3249">
        <v>6.1953696000000003</v>
      </c>
    </row>
    <row r="3250" spans="2:9">
      <c r="B3250" s="547" t="s">
        <v>2514</v>
      </c>
      <c r="C3250" s="547" t="str">
        <f>VLOOKUP(D3250,기본!$B$3:$C$90,2,0)</f>
        <v>대덕</v>
      </c>
      <c r="D3250" t="s">
        <v>1891</v>
      </c>
      <c r="E3250" t="s">
        <v>2382</v>
      </c>
      <c r="F3250" t="s">
        <v>2382</v>
      </c>
      <c r="G3250" t="e">
        <f>VLOOKUP(E3250,기본!$F$3:$G$320,2,0)</f>
        <v>#N/A</v>
      </c>
      <c r="H3250" s="546">
        <v>220</v>
      </c>
      <c r="I3250">
        <v>3.4074532800000008</v>
      </c>
    </row>
    <row r="3251" spans="2:9">
      <c r="B3251" s="547" t="s">
        <v>2514</v>
      </c>
      <c r="C3251" s="547" t="str">
        <f>VLOOKUP(D3251,기본!$B$3:$C$90,2,0)</f>
        <v>대덕</v>
      </c>
      <c r="D3251" t="s">
        <v>1891</v>
      </c>
      <c r="E3251" t="s">
        <v>2398</v>
      </c>
      <c r="F3251" t="s">
        <v>2398</v>
      </c>
      <c r="G3251" t="e">
        <f>VLOOKUP(E3251,기본!$F$3:$G$320,2,0)</f>
        <v>#N/A</v>
      </c>
      <c r="H3251" s="546">
        <v>200</v>
      </c>
      <c r="I3251">
        <v>3.0976848000000001</v>
      </c>
    </row>
    <row r="3252" spans="2:9">
      <c r="B3252" s="547" t="s">
        <v>2514</v>
      </c>
      <c r="C3252" s="547" t="str">
        <f>VLOOKUP(D3252,기본!$B$3:$C$90,2,0)</f>
        <v>대덕</v>
      </c>
      <c r="D3252" t="s">
        <v>1891</v>
      </c>
      <c r="E3252" t="s">
        <v>2345</v>
      </c>
      <c r="F3252" t="s">
        <v>2345</v>
      </c>
      <c r="G3252" t="e">
        <f>VLOOKUP(E3252,기본!$F$3:$G$320,2,0)</f>
        <v>#N/A</v>
      </c>
      <c r="H3252" s="546">
        <v>200</v>
      </c>
      <c r="I3252">
        <v>3.0976848000000001</v>
      </c>
    </row>
    <row r="3253" spans="2:9">
      <c r="B3253" s="547" t="s">
        <v>2514</v>
      </c>
      <c r="C3253" s="547" t="str">
        <f>VLOOKUP(D3253,기본!$B$3:$C$90,2,0)</f>
        <v>대덕</v>
      </c>
      <c r="D3253" t="s">
        <v>1891</v>
      </c>
      <c r="E3253" t="s">
        <v>2484</v>
      </c>
      <c r="F3253" t="s">
        <v>2484</v>
      </c>
      <c r="G3253" t="e">
        <f>VLOOKUP(E3253,기본!$F$3:$G$320,2,0)</f>
        <v>#N/A</v>
      </c>
      <c r="H3253" s="546">
        <v>240</v>
      </c>
      <c r="I3253">
        <v>3.7172217600000002</v>
      </c>
    </row>
    <row r="3254" spans="2:9">
      <c r="B3254" s="547" t="s">
        <v>2514</v>
      </c>
      <c r="C3254" s="547" t="str">
        <f>VLOOKUP(D3254,기본!$B$3:$C$90,2,0)</f>
        <v>대덕</v>
      </c>
      <c r="D3254" t="s">
        <v>1891</v>
      </c>
      <c r="E3254" t="s">
        <v>2481</v>
      </c>
      <c r="F3254" t="s">
        <v>2481</v>
      </c>
      <c r="G3254" t="e">
        <f>VLOOKUP(E3254,기본!$F$3:$G$320,2,0)</f>
        <v>#N/A</v>
      </c>
      <c r="H3254" s="546">
        <v>200</v>
      </c>
      <c r="I3254">
        <v>3.0976848000000001</v>
      </c>
    </row>
    <row r="3255" spans="2:9">
      <c r="B3255" s="547" t="s">
        <v>2514</v>
      </c>
      <c r="C3255" s="547" t="str">
        <f>VLOOKUP(D3255,기본!$B$3:$C$90,2,0)</f>
        <v>대덕</v>
      </c>
      <c r="D3255" t="s">
        <v>1891</v>
      </c>
      <c r="E3255" t="s">
        <v>2399</v>
      </c>
      <c r="F3255" t="s">
        <v>2399</v>
      </c>
      <c r="G3255" t="e">
        <f>VLOOKUP(E3255,기본!$F$3:$G$320,2,0)</f>
        <v>#N/A</v>
      </c>
      <c r="H3255" s="546">
        <v>400</v>
      </c>
      <c r="I3255">
        <v>6.1953696000000003</v>
      </c>
    </row>
    <row r="3256" spans="2:9">
      <c r="B3256" s="547" t="s">
        <v>2514</v>
      </c>
      <c r="C3256" s="547" t="str">
        <f>VLOOKUP(D3256,기본!$B$3:$C$90,2,0)</f>
        <v>대덕</v>
      </c>
      <c r="D3256" t="s">
        <v>1893</v>
      </c>
      <c r="E3256" t="s">
        <v>2357</v>
      </c>
      <c r="F3256" t="s">
        <v>2357</v>
      </c>
      <c r="G3256" t="e">
        <f>VLOOKUP(E3256,기본!$F$3:$G$320,2,0)</f>
        <v>#N/A</v>
      </c>
      <c r="H3256" s="546">
        <v>1200</v>
      </c>
      <c r="I3256">
        <v>6.7404168000000002</v>
      </c>
    </row>
    <row r="3257" spans="2:9">
      <c r="B3257" s="547" t="s">
        <v>2514</v>
      </c>
      <c r="C3257" s="547" t="str">
        <f>VLOOKUP(D3257,기본!$B$3:$C$90,2,0)</f>
        <v>대덕</v>
      </c>
      <c r="D3257" t="s">
        <v>1893</v>
      </c>
      <c r="E3257" t="s">
        <v>2151</v>
      </c>
      <c r="F3257" t="s">
        <v>2151</v>
      </c>
      <c r="G3257" t="e">
        <f>VLOOKUP(E3257,기본!$F$3:$G$320,2,0)</f>
        <v>#N/A</v>
      </c>
      <c r="H3257" s="546">
        <v>2600</v>
      </c>
      <c r="I3257">
        <v>14.488248600000002</v>
      </c>
    </row>
    <row r="3258" spans="2:9">
      <c r="B3258" s="547" t="s">
        <v>2514</v>
      </c>
      <c r="C3258" s="547" t="str">
        <f>VLOOKUP(D3258,기본!$B$3:$C$90,2,0)</f>
        <v>대덕</v>
      </c>
      <c r="D3258" t="s">
        <v>1893</v>
      </c>
      <c r="E3258" t="s">
        <v>2131</v>
      </c>
      <c r="F3258" t="s">
        <v>2131</v>
      </c>
      <c r="G3258" t="e">
        <f>VLOOKUP(E3258,기본!$F$3:$G$320,2,0)</f>
        <v>#N/A</v>
      </c>
      <c r="H3258" s="546">
        <v>2000</v>
      </c>
      <c r="I3258">
        <v>11.122524</v>
      </c>
    </row>
    <row r="3259" spans="2:9">
      <c r="B3259" s="547" t="s">
        <v>2514</v>
      </c>
      <c r="C3259" s="547" t="str">
        <f>VLOOKUP(D3259,기본!$B$3:$C$90,2,0)</f>
        <v>대덕</v>
      </c>
      <c r="D3259" t="s">
        <v>1893</v>
      </c>
      <c r="E3259" t="s">
        <v>2113</v>
      </c>
      <c r="F3259" t="s">
        <v>2113</v>
      </c>
      <c r="G3259" t="e">
        <f>VLOOKUP(E3259,기본!$F$3:$G$320,2,0)</f>
        <v>#N/A</v>
      </c>
      <c r="H3259" s="546">
        <v>300</v>
      </c>
      <c r="I3259">
        <v>1.6683785999999998</v>
      </c>
    </row>
    <row r="3260" spans="2:9">
      <c r="B3260" s="547" t="s">
        <v>2514</v>
      </c>
      <c r="C3260" s="547" t="str">
        <f>VLOOKUP(D3260,기본!$B$3:$C$90,2,0)</f>
        <v>대덕</v>
      </c>
      <c r="D3260" t="s">
        <v>1893</v>
      </c>
      <c r="E3260" t="s">
        <v>2503</v>
      </c>
      <c r="F3260" t="s">
        <v>2503</v>
      </c>
      <c r="G3260" t="e">
        <f>VLOOKUP(E3260,기본!$F$3:$G$320,2,0)</f>
        <v>#N/A</v>
      </c>
      <c r="H3260" s="546">
        <v>900</v>
      </c>
      <c r="I3260">
        <v>28.882019999999997</v>
      </c>
    </row>
    <row r="3261" spans="2:9">
      <c r="B3261" s="547" t="s">
        <v>2514</v>
      </c>
      <c r="C3261" s="547" t="str">
        <f>VLOOKUP(D3261,기본!$B$3:$C$90,2,0)</f>
        <v>대덕</v>
      </c>
      <c r="D3261" t="s">
        <v>1893</v>
      </c>
      <c r="E3261" t="s">
        <v>2273</v>
      </c>
      <c r="F3261" t="s">
        <v>2273</v>
      </c>
      <c r="G3261" t="e">
        <f>VLOOKUP(E3261,기본!$F$3:$G$320,2,0)</f>
        <v>#N/A</v>
      </c>
      <c r="H3261" s="546">
        <v>200</v>
      </c>
      <c r="I3261">
        <v>4.344040800000001</v>
      </c>
    </row>
    <row r="3262" spans="2:9">
      <c r="B3262" s="547" t="s">
        <v>2514</v>
      </c>
      <c r="C3262" s="547" t="str">
        <f>VLOOKUP(D3262,기본!$B$3:$C$90,2,0)</f>
        <v>대덕</v>
      </c>
      <c r="D3262" t="s">
        <v>1893</v>
      </c>
      <c r="E3262" t="s">
        <v>2274</v>
      </c>
      <c r="F3262" t="s">
        <v>2274</v>
      </c>
      <c r="G3262" t="e">
        <f>VLOOKUP(E3262,기본!$F$3:$G$320,2,0)</f>
        <v>#N/A</v>
      </c>
      <c r="H3262" s="546">
        <v>1500</v>
      </c>
      <c r="I3262">
        <v>33.546582000000001</v>
      </c>
    </row>
    <row r="3263" spans="2:9">
      <c r="B3263" s="547" t="s">
        <v>2514</v>
      </c>
      <c r="C3263" s="547" t="str">
        <f>VLOOKUP(D3263,기본!$B$3:$C$90,2,0)</f>
        <v>대덕</v>
      </c>
      <c r="D3263" t="s">
        <v>1893</v>
      </c>
      <c r="E3263" t="s">
        <v>2276</v>
      </c>
      <c r="F3263" t="s">
        <v>2276</v>
      </c>
      <c r="G3263" t="e">
        <f>VLOOKUP(E3263,기본!$F$3:$G$320,2,0)</f>
        <v>#N/A</v>
      </c>
      <c r="H3263" s="546">
        <v>1500</v>
      </c>
      <c r="I3263">
        <v>33.903683999999998</v>
      </c>
    </row>
    <row r="3264" spans="2:9">
      <c r="B3264" s="547" t="s">
        <v>2514</v>
      </c>
      <c r="C3264" s="547" t="str">
        <f>VLOOKUP(D3264,기본!$B$3:$C$90,2,0)</f>
        <v>대덕</v>
      </c>
      <c r="D3264" t="s">
        <v>1893</v>
      </c>
      <c r="E3264" t="s">
        <v>2395</v>
      </c>
      <c r="F3264" t="s">
        <v>2395</v>
      </c>
      <c r="G3264" t="e">
        <f>VLOOKUP(E3264,기본!$F$3:$G$320,2,0)</f>
        <v>#N/A</v>
      </c>
      <c r="H3264" s="546">
        <v>1000</v>
      </c>
      <c r="I3264">
        <v>22.672476000000003</v>
      </c>
    </row>
    <row r="3265" spans="2:9">
      <c r="B3265" s="547" t="s">
        <v>2514</v>
      </c>
      <c r="C3265" s="547" t="str">
        <f>VLOOKUP(D3265,기본!$B$3:$C$90,2,0)</f>
        <v>대덕</v>
      </c>
      <c r="D3265" t="s">
        <v>1893</v>
      </c>
      <c r="E3265" t="s">
        <v>2152</v>
      </c>
      <c r="F3265" t="s">
        <v>2152</v>
      </c>
      <c r="G3265" t="e">
        <f>VLOOKUP(E3265,기본!$F$3:$G$320,2,0)</f>
        <v>#N/A</v>
      </c>
      <c r="H3265" s="546">
        <v>1600</v>
      </c>
      <c r="I3265">
        <v>2.1465792000000001</v>
      </c>
    </row>
    <row r="3266" spans="2:9">
      <c r="B3266" s="547" t="s">
        <v>2514</v>
      </c>
      <c r="C3266" s="547" t="str">
        <f>VLOOKUP(D3266,기본!$B$3:$C$90,2,0)</f>
        <v>대덕</v>
      </c>
      <c r="D3266" t="s">
        <v>1893</v>
      </c>
      <c r="E3266" t="s">
        <v>936</v>
      </c>
      <c r="F3266" t="s">
        <v>936</v>
      </c>
      <c r="G3266" t="e">
        <f>VLOOKUP(E3266,기본!$F$3:$G$320,2,0)</f>
        <v>#N/A</v>
      </c>
      <c r="H3266" s="546">
        <v>1000</v>
      </c>
      <c r="I3266">
        <v>1.3399487999999999</v>
      </c>
    </row>
    <row r="3267" spans="2:9">
      <c r="B3267" s="547" t="s">
        <v>2514</v>
      </c>
      <c r="C3267" s="547" t="str">
        <f>VLOOKUP(D3267,기본!$B$3:$C$90,2,0)</f>
        <v>대덕</v>
      </c>
      <c r="D3267" t="s">
        <v>1893</v>
      </c>
      <c r="E3267" t="s">
        <v>937</v>
      </c>
      <c r="F3267" t="s">
        <v>937</v>
      </c>
      <c r="G3267" t="e">
        <f>VLOOKUP(E3267,기본!$F$3:$G$320,2,0)</f>
        <v>#N/A</v>
      </c>
      <c r="H3267" s="546">
        <v>1500</v>
      </c>
      <c r="I3267">
        <v>2.0907</v>
      </c>
    </row>
    <row r="3268" spans="2:9">
      <c r="B3268" s="547" t="s">
        <v>2514</v>
      </c>
      <c r="C3268" s="547" t="str">
        <f>VLOOKUP(D3268,기본!$B$3:$C$90,2,0)</f>
        <v>대덕</v>
      </c>
      <c r="D3268" t="s">
        <v>1893</v>
      </c>
      <c r="E3268" t="s">
        <v>2307</v>
      </c>
      <c r="F3268" t="s">
        <v>2307</v>
      </c>
      <c r="G3268" t="e">
        <f>VLOOKUP(E3268,기본!$F$3:$G$320,2,0)</f>
        <v>#N/A</v>
      </c>
      <c r="H3268" s="546">
        <v>200</v>
      </c>
      <c r="I3268">
        <v>0.29827320000000002</v>
      </c>
    </row>
    <row r="3269" spans="2:9">
      <c r="B3269" s="547" t="s">
        <v>2514</v>
      </c>
      <c r="C3269" s="547" t="str">
        <f>VLOOKUP(D3269,기본!$B$3:$C$90,2,0)</f>
        <v>대덕</v>
      </c>
      <c r="D3269" t="s">
        <v>1893</v>
      </c>
      <c r="E3269" t="s">
        <v>939</v>
      </c>
      <c r="F3269" t="s">
        <v>939</v>
      </c>
      <c r="G3269" t="e">
        <f>VLOOKUP(E3269,기본!$F$3:$G$320,2,0)</f>
        <v>#N/A</v>
      </c>
      <c r="H3269" s="546">
        <v>200</v>
      </c>
      <c r="I3269">
        <v>0.30942360000000002</v>
      </c>
    </row>
    <row r="3270" spans="2:9">
      <c r="B3270" s="547" t="s">
        <v>2514</v>
      </c>
      <c r="C3270" s="547" t="str">
        <f>VLOOKUP(D3270,기본!$B$3:$C$90,2,0)</f>
        <v>대덕</v>
      </c>
      <c r="D3270" t="s">
        <v>1893</v>
      </c>
      <c r="E3270" t="s">
        <v>2359</v>
      </c>
      <c r="F3270" t="s">
        <v>2359</v>
      </c>
      <c r="G3270" t="e">
        <f>VLOOKUP(E3270,기본!$F$3:$G$320,2,0)</f>
        <v>#N/A</v>
      </c>
      <c r="H3270" s="546">
        <v>1000</v>
      </c>
      <c r="I3270">
        <v>1.8816299999999999</v>
      </c>
    </row>
    <row r="3271" spans="2:9">
      <c r="B3271" s="547" t="s">
        <v>2514</v>
      </c>
      <c r="C3271" s="547" t="str">
        <f>VLOOKUP(D3271,기본!$B$3:$C$90,2,0)</f>
        <v>대덕</v>
      </c>
      <c r="D3271" t="s">
        <v>1893</v>
      </c>
      <c r="E3271" t="s">
        <v>2504</v>
      </c>
      <c r="F3271" t="s">
        <v>2504</v>
      </c>
      <c r="G3271" t="e">
        <f>VLOOKUP(E3271,기본!$F$3:$G$320,2,0)</f>
        <v>#N/A</v>
      </c>
      <c r="H3271" s="546">
        <v>20</v>
      </c>
      <c r="I3271">
        <v>0.1979196</v>
      </c>
    </row>
    <row r="3272" spans="2:9">
      <c r="B3272" s="547" t="s">
        <v>2514</v>
      </c>
      <c r="C3272" s="547" t="str">
        <f>VLOOKUP(D3272,기본!$B$3:$C$90,2,0)</f>
        <v>대덕</v>
      </c>
      <c r="D3272" t="s">
        <v>1893</v>
      </c>
      <c r="E3272" t="s">
        <v>2505</v>
      </c>
      <c r="F3272" t="s">
        <v>2505</v>
      </c>
      <c r="G3272" t="e">
        <f>VLOOKUP(E3272,기본!$F$3:$G$320,2,0)</f>
        <v>#N/A</v>
      </c>
      <c r="H3272" s="546">
        <v>20</v>
      </c>
      <c r="I3272">
        <v>0.24165023999999999</v>
      </c>
    </row>
    <row r="3273" spans="2:9">
      <c r="B3273" s="547" t="s">
        <v>2514</v>
      </c>
      <c r="C3273" s="547" t="str">
        <f>VLOOKUP(D3273,기본!$B$3:$C$90,2,0)</f>
        <v>대덕</v>
      </c>
      <c r="D3273" t="s">
        <v>1893</v>
      </c>
      <c r="E3273" t="s">
        <v>1892</v>
      </c>
      <c r="F3273" t="s">
        <v>1892</v>
      </c>
      <c r="G3273" t="e">
        <f>VLOOKUP(E3273,기본!$F$3:$G$320,2,0)</f>
        <v>#N/A</v>
      </c>
      <c r="H3273" s="546">
        <v>2000</v>
      </c>
      <c r="I3273">
        <v>24.092196000000001</v>
      </c>
    </row>
    <row r="3274" spans="2:9">
      <c r="B3274" s="547" t="s">
        <v>2514</v>
      </c>
      <c r="C3274" s="547" t="str">
        <f>VLOOKUP(D3274,기본!$B$3:$C$90,2,0)</f>
        <v>대덕</v>
      </c>
      <c r="D3274" t="s">
        <v>1893</v>
      </c>
      <c r="E3274" t="s">
        <v>2355</v>
      </c>
      <c r="F3274" t="s">
        <v>2355</v>
      </c>
      <c r="G3274" t="e">
        <f>VLOOKUP(E3274,기본!$F$3:$G$320,2,0)</f>
        <v>#N/A</v>
      </c>
      <c r="H3274" s="546">
        <v>2267</v>
      </c>
      <c r="I3274">
        <v>27.348905016</v>
      </c>
    </row>
    <row r="3275" spans="2:9">
      <c r="B3275" s="547" t="s">
        <v>2514</v>
      </c>
      <c r="C3275" s="547" t="str">
        <f>VLOOKUP(D3275,기본!$B$3:$C$90,2,0)</f>
        <v>대덕</v>
      </c>
      <c r="D3275" t="s">
        <v>1893</v>
      </c>
      <c r="E3275" t="s">
        <v>2161</v>
      </c>
      <c r="F3275" t="s">
        <v>2161</v>
      </c>
      <c r="G3275" t="e">
        <f>VLOOKUP(E3275,기본!$F$3:$G$320,2,0)</f>
        <v>#N/A</v>
      </c>
      <c r="H3275" s="546">
        <v>530</v>
      </c>
      <c r="I3275">
        <v>5.829636240000001</v>
      </c>
    </row>
    <row r="3276" spans="2:9">
      <c r="B3276" s="547" t="s">
        <v>2514</v>
      </c>
      <c r="C3276" s="547" t="str">
        <f>VLOOKUP(D3276,기본!$B$3:$C$90,2,0)</f>
        <v>대덕</v>
      </c>
      <c r="D3276" t="s">
        <v>1893</v>
      </c>
      <c r="E3276" t="s">
        <v>1516</v>
      </c>
      <c r="F3276" t="s">
        <v>1516</v>
      </c>
      <c r="G3276" t="e">
        <f>VLOOKUP(E3276,기본!$F$3:$G$320,2,0)</f>
        <v>#N/A</v>
      </c>
      <c r="H3276" s="546">
        <v>1000</v>
      </c>
      <c r="I3276">
        <v>12.288099900000001</v>
      </c>
    </row>
    <row r="3277" spans="2:9">
      <c r="B3277" s="547" t="s">
        <v>2514</v>
      </c>
      <c r="C3277" s="547" t="str">
        <f>VLOOKUP(D3277,기본!$B$3:$C$90,2,0)</f>
        <v>대덕</v>
      </c>
      <c r="D3277" t="s">
        <v>1893</v>
      </c>
      <c r="E3277" t="s">
        <v>1518</v>
      </c>
      <c r="F3277" t="s">
        <v>1518</v>
      </c>
      <c r="G3277" t="e">
        <f>VLOOKUP(E3277,기본!$F$3:$G$320,2,0)</f>
        <v>#N/A</v>
      </c>
      <c r="H3277" s="546">
        <v>2000</v>
      </c>
      <c r="I3277">
        <v>24.625623900000001</v>
      </c>
    </row>
    <row r="3278" spans="2:9">
      <c r="B3278" s="547" t="s">
        <v>2514</v>
      </c>
      <c r="C3278" s="547" t="str">
        <f>VLOOKUP(D3278,기본!$B$3:$C$90,2,0)</f>
        <v>대덕</v>
      </c>
      <c r="D3278" t="s">
        <v>1893</v>
      </c>
      <c r="E3278" t="s">
        <v>2506</v>
      </c>
      <c r="F3278" t="s">
        <v>2506</v>
      </c>
      <c r="G3278" t="e">
        <f>VLOOKUP(E3278,기본!$F$3:$G$320,2,0)</f>
        <v>#N/A</v>
      </c>
      <c r="H3278" s="546">
        <v>105</v>
      </c>
      <c r="I3278">
        <v>1.4149917599999999</v>
      </c>
    </row>
    <row r="3279" spans="2:9">
      <c r="B3279" s="547" t="s">
        <v>2514</v>
      </c>
      <c r="C3279" s="547" t="str">
        <f>VLOOKUP(D3279,기본!$B$3:$C$90,2,0)</f>
        <v>대덕</v>
      </c>
      <c r="D3279" t="s">
        <v>1893</v>
      </c>
      <c r="E3279" t="s">
        <v>2382</v>
      </c>
      <c r="F3279" t="s">
        <v>2382</v>
      </c>
      <c r="G3279" t="e">
        <f>VLOOKUP(E3279,기본!$F$3:$G$320,2,0)</f>
        <v>#N/A</v>
      </c>
      <c r="H3279" s="546">
        <v>180</v>
      </c>
      <c r="I3279">
        <v>2.7879163200000003</v>
      </c>
    </row>
    <row r="3280" spans="2:9">
      <c r="B3280" s="547" t="s">
        <v>2514</v>
      </c>
      <c r="C3280" s="547" t="str">
        <f>VLOOKUP(D3280,기본!$B$3:$C$90,2,0)</f>
        <v>대덕</v>
      </c>
      <c r="D3280" t="s">
        <v>1893</v>
      </c>
      <c r="E3280" t="s">
        <v>2344</v>
      </c>
      <c r="F3280" t="s">
        <v>2344</v>
      </c>
      <c r="G3280" t="e">
        <f>VLOOKUP(E3280,기본!$F$3:$G$320,2,0)</f>
        <v>#N/A</v>
      </c>
      <c r="H3280" s="546">
        <v>10000</v>
      </c>
      <c r="I3280">
        <v>153.85566</v>
      </c>
    </row>
    <row r="3281" spans="2:9">
      <c r="B3281" s="547" t="s">
        <v>2514</v>
      </c>
      <c r="C3281" s="547" t="str">
        <f>VLOOKUP(D3281,기본!$B$3:$C$90,2,0)</f>
        <v>대덕</v>
      </c>
      <c r="D3281" t="s">
        <v>1893</v>
      </c>
      <c r="E3281" t="s">
        <v>2484</v>
      </c>
      <c r="F3281" t="s">
        <v>2484</v>
      </c>
      <c r="G3281" t="e">
        <f>VLOOKUP(E3281,기본!$F$3:$G$320,2,0)</f>
        <v>#N/A</v>
      </c>
      <c r="H3281" s="546">
        <v>260</v>
      </c>
      <c r="I3281">
        <v>4.0074361599999992</v>
      </c>
    </row>
    <row r="3282" spans="2:9">
      <c r="B3282" s="547" t="s">
        <v>2514</v>
      </c>
      <c r="C3282" s="547" t="str">
        <f>VLOOKUP(D3282,기본!$B$3:$C$90,2,0)</f>
        <v>대덕</v>
      </c>
      <c r="D3282" t="s">
        <v>1893</v>
      </c>
      <c r="E3282" t="s">
        <v>2309</v>
      </c>
      <c r="F3282" t="s">
        <v>2309</v>
      </c>
      <c r="G3282" t="e">
        <f>VLOOKUP(E3282,기본!$F$3:$G$320,2,0)</f>
        <v>#N/A</v>
      </c>
      <c r="H3282" s="546">
        <v>10000</v>
      </c>
      <c r="I3282">
        <v>153.85566</v>
      </c>
    </row>
    <row r="3283" spans="2:9">
      <c r="B3283" s="547" t="s">
        <v>2514</v>
      </c>
      <c r="C3283" s="547" t="str">
        <f>VLOOKUP(D3283,기본!$B$3:$C$90,2,0)</f>
        <v>대덕</v>
      </c>
      <c r="D3283" t="s">
        <v>1893</v>
      </c>
      <c r="E3283" t="s">
        <v>2305</v>
      </c>
      <c r="F3283" t="s">
        <v>2305</v>
      </c>
      <c r="G3283" t="e">
        <f>VLOOKUP(E3283,기본!$F$3:$G$320,2,0)</f>
        <v>#N/A</v>
      </c>
      <c r="H3283" s="546">
        <v>2000</v>
      </c>
      <c r="I3283">
        <v>30.733528000000003</v>
      </c>
    </row>
    <row r="3284" spans="2:9">
      <c r="B3284" s="547" t="s">
        <v>2514</v>
      </c>
      <c r="C3284" s="547" t="str">
        <f>VLOOKUP(D3284,기본!$B$3:$C$90,2,0)</f>
        <v>코웨이</v>
      </c>
      <c r="D3284" t="s">
        <v>2032</v>
      </c>
      <c r="E3284" t="s">
        <v>2033</v>
      </c>
      <c r="F3284" t="s">
        <v>2033</v>
      </c>
      <c r="G3284" t="e">
        <f>VLOOKUP(E3284,기본!$F$3:$G$320,2,0)</f>
        <v>#N/A</v>
      </c>
      <c r="H3284" s="546">
        <v>1999</v>
      </c>
      <c r="I3284">
        <v>10.418787999999999</v>
      </c>
    </row>
    <row r="3285" spans="2:9">
      <c r="B3285" s="547" t="s">
        <v>2514</v>
      </c>
      <c r="C3285" s="547" t="str">
        <f>VLOOKUP(D3285,기본!$B$3:$C$90,2,0)</f>
        <v>삼성 생활가전</v>
      </c>
      <c r="D3285" t="s">
        <v>1899</v>
      </c>
      <c r="E3285" t="s">
        <v>2485</v>
      </c>
      <c r="F3285" t="s">
        <v>2485</v>
      </c>
      <c r="G3285" t="e">
        <f>VLOOKUP(E3285,기본!$F$3:$G$320,2,0)</f>
        <v>#N/A</v>
      </c>
      <c r="H3285" s="546">
        <v>7776</v>
      </c>
      <c r="I3285">
        <v>43.102367999999998</v>
      </c>
    </row>
    <row r="3286" spans="2:9">
      <c r="B3286" s="547" t="s">
        <v>2514</v>
      </c>
      <c r="C3286" s="547" t="str">
        <f>VLOOKUP(D3286,기본!$B$3:$C$90,2,0)</f>
        <v>삼성 생활가전</v>
      </c>
      <c r="D3286" t="s">
        <v>1899</v>
      </c>
      <c r="E3286" t="s">
        <v>1912</v>
      </c>
      <c r="F3286" t="s">
        <v>1912</v>
      </c>
      <c r="G3286" t="e">
        <f>VLOOKUP(E3286,기본!$F$3:$G$320,2,0)</f>
        <v>#N/A</v>
      </c>
      <c r="H3286" s="546">
        <v>2555</v>
      </c>
      <c r="I3286">
        <v>17.322900000000001</v>
      </c>
    </row>
    <row r="3287" spans="2:9">
      <c r="B3287" s="547" t="s">
        <v>2514</v>
      </c>
      <c r="C3287" s="547" t="str">
        <f>VLOOKUP(D3287,기본!$B$3:$C$90,2,0)</f>
        <v>상품A</v>
      </c>
      <c r="D3287" t="s">
        <v>2456</v>
      </c>
      <c r="E3287" t="s">
        <v>2457</v>
      </c>
      <c r="F3287" t="s">
        <v>2457</v>
      </c>
      <c r="G3287" t="e">
        <f>VLOOKUP(E3287,기본!$F$3:$G$320,2,0)</f>
        <v>#N/A</v>
      </c>
      <c r="H3287" s="546">
        <v>25</v>
      </c>
      <c r="I3287">
        <v>0.5</v>
      </c>
    </row>
    <row r="3288" spans="2:9">
      <c r="B3288" s="547" t="s">
        <v>2514</v>
      </c>
      <c r="C3288" s="547" t="str">
        <f>VLOOKUP(D3288,기본!$B$3:$C$90,2,0)</f>
        <v>상품A</v>
      </c>
      <c r="D3288" t="s">
        <v>2456</v>
      </c>
      <c r="E3288" t="s">
        <v>2464</v>
      </c>
      <c r="F3288" t="s">
        <v>2464</v>
      </c>
      <c r="G3288" t="e">
        <f>VLOOKUP(E3288,기본!$F$3:$G$320,2,0)</f>
        <v>#N/A</v>
      </c>
      <c r="H3288" s="546">
        <v>25</v>
      </c>
      <c r="I3288">
        <v>0.5</v>
      </c>
    </row>
    <row r="3289" spans="2:9">
      <c r="B3289" s="547" t="s">
        <v>2514</v>
      </c>
      <c r="C3289" s="547" t="str">
        <f>VLOOKUP(D3289,기본!$B$3:$C$90,2,0)</f>
        <v>머큐리</v>
      </c>
      <c r="D3289" t="s">
        <v>1900</v>
      </c>
      <c r="E3289" t="s">
        <v>1901</v>
      </c>
      <c r="F3289" t="s">
        <v>1901</v>
      </c>
      <c r="G3289" t="e">
        <f>VLOOKUP(E3289,기본!$F$3:$G$320,2,0)</f>
        <v>#N/A</v>
      </c>
      <c r="H3289" s="546">
        <v>38880</v>
      </c>
      <c r="I3289">
        <v>107.65872</v>
      </c>
    </row>
    <row r="3290" spans="2:9">
      <c r="B3290" s="547" t="s">
        <v>2514</v>
      </c>
      <c r="C3290" s="547" t="str">
        <f>VLOOKUP(D3290,기본!$B$3:$C$90,2,0)</f>
        <v>머큐리</v>
      </c>
      <c r="D3290" t="s">
        <v>1900</v>
      </c>
      <c r="E3290" t="s">
        <v>2310</v>
      </c>
      <c r="F3290" t="s">
        <v>2310</v>
      </c>
      <c r="G3290" t="e">
        <f>VLOOKUP(E3290,기본!$F$3:$G$320,2,0)</f>
        <v>#N/A</v>
      </c>
      <c r="H3290" s="546">
        <v>1440</v>
      </c>
      <c r="I3290">
        <v>3.9873599999999998</v>
      </c>
    </row>
    <row r="3291" spans="2:9">
      <c r="B3291" s="547" t="s">
        <v>2514</v>
      </c>
      <c r="C3291" s="547" t="str">
        <f>VLOOKUP(D3291,기본!$B$3:$C$90,2,0)</f>
        <v>머큐리</v>
      </c>
      <c r="D3291" t="s">
        <v>1900</v>
      </c>
      <c r="E3291" t="s">
        <v>1381</v>
      </c>
      <c r="F3291" t="s">
        <v>1381</v>
      </c>
      <c r="G3291" t="e">
        <f>VLOOKUP(E3291,기본!$F$3:$G$320,2,0)</f>
        <v>#N/A</v>
      </c>
      <c r="H3291" s="546">
        <v>12960</v>
      </c>
      <c r="I3291">
        <v>37.285919999999997</v>
      </c>
    </row>
    <row r="3292" spans="2:9">
      <c r="B3292" s="547" t="s">
        <v>2514</v>
      </c>
      <c r="C3292" s="547" t="str">
        <f>VLOOKUP(D3292,기본!$B$3:$C$90,2,0)</f>
        <v>머큐리</v>
      </c>
      <c r="D3292" t="s">
        <v>1900</v>
      </c>
      <c r="E3292" t="s">
        <v>2034</v>
      </c>
      <c r="F3292" t="s">
        <v>2034</v>
      </c>
      <c r="G3292" t="e">
        <f>VLOOKUP(E3292,기본!$F$3:$G$320,2,0)</f>
        <v>#N/A</v>
      </c>
      <c r="H3292" s="546">
        <v>9216</v>
      </c>
      <c r="I3292">
        <v>24.606719999999999</v>
      </c>
    </row>
    <row r="3293" spans="2:9">
      <c r="B3293" s="547" t="s">
        <v>2514</v>
      </c>
      <c r="C3293" s="547" t="str">
        <f>VLOOKUP(D3293,기본!$B$3:$C$90,2,0)</f>
        <v>머큐리</v>
      </c>
      <c r="D3293" t="s">
        <v>1900</v>
      </c>
      <c r="E3293" t="s">
        <v>2507</v>
      </c>
      <c r="F3293" t="s">
        <v>2507</v>
      </c>
      <c r="G3293" t="e">
        <f>VLOOKUP(E3293,기본!$F$3:$G$320,2,0)</f>
        <v>#N/A</v>
      </c>
      <c r="H3293" s="546">
        <v>3072</v>
      </c>
      <c r="I3293">
        <v>8.2022399999999998</v>
      </c>
    </row>
    <row r="3294" spans="2:9">
      <c r="B3294" s="547" t="s">
        <v>2514</v>
      </c>
      <c r="C3294" s="547" t="str">
        <f>VLOOKUP(D3294,기본!$B$3:$C$90,2,0)</f>
        <v>삼성 생활가전</v>
      </c>
      <c r="D3294" t="s">
        <v>2059</v>
      </c>
      <c r="E3294" t="s">
        <v>2060</v>
      </c>
      <c r="F3294" t="s">
        <v>2060</v>
      </c>
      <c r="G3294" t="e">
        <f>VLOOKUP(E3294,기본!$F$3:$G$320,2,0)</f>
        <v>#N/A</v>
      </c>
      <c r="H3294" s="546">
        <v>2824</v>
      </c>
      <c r="I3294">
        <v>21.151759999999999</v>
      </c>
    </row>
    <row r="3295" spans="2:9">
      <c r="B3295" s="547" t="s">
        <v>2514</v>
      </c>
      <c r="C3295" s="547" t="str">
        <f>VLOOKUP(D3295,기본!$B$3:$C$90,2,0)</f>
        <v>삼성 생활가전</v>
      </c>
      <c r="D3295" t="s">
        <v>2035</v>
      </c>
      <c r="E3295" t="s">
        <v>1905</v>
      </c>
      <c r="F3295" t="s">
        <v>1905</v>
      </c>
      <c r="G3295" t="e">
        <f>VLOOKUP(E3295,기본!$F$3:$G$320,2,0)</f>
        <v>#N/A</v>
      </c>
      <c r="H3295" s="546">
        <v>40</v>
      </c>
      <c r="I3295">
        <v>0.23799999999999999</v>
      </c>
    </row>
    <row r="3296" spans="2:9">
      <c r="B3296" s="547" t="s">
        <v>2514</v>
      </c>
      <c r="C3296" s="547" t="str">
        <f>VLOOKUP(D3296,기본!$B$3:$C$90,2,0)</f>
        <v>삼성 생활가전</v>
      </c>
      <c r="D3296" t="s">
        <v>2035</v>
      </c>
      <c r="E3296" t="s">
        <v>2036</v>
      </c>
      <c r="F3296" t="s">
        <v>2036</v>
      </c>
      <c r="G3296" t="e">
        <f>VLOOKUP(E3296,기본!$F$3:$G$320,2,0)</f>
        <v>#N/A</v>
      </c>
      <c r="H3296" s="546">
        <v>600</v>
      </c>
      <c r="I3296">
        <v>4.2539999999999996</v>
      </c>
    </row>
    <row r="3297" spans="2:9">
      <c r="B3297" s="547" t="s">
        <v>2514</v>
      </c>
      <c r="C3297" s="547" t="str">
        <f>VLOOKUP(D3297,기본!$B$3:$C$90,2,0)</f>
        <v>삼성 생활가전</v>
      </c>
      <c r="D3297" t="s">
        <v>2035</v>
      </c>
      <c r="E3297" t="s">
        <v>2311</v>
      </c>
      <c r="F3297" t="s">
        <v>2311</v>
      </c>
      <c r="G3297" t="e">
        <f>VLOOKUP(E3297,기본!$F$3:$G$320,2,0)</f>
        <v>#N/A</v>
      </c>
      <c r="H3297" s="546">
        <v>200</v>
      </c>
      <c r="I3297">
        <v>1.4279999999999999</v>
      </c>
    </row>
    <row r="3298" spans="2:9">
      <c r="B3298" s="547" t="s">
        <v>2514</v>
      </c>
      <c r="C3298" s="547" t="str">
        <f>VLOOKUP(D3298,기본!$B$3:$C$90,2,0)</f>
        <v>삼성 VD</v>
      </c>
      <c r="D3298" t="s">
        <v>1902</v>
      </c>
      <c r="E3298" t="s">
        <v>1121</v>
      </c>
      <c r="F3298" t="s">
        <v>1809</v>
      </c>
      <c r="G3298" t="str">
        <f>VLOOKUP(E3298,기본!$F$3:$G$320,2,0)</f>
        <v>TV</v>
      </c>
      <c r="H3298" s="546">
        <v>6</v>
      </c>
      <c r="I3298">
        <v>0.18109737599999998</v>
      </c>
    </row>
    <row r="3299" spans="2:9">
      <c r="B3299" s="547" t="s">
        <v>2514</v>
      </c>
      <c r="C3299" s="547" t="str">
        <f>VLOOKUP(D3299,기본!$B$3:$C$90,2,0)</f>
        <v>삼성 VD</v>
      </c>
      <c r="D3299" t="s">
        <v>1902</v>
      </c>
      <c r="E3299" t="s">
        <v>1120</v>
      </c>
      <c r="F3299" t="s">
        <v>1786</v>
      </c>
      <c r="G3299" t="str">
        <f>VLOOKUP(E3299,기본!$F$3:$G$320,2,0)</f>
        <v>TV</v>
      </c>
      <c r="H3299" s="546">
        <v>4</v>
      </c>
      <c r="I3299">
        <v>0.108814352</v>
      </c>
    </row>
    <row r="3300" spans="2:9">
      <c r="B3300" s="547" t="s">
        <v>2514</v>
      </c>
      <c r="C3300" s="547" t="str">
        <f>VLOOKUP(D3300,기본!$B$3:$C$90,2,0)</f>
        <v>삼성 VD</v>
      </c>
      <c r="D3300" t="s">
        <v>1902</v>
      </c>
      <c r="E3300" t="s">
        <v>2486</v>
      </c>
      <c r="F3300" t="s">
        <v>2487</v>
      </c>
      <c r="G3300" t="str">
        <f>VLOOKUP(E3300,기본!$F$3:$G$320,2,0)</f>
        <v>MNT</v>
      </c>
      <c r="H3300" s="546">
        <v>50</v>
      </c>
      <c r="I3300">
        <v>0.63398205000000007</v>
      </c>
    </row>
    <row r="3301" spans="2:9">
      <c r="B3301" s="547" t="s">
        <v>2514</v>
      </c>
      <c r="C3301" s="547" t="str">
        <f>VLOOKUP(D3301,기본!$B$3:$C$90,2,0)</f>
        <v>삼성 VD</v>
      </c>
      <c r="D3301" t="s">
        <v>1902</v>
      </c>
      <c r="E3301" t="s">
        <v>2213</v>
      </c>
      <c r="F3301" t="s">
        <v>1754</v>
      </c>
      <c r="G3301" t="str">
        <f>VLOOKUP(E3301,기본!$F$3:$G$320,2,0)</f>
        <v>MNT</v>
      </c>
      <c r="H3301" s="546">
        <v>100</v>
      </c>
      <c r="I3301">
        <v>1.0922067000000002</v>
      </c>
    </row>
    <row r="3302" spans="2:9">
      <c r="B3302" s="547" t="s">
        <v>2514</v>
      </c>
      <c r="C3302" s="547" t="str">
        <f>VLOOKUP(D3302,기본!$B$3:$C$90,2,0)</f>
        <v>삼성 VD</v>
      </c>
      <c r="D3302" t="s">
        <v>1902</v>
      </c>
      <c r="E3302" t="s">
        <v>2215</v>
      </c>
      <c r="F3302" t="s">
        <v>1754</v>
      </c>
      <c r="G3302" t="str">
        <f>VLOOKUP(E3302,기본!$F$3:$G$320,2,0)</f>
        <v>MNT</v>
      </c>
      <c r="H3302" s="546">
        <v>599</v>
      </c>
      <c r="I3302">
        <v>6.5317687740000006</v>
      </c>
    </row>
    <row r="3303" spans="2:9">
      <c r="B3303" s="547" t="s">
        <v>2514</v>
      </c>
      <c r="C3303" s="547" t="str">
        <f>VLOOKUP(D3303,기본!$B$3:$C$90,2,0)</f>
        <v>삼성 VD</v>
      </c>
      <c r="D3303" t="s">
        <v>1902</v>
      </c>
      <c r="E3303" t="s">
        <v>2171</v>
      </c>
      <c r="F3303" t="s">
        <v>1752</v>
      </c>
      <c r="G3303" t="str">
        <f>VLOOKUP(E3303,기본!$F$3:$G$320,2,0)</f>
        <v>MNT</v>
      </c>
      <c r="H3303" s="546">
        <v>150</v>
      </c>
      <c r="I3303">
        <v>0.99805094999999999</v>
      </c>
    </row>
    <row r="3304" spans="2:9">
      <c r="B3304" s="547" t="s">
        <v>2514</v>
      </c>
      <c r="C3304" s="547" t="str">
        <f>VLOOKUP(D3304,기본!$B$3:$C$90,2,0)</f>
        <v>삼성 VD</v>
      </c>
      <c r="D3304" t="s">
        <v>1902</v>
      </c>
      <c r="E3304" t="s">
        <v>2173</v>
      </c>
      <c r="F3304" t="s">
        <v>1752</v>
      </c>
      <c r="G3304" t="str">
        <f>VLOOKUP(E3304,기본!$F$3:$G$320,2,0)</f>
        <v>MNT</v>
      </c>
      <c r="H3304" s="546">
        <v>100</v>
      </c>
      <c r="I3304">
        <v>0.73232249999999999</v>
      </c>
    </row>
    <row r="3305" spans="2:9">
      <c r="B3305" s="547" t="s">
        <v>2514</v>
      </c>
      <c r="C3305" s="547" t="str">
        <f>VLOOKUP(D3305,기본!$B$3:$C$90,2,0)</f>
        <v>삼성 VD</v>
      </c>
      <c r="D3305" t="s">
        <v>1902</v>
      </c>
      <c r="E3305" t="s">
        <v>2508</v>
      </c>
      <c r="F3305" t="s">
        <v>2509</v>
      </c>
      <c r="G3305" t="str">
        <f>VLOOKUP(E3305,기본!$F$3:$G$320,2,0)</f>
        <v>MNT</v>
      </c>
      <c r="H3305" s="546">
        <v>100</v>
      </c>
      <c r="I3305">
        <v>0.78114399999999995</v>
      </c>
    </row>
    <row r="3306" spans="2:9">
      <c r="B3306" s="547" t="s">
        <v>2514</v>
      </c>
      <c r="C3306" s="547" t="str">
        <f>VLOOKUP(D3306,기본!$B$3:$C$90,2,0)</f>
        <v>삼성 VD</v>
      </c>
      <c r="D3306" t="s">
        <v>1902</v>
      </c>
      <c r="E3306" t="s">
        <v>2175</v>
      </c>
      <c r="F3306" t="s">
        <v>1752</v>
      </c>
      <c r="G3306" t="str">
        <f>VLOOKUP(E3306,기본!$F$3:$G$320,2,0)</f>
        <v>MNT</v>
      </c>
      <c r="H3306" s="546">
        <v>100</v>
      </c>
      <c r="I3306">
        <v>0.73232249999999999</v>
      </c>
    </row>
    <row r="3307" spans="2:9">
      <c r="B3307" s="547" t="s">
        <v>2514</v>
      </c>
      <c r="C3307" s="547" t="str">
        <f>VLOOKUP(D3307,기본!$B$3:$C$90,2,0)</f>
        <v>삼성 VD</v>
      </c>
      <c r="D3307" t="s">
        <v>1902</v>
      </c>
      <c r="E3307" t="s">
        <v>2177</v>
      </c>
      <c r="F3307" t="s">
        <v>1752</v>
      </c>
      <c r="G3307" t="str">
        <f>VLOOKUP(E3307,기본!$F$3:$G$320,2,0)</f>
        <v>MNT</v>
      </c>
      <c r="H3307" s="546">
        <v>100</v>
      </c>
      <c r="I3307">
        <v>0.73232249999999999</v>
      </c>
    </row>
    <row r="3308" spans="2:9">
      <c r="B3308" s="547" t="s">
        <v>2514</v>
      </c>
      <c r="C3308" s="547" t="str">
        <f>VLOOKUP(D3308,기본!$B$3:$C$90,2,0)</f>
        <v>삼성 VD</v>
      </c>
      <c r="D3308" t="s">
        <v>1902</v>
      </c>
      <c r="E3308" t="s">
        <v>2179</v>
      </c>
      <c r="F3308" t="s">
        <v>1752</v>
      </c>
      <c r="G3308" t="str">
        <f>VLOOKUP(E3308,기본!$F$3:$G$320,2,0)</f>
        <v>MNT</v>
      </c>
      <c r="H3308" s="546">
        <v>1200</v>
      </c>
      <c r="I3308">
        <v>8.7878699999999998</v>
      </c>
    </row>
    <row r="3309" spans="2:9">
      <c r="B3309" s="547" t="s">
        <v>2514</v>
      </c>
      <c r="C3309" s="547" t="str">
        <f>VLOOKUP(D3309,기본!$B$3:$C$90,2,0)</f>
        <v>삼성 VD</v>
      </c>
      <c r="D3309" t="s">
        <v>1902</v>
      </c>
      <c r="E3309" t="s">
        <v>2181</v>
      </c>
      <c r="F3309" t="s">
        <v>1752</v>
      </c>
      <c r="G3309" t="str">
        <f>VLOOKUP(E3309,기본!$F$3:$G$320,2,0)</f>
        <v>MNT</v>
      </c>
      <c r="H3309" s="546">
        <v>100</v>
      </c>
      <c r="I3309">
        <v>0.73232249999999999</v>
      </c>
    </row>
    <row r="3310" spans="2:9">
      <c r="B3310" s="547" t="s">
        <v>2514</v>
      </c>
      <c r="C3310" s="547" t="str">
        <f>VLOOKUP(D3310,기본!$B$3:$C$90,2,0)</f>
        <v>삼성 VD</v>
      </c>
      <c r="D3310" t="s">
        <v>1902</v>
      </c>
      <c r="E3310" t="s">
        <v>2183</v>
      </c>
      <c r="F3310" t="s">
        <v>1752</v>
      </c>
      <c r="G3310" t="str">
        <f>VLOOKUP(E3310,기본!$F$3:$G$320,2,0)</f>
        <v>MNT</v>
      </c>
      <c r="H3310" s="546">
        <v>100</v>
      </c>
      <c r="I3310">
        <v>0.73232249999999999</v>
      </c>
    </row>
    <row r="3311" spans="2:9">
      <c r="B3311" s="547" t="s">
        <v>2514</v>
      </c>
      <c r="C3311" s="547" t="str">
        <f>VLOOKUP(D3311,기본!$B$3:$C$90,2,0)</f>
        <v>삼성 VD</v>
      </c>
      <c r="D3311" t="s">
        <v>1902</v>
      </c>
      <c r="E3311" t="s">
        <v>2185</v>
      </c>
      <c r="F3311" t="s">
        <v>1752</v>
      </c>
      <c r="G3311" t="str">
        <f>VLOOKUP(E3311,기본!$F$3:$G$320,2,0)</f>
        <v>MNT</v>
      </c>
      <c r="H3311" s="546">
        <v>100</v>
      </c>
      <c r="I3311">
        <v>0.73232249999999999</v>
      </c>
    </row>
    <row r="3312" spans="2:9">
      <c r="B3312" s="547" t="s">
        <v>2514</v>
      </c>
      <c r="C3312" s="547" t="str">
        <f>VLOOKUP(D3312,기본!$B$3:$C$90,2,0)</f>
        <v>삼성 VD</v>
      </c>
      <c r="D3312" t="s">
        <v>1902</v>
      </c>
      <c r="E3312" t="s">
        <v>2187</v>
      </c>
      <c r="F3312" t="s">
        <v>1752</v>
      </c>
      <c r="G3312" t="str">
        <f>VLOOKUP(E3312,기본!$F$3:$G$320,2,0)</f>
        <v>MNT</v>
      </c>
      <c r="H3312" s="546">
        <v>100</v>
      </c>
      <c r="I3312">
        <v>0.73232249999999999</v>
      </c>
    </row>
    <row r="3313" spans="2:9">
      <c r="B3313" s="547" t="s">
        <v>2514</v>
      </c>
      <c r="C3313" s="547" t="str">
        <f>VLOOKUP(D3313,기본!$B$3:$C$90,2,0)</f>
        <v>삼성 VD</v>
      </c>
      <c r="D3313" t="s">
        <v>1902</v>
      </c>
      <c r="E3313" t="s">
        <v>2391</v>
      </c>
      <c r="F3313" t="s">
        <v>2412</v>
      </c>
      <c r="G3313" t="str">
        <f>VLOOKUP(E3313,기본!$F$3:$G$320,2,0)</f>
        <v>MNT</v>
      </c>
      <c r="H3313" s="546">
        <v>385</v>
      </c>
      <c r="I3313">
        <v>2.8943838000000004</v>
      </c>
    </row>
    <row r="3314" spans="2:9">
      <c r="B3314" s="547" t="s">
        <v>2514</v>
      </c>
      <c r="C3314" s="547" t="str">
        <f>VLOOKUP(D3314,기본!$B$3:$C$90,2,0)</f>
        <v>삼성 VD</v>
      </c>
      <c r="D3314" t="s">
        <v>1902</v>
      </c>
      <c r="E3314" t="s">
        <v>1113</v>
      </c>
      <c r="F3314" t="s">
        <v>1813</v>
      </c>
      <c r="G3314" t="str">
        <f>VLOOKUP(E3314,기본!$F$3:$G$320,2,0)</f>
        <v>MNT</v>
      </c>
      <c r="H3314" s="546">
        <v>44</v>
      </c>
      <c r="I3314">
        <v>0.2136904</v>
      </c>
    </row>
    <row r="3315" spans="2:9">
      <c r="B3315" s="547" t="s">
        <v>2514</v>
      </c>
      <c r="C3315" s="547" t="str">
        <f>VLOOKUP(D3315,기본!$B$3:$C$90,2,0)</f>
        <v>삼성 VD</v>
      </c>
      <c r="D3315" t="s">
        <v>1902</v>
      </c>
      <c r="E3315" t="s">
        <v>2088</v>
      </c>
      <c r="F3315" t="s">
        <v>2089</v>
      </c>
      <c r="G3315" t="str">
        <f>VLOOKUP(E3315,기본!$F$3:$G$320,2,0)</f>
        <v>MNT</v>
      </c>
      <c r="H3315" s="546">
        <v>1635</v>
      </c>
      <c r="I3315">
        <v>7.5812054799999995</v>
      </c>
    </row>
    <row r="3316" spans="2:9">
      <c r="B3316" s="547" t="s">
        <v>2514</v>
      </c>
      <c r="C3316" s="547" t="str">
        <f>VLOOKUP(D3316,기본!$B$3:$C$90,2,0)</f>
        <v>삼성 VD</v>
      </c>
      <c r="D3316" t="s">
        <v>1902</v>
      </c>
      <c r="E3316" t="s">
        <v>2488</v>
      </c>
      <c r="F3316" t="s">
        <v>2489</v>
      </c>
      <c r="G3316" t="str">
        <f>VLOOKUP(E3316,기본!$F$3:$G$320,2,0)</f>
        <v>기타</v>
      </c>
      <c r="H3316" s="546">
        <v>250</v>
      </c>
      <c r="I3316">
        <v>9.9194250000000004</v>
      </c>
    </row>
    <row r="3317" spans="2:9">
      <c r="B3317" s="547" t="s">
        <v>2514</v>
      </c>
      <c r="C3317" s="547" t="str">
        <f>VLOOKUP(D3317,기본!$B$3:$C$90,2,0)</f>
        <v>삼성 생활가전</v>
      </c>
      <c r="D3317" t="s">
        <v>1903</v>
      </c>
      <c r="E3317" t="s">
        <v>2060</v>
      </c>
      <c r="F3317" t="s">
        <v>2060</v>
      </c>
      <c r="G3317" t="e">
        <f>VLOOKUP(E3317,기본!$F$3:$G$320,2,0)</f>
        <v>#N/A</v>
      </c>
      <c r="H3317" s="546">
        <v>52</v>
      </c>
      <c r="I3317">
        <v>0.43524000000000002</v>
      </c>
    </row>
    <row r="3318" spans="2:9">
      <c r="B3318" s="547" t="s">
        <v>2514</v>
      </c>
      <c r="C3318" s="547" t="str">
        <f>VLOOKUP(D3318,기본!$B$3:$C$90,2,0)</f>
        <v>삼성 생활가전</v>
      </c>
      <c r="D3318" t="s">
        <v>1903</v>
      </c>
      <c r="E3318" t="s">
        <v>1890</v>
      </c>
      <c r="F3318" t="s">
        <v>1890</v>
      </c>
      <c r="G3318" t="e">
        <f>VLOOKUP(E3318,기본!$F$3:$G$320,2,0)</f>
        <v>#N/A</v>
      </c>
      <c r="H3318" s="546">
        <v>13</v>
      </c>
      <c r="I3318">
        <v>0.10750999999999999</v>
      </c>
    </row>
    <row r="3319" spans="2:9">
      <c r="B3319" s="547" t="s">
        <v>2514</v>
      </c>
      <c r="C3319" s="547" t="str">
        <f>VLOOKUP(D3319,기본!$B$3:$C$90,2,0)</f>
        <v>삼성 생활가전</v>
      </c>
      <c r="D3319" t="s">
        <v>1903</v>
      </c>
      <c r="E3319" t="s">
        <v>681</v>
      </c>
      <c r="F3319" t="s">
        <v>681</v>
      </c>
      <c r="G3319" t="e">
        <f>VLOOKUP(E3319,기본!$F$3:$G$320,2,0)</f>
        <v>#N/A</v>
      </c>
      <c r="H3319" s="546">
        <v>504</v>
      </c>
      <c r="I3319">
        <v>4.0269599999999999</v>
      </c>
    </row>
    <row r="3320" spans="2:9">
      <c r="B3320" s="547" t="s">
        <v>2514</v>
      </c>
      <c r="C3320" s="547" t="str">
        <f>VLOOKUP(D3320,기본!$B$3:$C$90,2,0)</f>
        <v>삼성 생활가전</v>
      </c>
      <c r="D3320" t="s">
        <v>1903</v>
      </c>
      <c r="E3320" t="s">
        <v>1905</v>
      </c>
      <c r="F3320" t="s">
        <v>1905</v>
      </c>
      <c r="G3320" t="e">
        <f>VLOOKUP(E3320,기본!$F$3:$G$320,2,0)</f>
        <v>#N/A</v>
      </c>
      <c r="H3320" s="546">
        <v>1440</v>
      </c>
      <c r="I3320">
        <v>8.5679999999999996</v>
      </c>
    </row>
    <row r="3321" spans="2:9">
      <c r="B3321" s="547" t="s">
        <v>2514</v>
      </c>
      <c r="C3321" s="547" t="str">
        <f>VLOOKUP(D3321,기본!$B$3:$C$90,2,0)</f>
        <v>삼성 생활가전</v>
      </c>
      <c r="D3321" t="s">
        <v>1903</v>
      </c>
      <c r="E3321" t="s">
        <v>1906</v>
      </c>
      <c r="F3321" t="s">
        <v>1906</v>
      </c>
      <c r="G3321" t="e">
        <f>VLOOKUP(E3321,기본!$F$3:$G$320,2,0)</f>
        <v>#N/A</v>
      </c>
      <c r="H3321" s="546">
        <v>1440</v>
      </c>
      <c r="I3321">
        <v>8.5535999999999994</v>
      </c>
    </row>
    <row r="3322" spans="2:9">
      <c r="B3322" s="547" t="s">
        <v>2514</v>
      </c>
      <c r="C3322" s="547" t="str">
        <f>VLOOKUP(D3322,기본!$B$3:$C$90,2,0)</f>
        <v>삼성 생활가전</v>
      </c>
      <c r="D3322" t="s">
        <v>1903</v>
      </c>
      <c r="E3322" t="s">
        <v>1907</v>
      </c>
      <c r="F3322" t="s">
        <v>1907</v>
      </c>
      <c r="G3322" t="e">
        <f>VLOOKUP(E3322,기본!$F$3:$G$320,2,0)</f>
        <v>#N/A</v>
      </c>
      <c r="H3322" s="546">
        <v>40</v>
      </c>
      <c r="I3322">
        <v>0.23599999999999999</v>
      </c>
    </row>
    <row r="3323" spans="2:9">
      <c r="B3323" s="547" t="s">
        <v>2514</v>
      </c>
      <c r="C3323" s="547" t="str">
        <f>VLOOKUP(D3323,기본!$B$3:$C$90,2,0)</f>
        <v>삼성 생활가전</v>
      </c>
      <c r="D3323" t="s">
        <v>1903</v>
      </c>
      <c r="E3323" t="s">
        <v>1908</v>
      </c>
      <c r="F3323" t="s">
        <v>1908</v>
      </c>
      <c r="G3323" t="e">
        <f>VLOOKUP(E3323,기본!$F$3:$G$320,2,0)</f>
        <v>#N/A</v>
      </c>
      <c r="H3323" s="546">
        <v>4320</v>
      </c>
      <c r="I3323">
        <v>25.829280000000001</v>
      </c>
    </row>
    <row r="3324" spans="2:9">
      <c r="B3324" s="547" t="s">
        <v>2514</v>
      </c>
      <c r="C3324" s="547" t="str">
        <f>VLOOKUP(D3324,기본!$B$3:$C$90,2,0)</f>
        <v>삼성 생활가전</v>
      </c>
      <c r="D3324" t="s">
        <v>1903</v>
      </c>
      <c r="E3324" t="s">
        <v>2461</v>
      </c>
      <c r="F3324" t="s">
        <v>2461</v>
      </c>
      <c r="G3324" t="e">
        <f>VLOOKUP(E3324,기본!$F$3:$G$320,2,0)</f>
        <v>#N/A</v>
      </c>
      <c r="H3324" s="546">
        <v>50688</v>
      </c>
      <c r="I3324">
        <v>151.70586624000001</v>
      </c>
    </row>
    <row r="3325" spans="2:9">
      <c r="B3325" s="547" t="s">
        <v>2514</v>
      </c>
      <c r="C3325" s="547" t="str">
        <f>VLOOKUP(D3325,기본!$B$3:$C$90,2,0)</f>
        <v>삼성 생활가전</v>
      </c>
      <c r="D3325" t="s">
        <v>1903</v>
      </c>
      <c r="E3325" t="s">
        <v>2071</v>
      </c>
      <c r="F3325" t="s">
        <v>2071</v>
      </c>
      <c r="G3325" t="e">
        <f>VLOOKUP(E3325,기본!$F$3:$G$320,2,0)</f>
        <v>#N/A</v>
      </c>
      <c r="H3325" s="546">
        <v>1440</v>
      </c>
      <c r="I3325">
        <v>8.2089216</v>
      </c>
    </row>
    <row r="3326" spans="2:9">
      <c r="B3326" s="547" t="s">
        <v>2514</v>
      </c>
      <c r="C3326" s="547" t="str">
        <f>VLOOKUP(D3326,기본!$B$3:$C$90,2,0)</f>
        <v>삼성 생활가전</v>
      </c>
      <c r="D3326" t="s">
        <v>1903</v>
      </c>
      <c r="E3326" t="s">
        <v>1456</v>
      </c>
      <c r="F3326" t="s">
        <v>1456</v>
      </c>
      <c r="G3326" t="e">
        <f>VLOOKUP(E3326,기본!$F$3:$G$320,2,0)</f>
        <v>#N/A</v>
      </c>
      <c r="H3326" s="546">
        <v>5</v>
      </c>
      <c r="I3326">
        <v>4.7500000000000001E-2</v>
      </c>
    </row>
    <row r="3327" spans="2:9">
      <c r="B3327" s="547" t="s">
        <v>2514</v>
      </c>
      <c r="C3327" s="547" t="str">
        <f>VLOOKUP(D3327,기본!$B$3:$C$90,2,0)</f>
        <v>삼성 생활가전</v>
      </c>
      <c r="D3327" t="s">
        <v>1903</v>
      </c>
      <c r="E3327" t="s">
        <v>1196</v>
      </c>
      <c r="F3327" t="s">
        <v>1196</v>
      </c>
      <c r="G3327" t="e">
        <f>VLOOKUP(E3327,기본!$F$3:$G$320,2,0)</f>
        <v>#N/A</v>
      </c>
      <c r="H3327" s="546">
        <v>7125</v>
      </c>
      <c r="I3327">
        <v>36.551250000000003</v>
      </c>
    </row>
    <row r="3328" spans="2:9">
      <c r="B3328" s="547" t="s">
        <v>2514</v>
      </c>
      <c r="C3328" s="547" t="str">
        <f>VLOOKUP(D3328,기본!$B$3:$C$90,2,0)</f>
        <v>삼성 생활가전</v>
      </c>
      <c r="D3328" t="s">
        <v>1903</v>
      </c>
      <c r="E3328" t="s">
        <v>1343</v>
      </c>
      <c r="F3328" t="s">
        <v>1343</v>
      </c>
      <c r="G3328" t="e">
        <f>VLOOKUP(E3328,기본!$F$3:$G$320,2,0)</f>
        <v>#N/A</v>
      </c>
      <c r="H3328" s="546">
        <v>10905</v>
      </c>
      <c r="I3328">
        <v>59.519489999999998</v>
      </c>
    </row>
    <row r="3329" spans="2:9">
      <c r="B3329" s="547" t="s">
        <v>2514</v>
      </c>
      <c r="C3329" s="547" t="str">
        <f>VLOOKUP(D3329,기본!$B$3:$C$90,2,0)</f>
        <v>삼성 생활가전</v>
      </c>
      <c r="D3329" t="s">
        <v>1903</v>
      </c>
      <c r="E3329" t="s">
        <v>2125</v>
      </c>
      <c r="F3329" t="s">
        <v>2125</v>
      </c>
      <c r="G3329" t="e">
        <f>VLOOKUP(E3329,기본!$F$3:$G$320,2,0)</f>
        <v>#N/A</v>
      </c>
      <c r="H3329" s="546">
        <v>2051</v>
      </c>
      <c r="I3329">
        <v>24.968009024000001</v>
      </c>
    </row>
    <row r="3330" spans="2:9">
      <c r="B3330" s="547" t="s">
        <v>2514</v>
      </c>
      <c r="C3330" s="547" t="str">
        <f>VLOOKUP(D3330,기본!$B$3:$C$90,2,0)</f>
        <v>삼성 생활가전</v>
      </c>
      <c r="D3330" t="s">
        <v>1903</v>
      </c>
      <c r="E3330" t="s">
        <v>1991</v>
      </c>
      <c r="F3330" t="s">
        <v>1991</v>
      </c>
      <c r="G3330" t="e">
        <f>VLOOKUP(E3330,기본!$F$3:$G$320,2,0)</f>
        <v>#N/A</v>
      </c>
      <c r="H3330" s="546">
        <v>798</v>
      </c>
      <c r="I3330">
        <v>8.1573975000000001</v>
      </c>
    </row>
    <row r="3331" spans="2:9">
      <c r="B3331" s="547" t="s">
        <v>2514</v>
      </c>
      <c r="C3331" s="547" t="str">
        <f>VLOOKUP(D3331,기본!$B$3:$C$90,2,0)</f>
        <v>삼성 생활가전</v>
      </c>
      <c r="D3331" t="s">
        <v>1903</v>
      </c>
      <c r="E3331" t="s">
        <v>2082</v>
      </c>
      <c r="F3331" t="s">
        <v>2082</v>
      </c>
      <c r="G3331" t="e">
        <f>VLOOKUP(E3331,기본!$F$3:$G$320,2,0)</f>
        <v>#N/A</v>
      </c>
      <c r="H3331" s="546">
        <v>280</v>
      </c>
      <c r="I3331">
        <v>1.4990668</v>
      </c>
    </row>
    <row r="3332" spans="2:9">
      <c r="B3332" s="547" t="s">
        <v>2514</v>
      </c>
      <c r="C3332" s="547" t="str">
        <f>VLOOKUP(D3332,기본!$B$3:$C$90,2,0)</f>
        <v>삼성 생활가전</v>
      </c>
      <c r="D3332" t="s">
        <v>1903</v>
      </c>
      <c r="E3332" t="s">
        <v>1413</v>
      </c>
      <c r="F3332" t="s">
        <v>1413</v>
      </c>
      <c r="G3332" t="e">
        <f>VLOOKUP(E3332,기본!$F$3:$G$320,2,0)</f>
        <v>#N/A</v>
      </c>
      <c r="H3332" s="546">
        <v>2490</v>
      </c>
      <c r="I3332">
        <v>31.24203</v>
      </c>
    </row>
    <row r="3333" spans="2:9">
      <c r="B3333" s="547" t="s">
        <v>2514</v>
      </c>
      <c r="C3333" s="547" t="str">
        <f>VLOOKUP(D3333,기본!$B$3:$C$90,2,0)</f>
        <v>삼성 생활가전</v>
      </c>
      <c r="D3333" t="s">
        <v>1903</v>
      </c>
      <c r="E3333" t="s">
        <v>1913</v>
      </c>
      <c r="F3333" t="s">
        <v>1913</v>
      </c>
      <c r="G3333" t="e">
        <f>VLOOKUP(E3333,기본!$F$3:$G$320,2,0)</f>
        <v>#N/A</v>
      </c>
      <c r="H3333" s="546">
        <v>0</v>
      </c>
      <c r="I3333">
        <v>4.1203209999999997</v>
      </c>
    </row>
    <row r="3334" spans="2:9">
      <c r="B3334" s="547" t="s">
        <v>2514</v>
      </c>
      <c r="C3334" s="547" t="str">
        <f>VLOOKUP(D3334,기본!$B$3:$C$90,2,0)</f>
        <v>삼성 생활가전</v>
      </c>
      <c r="D3334" t="s">
        <v>1903</v>
      </c>
      <c r="E3334" t="s">
        <v>224</v>
      </c>
      <c r="F3334" t="s">
        <v>224</v>
      </c>
      <c r="G3334" t="str">
        <f>VLOOKUP(E3334,기본!$F$3:$G$320,2,0)</f>
        <v>기타</v>
      </c>
      <c r="H3334" s="546">
        <v>0</v>
      </c>
      <c r="I3334">
        <v>4.1110749999999996</v>
      </c>
    </row>
    <row r="3335" spans="2:9">
      <c r="B3335" s="547" t="s">
        <v>2514</v>
      </c>
      <c r="C3335" s="547" t="str">
        <f>VLOOKUP(D3335,기본!$B$3:$C$90,2,0)</f>
        <v>삼성 생활가전</v>
      </c>
      <c r="D3335" t="s">
        <v>1914</v>
      </c>
      <c r="E3335" t="s">
        <v>1413</v>
      </c>
      <c r="F3335" t="s">
        <v>1413</v>
      </c>
      <c r="G3335" t="e">
        <f>VLOOKUP(E3335,기본!$F$3:$G$320,2,0)</f>
        <v>#N/A</v>
      </c>
      <c r="H3335" s="546">
        <v>768</v>
      </c>
      <c r="I3335">
        <v>9.9340799999999998</v>
      </c>
    </row>
    <row r="3336" spans="2:9">
      <c r="B3336" s="547" t="s">
        <v>2514</v>
      </c>
      <c r="C3336" s="547" t="str">
        <f>VLOOKUP(D3336,기본!$B$3:$C$90,2,0)</f>
        <v>코웨이</v>
      </c>
      <c r="D3336" t="s">
        <v>2312</v>
      </c>
      <c r="E3336" t="s">
        <v>875</v>
      </c>
      <c r="F3336" t="s">
        <v>875</v>
      </c>
      <c r="G3336" t="e">
        <f>VLOOKUP(E3336,기본!$F$3:$G$320,2,0)</f>
        <v>#N/A</v>
      </c>
      <c r="H3336" s="546">
        <v>4970</v>
      </c>
      <c r="I3336">
        <v>33.090260000000001</v>
      </c>
    </row>
    <row r="3337" spans="2:9">
      <c r="B3337" s="547" t="s">
        <v>2514</v>
      </c>
      <c r="C3337" s="547" t="str">
        <f>VLOOKUP(D3337,기본!$B$3:$C$90,2,0)</f>
        <v>코웨이</v>
      </c>
      <c r="D3337" t="s">
        <v>2312</v>
      </c>
      <c r="E3337" t="s">
        <v>1974</v>
      </c>
      <c r="F3337" t="s">
        <v>1974</v>
      </c>
      <c r="G3337" t="e">
        <f>VLOOKUP(E3337,기본!$F$3:$G$320,2,0)</f>
        <v>#N/A</v>
      </c>
      <c r="H3337" s="546">
        <v>5065</v>
      </c>
      <c r="I3337">
        <v>98.098919999999993</v>
      </c>
    </row>
    <row r="3338" spans="2:9">
      <c r="B3338" s="547" t="s">
        <v>2514</v>
      </c>
      <c r="C3338" s="547" t="str">
        <f>VLOOKUP(D3338,기본!$B$3:$C$90,2,0)</f>
        <v>베터리</v>
      </c>
      <c r="D3338" t="s">
        <v>2134</v>
      </c>
      <c r="E3338" t="s">
        <v>1768</v>
      </c>
      <c r="F3338" t="s">
        <v>1768</v>
      </c>
      <c r="G3338" t="e">
        <f>VLOOKUP(E3338,기본!$F$3:$G$320,2,0)</f>
        <v>#N/A</v>
      </c>
      <c r="H3338" s="546">
        <v>67200</v>
      </c>
      <c r="I3338">
        <v>116.7264</v>
      </c>
    </row>
    <row r="3339" spans="2:9">
      <c r="B3339" s="547" t="s">
        <v>2514</v>
      </c>
      <c r="C3339" s="547" t="str">
        <f>VLOOKUP(D3339,기본!$B$3:$C$90,2,0)</f>
        <v>삼성 생활가전</v>
      </c>
      <c r="D3339" t="s">
        <v>2510</v>
      </c>
      <c r="E3339" t="s">
        <v>2461</v>
      </c>
      <c r="F3339" t="s">
        <v>2461</v>
      </c>
      <c r="G3339" t="e">
        <f>VLOOKUP(E3339,기본!$F$3:$G$320,2,0)</f>
        <v>#N/A</v>
      </c>
      <c r="H3339" s="546">
        <v>11520</v>
      </c>
      <c r="I3339">
        <v>34.214399999999998</v>
      </c>
    </row>
    <row r="3340" spans="2:9">
      <c r="B3340" s="547" t="s">
        <v>2514</v>
      </c>
      <c r="C3340" s="547" t="str">
        <f>VLOOKUP(D3340,기본!$B$3:$C$90,2,0)</f>
        <v>코웨이</v>
      </c>
      <c r="D3340" t="s">
        <v>2117</v>
      </c>
      <c r="E3340" t="s">
        <v>1924</v>
      </c>
      <c r="F3340" t="s">
        <v>1924</v>
      </c>
      <c r="G3340" t="e">
        <f>VLOOKUP(E3340,기본!$F$3:$G$320,2,0)</f>
        <v>#N/A</v>
      </c>
      <c r="H3340" s="546">
        <v>2520</v>
      </c>
      <c r="I3340">
        <v>20.205359999999999</v>
      </c>
    </row>
    <row r="3341" spans="2:9">
      <c r="B3341" s="547" t="s">
        <v>2514</v>
      </c>
      <c r="C3341" s="547" t="str">
        <f>VLOOKUP(D3341,기본!$B$3:$C$90,2,0)</f>
        <v>코웨이</v>
      </c>
      <c r="D3341" t="s">
        <v>2117</v>
      </c>
      <c r="E3341" t="s">
        <v>1491</v>
      </c>
      <c r="F3341" t="s">
        <v>1491</v>
      </c>
      <c r="G3341" t="e">
        <f>VLOOKUP(E3341,기본!$F$3:$G$320,2,0)</f>
        <v>#N/A</v>
      </c>
      <c r="H3341" s="546">
        <v>5184</v>
      </c>
      <c r="I3341">
        <v>35.935487999999992</v>
      </c>
    </row>
    <row r="3342" spans="2:9">
      <c r="B3342" s="547" t="s">
        <v>2514</v>
      </c>
      <c r="C3342" s="547" t="str">
        <f>VLOOKUP(D3342,기본!$B$3:$C$90,2,0)</f>
        <v>코웨이</v>
      </c>
      <c r="D3342" t="s">
        <v>2117</v>
      </c>
      <c r="E3342" t="s">
        <v>1492</v>
      </c>
      <c r="F3342" t="s">
        <v>1492</v>
      </c>
      <c r="G3342" t="e">
        <f>VLOOKUP(E3342,기본!$F$3:$G$320,2,0)</f>
        <v>#N/A</v>
      </c>
      <c r="H3342" s="546">
        <v>1300</v>
      </c>
      <c r="I3342">
        <v>8.1938999999999993</v>
      </c>
    </row>
    <row r="3343" spans="2:9">
      <c r="B3343" s="547" t="s">
        <v>2514</v>
      </c>
      <c r="C3343" s="547" t="str">
        <f>VLOOKUP(D3343,기본!$B$3:$C$90,2,0)</f>
        <v>코웨이</v>
      </c>
      <c r="D3343" t="s">
        <v>2117</v>
      </c>
      <c r="E3343" t="s">
        <v>1957</v>
      </c>
      <c r="F3343" t="s">
        <v>1957</v>
      </c>
      <c r="G3343" t="e">
        <f>VLOOKUP(E3343,기본!$F$3:$G$320,2,0)</f>
        <v>#N/A</v>
      </c>
      <c r="H3343" s="546">
        <v>855</v>
      </c>
      <c r="I3343">
        <v>21.908520000000003</v>
      </c>
    </row>
    <row r="3344" spans="2:9">
      <c r="B3344" s="547" t="s">
        <v>2514</v>
      </c>
      <c r="C3344" s="547" t="str">
        <f>VLOOKUP(D3344,기본!$B$3:$C$90,2,0)</f>
        <v>코웨이</v>
      </c>
      <c r="D3344" t="s">
        <v>1915</v>
      </c>
      <c r="E3344" t="s">
        <v>1028</v>
      </c>
      <c r="F3344" t="s">
        <v>1028</v>
      </c>
      <c r="G3344" t="e">
        <f>VLOOKUP(E3344,기본!$F$3:$G$320,2,0)</f>
        <v>#N/A</v>
      </c>
      <c r="H3344" s="546">
        <v>5760</v>
      </c>
      <c r="I3344">
        <v>32.952959999999997</v>
      </c>
    </row>
    <row r="3345" spans="2:9">
      <c r="B3345" s="547" t="s">
        <v>2514</v>
      </c>
      <c r="C3345" s="547" t="str">
        <f>VLOOKUP(D3345,기본!$B$3:$C$90,2,0)</f>
        <v>코웨이</v>
      </c>
      <c r="D3345" t="s">
        <v>1915</v>
      </c>
      <c r="E3345" t="s">
        <v>1031</v>
      </c>
      <c r="F3345" t="s">
        <v>1031</v>
      </c>
      <c r="G3345" t="e">
        <f>VLOOKUP(E3345,기본!$F$3:$G$320,2,0)</f>
        <v>#N/A</v>
      </c>
      <c r="H3345" s="546">
        <v>6862</v>
      </c>
      <c r="I3345">
        <v>10.135173999999999</v>
      </c>
    </row>
    <row r="3346" spans="2:9">
      <c r="B3346" s="547" t="s">
        <v>2514</v>
      </c>
      <c r="C3346" s="547" t="str">
        <f>VLOOKUP(D3346,기본!$B$3:$C$90,2,0)</f>
        <v>코웨이</v>
      </c>
      <c r="D3346" t="s">
        <v>1916</v>
      </c>
      <c r="E3346" t="s">
        <v>1917</v>
      </c>
      <c r="F3346" t="s">
        <v>1917</v>
      </c>
      <c r="G3346" t="e">
        <f>VLOOKUP(E3346,기본!$F$3:$G$320,2,0)</f>
        <v>#N/A</v>
      </c>
      <c r="H3346" s="546">
        <v>12672</v>
      </c>
      <c r="I3346">
        <v>36.672768000000005</v>
      </c>
    </row>
    <row r="3347" spans="2:9">
      <c r="B3347" s="547" t="s">
        <v>2514</v>
      </c>
      <c r="C3347" s="547" t="str">
        <f>VLOOKUP(D3347,기본!$B$3:$C$90,2,0)</f>
        <v>코웨이</v>
      </c>
      <c r="D3347" t="s">
        <v>2063</v>
      </c>
      <c r="E3347" t="s">
        <v>2511</v>
      </c>
      <c r="F3347" t="s">
        <v>2511</v>
      </c>
      <c r="G3347" t="e">
        <f>VLOOKUP(E3347,기본!$F$3:$G$320,2,0)</f>
        <v>#N/A</v>
      </c>
      <c r="H3347" s="546">
        <v>1680</v>
      </c>
      <c r="I3347">
        <v>139.97545632000003</v>
      </c>
    </row>
    <row r="3348" spans="2:9">
      <c r="B3348" s="547" t="s">
        <v>2514</v>
      </c>
      <c r="C3348" s="547" t="str">
        <f>VLOOKUP(D3348,기본!$B$3:$C$90,2,0)</f>
        <v>코웨이</v>
      </c>
      <c r="D3348" t="s">
        <v>2063</v>
      </c>
      <c r="E3348" t="s">
        <v>2064</v>
      </c>
      <c r="F3348" t="s">
        <v>2064</v>
      </c>
      <c r="G3348" t="e">
        <f>VLOOKUP(E3348,기본!$F$3:$G$320,2,0)</f>
        <v>#N/A</v>
      </c>
      <c r="H3348" s="546">
        <v>560</v>
      </c>
      <c r="I3348">
        <v>43.878764160000003</v>
      </c>
    </row>
    <row r="3349" spans="2:9">
      <c r="B3349" s="547" t="s">
        <v>2514</v>
      </c>
      <c r="C3349" s="547" t="str">
        <f>VLOOKUP(D3349,기본!$B$3:$C$90,2,0)</f>
        <v>코웨이</v>
      </c>
      <c r="D3349" t="s">
        <v>1918</v>
      </c>
      <c r="E3349" t="s">
        <v>1919</v>
      </c>
      <c r="F3349" t="s">
        <v>1919</v>
      </c>
      <c r="G3349" t="e">
        <f>VLOOKUP(E3349,기본!$F$3:$G$320,2,0)</f>
        <v>#N/A</v>
      </c>
      <c r="H3349" s="546">
        <v>56</v>
      </c>
      <c r="I3349">
        <v>0.29388799999999998</v>
      </c>
    </row>
    <row r="3350" spans="2:9">
      <c r="B3350" s="547" t="s">
        <v>2514</v>
      </c>
      <c r="C3350" s="547" t="str">
        <f>VLOOKUP(D3350,기본!$B$3:$C$90,2,0)</f>
        <v>코웨이</v>
      </c>
      <c r="D3350" t="s">
        <v>1918</v>
      </c>
      <c r="E3350" t="s">
        <v>1921</v>
      </c>
      <c r="F3350" t="s">
        <v>1921</v>
      </c>
      <c r="G3350" t="e">
        <f>VLOOKUP(E3350,기본!$F$3:$G$320,2,0)</f>
        <v>#N/A</v>
      </c>
      <c r="H3350" s="546">
        <v>2</v>
      </c>
      <c r="I3350">
        <v>1.6778000000000001E-2</v>
      </c>
    </row>
    <row r="3351" spans="2:9">
      <c r="B3351" s="547" t="s">
        <v>2514</v>
      </c>
      <c r="C3351" s="547" t="str">
        <f>VLOOKUP(D3351,기본!$B$3:$C$90,2,0)</f>
        <v>코웨이</v>
      </c>
      <c r="D3351" t="s">
        <v>1918</v>
      </c>
      <c r="E3351" t="s">
        <v>1922</v>
      </c>
      <c r="F3351" t="s">
        <v>1922</v>
      </c>
      <c r="G3351" t="e">
        <f>VLOOKUP(E3351,기본!$F$3:$G$320,2,0)</f>
        <v>#N/A</v>
      </c>
      <c r="H3351" s="546">
        <v>5025</v>
      </c>
      <c r="I3351">
        <v>41.963774999999998</v>
      </c>
    </row>
    <row r="3352" spans="2:9">
      <c r="B3352" s="547" t="s">
        <v>2514</v>
      </c>
      <c r="C3352" s="547" t="str">
        <f>VLOOKUP(D3352,기본!$B$3:$C$90,2,0)</f>
        <v>코웨이</v>
      </c>
      <c r="D3352" t="s">
        <v>1918</v>
      </c>
      <c r="E3352" t="s">
        <v>1049</v>
      </c>
      <c r="F3352" t="s">
        <v>1049</v>
      </c>
      <c r="G3352" t="e">
        <f>VLOOKUP(E3352,기본!$F$3:$G$320,2,0)</f>
        <v>#N/A</v>
      </c>
      <c r="H3352" s="546">
        <v>280</v>
      </c>
      <c r="I3352">
        <v>1.6029809999999998</v>
      </c>
    </row>
    <row r="3353" spans="2:9">
      <c r="B3353" s="547" t="s">
        <v>2514</v>
      </c>
      <c r="C3353" s="547" t="str">
        <f>VLOOKUP(D3353,기본!$B$3:$C$90,2,0)</f>
        <v>코웨이</v>
      </c>
      <c r="D3353" t="s">
        <v>1918</v>
      </c>
      <c r="E3353" t="s">
        <v>1050</v>
      </c>
      <c r="F3353" t="s">
        <v>1050</v>
      </c>
      <c r="G3353" t="e">
        <f>VLOOKUP(E3353,기본!$F$3:$G$320,2,0)</f>
        <v>#N/A</v>
      </c>
      <c r="H3353" s="546">
        <v>896</v>
      </c>
      <c r="I3353">
        <v>3.0197400000000001</v>
      </c>
    </row>
    <row r="3354" spans="2:9">
      <c r="B3354" s="547" t="s">
        <v>2514</v>
      </c>
      <c r="C3354" s="547" t="str">
        <f>VLOOKUP(D3354,기본!$B$3:$C$90,2,0)</f>
        <v>코웨이</v>
      </c>
      <c r="D3354" t="s">
        <v>1918</v>
      </c>
      <c r="E3354" t="s">
        <v>1051</v>
      </c>
      <c r="F3354" t="s">
        <v>1051</v>
      </c>
      <c r="G3354" t="e">
        <f>VLOOKUP(E3354,기본!$F$3:$G$320,2,0)</f>
        <v>#N/A</v>
      </c>
      <c r="H3354" s="546">
        <v>648</v>
      </c>
      <c r="I3354">
        <v>4.1491439999999997</v>
      </c>
    </row>
    <row r="3355" spans="2:9">
      <c r="B3355" s="547" t="s">
        <v>2514</v>
      </c>
      <c r="C3355" s="547" t="str">
        <f>VLOOKUP(D3355,기본!$B$3:$C$90,2,0)</f>
        <v>코웨이</v>
      </c>
      <c r="D3355" t="s">
        <v>1918</v>
      </c>
      <c r="E3355" t="s">
        <v>2066</v>
      </c>
      <c r="F3355" t="s">
        <v>2066</v>
      </c>
      <c r="G3355" t="e">
        <f>VLOOKUP(E3355,기본!$F$3:$G$320,2,0)</f>
        <v>#N/A</v>
      </c>
      <c r="H3355" s="546">
        <v>31</v>
      </c>
      <c r="I3355">
        <v>0.248558</v>
      </c>
    </row>
    <row r="3356" spans="2:9">
      <c r="B3356" s="547" t="s">
        <v>2514</v>
      </c>
      <c r="C3356" s="547" t="str">
        <f>VLOOKUP(D3356,기본!$B$3:$C$90,2,0)</f>
        <v>코웨이</v>
      </c>
      <c r="D3356" t="s">
        <v>1918</v>
      </c>
      <c r="E3356" t="s">
        <v>1924</v>
      </c>
      <c r="F3356" t="s">
        <v>1924</v>
      </c>
      <c r="G3356" t="e">
        <f>VLOOKUP(E3356,기본!$F$3:$G$320,2,0)</f>
        <v>#N/A</v>
      </c>
      <c r="H3356" s="546">
        <v>127</v>
      </c>
      <c r="I3356">
        <v>1.03346</v>
      </c>
    </row>
    <row r="3357" spans="2:9">
      <c r="B3357" s="547" t="s">
        <v>2514</v>
      </c>
      <c r="C3357" s="547" t="str">
        <f>VLOOKUP(D3357,기본!$B$3:$C$90,2,0)</f>
        <v>코웨이</v>
      </c>
      <c r="D3357" t="s">
        <v>1918</v>
      </c>
      <c r="E3357" t="s">
        <v>2084</v>
      </c>
      <c r="F3357" t="s">
        <v>2084</v>
      </c>
      <c r="G3357" t="e">
        <f>VLOOKUP(E3357,기본!$F$3:$G$320,2,0)</f>
        <v>#N/A</v>
      </c>
      <c r="H3357" s="546">
        <v>730</v>
      </c>
      <c r="I3357">
        <v>11.8771</v>
      </c>
    </row>
    <row r="3358" spans="2:9">
      <c r="B3358" s="547" t="s">
        <v>2514</v>
      </c>
      <c r="C3358" s="547" t="str">
        <f>VLOOKUP(D3358,기본!$B$3:$C$90,2,0)</f>
        <v>코웨이</v>
      </c>
      <c r="D3358" t="s">
        <v>1918</v>
      </c>
      <c r="E3358" t="s">
        <v>1925</v>
      </c>
      <c r="F3358" t="s">
        <v>1925</v>
      </c>
      <c r="G3358" t="e">
        <f>VLOOKUP(E3358,기본!$F$3:$G$320,2,0)</f>
        <v>#N/A</v>
      </c>
      <c r="H3358" s="546">
        <v>24</v>
      </c>
      <c r="I3358">
        <v>0.312504</v>
      </c>
    </row>
    <row r="3359" spans="2:9">
      <c r="B3359" s="547" t="s">
        <v>2514</v>
      </c>
      <c r="C3359" s="547" t="str">
        <f>VLOOKUP(D3359,기본!$B$3:$C$90,2,0)</f>
        <v>코웨이</v>
      </c>
      <c r="D3359" t="s">
        <v>1918</v>
      </c>
      <c r="E3359" t="s">
        <v>1927</v>
      </c>
      <c r="F3359" t="s">
        <v>1927</v>
      </c>
      <c r="G3359" t="e">
        <f>VLOOKUP(E3359,기본!$F$3:$G$320,2,0)</f>
        <v>#N/A</v>
      </c>
      <c r="H3359" s="546">
        <v>600</v>
      </c>
      <c r="I3359">
        <v>10.805999999999999</v>
      </c>
    </row>
    <row r="3360" spans="2:9">
      <c r="B3360" s="547" t="s">
        <v>2514</v>
      </c>
      <c r="C3360" s="547" t="str">
        <f>VLOOKUP(D3360,기본!$B$3:$C$90,2,0)</f>
        <v>코웨이</v>
      </c>
      <c r="D3360" t="s">
        <v>1918</v>
      </c>
      <c r="E3360" t="s">
        <v>1928</v>
      </c>
      <c r="F3360" t="s">
        <v>1928</v>
      </c>
      <c r="G3360" t="e">
        <f>VLOOKUP(E3360,기본!$F$3:$G$320,2,0)</f>
        <v>#N/A</v>
      </c>
      <c r="H3360" s="546">
        <v>1929</v>
      </c>
      <c r="I3360">
        <v>28.399596000000003</v>
      </c>
    </row>
    <row r="3361" spans="2:9">
      <c r="B3361" s="547" t="s">
        <v>2514</v>
      </c>
      <c r="C3361" s="547" t="str">
        <f>VLOOKUP(D3361,기본!$B$3:$C$90,2,0)</f>
        <v>코웨이</v>
      </c>
      <c r="D3361" t="s">
        <v>1918</v>
      </c>
      <c r="E3361" t="s">
        <v>1929</v>
      </c>
      <c r="F3361" t="s">
        <v>1929</v>
      </c>
      <c r="G3361" t="e">
        <f>VLOOKUP(E3361,기본!$F$3:$G$320,2,0)</f>
        <v>#N/A</v>
      </c>
      <c r="H3361" s="546">
        <v>15847</v>
      </c>
      <c r="I3361">
        <v>236.80421200000004</v>
      </c>
    </row>
    <row r="3362" spans="2:9">
      <c r="B3362" s="547" t="s">
        <v>2514</v>
      </c>
      <c r="C3362" s="547" t="str">
        <f>VLOOKUP(D3362,기본!$B$3:$C$90,2,0)</f>
        <v>코웨이</v>
      </c>
      <c r="D3362" t="s">
        <v>1918</v>
      </c>
      <c r="E3362" t="s">
        <v>1489</v>
      </c>
      <c r="F3362" t="s">
        <v>1489</v>
      </c>
      <c r="G3362" t="e">
        <f>VLOOKUP(E3362,기본!$F$3:$G$320,2,0)</f>
        <v>#N/A</v>
      </c>
      <c r="H3362" s="546">
        <v>996</v>
      </c>
      <c r="I3362">
        <v>8.2379160000000002</v>
      </c>
    </row>
    <row r="3363" spans="2:9">
      <c r="B3363" s="547" t="s">
        <v>2514</v>
      </c>
      <c r="C3363" s="547" t="str">
        <f>VLOOKUP(D3363,기본!$B$3:$C$90,2,0)</f>
        <v>코웨이</v>
      </c>
      <c r="D3363" t="s">
        <v>1918</v>
      </c>
      <c r="E3363" t="s">
        <v>1490</v>
      </c>
      <c r="F3363" t="s">
        <v>1490</v>
      </c>
      <c r="G3363" t="e">
        <f>VLOOKUP(E3363,기본!$F$3:$G$320,2,0)</f>
        <v>#N/A</v>
      </c>
      <c r="H3363" s="546">
        <v>130</v>
      </c>
      <c r="I3363">
        <v>0.99099000000000004</v>
      </c>
    </row>
    <row r="3364" spans="2:9">
      <c r="B3364" s="547" t="s">
        <v>2514</v>
      </c>
      <c r="C3364" s="547" t="str">
        <f>VLOOKUP(D3364,기본!$B$3:$C$90,2,0)</f>
        <v>코웨이</v>
      </c>
      <c r="D3364" t="s">
        <v>1918</v>
      </c>
      <c r="E3364" t="s">
        <v>1930</v>
      </c>
      <c r="F3364" t="s">
        <v>1930</v>
      </c>
      <c r="G3364" t="e">
        <f>VLOOKUP(E3364,기본!$F$3:$G$320,2,0)</f>
        <v>#N/A</v>
      </c>
      <c r="H3364" s="546">
        <v>36</v>
      </c>
      <c r="I3364">
        <v>0.29718</v>
      </c>
    </row>
    <row r="3365" spans="2:9">
      <c r="B3365" s="547" t="s">
        <v>2514</v>
      </c>
      <c r="C3365" s="547" t="str">
        <f>VLOOKUP(D3365,기본!$B$3:$C$90,2,0)</f>
        <v>코웨이</v>
      </c>
      <c r="D3365" t="s">
        <v>1918</v>
      </c>
      <c r="E3365" t="s">
        <v>1984</v>
      </c>
      <c r="F3365" t="s">
        <v>1984</v>
      </c>
      <c r="G3365" t="e">
        <f>VLOOKUP(E3365,기본!$F$3:$G$320,2,0)</f>
        <v>#N/A</v>
      </c>
      <c r="H3365" s="546">
        <v>72</v>
      </c>
      <c r="I3365">
        <v>0.55432800000000004</v>
      </c>
    </row>
    <row r="3366" spans="2:9">
      <c r="B3366" s="547" t="s">
        <v>2514</v>
      </c>
      <c r="C3366" s="547" t="str">
        <f>VLOOKUP(D3366,기본!$B$3:$C$90,2,0)</f>
        <v>코웨이</v>
      </c>
      <c r="D3366" t="s">
        <v>1918</v>
      </c>
      <c r="E3366" t="s">
        <v>1931</v>
      </c>
      <c r="F3366" t="s">
        <v>1931</v>
      </c>
      <c r="G3366" t="e">
        <f>VLOOKUP(E3366,기본!$F$3:$G$320,2,0)</f>
        <v>#N/A</v>
      </c>
      <c r="H3366" s="546">
        <v>350</v>
      </c>
      <c r="I3366">
        <v>2.7365999999999997</v>
      </c>
    </row>
    <row r="3367" spans="2:9">
      <c r="B3367" s="547" t="s">
        <v>2514</v>
      </c>
      <c r="C3367" s="547" t="str">
        <f>VLOOKUP(D3367,기본!$B$3:$C$90,2,0)</f>
        <v>코웨이</v>
      </c>
      <c r="D3367" t="s">
        <v>1918</v>
      </c>
      <c r="E3367" t="s">
        <v>1932</v>
      </c>
      <c r="F3367" t="s">
        <v>1932</v>
      </c>
      <c r="G3367" t="e">
        <f>VLOOKUP(E3367,기본!$F$3:$G$320,2,0)</f>
        <v>#N/A</v>
      </c>
      <c r="H3367" s="546">
        <v>24</v>
      </c>
      <c r="I3367">
        <v>0.25691999999999998</v>
      </c>
    </row>
    <row r="3368" spans="2:9">
      <c r="B3368" s="547" t="s">
        <v>2514</v>
      </c>
      <c r="C3368" s="547" t="str">
        <f>VLOOKUP(D3368,기본!$B$3:$C$90,2,0)</f>
        <v>코웨이</v>
      </c>
      <c r="D3368" t="s">
        <v>1918</v>
      </c>
      <c r="E3368" t="s">
        <v>1933</v>
      </c>
      <c r="F3368" t="s">
        <v>1933</v>
      </c>
      <c r="G3368" t="e">
        <f>VLOOKUP(E3368,기본!$F$3:$G$320,2,0)</f>
        <v>#N/A</v>
      </c>
      <c r="H3368" s="546">
        <v>1473</v>
      </c>
      <c r="I3368">
        <v>13.999782</v>
      </c>
    </row>
    <row r="3369" spans="2:9">
      <c r="B3369" s="547" t="s">
        <v>2514</v>
      </c>
      <c r="C3369" s="547" t="str">
        <f>VLOOKUP(D3369,기본!$B$3:$C$90,2,0)</f>
        <v>코웨이</v>
      </c>
      <c r="D3369" t="s">
        <v>1918</v>
      </c>
      <c r="E3369" t="s">
        <v>1985</v>
      </c>
      <c r="F3369" t="s">
        <v>1985</v>
      </c>
      <c r="G3369" t="e">
        <f>VLOOKUP(E3369,기본!$F$3:$G$320,2,0)</f>
        <v>#N/A</v>
      </c>
      <c r="H3369" s="546">
        <v>65</v>
      </c>
      <c r="I3369">
        <v>0.658775</v>
      </c>
    </row>
    <row r="3370" spans="2:9">
      <c r="B3370" s="547" t="s">
        <v>2514</v>
      </c>
      <c r="C3370" s="547" t="str">
        <f>VLOOKUP(D3370,기본!$B$3:$C$90,2,0)</f>
        <v>코웨이</v>
      </c>
      <c r="D3370" t="s">
        <v>1918</v>
      </c>
      <c r="E3370" t="s">
        <v>1934</v>
      </c>
      <c r="F3370" t="s">
        <v>1934</v>
      </c>
      <c r="G3370" t="e">
        <f>VLOOKUP(E3370,기본!$F$3:$G$320,2,0)</f>
        <v>#N/A</v>
      </c>
      <c r="H3370" s="546">
        <v>252</v>
      </c>
      <c r="I3370">
        <v>4.5513719999999998</v>
      </c>
    </row>
    <row r="3371" spans="2:9">
      <c r="B3371" s="547" t="s">
        <v>2514</v>
      </c>
      <c r="C3371" s="547" t="str">
        <f>VLOOKUP(D3371,기본!$B$3:$C$90,2,0)</f>
        <v>코웨이</v>
      </c>
      <c r="D3371" t="s">
        <v>1918</v>
      </c>
      <c r="E3371" t="s">
        <v>1935</v>
      </c>
      <c r="F3371" t="s">
        <v>1935</v>
      </c>
      <c r="G3371" t="e">
        <f>VLOOKUP(E3371,기본!$F$3:$G$320,2,0)</f>
        <v>#N/A</v>
      </c>
      <c r="H3371" s="546">
        <v>6</v>
      </c>
      <c r="I3371">
        <v>0.12336</v>
      </c>
    </row>
    <row r="3372" spans="2:9">
      <c r="B3372" s="547" t="s">
        <v>2514</v>
      </c>
      <c r="C3372" s="547" t="str">
        <f>VLOOKUP(D3372,기본!$B$3:$C$90,2,0)</f>
        <v>코웨이</v>
      </c>
      <c r="D3372" t="s">
        <v>1918</v>
      </c>
      <c r="E3372" t="s">
        <v>1936</v>
      </c>
      <c r="F3372" t="s">
        <v>1936</v>
      </c>
      <c r="G3372" t="e">
        <f>VLOOKUP(E3372,기본!$F$3:$G$320,2,0)</f>
        <v>#N/A</v>
      </c>
      <c r="H3372" s="546">
        <v>94</v>
      </c>
      <c r="I3372">
        <v>1.882914</v>
      </c>
    </row>
    <row r="3373" spans="2:9">
      <c r="B3373" s="547" t="s">
        <v>2514</v>
      </c>
      <c r="C3373" s="547" t="str">
        <f>VLOOKUP(D3373,기본!$B$3:$C$90,2,0)</f>
        <v>코웨이</v>
      </c>
      <c r="D3373" t="s">
        <v>1918</v>
      </c>
      <c r="E3373" t="s">
        <v>1937</v>
      </c>
      <c r="F3373" t="s">
        <v>1937</v>
      </c>
      <c r="G3373" t="e">
        <f>VLOOKUP(E3373,기본!$F$3:$G$320,2,0)</f>
        <v>#N/A</v>
      </c>
      <c r="H3373" s="546">
        <v>930</v>
      </c>
      <c r="I3373">
        <v>20.263289999999998</v>
      </c>
    </row>
    <row r="3374" spans="2:9">
      <c r="B3374" s="547" t="s">
        <v>2514</v>
      </c>
      <c r="C3374" s="547" t="str">
        <f>VLOOKUP(D3374,기본!$B$3:$C$90,2,0)</f>
        <v>코웨이</v>
      </c>
      <c r="D3374" t="s">
        <v>1918</v>
      </c>
      <c r="E3374" t="s">
        <v>1938</v>
      </c>
      <c r="F3374" t="s">
        <v>1938</v>
      </c>
      <c r="G3374" t="e">
        <f>VLOOKUP(E3374,기본!$F$3:$G$320,2,0)</f>
        <v>#N/A</v>
      </c>
      <c r="H3374" s="546">
        <v>252</v>
      </c>
      <c r="I3374">
        <v>5.4981359999999997</v>
      </c>
    </row>
    <row r="3375" spans="2:9">
      <c r="B3375" s="547" t="s">
        <v>2514</v>
      </c>
      <c r="C3375" s="547" t="str">
        <f>VLOOKUP(D3375,기본!$B$3:$C$90,2,0)</f>
        <v>코웨이</v>
      </c>
      <c r="D3375" t="s">
        <v>1918</v>
      </c>
      <c r="E3375" t="s">
        <v>1939</v>
      </c>
      <c r="F3375" t="s">
        <v>1939</v>
      </c>
      <c r="G3375" t="e">
        <f>VLOOKUP(E3375,기본!$F$3:$G$320,2,0)</f>
        <v>#N/A</v>
      </c>
      <c r="H3375" s="546">
        <v>24</v>
      </c>
      <c r="I3375">
        <v>0.35354400000000002</v>
      </c>
    </row>
    <row r="3376" spans="2:9">
      <c r="B3376" s="547" t="s">
        <v>2514</v>
      </c>
      <c r="C3376" s="547" t="str">
        <f>VLOOKUP(D3376,기본!$B$3:$C$90,2,0)</f>
        <v>코웨이</v>
      </c>
      <c r="D3376" t="s">
        <v>1918</v>
      </c>
      <c r="E3376" t="s">
        <v>2039</v>
      </c>
      <c r="F3376" t="s">
        <v>2039</v>
      </c>
      <c r="G3376" t="e">
        <f>VLOOKUP(E3376,기본!$F$3:$G$320,2,0)</f>
        <v>#N/A</v>
      </c>
      <c r="H3376" s="546">
        <v>162</v>
      </c>
      <c r="I3376">
        <v>1.2754259999999999</v>
      </c>
    </row>
    <row r="3377" spans="2:9">
      <c r="B3377" s="547" t="s">
        <v>2514</v>
      </c>
      <c r="C3377" s="547" t="str">
        <f>VLOOKUP(D3377,기본!$B$3:$C$90,2,0)</f>
        <v>코웨이</v>
      </c>
      <c r="D3377" t="s">
        <v>1918</v>
      </c>
      <c r="E3377" t="s">
        <v>1940</v>
      </c>
      <c r="F3377" t="s">
        <v>1940</v>
      </c>
      <c r="G3377" t="e">
        <f>VLOOKUP(E3377,기본!$F$3:$G$320,2,0)</f>
        <v>#N/A</v>
      </c>
      <c r="H3377" s="546">
        <v>600</v>
      </c>
      <c r="I3377">
        <v>1.4046000000000001</v>
      </c>
    </row>
    <row r="3378" spans="2:9">
      <c r="B3378" s="547" t="s">
        <v>2514</v>
      </c>
      <c r="C3378" s="547" t="str">
        <f>VLOOKUP(D3378,기본!$B$3:$C$90,2,0)</f>
        <v>코웨이</v>
      </c>
      <c r="D3378" t="s">
        <v>1918</v>
      </c>
      <c r="E3378" t="s">
        <v>1941</v>
      </c>
      <c r="F3378" t="s">
        <v>1941</v>
      </c>
      <c r="G3378" t="e">
        <f>VLOOKUP(E3378,기본!$F$3:$G$320,2,0)</f>
        <v>#N/A</v>
      </c>
      <c r="H3378" s="546">
        <v>1516</v>
      </c>
      <c r="I3378">
        <v>10.498379999999997</v>
      </c>
    </row>
    <row r="3379" spans="2:9">
      <c r="B3379" s="547" t="s">
        <v>2514</v>
      </c>
      <c r="C3379" s="547" t="str">
        <f>VLOOKUP(D3379,기본!$B$3:$C$90,2,0)</f>
        <v>코웨이</v>
      </c>
      <c r="D3379" t="s">
        <v>1918</v>
      </c>
      <c r="E3379" t="s">
        <v>1942</v>
      </c>
      <c r="F3379" t="s">
        <v>1942</v>
      </c>
      <c r="G3379" t="e">
        <f>VLOOKUP(E3379,기본!$F$3:$G$320,2,0)</f>
        <v>#N/A</v>
      </c>
      <c r="H3379" s="546">
        <v>2548</v>
      </c>
      <c r="I3379">
        <v>43.978480000000005</v>
      </c>
    </row>
    <row r="3380" spans="2:9">
      <c r="B3380" s="547" t="s">
        <v>2514</v>
      </c>
      <c r="C3380" s="547" t="str">
        <f>VLOOKUP(D3380,기본!$B$3:$C$90,2,0)</f>
        <v>코웨이</v>
      </c>
      <c r="D3380" t="s">
        <v>1918</v>
      </c>
      <c r="E3380" t="s">
        <v>2127</v>
      </c>
      <c r="F3380" t="s">
        <v>2127</v>
      </c>
      <c r="G3380" t="e">
        <f>VLOOKUP(E3380,기본!$F$3:$G$320,2,0)</f>
        <v>#N/A</v>
      </c>
      <c r="H3380" s="546">
        <v>23408</v>
      </c>
      <c r="I3380">
        <v>224.52953599999998</v>
      </c>
    </row>
    <row r="3381" spans="2:9">
      <c r="B3381" s="547" t="s">
        <v>2514</v>
      </c>
      <c r="C3381" s="547" t="str">
        <f>VLOOKUP(D3381,기본!$B$3:$C$90,2,0)</f>
        <v>코웨이</v>
      </c>
      <c r="D3381" t="s">
        <v>1918</v>
      </c>
      <c r="E3381" t="s">
        <v>1943</v>
      </c>
      <c r="F3381" t="s">
        <v>1943</v>
      </c>
      <c r="G3381" t="e">
        <f>VLOOKUP(E3381,기본!$F$3:$G$320,2,0)</f>
        <v>#N/A</v>
      </c>
      <c r="H3381" s="546">
        <v>57</v>
      </c>
      <c r="I3381">
        <v>1.009584</v>
      </c>
    </row>
    <row r="3382" spans="2:9">
      <c r="B3382" s="547" t="s">
        <v>2514</v>
      </c>
      <c r="C3382" s="547" t="str">
        <f>VLOOKUP(D3382,기본!$B$3:$C$90,2,0)</f>
        <v>코웨이</v>
      </c>
      <c r="D3382" t="s">
        <v>1918</v>
      </c>
      <c r="E3382" t="s">
        <v>2100</v>
      </c>
      <c r="F3382" t="s">
        <v>2100</v>
      </c>
      <c r="G3382" t="e">
        <f>VLOOKUP(E3382,기본!$F$3:$G$320,2,0)</f>
        <v>#N/A</v>
      </c>
      <c r="H3382" s="546">
        <v>327</v>
      </c>
      <c r="I3382">
        <v>7.0337699999999996</v>
      </c>
    </row>
    <row r="3383" spans="2:9">
      <c r="B3383" s="547" t="s">
        <v>2514</v>
      </c>
      <c r="C3383" s="547" t="str">
        <f>VLOOKUP(D3383,기본!$B$3:$C$90,2,0)</f>
        <v>코웨이</v>
      </c>
      <c r="D3383" t="s">
        <v>1918</v>
      </c>
      <c r="E3383" t="s">
        <v>1944</v>
      </c>
      <c r="F3383" t="s">
        <v>1944</v>
      </c>
      <c r="G3383" t="e">
        <f>VLOOKUP(E3383,기본!$F$3:$G$320,2,0)</f>
        <v>#N/A</v>
      </c>
      <c r="H3383" s="546">
        <v>1702</v>
      </c>
      <c r="I3383">
        <v>29.930460999999998</v>
      </c>
    </row>
    <row r="3384" spans="2:9">
      <c r="B3384" s="547" t="s">
        <v>2514</v>
      </c>
      <c r="C3384" s="547" t="str">
        <f>VLOOKUP(D3384,기본!$B$3:$C$90,2,0)</f>
        <v>코웨이</v>
      </c>
      <c r="D3384" t="s">
        <v>1918</v>
      </c>
      <c r="E3384" t="s">
        <v>1945</v>
      </c>
      <c r="F3384" t="s">
        <v>1945</v>
      </c>
      <c r="G3384" t="e">
        <f>VLOOKUP(E3384,기본!$F$3:$G$320,2,0)</f>
        <v>#N/A</v>
      </c>
      <c r="H3384" s="546">
        <v>566</v>
      </c>
      <c r="I3384">
        <v>9.3595780000000008</v>
      </c>
    </row>
    <row r="3385" spans="2:9">
      <c r="B3385" s="547" t="s">
        <v>2514</v>
      </c>
      <c r="C3385" s="547" t="str">
        <f>VLOOKUP(D3385,기본!$B$3:$C$90,2,0)</f>
        <v>코웨이</v>
      </c>
      <c r="D3385" t="s">
        <v>1918</v>
      </c>
      <c r="E3385" t="s">
        <v>1947</v>
      </c>
      <c r="F3385" t="s">
        <v>1947</v>
      </c>
      <c r="G3385" t="e">
        <f>VLOOKUP(E3385,기본!$F$3:$G$320,2,0)</f>
        <v>#N/A</v>
      </c>
      <c r="H3385" s="546">
        <v>15</v>
      </c>
      <c r="I3385">
        <v>0.26302500000000001</v>
      </c>
    </row>
    <row r="3386" spans="2:9">
      <c r="B3386" s="547" t="s">
        <v>2514</v>
      </c>
      <c r="C3386" s="547" t="str">
        <f>VLOOKUP(D3386,기본!$B$3:$C$90,2,0)</f>
        <v>코웨이</v>
      </c>
      <c r="D3386" t="s">
        <v>1918</v>
      </c>
      <c r="E3386" t="s">
        <v>1948</v>
      </c>
      <c r="F3386" t="s">
        <v>1948</v>
      </c>
      <c r="G3386" t="e">
        <f>VLOOKUP(E3386,기본!$F$3:$G$320,2,0)</f>
        <v>#N/A</v>
      </c>
      <c r="H3386" s="546">
        <v>5045</v>
      </c>
      <c r="I3386">
        <v>87.502740000000003</v>
      </c>
    </row>
    <row r="3387" spans="2:9">
      <c r="B3387" s="547" t="s">
        <v>2514</v>
      </c>
      <c r="C3387" s="547" t="str">
        <f>VLOOKUP(D3387,기본!$B$3:$C$90,2,0)</f>
        <v>코웨이</v>
      </c>
      <c r="D3387" t="s">
        <v>1918</v>
      </c>
      <c r="E3387" t="s">
        <v>1045</v>
      </c>
      <c r="F3387" t="s">
        <v>1045</v>
      </c>
      <c r="G3387" t="e">
        <f>VLOOKUP(E3387,기본!$F$3:$G$320,2,0)</f>
        <v>#N/A</v>
      </c>
      <c r="H3387" s="546">
        <v>601</v>
      </c>
      <c r="I3387">
        <v>7.2100210000000002</v>
      </c>
    </row>
    <row r="3388" spans="2:9">
      <c r="B3388" s="547" t="s">
        <v>2514</v>
      </c>
      <c r="C3388" s="547" t="str">
        <f>VLOOKUP(D3388,기본!$B$3:$C$90,2,0)</f>
        <v>코웨이</v>
      </c>
      <c r="D3388" t="s">
        <v>1918</v>
      </c>
      <c r="E3388" t="s">
        <v>1950</v>
      </c>
      <c r="F3388" t="s">
        <v>1950</v>
      </c>
      <c r="G3388" t="e">
        <f>VLOOKUP(E3388,기본!$F$3:$G$320,2,0)</f>
        <v>#N/A</v>
      </c>
      <c r="H3388" s="546">
        <v>222</v>
      </c>
      <c r="I3388">
        <v>1.9671419999999999</v>
      </c>
    </row>
    <row r="3389" spans="2:9">
      <c r="B3389" s="547" t="s">
        <v>2514</v>
      </c>
      <c r="C3389" s="547" t="str">
        <f>VLOOKUP(D3389,기본!$B$3:$C$90,2,0)</f>
        <v>코웨이</v>
      </c>
      <c r="D3389" t="s">
        <v>1918</v>
      </c>
      <c r="E3389" t="s">
        <v>1953</v>
      </c>
      <c r="F3389" t="s">
        <v>1953</v>
      </c>
      <c r="G3389" t="e">
        <f>VLOOKUP(E3389,기본!$F$3:$G$320,2,0)</f>
        <v>#N/A</v>
      </c>
      <c r="H3389" s="546">
        <v>2031</v>
      </c>
      <c r="I3389">
        <v>37.777004000000005</v>
      </c>
    </row>
    <row r="3390" spans="2:9">
      <c r="B3390" s="547" t="s">
        <v>2514</v>
      </c>
      <c r="C3390" s="547" t="str">
        <f>VLOOKUP(D3390,기본!$B$3:$C$90,2,0)</f>
        <v>코웨이</v>
      </c>
      <c r="D3390" t="s">
        <v>1918</v>
      </c>
      <c r="E3390" t="s">
        <v>2385</v>
      </c>
      <c r="F3390" t="s">
        <v>2385</v>
      </c>
      <c r="G3390" t="e">
        <f>VLOOKUP(E3390,기본!$F$3:$G$320,2,0)</f>
        <v>#N/A</v>
      </c>
      <c r="H3390" s="546">
        <v>2823</v>
      </c>
      <c r="I3390">
        <v>20.780103</v>
      </c>
    </row>
    <row r="3391" spans="2:9">
      <c r="B3391" s="547" t="s">
        <v>2514</v>
      </c>
      <c r="C3391" s="547" t="str">
        <f>VLOOKUP(D3391,기본!$B$3:$C$90,2,0)</f>
        <v>코웨이</v>
      </c>
      <c r="D3391" t="s">
        <v>1918</v>
      </c>
      <c r="E3391" t="s">
        <v>2403</v>
      </c>
      <c r="F3391" t="s">
        <v>2403</v>
      </c>
      <c r="G3391" t="e">
        <f>VLOOKUP(E3391,기본!$F$3:$G$320,2,0)</f>
        <v>#N/A</v>
      </c>
      <c r="H3391" s="546">
        <v>2821</v>
      </c>
      <c r="I3391">
        <v>56.24791900000001</v>
      </c>
    </row>
    <row r="3392" spans="2:9">
      <c r="B3392" s="547" t="s">
        <v>2514</v>
      </c>
      <c r="C3392" s="547" t="str">
        <f>VLOOKUP(D3392,기본!$B$3:$C$90,2,0)</f>
        <v>코웨이</v>
      </c>
      <c r="D3392" t="s">
        <v>1918</v>
      </c>
      <c r="E3392" t="s">
        <v>1169</v>
      </c>
      <c r="F3392" t="s">
        <v>1169</v>
      </c>
      <c r="G3392" t="e">
        <f>VLOOKUP(E3392,기본!$F$3:$G$320,2,0)</f>
        <v>#N/A</v>
      </c>
      <c r="H3392" s="546">
        <v>294</v>
      </c>
      <c r="I3392">
        <v>9.5485190000000006</v>
      </c>
    </row>
    <row r="3393" spans="2:9">
      <c r="B3393" s="547" t="s">
        <v>2514</v>
      </c>
      <c r="C3393" s="547" t="str">
        <f>VLOOKUP(D3393,기본!$B$3:$C$90,2,0)</f>
        <v>코웨이</v>
      </c>
      <c r="D3393" t="s">
        <v>1918</v>
      </c>
      <c r="E3393" t="s">
        <v>1957</v>
      </c>
      <c r="F3393" t="s">
        <v>1957</v>
      </c>
      <c r="G3393" t="e">
        <f>VLOOKUP(E3393,기본!$F$3:$G$320,2,0)</f>
        <v>#N/A</v>
      </c>
      <c r="H3393" s="546">
        <v>13</v>
      </c>
      <c r="I3393">
        <v>0.33755800000000002</v>
      </c>
    </row>
    <row r="3394" spans="2:9">
      <c r="B3394" s="547" t="s">
        <v>2514</v>
      </c>
      <c r="C3394" s="547" t="str">
        <f>VLOOKUP(D3394,기본!$B$3:$C$90,2,0)</f>
        <v>코웨이</v>
      </c>
      <c r="D3394" t="s">
        <v>1918</v>
      </c>
      <c r="E3394" t="s">
        <v>1958</v>
      </c>
      <c r="F3394" t="s">
        <v>1958</v>
      </c>
      <c r="G3394" t="e">
        <f>VLOOKUP(E3394,기본!$F$3:$G$320,2,0)</f>
        <v>#N/A</v>
      </c>
      <c r="H3394" s="546">
        <v>595</v>
      </c>
      <c r="I3394">
        <v>14.517405</v>
      </c>
    </row>
    <row r="3395" spans="2:9">
      <c r="B3395" s="547" t="s">
        <v>2514</v>
      </c>
      <c r="C3395" s="547" t="str">
        <f>VLOOKUP(D3395,기본!$B$3:$C$90,2,0)</f>
        <v>코웨이</v>
      </c>
      <c r="D3395" t="s">
        <v>1918</v>
      </c>
      <c r="E3395" t="s">
        <v>1959</v>
      </c>
      <c r="F3395" t="s">
        <v>1959</v>
      </c>
      <c r="G3395" t="e">
        <f>VLOOKUP(E3395,기본!$F$3:$G$320,2,0)</f>
        <v>#N/A</v>
      </c>
      <c r="H3395" s="546">
        <v>315</v>
      </c>
      <c r="I3395">
        <v>8.7455999999999996</v>
      </c>
    </row>
    <row r="3396" spans="2:9">
      <c r="B3396" s="547" t="s">
        <v>2514</v>
      </c>
      <c r="C3396" s="547" t="str">
        <f>VLOOKUP(D3396,기본!$B$3:$C$90,2,0)</f>
        <v>코웨이</v>
      </c>
      <c r="D3396" t="s">
        <v>1918</v>
      </c>
      <c r="E3396" t="s">
        <v>1171</v>
      </c>
      <c r="F3396" t="s">
        <v>1171</v>
      </c>
      <c r="G3396" t="e">
        <f>VLOOKUP(E3396,기본!$F$3:$G$320,2,0)</f>
        <v>#N/A</v>
      </c>
      <c r="H3396" s="546">
        <v>139</v>
      </c>
      <c r="I3396">
        <v>4.6645620000000001</v>
      </c>
    </row>
    <row r="3397" spans="2:9">
      <c r="B3397" s="547" t="s">
        <v>2514</v>
      </c>
      <c r="C3397" s="547" t="str">
        <f>VLOOKUP(D3397,기본!$B$3:$C$90,2,0)</f>
        <v>코웨이</v>
      </c>
      <c r="D3397" t="s">
        <v>1918</v>
      </c>
      <c r="E3397" t="s">
        <v>1960</v>
      </c>
      <c r="F3397" t="s">
        <v>1960</v>
      </c>
      <c r="G3397" t="e">
        <f>VLOOKUP(E3397,기본!$F$3:$G$320,2,0)</f>
        <v>#N/A</v>
      </c>
      <c r="H3397" s="546">
        <v>42</v>
      </c>
      <c r="I3397">
        <v>1.4045639999999999</v>
      </c>
    </row>
    <row r="3398" spans="2:9">
      <c r="B3398" s="547" t="s">
        <v>2514</v>
      </c>
      <c r="C3398" s="547" t="str">
        <f>VLOOKUP(D3398,기본!$B$3:$C$90,2,0)</f>
        <v>코웨이</v>
      </c>
      <c r="D3398" t="s">
        <v>1918</v>
      </c>
      <c r="E3398" t="s">
        <v>1961</v>
      </c>
      <c r="F3398" t="s">
        <v>1961</v>
      </c>
      <c r="G3398" t="e">
        <f>VLOOKUP(E3398,기본!$F$3:$G$320,2,0)</f>
        <v>#N/A</v>
      </c>
      <c r="H3398" s="546">
        <v>30</v>
      </c>
      <c r="I3398">
        <v>0.90990000000000004</v>
      </c>
    </row>
    <row r="3399" spans="2:9">
      <c r="B3399" s="547" t="s">
        <v>2514</v>
      </c>
      <c r="C3399" s="547" t="str">
        <f>VLOOKUP(D3399,기본!$B$3:$C$90,2,0)</f>
        <v>코웨이</v>
      </c>
      <c r="D3399" t="s">
        <v>1918</v>
      </c>
      <c r="E3399" t="s">
        <v>1962</v>
      </c>
      <c r="F3399" t="s">
        <v>1962</v>
      </c>
      <c r="G3399" t="e">
        <f>VLOOKUP(E3399,기본!$F$3:$G$320,2,0)</f>
        <v>#N/A</v>
      </c>
      <c r="H3399" s="546">
        <v>17</v>
      </c>
      <c r="I3399">
        <v>0.32373099999999999</v>
      </c>
    </row>
    <row r="3400" spans="2:9">
      <c r="B3400" s="547" t="s">
        <v>2514</v>
      </c>
      <c r="C3400" s="547" t="str">
        <f>VLOOKUP(D3400,기본!$B$3:$C$90,2,0)</f>
        <v>코웨이</v>
      </c>
      <c r="D3400" t="s">
        <v>1918</v>
      </c>
      <c r="E3400" t="s">
        <v>1963</v>
      </c>
      <c r="F3400" t="s">
        <v>1963</v>
      </c>
      <c r="G3400" t="e">
        <f>VLOOKUP(E3400,기본!$F$3:$G$320,2,0)</f>
        <v>#N/A</v>
      </c>
      <c r="H3400" s="546">
        <v>87</v>
      </c>
      <c r="I3400">
        <v>2.8092300000000003</v>
      </c>
    </row>
    <row r="3401" spans="2:9">
      <c r="B3401" s="547" t="s">
        <v>2514</v>
      </c>
      <c r="C3401" s="547" t="str">
        <f>VLOOKUP(D3401,기본!$B$3:$C$90,2,0)</f>
        <v>코웨이</v>
      </c>
      <c r="D3401" t="s">
        <v>1918</v>
      </c>
      <c r="E3401" t="s">
        <v>1279</v>
      </c>
      <c r="F3401" t="s">
        <v>1279</v>
      </c>
      <c r="G3401" t="e">
        <f>VLOOKUP(E3401,기본!$F$3:$G$320,2,0)</f>
        <v>#N/A</v>
      </c>
      <c r="H3401" s="546">
        <v>210</v>
      </c>
      <c r="I3401">
        <v>0.68774999999999997</v>
      </c>
    </row>
    <row r="3402" spans="2:9">
      <c r="B3402" s="547" t="s">
        <v>2514</v>
      </c>
      <c r="C3402" s="547" t="str">
        <f>VLOOKUP(D3402,기본!$B$3:$C$90,2,0)</f>
        <v>코웨이</v>
      </c>
      <c r="D3402" t="s">
        <v>1918</v>
      </c>
      <c r="E3402" t="s">
        <v>1278</v>
      </c>
      <c r="F3402" t="s">
        <v>1278</v>
      </c>
      <c r="G3402" t="e">
        <f>VLOOKUP(E3402,기본!$F$3:$G$320,2,0)</f>
        <v>#N/A</v>
      </c>
      <c r="H3402" s="546">
        <v>240</v>
      </c>
      <c r="I3402">
        <v>2.64249</v>
      </c>
    </row>
    <row r="3403" spans="2:9">
      <c r="B3403" s="547" t="s">
        <v>2514</v>
      </c>
      <c r="C3403" s="547" t="str">
        <f>VLOOKUP(D3403,기본!$B$3:$C$90,2,0)</f>
        <v>코웨이</v>
      </c>
      <c r="D3403" t="s">
        <v>1918</v>
      </c>
      <c r="E3403" t="s">
        <v>1276</v>
      </c>
      <c r="F3403" t="s">
        <v>1276</v>
      </c>
      <c r="G3403" t="e">
        <f>VLOOKUP(E3403,기본!$F$3:$G$320,2,0)</f>
        <v>#N/A</v>
      </c>
      <c r="H3403" s="546">
        <v>256</v>
      </c>
      <c r="I3403">
        <v>9.0814260000000004</v>
      </c>
    </row>
    <row r="3404" spans="2:9">
      <c r="B3404" s="547" t="s">
        <v>2514</v>
      </c>
      <c r="C3404" s="547" t="str">
        <f>VLOOKUP(D3404,기본!$B$3:$C$90,2,0)</f>
        <v>코웨이</v>
      </c>
      <c r="D3404" t="s">
        <v>1918</v>
      </c>
      <c r="E3404" t="s">
        <v>1277</v>
      </c>
      <c r="F3404" t="s">
        <v>1277</v>
      </c>
      <c r="G3404" t="e">
        <f>VLOOKUP(E3404,기본!$F$3:$G$320,2,0)</f>
        <v>#N/A</v>
      </c>
      <c r="H3404" s="546">
        <v>14</v>
      </c>
      <c r="I3404">
        <v>0.49803600000000003</v>
      </c>
    </row>
    <row r="3405" spans="2:9">
      <c r="B3405" s="547" t="s">
        <v>2514</v>
      </c>
      <c r="C3405" s="547" t="str">
        <f>VLOOKUP(D3405,기본!$B$3:$C$90,2,0)</f>
        <v>코웨이</v>
      </c>
      <c r="D3405" t="s">
        <v>1918</v>
      </c>
      <c r="E3405" t="s">
        <v>1982</v>
      </c>
      <c r="F3405" t="s">
        <v>1982</v>
      </c>
      <c r="G3405" t="e">
        <f>VLOOKUP(E3405,기본!$F$3:$G$320,2,0)</f>
        <v>#N/A</v>
      </c>
      <c r="H3405" s="546">
        <v>680</v>
      </c>
      <c r="I3405">
        <v>26.938880000000001</v>
      </c>
    </row>
    <row r="3406" spans="2:9">
      <c r="B3406" s="547" t="s">
        <v>2514</v>
      </c>
      <c r="C3406" s="547" t="str">
        <f>VLOOKUP(D3406,기본!$B$3:$C$90,2,0)</f>
        <v>코웨이</v>
      </c>
      <c r="D3406" t="s">
        <v>1918</v>
      </c>
      <c r="E3406" t="s">
        <v>2067</v>
      </c>
      <c r="F3406" t="s">
        <v>2067</v>
      </c>
      <c r="G3406" t="e">
        <f>VLOOKUP(E3406,기본!$F$3:$G$320,2,0)</f>
        <v>#N/A</v>
      </c>
      <c r="H3406" s="546">
        <v>252</v>
      </c>
      <c r="I3406">
        <v>1.513512</v>
      </c>
    </row>
    <row r="3407" spans="2:9">
      <c r="B3407" s="547" t="s">
        <v>2514</v>
      </c>
      <c r="C3407" s="547" t="str">
        <f>VLOOKUP(D3407,기본!$B$3:$C$90,2,0)</f>
        <v>코웨이</v>
      </c>
      <c r="D3407" t="s">
        <v>1918</v>
      </c>
      <c r="E3407" t="s">
        <v>1027</v>
      </c>
      <c r="F3407" t="s">
        <v>1027</v>
      </c>
      <c r="G3407" t="e">
        <f>VLOOKUP(E3407,기본!$F$3:$G$320,2,0)</f>
        <v>#N/A</v>
      </c>
      <c r="H3407" s="546">
        <v>33</v>
      </c>
      <c r="I3407">
        <v>6.2205000000000003E-2</v>
      </c>
    </row>
    <row r="3408" spans="2:9">
      <c r="B3408" s="547" t="s">
        <v>2514</v>
      </c>
      <c r="C3408" s="547" t="str">
        <f>VLOOKUP(D3408,기본!$B$3:$C$90,2,0)</f>
        <v>코웨이</v>
      </c>
      <c r="D3408" t="s">
        <v>1918</v>
      </c>
      <c r="E3408" t="s">
        <v>1966</v>
      </c>
      <c r="F3408" t="s">
        <v>1966</v>
      </c>
      <c r="G3408" t="e">
        <f>VLOOKUP(E3408,기본!$F$3:$G$320,2,0)</f>
        <v>#N/A</v>
      </c>
      <c r="H3408" s="546">
        <v>24</v>
      </c>
      <c r="I3408">
        <v>0.158112</v>
      </c>
    </row>
    <row r="3409" spans="2:9">
      <c r="B3409" s="547" t="s">
        <v>2514</v>
      </c>
      <c r="C3409" s="547" t="str">
        <f>VLOOKUP(D3409,기본!$B$3:$C$90,2,0)</f>
        <v>코웨이</v>
      </c>
      <c r="D3409" t="s">
        <v>1918</v>
      </c>
      <c r="E3409" t="s">
        <v>225</v>
      </c>
      <c r="F3409" t="s">
        <v>225</v>
      </c>
      <c r="G3409" t="e">
        <f>VLOOKUP(E3409,기본!$F$3:$G$320,2,0)</f>
        <v>#N/A</v>
      </c>
      <c r="H3409" s="546">
        <v>60</v>
      </c>
      <c r="I3409">
        <v>0.42462</v>
      </c>
    </row>
    <row r="3410" spans="2:9">
      <c r="B3410" s="547" t="s">
        <v>2514</v>
      </c>
      <c r="C3410" s="547" t="str">
        <f>VLOOKUP(D3410,기본!$B$3:$C$90,2,0)</f>
        <v>코웨이</v>
      </c>
      <c r="D3410" t="s">
        <v>1918</v>
      </c>
      <c r="E3410" t="s">
        <v>1031</v>
      </c>
      <c r="F3410" t="s">
        <v>1031</v>
      </c>
      <c r="G3410" t="e">
        <f>VLOOKUP(E3410,기본!$F$3:$G$320,2,0)</f>
        <v>#N/A</v>
      </c>
      <c r="H3410" s="546">
        <v>50</v>
      </c>
      <c r="I3410">
        <v>0.10255</v>
      </c>
    </row>
    <row r="3411" spans="2:9">
      <c r="B3411" s="547" t="s">
        <v>2514</v>
      </c>
      <c r="C3411" s="547" t="str">
        <f>VLOOKUP(D3411,기본!$B$3:$C$90,2,0)</f>
        <v>코웨이</v>
      </c>
      <c r="D3411" t="s">
        <v>1918</v>
      </c>
      <c r="E3411" t="s">
        <v>1967</v>
      </c>
      <c r="F3411" t="s">
        <v>1967</v>
      </c>
      <c r="G3411" t="e">
        <f>VLOOKUP(E3411,기본!$F$3:$G$320,2,0)</f>
        <v>#N/A</v>
      </c>
      <c r="H3411" s="546">
        <v>648</v>
      </c>
      <c r="I3411">
        <v>4.2780959999999997</v>
      </c>
    </row>
    <row r="3412" spans="2:9">
      <c r="B3412" s="547" t="s">
        <v>2514</v>
      </c>
      <c r="C3412" s="547" t="str">
        <f>VLOOKUP(D3412,기본!$B$3:$C$90,2,0)</f>
        <v>코웨이</v>
      </c>
      <c r="D3412" t="s">
        <v>1918</v>
      </c>
      <c r="E3412" t="s">
        <v>1968</v>
      </c>
      <c r="F3412" t="s">
        <v>1968</v>
      </c>
      <c r="G3412" t="e">
        <f>VLOOKUP(E3412,기본!$F$3:$G$320,2,0)</f>
        <v>#N/A</v>
      </c>
      <c r="H3412" s="546">
        <v>20</v>
      </c>
      <c r="I3412">
        <v>0.78002000000000005</v>
      </c>
    </row>
    <row r="3413" spans="2:9">
      <c r="B3413" s="547" t="s">
        <v>2514</v>
      </c>
      <c r="C3413" s="547" t="str">
        <f>VLOOKUP(D3413,기본!$B$3:$C$90,2,0)</f>
        <v>코웨이</v>
      </c>
      <c r="D3413" t="s">
        <v>1918</v>
      </c>
      <c r="E3413" t="s">
        <v>1969</v>
      </c>
      <c r="F3413" t="s">
        <v>1969</v>
      </c>
      <c r="G3413" t="e">
        <f>VLOOKUP(E3413,기본!$F$3:$G$320,2,0)</f>
        <v>#N/A</v>
      </c>
      <c r="H3413" s="546">
        <v>12</v>
      </c>
      <c r="I3413">
        <v>0.13717199999999999</v>
      </c>
    </row>
    <row r="3414" spans="2:9">
      <c r="B3414" s="547" t="s">
        <v>2514</v>
      </c>
      <c r="C3414" s="547" t="str">
        <f>VLOOKUP(D3414,기본!$B$3:$C$90,2,0)</f>
        <v>코웨이</v>
      </c>
      <c r="D3414" t="s">
        <v>1918</v>
      </c>
      <c r="E3414" t="s">
        <v>1227</v>
      </c>
      <c r="F3414" t="s">
        <v>1227</v>
      </c>
      <c r="G3414" t="e">
        <f>VLOOKUP(E3414,기본!$F$3:$G$320,2,0)</f>
        <v>#N/A</v>
      </c>
      <c r="H3414" s="546">
        <v>108</v>
      </c>
      <c r="I3414">
        <v>0.83743199999999995</v>
      </c>
    </row>
    <row r="3415" spans="2:9">
      <c r="B3415" s="547" t="s">
        <v>2514</v>
      </c>
      <c r="C3415" s="547" t="str">
        <f>VLOOKUP(D3415,기본!$B$3:$C$90,2,0)</f>
        <v>코웨이</v>
      </c>
      <c r="D3415" t="s">
        <v>1918</v>
      </c>
      <c r="E3415" t="s">
        <v>1228</v>
      </c>
      <c r="F3415" t="s">
        <v>1228</v>
      </c>
      <c r="G3415" t="e">
        <f>VLOOKUP(E3415,기본!$F$3:$G$320,2,0)</f>
        <v>#N/A</v>
      </c>
      <c r="H3415" s="546">
        <v>4312</v>
      </c>
      <c r="I3415">
        <v>35.020744000000001</v>
      </c>
    </row>
    <row r="3416" spans="2:9">
      <c r="B3416" s="547" t="s">
        <v>2514</v>
      </c>
      <c r="C3416" s="547" t="str">
        <f>VLOOKUP(D3416,기본!$B$3:$C$90,2,0)</f>
        <v>코웨이</v>
      </c>
      <c r="D3416" t="s">
        <v>1918</v>
      </c>
      <c r="E3416" t="s">
        <v>1970</v>
      </c>
      <c r="F3416" t="s">
        <v>1970</v>
      </c>
      <c r="G3416" t="e">
        <f>VLOOKUP(E3416,기본!$F$3:$G$320,2,0)</f>
        <v>#N/A</v>
      </c>
      <c r="H3416" s="546">
        <v>10</v>
      </c>
      <c r="I3416">
        <v>9.085E-2</v>
      </c>
    </row>
    <row r="3417" spans="2:9">
      <c r="B3417" s="547" t="s">
        <v>2514</v>
      </c>
      <c r="C3417" s="547" t="str">
        <f>VLOOKUP(D3417,기본!$B$3:$C$90,2,0)</f>
        <v>코웨이</v>
      </c>
      <c r="D3417" t="s">
        <v>1918</v>
      </c>
      <c r="E3417" t="s">
        <v>224</v>
      </c>
      <c r="F3417" t="s">
        <v>224</v>
      </c>
      <c r="G3417" t="str">
        <f>VLOOKUP(E3417,기본!$F$3:$G$320,2,0)</f>
        <v>기타</v>
      </c>
      <c r="H3417" s="546">
        <v>0</v>
      </c>
      <c r="I3417">
        <v>1.5409079999999999</v>
      </c>
    </row>
    <row r="3418" spans="2:9">
      <c r="B3418" s="547" t="s">
        <v>2514</v>
      </c>
      <c r="C3418" s="547" t="str">
        <f>VLOOKUP(D3418,기본!$B$3:$C$90,2,0)</f>
        <v>코웨이</v>
      </c>
      <c r="D3418" t="s">
        <v>1971</v>
      </c>
      <c r="E3418" t="s">
        <v>1923</v>
      </c>
      <c r="F3418" t="s">
        <v>1923</v>
      </c>
      <c r="G3418" t="e">
        <f>VLOOKUP(E3418,기본!$F$3:$G$320,2,0)</f>
        <v>#N/A</v>
      </c>
      <c r="H3418" s="546">
        <v>942</v>
      </c>
      <c r="I3418">
        <v>11.609208000000001</v>
      </c>
    </row>
    <row r="3419" spans="2:9">
      <c r="B3419" s="547" t="s">
        <v>2514</v>
      </c>
      <c r="C3419" s="547" t="str">
        <f>VLOOKUP(D3419,기본!$B$3:$C$90,2,0)</f>
        <v>코웨이</v>
      </c>
      <c r="D3419" t="s">
        <v>1971</v>
      </c>
      <c r="E3419" t="s">
        <v>2083</v>
      </c>
      <c r="F3419" t="s">
        <v>2083</v>
      </c>
      <c r="G3419" t="e">
        <f>VLOOKUP(E3419,기본!$F$3:$G$320,2,0)</f>
        <v>#N/A</v>
      </c>
      <c r="H3419" s="546">
        <v>4146</v>
      </c>
      <c r="I3419">
        <v>38.51634</v>
      </c>
    </row>
    <row r="3420" spans="2:9">
      <c r="B3420" s="547" t="s">
        <v>2514</v>
      </c>
      <c r="C3420" s="547" t="str">
        <f>VLOOKUP(D3420,기본!$B$3:$C$90,2,0)</f>
        <v>코웨이</v>
      </c>
      <c r="D3420" t="s">
        <v>1971</v>
      </c>
      <c r="E3420" t="s">
        <v>2084</v>
      </c>
      <c r="F3420" t="s">
        <v>2084</v>
      </c>
      <c r="G3420" t="e">
        <f>VLOOKUP(E3420,기본!$F$3:$G$320,2,0)</f>
        <v>#N/A</v>
      </c>
      <c r="H3420" s="546">
        <v>4146</v>
      </c>
      <c r="I3420">
        <v>64.565657999999999</v>
      </c>
    </row>
    <row r="3421" spans="2:9">
      <c r="B3421" s="547" t="s">
        <v>2514</v>
      </c>
      <c r="C3421" s="547" t="str">
        <f>VLOOKUP(D3421,기본!$B$3:$C$90,2,0)</f>
        <v>코웨이</v>
      </c>
      <c r="D3421" t="s">
        <v>1971</v>
      </c>
      <c r="E3421" t="s">
        <v>1972</v>
      </c>
      <c r="F3421" t="s">
        <v>1972</v>
      </c>
      <c r="G3421" t="e">
        <f>VLOOKUP(E3421,기본!$F$3:$G$320,2,0)</f>
        <v>#N/A</v>
      </c>
      <c r="H3421" s="546">
        <v>3024</v>
      </c>
      <c r="I3421">
        <v>55.203383999999986</v>
      </c>
    </row>
    <row r="3422" spans="2:9">
      <c r="B3422" s="547" t="s">
        <v>2514</v>
      </c>
      <c r="C3422" s="547" t="str">
        <f>VLOOKUP(D3422,기본!$B$3:$C$90,2,0)</f>
        <v>코웨이</v>
      </c>
      <c r="D3422" t="s">
        <v>1971</v>
      </c>
      <c r="E3422" t="s">
        <v>1973</v>
      </c>
      <c r="F3422" t="s">
        <v>1973</v>
      </c>
      <c r="G3422" t="e">
        <f>VLOOKUP(E3422,기본!$F$3:$G$320,2,0)</f>
        <v>#N/A</v>
      </c>
      <c r="H3422" s="546">
        <v>162</v>
      </c>
      <c r="I3422">
        <v>3.0066600000000001</v>
      </c>
    </row>
    <row r="3423" spans="2:9">
      <c r="B3423" s="547" t="s">
        <v>2514</v>
      </c>
      <c r="C3423" s="547" t="str">
        <f>VLOOKUP(D3423,기본!$B$3:$C$90,2,0)</f>
        <v>코웨이</v>
      </c>
      <c r="D3423" t="s">
        <v>1971</v>
      </c>
      <c r="E3423" t="s">
        <v>2068</v>
      </c>
      <c r="F3423" t="s">
        <v>2068</v>
      </c>
      <c r="G3423" t="e">
        <f>VLOOKUP(E3423,기본!$F$3:$G$320,2,0)</f>
        <v>#N/A</v>
      </c>
      <c r="H3423" s="546">
        <v>830</v>
      </c>
      <c r="I3423">
        <v>30.830349999999999</v>
      </c>
    </row>
    <row r="3424" spans="2:9">
      <c r="B3424" s="547" t="s">
        <v>2514</v>
      </c>
      <c r="C3424" s="547" t="str">
        <f>VLOOKUP(D3424,기본!$B$3:$C$90,2,0)</f>
        <v>코웨이</v>
      </c>
      <c r="D3424" t="s">
        <v>1971</v>
      </c>
      <c r="E3424" t="s">
        <v>2069</v>
      </c>
      <c r="F3424" t="s">
        <v>2069</v>
      </c>
      <c r="G3424" t="e">
        <f>VLOOKUP(E3424,기본!$F$3:$G$320,2,0)</f>
        <v>#N/A</v>
      </c>
      <c r="H3424" s="546">
        <v>830</v>
      </c>
      <c r="I3424">
        <v>9.0586199999999995</v>
      </c>
    </row>
    <row r="3425" spans="2:9">
      <c r="B3425" s="547" t="s">
        <v>2514</v>
      </c>
      <c r="C3425" s="547" t="str">
        <f>VLOOKUP(D3425,기본!$B$3:$C$90,2,0)</f>
        <v>코웨이</v>
      </c>
      <c r="D3425" t="s">
        <v>1971</v>
      </c>
      <c r="E3425" t="s">
        <v>1491</v>
      </c>
      <c r="F3425" t="s">
        <v>1491</v>
      </c>
      <c r="G3425" t="e">
        <f>VLOOKUP(E3425,기본!$F$3:$G$320,2,0)</f>
        <v>#N/A</v>
      </c>
      <c r="H3425" s="546">
        <v>24</v>
      </c>
      <c r="I3425">
        <v>0.18096000000000001</v>
      </c>
    </row>
    <row r="3426" spans="2:9">
      <c r="B3426" s="547" t="s">
        <v>2514</v>
      </c>
      <c r="C3426" s="547" t="str">
        <f>VLOOKUP(D3426,기본!$B$3:$C$90,2,0)</f>
        <v>코웨이</v>
      </c>
      <c r="D3426" t="s">
        <v>1971</v>
      </c>
      <c r="E3426" t="s">
        <v>2109</v>
      </c>
      <c r="F3426" t="s">
        <v>2109</v>
      </c>
      <c r="G3426" t="e">
        <f>VLOOKUP(E3426,기본!$F$3:$G$320,2,0)</f>
        <v>#N/A</v>
      </c>
      <c r="H3426" s="546">
        <v>8321</v>
      </c>
      <c r="I3426">
        <v>73.216478999999993</v>
      </c>
    </row>
    <row r="3427" spans="2:9">
      <c r="B3427" s="547" t="s">
        <v>2514</v>
      </c>
      <c r="C3427" s="547" t="str">
        <f>VLOOKUP(D3427,기본!$B$3:$C$90,2,0)</f>
        <v>코웨이</v>
      </c>
      <c r="D3427" t="s">
        <v>1971</v>
      </c>
      <c r="E3427" t="s">
        <v>875</v>
      </c>
      <c r="F3427" t="s">
        <v>875</v>
      </c>
      <c r="G3427" t="e">
        <f>VLOOKUP(E3427,기본!$F$3:$G$320,2,0)</f>
        <v>#N/A</v>
      </c>
      <c r="H3427" s="546">
        <v>3034</v>
      </c>
      <c r="I3427">
        <v>22.932034000000002</v>
      </c>
    </row>
    <row r="3428" spans="2:9">
      <c r="B3428" s="547" t="s">
        <v>2514</v>
      </c>
      <c r="C3428" s="547" t="str">
        <f>VLOOKUP(D3428,기본!$B$3:$C$90,2,0)</f>
        <v>코웨이</v>
      </c>
      <c r="D3428" t="s">
        <v>1971</v>
      </c>
      <c r="E3428" t="s">
        <v>876</v>
      </c>
      <c r="F3428" t="s">
        <v>876</v>
      </c>
      <c r="G3428" t="e">
        <f>VLOOKUP(E3428,기본!$F$3:$G$320,2,0)</f>
        <v>#N/A</v>
      </c>
      <c r="H3428" s="546">
        <v>891</v>
      </c>
      <c r="I3428">
        <v>17.484984000000001</v>
      </c>
    </row>
    <row r="3429" spans="2:9">
      <c r="B3429" s="547" t="s">
        <v>2514</v>
      </c>
      <c r="C3429" s="547" t="str">
        <f>VLOOKUP(D3429,기본!$B$3:$C$90,2,0)</f>
        <v>코웨이</v>
      </c>
      <c r="D3429" t="s">
        <v>1971</v>
      </c>
      <c r="E3429" t="s">
        <v>1974</v>
      </c>
      <c r="F3429" t="s">
        <v>1974</v>
      </c>
      <c r="G3429" t="e">
        <f>VLOOKUP(E3429,기본!$F$3:$G$320,2,0)</f>
        <v>#N/A</v>
      </c>
      <c r="H3429" s="546">
        <v>1216</v>
      </c>
      <c r="I3429">
        <v>23.711976</v>
      </c>
    </row>
    <row r="3430" spans="2:9">
      <c r="B3430" s="547" t="s">
        <v>2514</v>
      </c>
      <c r="C3430" s="547" t="str">
        <f>VLOOKUP(D3430,기본!$B$3:$C$90,2,0)</f>
        <v>코웨이</v>
      </c>
      <c r="D3430" t="s">
        <v>1971</v>
      </c>
      <c r="E3430" t="s">
        <v>1975</v>
      </c>
      <c r="F3430" t="s">
        <v>1975</v>
      </c>
      <c r="G3430" t="e">
        <f>VLOOKUP(E3430,기본!$F$3:$G$320,2,0)</f>
        <v>#N/A</v>
      </c>
      <c r="H3430" s="546">
        <v>844</v>
      </c>
      <c r="I3430">
        <v>14.105787999999999</v>
      </c>
    </row>
    <row r="3431" spans="2:9">
      <c r="B3431" s="547" t="s">
        <v>2514</v>
      </c>
      <c r="C3431" s="547" t="str">
        <f>VLOOKUP(D3431,기본!$B$3:$C$90,2,0)</f>
        <v>코웨이</v>
      </c>
      <c r="D3431" t="s">
        <v>1971</v>
      </c>
      <c r="E3431" t="s">
        <v>1976</v>
      </c>
      <c r="F3431" t="s">
        <v>1976</v>
      </c>
      <c r="G3431" t="e">
        <f>VLOOKUP(E3431,기본!$F$3:$G$320,2,0)</f>
        <v>#N/A</v>
      </c>
      <c r="H3431" s="546">
        <v>288</v>
      </c>
      <c r="I3431">
        <v>4.0236479999999997</v>
      </c>
    </row>
    <row r="3432" spans="2:9">
      <c r="B3432" s="547" t="s">
        <v>2514</v>
      </c>
      <c r="C3432" s="547" t="str">
        <f>VLOOKUP(D3432,기본!$B$3:$C$90,2,0)</f>
        <v>코웨이</v>
      </c>
      <c r="D3432" t="s">
        <v>1971</v>
      </c>
      <c r="E3432" t="s">
        <v>1942</v>
      </c>
      <c r="F3432" t="s">
        <v>1942</v>
      </c>
      <c r="G3432" t="e">
        <f>VLOOKUP(E3432,기본!$F$3:$G$320,2,0)</f>
        <v>#N/A</v>
      </c>
      <c r="H3432" s="546">
        <v>1896</v>
      </c>
      <c r="I3432">
        <v>31.263144</v>
      </c>
    </row>
    <row r="3433" spans="2:9">
      <c r="B3433" s="547" t="s">
        <v>2514</v>
      </c>
      <c r="C3433" s="547" t="str">
        <f>VLOOKUP(D3433,기본!$B$3:$C$90,2,0)</f>
        <v>코웨이</v>
      </c>
      <c r="D3433" t="s">
        <v>1971</v>
      </c>
      <c r="E3433" t="s">
        <v>1977</v>
      </c>
      <c r="F3433" t="s">
        <v>1977</v>
      </c>
      <c r="G3433" t="e">
        <f>VLOOKUP(E3433,기본!$F$3:$G$320,2,0)</f>
        <v>#N/A</v>
      </c>
      <c r="H3433" s="546">
        <v>13584</v>
      </c>
      <c r="I3433">
        <v>203.64983799999999</v>
      </c>
    </row>
    <row r="3434" spans="2:9">
      <c r="B3434" s="547" t="s">
        <v>2514</v>
      </c>
      <c r="C3434" s="547" t="str">
        <f>VLOOKUP(D3434,기본!$B$3:$C$90,2,0)</f>
        <v>코웨이</v>
      </c>
      <c r="D3434" t="s">
        <v>1971</v>
      </c>
      <c r="E3434" t="s">
        <v>2267</v>
      </c>
      <c r="F3434" t="s">
        <v>2267</v>
      </c>
      <c r="G3434" t="e">
        <f>VLOOKUP(E3434,기본!$F$3:$G$320,2,0)</f>
        <v>#N/A</v>
      </c>
      <c r="H3434" s="546">
        <v>2372</v>
      </c>
      <c r="I3434">
        <v>34.6312</v>
      </c>
    </row>
    <row r="3435" spans="2:9">
      <c r="B3435" s="547" t="s">
        <v>2514</v>
      </c>
      <c r="C3435" s="547" t="str">
        <f>VLOOKUP(D3435,기본!$B$3:$C$90,2,0)</f>
        <v>코웨이</v>
      </c>
      <c r="D3435" t="s">
        <v>1971</v>
      </c>
      <c r="E3435" t="s">
        <v>1143</v>
      </c>
      <c r="F3435" t="s">
        <v>1143</v>
      </c>
      <c r="G3435" t="e">
        <f>VLOOKUP(E3435,기본!$F$3:$G$320,2,0)</f>
        <v>#N/A</v>
      </c>
      <c r="H3435" s="546">
        <v>10</v>
      </c>
      <c r="I3435">
        <v>0.13733000000000001</v>
      </c>
    </row>
    <row r="3436" spans="2:9">
      <c r="B3436" s="547" t="s">
        <v>2514</v>
      </c>
      <c r="C3436" s="547" t="str">
        <f>VLOOKUP(D3436,기본!$B$3:$C$90,2,0)</f>
        <v>코웨이</v>
      </c>
      <c r="D3436" t="s">
        <v>1971</v>
      </c>
      <c r="E3436" t="s">
        <v>1978</v>
      </c>
      <c r="F3436" t="s">
        <v>1978</v>
      </c>
      <c r="G3436" t="e">
        <f>VLOOKUP(E3436,기본!$F$3:$G$320,2,0)</f>
        <v>#N/A</v>
      </c>
      <c r="H3436" s="546">
        <v>348</v>
      </c>
      <c r="I3436">
        <v>8.0429759999999995</v>
      </c>
    </row>
    <row r="3437" spans="2:9">
      <c r="B3437" s="547" t="s">
        <v>2514</v>
      </c>
      <c r="C3437" s="547" t="str">
        <f>VLOOKUP(D3437,기본!$B$3:$C$90,2,0)</f>
        <v>코웨이</v>
      </c>
      <c r="D3437" t="s">
        <v>1971</v>
      </c>
      <c r="E3437" t="s">
        <v>1979</v>
      </c>
      <c r="F3437" t="s">
        <v>1979</v>
      </c>
      <c r="G3437" t="e">
        <f>VLOOKUP(E3437,기본!$F$3:$G$320,2,0)</f>
        <v>#N/A</v>
      </c>
      <c r="H3437" s="546">
        <v>639</v>
      </c>
      <c r="I3437">
        <v>14.910242999999999</v>
      </c>
    </row>
    <row r="3438" spans="2:9">
      <c r="B3438" s="547" t="s">
        <v>2514</v>
      </c>
      <c r="C3438" s="547" t="str">
        <f>VLOOKUP(D3438,기본!$B$3:$C$90,2,0)</f>
        <v>코웨이</v>
      </c>
      <c r="D3438" t="s">
        <v>1971</v>
      </c>
      <c r="E3438" t="s">
        <v>1980</v>
      </c>
      <c r="F3438" t="s">
        <v>1980</v>
      </c>
      <c r="G3438" t="e">
        <f>VLOOKUP(E3438,기본!$F$3:$G$320,2,0)</f>
        <v>#N/A</v>
      </c>
      <c r="H3438" s="546">
        <v>2806</v>
      </c>
      <c r="I3438">
        <v>55.010861999999996</v>
      </c>
    </row>
    <row r="3439" spans="2:9">
      <c r="B3439" s="547" t="s">
        <v>2514</v>
      </c>
      <c r="C3439" s="547" t="str">
        <f>VLOOKUP(D3439,기본!$B$3:$C$90,2,0)</f>
        <v>코웨이</v>
      </c>
      <c r="D3439" t="s">
        <v>1971</v>
      </c>
      <c r="E3439" t="s">
        <v>2385</v>
      </c>
      <c r="F3439" t="s">
        <v>2385</v>
      </c>
      <c r="G3439" t="e">
        <f>VLOOKUP(E3439,기본!$F$3:$G$320,2,0)</f>
        <v>#N/A</v>
      </c>
      <c r="H3439" s="546">
        <v>7622</v>
      </c>
      <c r="I3439">
        <v>56.105541999999993</v>
      </c>
    </row>
    <row r="3440" spans="2:9">
      <c r="B3440" s="547" t="s">
        <v>2514</v>
      </c>
      <c r="C3440" s="547" t="str">
        <f>VLOOKUP(D3440,기본!$B$3:$C$90,2,0)</f>
        <v>코웨이</v>
      </c>
      <c r="D3440" t="s">
        <v>1971</v>
      </c>
      <c r="E3440" t="s">
        <v>2403</v>
      </c>
      <c r="F3440" t="s">
        <v>2403</v>
      </c>
      <c r="G3440" t="e">
        <f>VLOOKUP(E3440,기본!$F$3:$G$320,2,0)</f>
        <v>#N/A</v>
      </c>
      <c r="H3440" s="546">
        <v>8152</v>
      </c>
      <c r="I3440">
        <v>162.54272799999998</v>
      </c>
    </row>
    <row r="3441" spans="2:9">
      <c r="B3441" s="547" t="s">
        <v>2514</v>
      </c>
      <c r="C3441" s="547" t="str">
        <f>VLOOKUP(D3441,기본!$B$3:$C$90,2,0)</f>
        <v>코웨이</v>
      </c>
      <c r="D3441" t="s">
        <v>1971</v>
      </c>
      <c r="E3441" t="s">
        <v>2370</v>
      </c>
      <c r="F3441" t="s">
        <v>2370</v>
      </c>
      <c r="G3441" t="e">
        <f>VLOOKUP(E3441,기본!$F$3:$G$320,2,0)</f>
        <v>#N/A</v>
      </c>
      <c r="H3441" s="546">
        <v>9353</v>
      </c>
      <c r="I3441">
        <v>257.600326</v>
      </c>
    </row>
    <row r="3442" spans="2:9">
      <c r="B3442" s="547" t="s">
        <v>2514</v>
      </c>
      <c r="C3442" s="547" t="str">
        <f>VLOOKUP(D3442,기본!$B$3:$C$90,2,0)</f>
        <v>코웨이</v>
      </c>
      <c r="D3442" t="s">
        <v>1971</v>
      </c>
      <c r="E3442" t="s">
        <v>1964</v>
      </c>
      <c r="F3442" t="s">
        <v>1964</v>
      </c>
      <c r="G3442" t="e">
        <f>VLOOKUP(E3442,기본!$F$3:$G$320,2,0)</f>
        <v>#N/A</v>
      </c>
      <c r="H3442" s="546">
        <v>2453</v>
      </c>
      <c r="I3442">
        <v>84.837005000000005</v>
      </c>
    </row>
    <row r="3443" spans="2:9">
      <c r="B3443" s="547" t="s">
        <v>2514</v>
      </c>
      <c r="C3443" s="547" t="str">
        <f>VLOOKUP(D3443,기본!$B$3:$C$90,2,0)</f>
        <v>코웨이</v>
      </c>
      <c r="D3443" t="s">
        <v>1971</v>
      </c>
      <c r="E3443" t="s">
        <v>1982</v>
      </c>
      <c r="F3443" t="s">
        <v>1982</v>
      </c>
      <c r="G3443" t="e">
        <f>VLOOKUP(E3443,기본!$F$3:$G$320,2,0)</f>
        <v>#N/A</v>
      </c>
      <c r="H3443" s="546">
        <v>2686</v>
      </c>
      <c r="I3443">
        <v>99.63091399999999</v>
      </c>
    </row>
    <row r="3444" spans="2:9">
      <c r="B3444" s="547" t="s">
        <v>2514</v>
      </c>
      <c r="C3444" s="547" t="str">
        <f>VLOOKUP(D3444,기본!$B$3:$C$90,2,0)</f>
        <v>코웨이</v>
      </c>
      <c r="D3444" t="s">
        <v>1971</v>
      </c>
      <c r="E3444" t="s">
        <v>2070</v>
      </c>
      <c r="F3444" t="s">
        <v>2070</v>
      </c>
      <c r="G3444" t="e">
        <f>VLOOKUP(E3444,기본!$F$3:$G$320,2,0)</f>
        <v>#N/A</v>
      </c>
      <c r="H3444" s="546">
        <v>302</v>
      </c>
      <c r="I3444">
        <v>11.72062</v>
      </c>
    </row>
    <row r="3445" spans="2:9">
      <c r="B3445" s="547" t="s">
        <v>2514</v>
      </c>
      <c r="C3445" s="547" t="str">
        <f>VLOOKUP(D3445,기본!$B$3:$C$90,2,0)</f>
        <v>코웨이</v>
      </c>
      <c r="D3445" t="s">
        <v>1971</v>
      </c>
      <c r="E3445" t="s">
        <v>1965</v>
      </c>
      <c r="F3445" t="s">
        <v>1965</v>
      </c>
      <c r="G3445" t="e">
        <f>VLOOKUP(E3445,기본!$F$3:$G$320,2,0)</f>
        <v>#N/A</v>
      </c>
      <c r="H3445" s="546">
        <v>200</v>
      </c>
      <c r="I3445">
        <v>7.9016000000000002</v>
      </c>
    </row>
    <row r="3446" spans="2:9">
      <c r="B3446" s="547" t="s">
        <v>2514</v>
      </c>
      <c r="C3446" s="547" t="str">
        <f>VLOOKUP(D3446,기본!$B$3:$C$90,2,0)</f>
        <v>코웨이</v>
      </c>
      <c r="D3446" t="s">
        <v>1983</v>
      </c>
      <c r="E3446" t="s">
        <v>1049</v>
      </c>
      <c r="F3446" t="s">
        <v>1049</v>
      </c>
      <c r="G3446" t="e">
        <f>VLOOKUP(E3446,기본!$F$3:$G$320,2,0)</f>
        <v>#N/A</v>
      </c>
      <c r="H3446" s="546">
        <v>1892</v>
      </c>
      <c r="I3446">
        <v>10.710611999999999</v>
      </c>
    </row>
    <row r="3447" spans="2:9">
      <c r="B3447" s="547" t="s">
        <v>2514</v>
      </c>
      <c r="C3447" s="547" t="str">
        <f>VLOOKUP(D3447,기본!$B$3:$C$90,2,0)</f>
        <v>코웨이</v>
      </c>
      <c r="D3447" t="s">
        <v>1983</v>
      </c>
      <c r="E3447" t="s">
        <v>1050</v>
      </c>
      <c r="F3447" t="s">
        <v>1050</v>
      </c>
      <c r="G3447" t="e">
        <f>VLOOKUP(E3447,기본!$F$3:$G$320,2,0)</f>
        <v>#N/A</v>
      </c>
      <c r="H3447" s="546">
        <v>1892</v>
      </c>
      <c r="I3447">
        <v>6.2435999999999989</v>
      </c>
    </row>
    <row r="3448" spans="2:9">
      <c r="B3448" s="547" t="s">
        <v>2514</v>
      </c>
      <c r="C3448" s="547" t="str">
        <f>VLOOKUP(D3448,기본!$B$3:$C$90,2,0)</f>
        <v>코웨이</v>
      </c>
      <c r="D3448" t="s">
        <v>1983</v>
      </c>
      <c r="E3448" t="s">
        <v>1925</v>
      </c>
      <c r="F3448" t="s">
        <v>1925</v>
      </c>
      <c r="G3448" t="e">
        <f>VLOOKUP(E3448,기본!$F$3:$G$320,2,0)</f>
        <v>#N/A</v>
      </c>
      <c r="H3448" s="546">
        <v>1100</v>
      </c>
      <c r="I3448">
        <v>13.845699999999999</v>
      </c>
    </row>
    <row r="3449" spans="2:9">
      <c r="B3449" s="547" t="s">
        <v>2514</v>
      </c>
      <c r="C3449" s="547" t="str">
        <f>VLOOKUP(D3449,기본!$B$3:$C$90,2,0)</f>
        <v>코웨이</v>
      </c>
      <c r="D3449" t="s">
        <v>1983</v>
      </c>
      <c r="E3449" t="s">
        <v>1045</v>
      </c>
      <c r="F3449" t="s">
        <v>1045</v>
      </c>
      <c r="G3449" t="e">
        <f>VLOOKUP(E3449,기본!$F$3:$G$320,2,0)</f>
        <v>#N/A</v>
      </c>
      <c r="H3449" s="546">
        <v>4942</v>
      </c>
      <c r="I3449">
        <v>58.671424000000002</v>
      </c>
    </row>
    <row r="3450" spans="2:9">
      <c r="B3450" s="547" t="s">
        <v>2514</v>
      </c>
      <c r="C3450" s="547" t="str">
        <f>VLOOKUP(D3450,기본!$B$3:$C$90,2,0)</f>
        <v>코웨이</v>
      </c>
      <c r="D3450" t="s">
        <v>1983</v>
      </c>
      <c r="E3450" t="s">
        <v>1074</v>
      </c>
      <c r="F3450" t="s">
        <v>1074</v>
      </c>
      <c r="G3450" t="e">
        <f>VLOOKUP(E3450,기본!$F$3:$G$320,2,0)</f>
        <v>#N/A</v>
      </c>
      <c r="H3450" s="546">
        <v>280</v>
      </c>
      <c r="I3450">
        <v>5.3905400000000006</v>
      </c>
    </row>
    <row r="3451" spans="2:9">
      <c r="B3451" s="547" t="s">
        <v>2514</v>
      </c>
      <c r="C3451" s="547" t="str">
        <f>VLOOKUP(D3451,기본!$B$3:$C$90,2,0)</f>
        <v>코웨이</v>
      </c>
      <c r="D3451" t="s">
        <v>1983</v>
      </c>
      <c r="E3451" t="s">
        <v>2160</v>
      </c>
      <c r="F3451" t="s">
        <v>2160</v>
      </c>
      <c r="G3451" t="e">
        <f>VLOOKUP(E3451,기본!$F$3:$G$320,2,0)</f>
        <v>#N/A</v>
      </c>
      <c r="H3451" s="546">
        <v>1552</v>
      </c>
      <c r="I3451">
        <v>26.997039999999998</v>
      </c>
    </row>
    <row r="3452" spans="2:9">
      <c r="B3452" s="547" t="s">
        <v>2514</v>
      </c>
      <c r="C3452" s="547" t="str">
        <f>VLOOKUP(D3452,기본!$B$3:$C$90,2,0)</f>
        <v>코웨이</v>
      </c>
      <c r="D3452" t="s">
        <v>1983</v>
      </c>
      <c r="E3452" t="s">
        <v>1981</v>
      </c>
      <c r="F3452" t="s">
        <v>1981</v>
      </c>
      <c r="G3452" t="e">
        <f>VLOOKUP(E3452,기본!$F$3:$G$320,2,0)</f>
        <v>#N/A</v>
      </c>
      <c r="H3452" s="546">
        <v>20</v>
      </c>
      <c r="I3452">
        <v>0.71133999999999997</v>
      </c>
    </row>
    <row r="3453" spans="2:9">
      <c r="B3453" s="547" t="s">
        <v>2514</v>
      </c>
      <c r="C3453" s="547" t="str">
        <f>VLOOKUP(D3453,기본!$B$3:$C$90,2,0)</f>
        <v>코웨이</v>
      </c>
      <c r="D3453" t="s">
        <v>1983</v>
      </c>
      <c r="E3453" t="s">
        <v>1966</v>
      </c>
      <c r="F3453" t="s">
        <v>1966</v>
      </c>
      <c r="G3453" t="e">
        <f>VLOOKUP(E3453,기본!$F$3:$G$320,2,0)</f>
        <v>#N/A</v>
      </c>
      <c r="H3453" s="546">
        <v>1892</v>
      </c>
      <c r="I3453">
        <v>11.22902</v>
      </c>
    </row>
    <row r="3454" spans="2:9">
      <c r="B3454" s="547" t="s">
        <v>2514</v>
      </c>
      <c r="C3454" s="547" t="str">
        <f>VLOOKUP(D3454,기본!$B$3:$C$90,2,0)</f>
        <v>코웨이</v>
      </c>
      <c r="D3454" t="s">
        <v>1986</v>
      </c>
      <c r="E3454" t="s">
        <v>1987</v>
      </c>
      <c r="F3454" t="s">
        <v>1987</v>
      </c>
      <c r="G3454" t="e">
        <f>VLOOKUP(E3454,기본!$F$3:$G$320,2,0)</f>
        <v>#N/A</v>
      </c>
      <c r="H3454" s="546">
        <v>1200</v>
      </c>
      <c r="I3454">
        <v>21.7944</v>
      </c>
    </row>
    <row r="3455" spans="2:9">
      <c r="B3455" s="547" t="s">
        <v>2514</v>
      </c>
      <c r="C3455" s="547" t="str">
        <f>VLOOKUP(D3455,기본!$B$3:$C$90,2,0)</f>
        <v>코웨이</v>
      </c>
      <c r="D3455" t="s">
        <v>1986</v>
      </c>
      <c r="E3455" t="s">
        <v>1964</v>
      </c>
      <c r="F3455" t="s">
        <v>1964</v>
      </c>
      <c r="G3455" t="e">
        <f>VLOOKUP(E3455,기본!$F$3:$G$320,2,0)</f>
        <v>#N/A</v>
      </c>
      <c r="H3455" s="546">
        <v>10800</v>
      </c>
      <c r="I3455">
        <v>364.00319999999999</v>
      </c>
    </row>
    <row r="3456" spans="2:9">
      <c r="B3456" s="547" t="s">
        <v>2514</v>
      </c>
      <c r="C3456" s="547" t="str">
        <f>VLOOKUP(D3456,기본!$B$3:$C$90,2,0)</f>
        <v>코웨이</v>
      </c>
      <c r="D3456" t="s">
        <v>1986</v>
      </c>
      <c r="E3456" t="s">
        <v>1981</v>
      </c>
      <c r="F3456" t="s">
        <v>1981</v>
      </c>
      <c r="G3456" t="e">
        <f>VLOOKUP(E3456,기본!$F$3:$G$320,2,0)</f>
        <v>#N/A</v>
      </c>
      <c r="H3456" s="546">
        <v>432</v>
      </c>
      <c r="I3456">
        <v>15.364943999999999</v>
      </c>
    </row>
    <row r="3457" spans="2:9">
      <c r="B3457" s="547" t="s">
        <v>2514</v>
      </c>
      <c r="C3457" s="547" t="str">
        <f>VLOOKUP(D3457,기본!$B$3:$C$90,2,0)</f>
        <v>코웨이</v>
      </c>
      <c r="D3457" t="s">
        <v>2072</v>
      </c>
      <c r="E3457" t="s">
        <v>1030</v>
      </c>
      <c r="F3457" t="s">
        <v>1030</v>
      </c>
      <c r="G3457" t="e">
        <f>VLOOKUP(E3457,기본!$F$3:$G$320,2,0)</f>
        <v>#N/A</v>
      </c>
      <c r="H3457" s="546">
        <v>3240</v>
      </c>
      <c r="I3457">
        <v>16.640640000000001</v>
      </c>
    </row>
    <row r="3458" spans="2:9">
      <c r="B3458" s="547" t="s">
        <v>2514</v>
      </c>
      <c r="C3458" s="547" t="str">
        <f>VLOOKUP(D3458,기본!$B$3:$C$90,2,0)</f>
        <v>코웨이</v>
      </c>
      <c r="D3458" t="s">
        <v>2072</v>
      </c>
      <c r="E3458" t="s">
        <v>1031</v>
      </c>
      <c r="F3458" t="s">
        <v>1031</v>
      </c>
      <c r="G3458" t="e">
        <f>VLOOKUP(E3458,기본!$F$3:$G$320,2,0)</f>
        <v>#N/A</v>
      </c>
      <c r="H3458" s="546">
        <v>6912</v>
      </c>
      <c r="I3458">
        <v>10.209023999999999</v>
      </c>
    </row>
    <row r="3459" spans="2:9">
      <c r="B3459" s="547" t="s">
        <v>2514</v>
      </c>
      <c r="C3459" s="547" t="str">
        <f>VLOOKUP(D3459,기본!$B$3:$C$90,2,0)</f>
        <v>한화비전</v>
      </c>
      <c r="D3459" t="s">
        <v>1993</v>
      </c>
      <c r="E3459" t="s">
        <v>2512</v>
      </c>
      <c r="F3459" t="s">
        <v>2513</v>
      </c>
      <c r="G3459" t="e">
        <f>VLOOKUP(E3459,기본!$F$3:$G$320,2,0)</f>
        <v>#N/A</v>
      </c>
      <c r="H3459" s="546">
        <v>397</v>
      </c>
      <c r="I3459">
        <v>16.0468194</v>
      </c>
    </row>
    <row r="3460" spans="2:9">
      <c r="B3460" s="547" t="s">
        <v>2514</v>
      </c>
      <c r="C3460" s="547" t="str">
        <f>VLOOKUP(D3460,기본!$B$3:$C$90,2,0)</f>
        <v>한화비전</v>
      </c>
      <c r="D3460" t="s">
        <v>1993</v>
      </c>
      <c r="E3460" t="s">
        <v>1827</v>
      </c>
      <c r="F3460" t="s">
        <v>1828</v>
      </c>
      <c r="G3460" t="e">
        <f>VLOOKUP(E3460,기본!$F$3:$G$320,2,0)</f>
        <v>#N/A</v>
      </c>
      <c r="H3460" s="546">
        <v>51</v>
      </c>
      <c r="I3460">
        <v>1.8289181399999996</v>
      </c>
    </row>
    <row r="3461" spans="2:9">
      <c r="B3461" s="547" t="s">
        <v>2514</v>
      </c>
      <c r="C3461" s="547" t="str">
        <f>VLOOKUP(D3461,기본!$B$3:$C$90,2,0)</f>
        <v>한화비전</v>
      </c>
      <c r="D3461" t="s">
        <v>1993</v>
      </c>
      <c r="E3461" t="s">
        <v>1994</v>
      </c>
      <c r="F3461" t="s">
        <v>1995</v>
      </c>
      <c r="G3461" t="e">
        <f>VLOOKUP(E3461,기본!$F$3:$G$320,2,0)</f>
        <v>#N/A</v>
      </c>
      <c r="H3461" s="546">
        <v>54</v>
      </c>
      <c r="I3461">
        <v>1.8879020999999998</v>
      </c>
    </row>
    <row r="3462" spans="2:9">
      <c r="B3462" s="547" t="s">
        <v>2595</v>
      </c>
      <c r="C3462" s="547" t="str">
        <f>VLOOKUP(D3462,기본!$B$3:$C$90,2,0)</f>
        <v>AV JDM</v>
      </c>
      <c r="D3462" t="s">
        <v>2500</v>
      </c>
      <c r="E3462" t="s">
        <v>1781</v>
      </c>
      <c r="F3462" t="s">
        <v>1625</v>
      </c>
      <c r="G3462" t="e">
        <f>VLOOKUP(E3462,기본!$F$3:$G$320,2,0)</f>
        <v>#N/A</v>
      </c>
      <c r="H3462" s="546">
        <v>3600</v>
      </c>
      <c r="I3462">
        <v>34.052171999999999</v>
      </c>
    </row>
    <row r="3463" spans="2:9">
      <c r="B3463" s="547" t="s">
        <v>2595</v>
      </c>
      <c r="C3463" s="547" t="str">
        <f>VLOOKUP(D3463,기본!$B$3:$C$90,2,0)</f>
        <v>AV JDM</v>
      </c>
      <c r="D3463" t="s">
        <v>2500</v>
      </c>
      <c r="E3463" t="s">
        <v>2008</v>
      </c>
      <c r="F3463" t="s">
        <v>2009</v>
      </c>
      <c r="G3463" t="e">
        <f>VLOOKUP(E3463,기본!$F$3:$G$320,2,0)</f>
        <v>#N/A</v>
      </c>
      <c r="H3463" s="546">
        <v>680</v>
      </c>
      <c r="I3463">
        <v>6.869802</v>
      </c>
    </row>
    <row r="3464" spans="2:9">
      <c r="B3464" s="547" t="s">
        <v>2595</v>
      </c>
      <c r="C3464" s="547" t="str">
        <f>VLOOKUP(D3464,기본!$B$3:$C$90,2,0)</f>
        <v>AV JDM</v>
      </c>
      <c r="D3464" t="s">
        <v>2500</v>
      </c>
      <c r="E3464" t="s">
        <v>1601</v>
      </c>
      <c r="F3464" t="s">
        <v>1601</v>
      </c>
      <c r="G3464" t="str">
        <f>VLOOKUP(E3464,기본!$F$3:$G$320,2,0)</f>
        <v>MNT</v>
      </c>
      <c r="H3464" s="546">
        <v>1064</v>
      </c>
      <c r="I3464">
        <v>8.8433295999999988</v>
      </c>
    </row>
    <row r="3465" spans="2:9">
      <c r="B3465" s="547" t="s">
        <v>2595</v>
      </c>
      <c r="C3465" s="547" t="str">
        <f>VLOOKUP(D3465,기본!$B$3:$C$90,2,0)</f>
        <v>AV JDM</v>
      </c>
      <c r="D3465" t="s">
        <v>2500</v>
      </c>
      <c r="E3465" t="s">
        <v>1603</v>
      </c>
      <c r="F3465" t="s">
        <v>1603</v>
      </c>
      <c r="G3465" t="str">
        <f>VLOOKUP(E3465,기본!$F$3:$G$320,2,0)</f>
        <v>MNT</v>
      </c>
      <c r="H3465" s="546">
        <v>896</v>
      </c>
      <c r="I3465">
        <v>8.0248000000000008</v>
      </c>
    </row>
    <row r="3466" spans="2:9">
      <c r="B3466" s="547" t="s">
        <v>2595</v>
      </c>
      <c r="C3466" s="547" t="str">
        <f>VLOOKUP(D3466,기본!$B$3:$C$90,2,0)</f>
        <v>AV JDM</v>
      </c>
      <c r="D3466" t="s">
        <v>2500</v>
      </c>
      <c r="E3466" t="s">
        <v>1604</v>
      </c>
      <c r="F3466" t="s">
        <v>1604</v>
      </c>
      <c r="G3466" t="e">
        <f>VLOOKUP(E3466,기본!$F$3:$G$320,2,0)</f>
        <v>#N/A</v>
      </c>
      <c r="H3466" s="546">
        <v>1624</v>
      </c>
      <c r="I3466">
        <v>15.214570559999999</v>
      </c>
    </row>
    <row r="3467" spans="2:9">
      <c r="B3467" s="547" t="s">
        <v>2595</v>
      </c>
      <c r="C3467" s="547" t="str">
        <f>VLOOKUP(D3467,기본!$B$3:$C$90,2,0)</f>
        <v>AV JDM</v>
      </c>
      <c r="D3467" t="s">
        <v>2500</v>
      </c>
      <c r="E3467" t="s">
        <v>1605</v>
      </c>
      <c r="F3467" t="s">
        <v>1605</v>
      </c>
      <c r="G3467" t="str">
        <f>VLOOKUP(E3467,기본!$F$3:$G$320,2,0)</f>
        <v>MNT</v>
      </c>
      <c r="H3467" s="546">
        <v>23148</v>
      </c>
      <c r="I3467">
        <v>222.71735088</v>
      </c>
    </row>
    <row r="3468" spans="2:9">
      <c r="B3468" s="547" t="s">
        <v>2595</v>
      </c>
      <c r="C3468" s="547" t="str">
        <f>VLOOKUP(D3468,기본!$B$3:$C$90,2,0)</f>
        <v>AV JDM</v>
      </c>
      <c r="D3468" t="s">
        <v>2500</v>
      </c>
      <c r="E3468" t="s">
        <v>1602</v>
      </c>
      <c r="F3468" t="s">
        <v>1602</v>
      </c>
      <c r="G3468" t="e">
        <f>VLOOKUP(E3468,기본!$F$3:$G$320,2,0)</f>
        <v>#N/A</v>
      </c>
      <c r="H3468" s="546">
        <v>1176</v>
      </c>
      <c r="I3468">
        <v>10.263474479999999</v>
      </c>
    </row>
    <row r="3469" spans="2:9">
      <c r="B3469" s="547" t="s">
        <v>2595</v>
      </c>
      <c r="C3469" s="547" t="str">
        <f>VLOOKUP(D3469,기본!$B$3:$C$90,2,0)</f>
        <v>AV JDM</v>
      </c>
      <c r="D3469" t="s">
        <v>2500</v>
      </c>
      <c r="E3469" t="s">
        <v>2073</v>
      </c>
      <c r="F3469" t="s">
        <v>2073</v>
      </c>
      <c r="G3469" t="e">
        <f>VLOOKUP(E3469,기본!$F$3:$G$320,2,0)</f>
        <v>#N/A</v>
      </c>
      <c r="H3469" s="546">
        <v>224</v>
      </c>
      <c r="I3469">
        <v>2.1506463999999998</v>
      </c>
    </row>
    <row r="3470" spans="2:9">
      <c r="B3470" s="547" t="s">
        <v>2595</v>
      </c>
      <c r="C3470" s="547" t="str">
        <f>VLOOKUP(D3470,기본!$B$3:$C$90,2,0)</f>
        <v>AV JDM</v>
      </c>
      <c r="D3470" t="s">
        <v>2500</v>
      </c>
      <c r="E3470" t="s">
        <v>2047</v>
      </c>
      <c r="F3470" t="s">
        <v>2047</v>
      </c>
      <c r="G3470" t="e">
        <f>VLOOKUP(E3470,기본!$F$3:$G$320,2,0)</f>
        <v>#N/A</v>
      </c>
      <c r="H3470" s="546">
        <v>1395</v>
      </c>
      <c r="I3470">
        <v>14.269018335</v>
      </c>
    </row>
    <row r="3471" spans="2:9">
      <c r="B3471" s="547" t="s">
        <v>2595</v>
      </c>
      <c r="C3471" s="547" t="str">
        <f>VLOOKUP(D3471,기본!$B$3:$C$90,2,0)</f>
        <v>AV JDM</v>
      </c>
      <c r="D3471" t="s">
        <v>2500</v>
      </c>
      <c r="E3471" t="s">
        <v>1784</v>
      </c>
      <c r="F3471" t="s">
        <v>1285</v>
      </c>
      <c r="G3471" t="e">
        <f>VLOOKUP(E3471,기본!$F$3:$G$320,2,0)</f>
        <v>#N/A</v>
      </c>
      <c r="H3471" s="546">
        <v>5840</v>
      </c>
      <c r="I3471">
        <v>55.711973999999998</v>
      </c>
    </row>
    <row r="3472" spans="2:9">
      <c r="B3472" s="547" t="s">
        <v>2595</v>
      </c>
      <c r="C3472" s="547" t="str">
        <f>VLOOKUP(D3472,기본!$B$3:$C$90,2,0)</f>
        <v>AV JDM</v>
      </c>
      <c r="D3472" t="s">
        <v>2500</v>
      </c>
      <c r="E3472" t="s">
        <v>975</v>
      </c>
      <c r="F3472" t="s">
        <v>975</v>
      </c>
      <c r="G3472" t="e">
        <f>VLOOKUP(E3472,기본!$F$3:$G$320,2,0)</f>
        <v>#N/A</v>
      </c>
      <c r="H3472" s="546">
        <v>17856</v>
      </c>
      <c r="I3472">
        <v>155.09658470400001</v>
      </c>
    </row>
    <row r="3473" spans="2:9">
      <c r="B3473" s="547" t="s">
        <v>2595</v>
      </c>
      <c r="C3473" s="547" t="str">
        <f>VLOOKUP(D3473,기본!$B$3:$C$90,2,0)</f>
        <v>AV JDM</v>
      </c>
      <c r="D3473" t="s">
        <v>2500</v>
      </c>
      <c r="E3473" t="s">
        <v>2115</v>
      </c>
      <c r="F3473" t="s">
        <v>2115</v>
      </c>
      <c r="G3473" t="str">
        <f>VLOOKUP(E3473,기본!$F$3:$G$320,2,0)</f>
        <v>AV</v>
      </c>
      <c r="H3473" s="546">
        <v>65</v>
      </c>
      <c r="I3473">
        <v>0.60544249999999999</v>
      </c>
    </row>
    <row r="3474" spans="2:9">
      <c r="B3474" s="547" t="s">
        <v>2595</v>
      </c>
      <c r="C3474" s="547" t="str">
        <f>VLOOKUP(D3474,기본!$B$3:$C$90,2,0)</f>
        <v>AV JDM</v>
      </c>
      <c r="D3474" t="s">
        <v>2500</v>
      </c>
      <c r="E3474" t="s">
        <v>2287</v>
      </c>
      <c r="F3474" t="s">
        <v>2287</v>
      </c>
      <c r="G3474" t="str">
        <f>VLOOKUP(E3474,기본!$F$3:$G$320,2,0)</f>
        <v>AV</v>
      </c>
      <c r="H3474" s="546">
        <v>390</v>
      </c>
      <c r="I3474">
        <v>3.8282595000000001</v>
      </c>
    </row>
    <row r="3475" spans="2:9">
      <c r="B3475" s="547" t="s">
        <v>2595</v>
      </c>
      <c r="C3475" s="547" t="str">
        <f>VLOOKUP(D3475,기본!$B$3:$C$90,2,0)</f>
        <v>AV JDM</v>
      </c>
      <c r="D3475" t="s">
        <v>2500</v>
      </c>
      <c r="E3475" t="s">
        <v>2116</v>
      </c>
      <c r="F3475" t="s">
        <v>2116</v>
      </c>
      <c r="G3475" t="str">
        <f>VLOOKUP(E3475,기본!$F$3:$G$320,2,0)</f>
        <v>AV</v>
      </c>
      <c r="H3475" s="546">
        <v>8262</v>
      </c>
      <c r="I3475">
        <v>100.90903481999999</v>
      </c>
    </row>
    <row r="3476" spans="2:9">
      <c r="B3476" s="547" t="s">
        <v>2595</v>
      </c>
      <c r="C3476" s="547" t="str">
        <f>VLOOKUP(D3476,기본!$B$3:$C$90,2,0)</f>
        <v>삼성 VD</v>
      </c>
      <c r="D3476" t="s">
        <v>1785</v>
      </c>
      <c r="E3476" t="s">
        <v>1121</v>
      </c>
      <c r="F3476" t="s">
        <v>1809</v>
      </c>
      <c r="G3476" t="str">
        <f>VLOOKUP(E3476,기본!$F$3:$G$320,2,0)</f>
        <v>TV</v>
      </c>
      <c r="H3476" s="546">
        <v>3240</v>
      </c>
      <c r="I3476">
        <v>99.924010559999999</v>
      </c>
    </row>
    <row r="3477" spans="2:9">
      <c r="B3477" s="547" t="s">
        <v>2595</v>
      </c>
      <c r="C3477" s="547" t="str">
        <f>VLOOKUP(D3477,기본!$B$3:$C$90,2,0)</f>
        <v>삼성 VD</v>
      </c>
      <c r="D3477" t="s">
        <v>1785</v>
      </c>
      <c r="E3477" t="s">
        <v>1120</v>
      </c>
      <c r="F3477" t="s">
        <v>1786</v>
      </c>
      <c r="G3477" t="str">
        <f>VLOOKUP(E3477,기본!$F$3:$G$320,2,0)</f>
        <v>TV</v>
      </c>
      <c r="H3477" s="546">
        <v>5616</v>
      </c>
      <c r="I3477">
        <v>154.17901324799999</v>
      </c>
    </row>
    <row r="3478" spans="2:9">
      <c r="B3478" s="547" t="s">
        <v>2595</v>
      </c>
      <c r="C3478" s="547" t="str">
        <f>VLOOKUP(D3478,기본!$B$3:$C$90,2,0)</f>
        <v>삼성 VD</v>
      </c>
      <c r="D3478" t="s">
        <v>1785</v>
      </c>
      <c r="E3478" t="s">
        <v>1789</v>
      </c>
      <c r="F3478" t="s">
        <v>1790</v>
      </c>
      <c r="G3478" t="str">
        <f>VLOOKUP(E3478,기본!$F$3:$G$320,2,0)</f>
        <v>TV</v>
      </c>
      <c r="H3478" s="546">
        <v>4320</v>
      </c>
      <c r="I3478">
        <v>57.547376640000003</v>
      </c>
    </row>
    <row r="3479" spans="2:9">
      <c r="B3479" s="547" t="s">
        <v>2595</v>
      </c>
      <c r="C3479" s="547" t="str">
        <f>VLOOKUP(D3479,기본!$B$3:$C$90,2,0)</f>
        <v>삼성 VD</v>
      </c>
      <c r="D3479" t="s">
        <v>1785</v>
      </c>
      <c r="E3479" t="s">
        <v>1791</v>
      </c>
      <c r="F3479" t="s">
        <v>1792</v>
      </c>
      <c r="G3479" t="str">
        <f>VLOOKUP(E3479,기본!$F$3:$G$320,2,0)</f>
        <v>TV</v>
      </c>
      <c r="H3479" s="546">
        <v>2484</v>
      </c>
      <c r="I3479">
        <v>34.539185375999999</v>
      </c>
    </row>
    <row r="3480" spans="2:9">
      <c r="B3480" s="547" t="s">
        <v>2595</v>
      </c>
      <c r="C3480" s="547" t="str">
        <f>VLOOKUP(D3480,기본!$B$3:$C$90,2,0)</f>
        <v>삼성 VD</v>
      </c>
      <c r="D3480" t="s">
        <v>1785</v>
      </c>
      <c r="E3480" t="s">
        <v>1801</v>
      </c>
      <c r="F3480" t="s">
        <v>1802</v>
      </c>
      <c r="G3480" t="str">
        <f>VLOOKUP(E3480,기본!$F$3:$G$320,2,0)</f>
        <v>TV</v>
      </c>
      <c r="H3480" s="546">
        <v>1748</v>
      </c>
      <c r="I3480">
        <v>26.013079350000002</v>
      </c>
    </row>
    <row r="3481" spans="2:9">
      <c r="B3481" s="547" t="s">
        <v>2595</v>
      </c>
      <c r="C3481" s="547" t="str">
        <f>VLOOKUP(D3481,기본!$B$3:$C$90,2,0)</f>
        <v>삼성 VD</v>
      </c>
      <c r="D3481" t="s">
        <v>1785</v>
      </c>
      <c r="E3481" t="s">
        <v>1795</v>
      </c>
      <c r="F3481" t="s">
        <v>1796</v>
      </c>
      <c r="G3481" t="str">
        <f>VLOOKUP(E3481,기본!$F$3:$G$320,2,0)</f>
        <v>MNT</v>
      </c>
      <c r="H3481" s="546">
        <v>9348</v>
      </c>
      <c r="I3481">
        <v>376.63473071999999</v>
      </c>
    </row>
    <row r="3482" spans="2:9">
      <c r="B3482" s="547" t="s">
        <v>2595</v>
      </c>
      <c r="C3482" s="547" t="str">
        <f>VLOOKUP(D3482,기본!$B$3:$C$90,2,0)</f>
        <v>삼성 VD</v>
      </c>
      <c r="D3482" t="s">
        <v>1785</v>
      </c>
      <c r="E3482" t="s">
        <v>2145</v>
      </c>
      <c r="F3482" t="s">
        <v>2108</v>
      </c>
      <c r="G3482" t="str">
        <f>VLOOKUP(E3482,기본!$F$3:$G$320,2,0)</f>
        <v>MNT</v>
      </c>
      <c r="H3482" s="546">
        <v>35508</v>
      </c>
      <c r="I3482">
        <v>184.19813616599998</v>
      </c>
    </row>
    <row r="3483" spans="2:9">
      <c r="B3483" s="547" t="s">
        <v>2595</v>
      </c>
      <c r="C3483" s="547" t="str">
        <f>VLOOKUP(D3483,기본!$B$3:$C$90,2,0)</f>
        <v>삼성 VD</v>
      </c>
      <c r="D3483" t="s">
        <v>1785</v>
      </c>
      <c r="E3483" t="s">
        <v>2207</v>
      </c>
      <c r="F3483" t="s">
        <v>1754</v>
      </c>
      <c r="G3483" t="str">
        <f>VLOOKUP(E3483,기본!$F$3:$G$320,2,0)</f>
        <v>MNT</v>
      </c>
      <c r="H3483" s="546">
        <v>16560</v>
      </c>
      <c r="I3483">
        <v>183.88092268800003</v>
      </c>
    </row>
    <row r="3484" spans="2:9">
      <c r="B3484" s="547" t="s">
        <v>2595</v>
      </c>
      <c r="C3484" s="547" t="str">
        <f>VLOOKUP(D3484,기본!$B$3:$C$90,2,0)</f>
        <v>삼성 VD</v>
      </c>
      <c r="D3484" t="s">
        <v>1785</v>
      </c>
      <c r="E3484" t="s">
        <v>2213</v>
      </c>
      <c r="F3484" t="s">
        <v>1754</v>
      </c>
      <c r="G3484" t="str">
        <f>VLOOKUP(E3484,기본!$F$3:$G$320,2,0)</f>
        <v>MNT</v>
      </c>
      <c r="H3484" s="546">
        <v>144</v>
      </c>
      <c r="I3484">
        <v>1.5852931199999998</v>
      </c>
    </row>
    <row r="3485" spans="2:9">
      <c r="B3485" s="547" t="s">
        <v>2595</v>
      </c>
      <c r="C3485" s="547" t="str">
        <f>VLOOKUP(D3485,기본!$B$3:$C$90,2,0)</f>
        <v>삼성 VD</v>
      </c>
      <c r="D3485" t="s">
        <v>1785</v>
      </c>
      <c r="E3485" t="s">
        <v>1797</v>
      </c>
      <c r="F3485" t="s">
        <v>1798</v>
      </c>
      <c r="G3485" t="str">
        <f>VLOOKUP(E3485,기본!$F$3:$G$320,2,0)</f>
        <v>MNT</v>
      </c>
      <c r="H3485" s="546">
        <v>1932</v>
      </c>
      <c r="I3485">
        <v>15.315396768000001</v>
      </c>
    </row>
    <row r="3486" spans="2:9">
      <c r="B3486" s="547" t="s">
        <v>2595</v>
      </c>
      <c r="C3486" s="547" t="str">
        <f>VLOOKUP(D3486,기본!$B$3:$C$90,2,0)</f>
        <v>삼성 VD</v>
      </c>
      <c r="D3486" t="s">
        <v>1785</v>
      </c>
      <c r="E3486" t="s">
        <v>2088</v>
      </c>
      <c r="F3486" t="s">
        <v>2089</v>
      </c>
      <c r="G3486" t="str">
        <f>VLOOKUP(E3486,기본!$F$3:$G$320,2,0)</f>
        <v>MNT</v>
      </c>
      <c r="H3486" s="546">
        <v>9504</v>
      </c>
      <c r="I3486">
        <v>45.311540824000005</v>
      </c>
    </row>
    <row r="3487" spans="2:9">
      <c r="B3487" s="547" t="s">
        <v>2595</v>
      </c>
      <c r="C3487" s="547" t="str">
        <f>VLOOKUP(D3487,기본!$B$3:$C$90,2,0)</f>
        <v>삼성 VD</v>
      </c>
      <c r="D3487" t="s">
        <v>1800</v>
      </c>
      <c r="E3487" t="s">
        <v>1120</v>
      </c>
      <c r="F3487" t="s">
        <v>1786</v>
      </c>
      <c r="G3487" t="str">
        <f>VLOOKUP(E3487,기본!$F$3:$G$320,2,0)</f>
        <v>TV</v>
      </c>
      <c r="H3487" s="546">
        <v>14418</v>
      </c>
      <c r="I3487">
        <v>395.31215748600005</v>
      </c>
    </row>
    <row r="3488" spans="2:9">
      <c r="B3488" s="547" t="s">
        <v>2595</v>
      </c>
      <c r="C3488" s="547" t="str">
        <f>VLOOKUP(D3488,기본!$B$3:$C$90,2,0)</f>
        <v>삼성 VD</v>
      </c>
      <c r="D3488" t="s">
        <v>1800</v>
      </c>
      <c r="E3488" t="s">
        <v>1789</v>
      </c>
      <c r="F3488" t="s">
        <v>1790</v>
      </c>
      <c r="G3488" t="str">
        <f>VLOOKUP(E3488,기본!$F$3:$G$320,2,0)</f>
        <v>TV</v>
      </c>
      <c r="H3488" s="546">
        <v>2520</v>
      </c>
      <c r="I3488">
        <v>33.672665519999995</v>
      </c>
    </row>
    <row r="3489" spans="2:9">
      <c r="B3489" s="547" t="s">
        <v>2595</v>
      </c>
      <c r="C3489" s="547" t="str">
        <f>VLOOKUP(D3489,기본!$B$3:$C$90,2,0)</f>
        <v>삼성 VD</v>
      </c>
      <c r="D3489" t="s">
        <v>1800</v>
      </c>
      <c r="E3489" t="s">
        <v>1801</v>
      </c>
      <c r="F3489" t="s">
        <v>1802</v>
      </c>
      <c r="G3489" t="str">
        <f>VLOOKUP(E3489,기본!$F$3:$G$320,2,0)</f>
        <v>TV</v>
      </c>
      <c r="H3489" s="546">
        <v>5451</v>
      </c>
      <c r="I3489">
        <v>81.147688119000009</v>
      </c>
    </row>
    <row r="3490" spans="2:9">
      <c r="B3490" s="547" t="s">
        <v>2595</v>
      </c>
      <c r="C3490" s="547" t="str">
        <f>VLOOKUP(D3490,기본!$B$3:$C$90,2,0)</f>
        <v>삼성 VD</v>
      </c>
      <c r="D3490" t="s">
        <v>1800</v>
      </c>
      <c r="E3490" t="s">
        <v>2213</v>
      </c>
      <c r="F3490" t="s">
        <v>1754</v>
      </c>
      <c r="G3490" t="str">
        <f>VLOOKUP(E3490,기본!$F$3:$G$320,2,0)</f>
        <v>MNT</v>
      </c>
      <c r="H3490" s="546">
        <v>1656</v>
      </c>
      <c r="I3490">
        <v>18.574070256000002</v>
      </c>
    </row>
    <row r="3491" spans="2:9">
      <c r="B3491" s="547" t="s">
        <v>2595</v>
      </c>
      <c r="C3491" s="547" t="str">
        <f>VLOOKUP(D3491,기본!$B$3:$C$90,2,0)</f>
        <v>삼성 VD</v>
      </c>
      <c r="D3491" t="s">
        <v>1807</v>
      </c>
      <c r="E3491" t="s">
        <v>1121</v>
      </c>
      <c r="F3491" t="s">
        <v>1809</v>
      </c>
      <c r="G3491" t="str">
        <f>VLOOKUP(E3491,기본!$F$3:$G$320,2,0)</f>
        <v>TV</v>
      </c>
      <c r="H3491" s="546">
        <v>4320</v>
      </c>
      <c r="I3491">
        <v>133.37945676000001</v>
      </c>
    </row>
    <row r="3492" spans="2:9">
      <c r="B3492" s="547" t="s">
        <v>2595</v>
      </c>
      <c r="C3492" s="547" t="str">
        <f>VLOOKUP(D3492,기본!$B$3:$C$90,2,0)</f>
        <v>삼성 VD</v>
      </c>
      <c r="D3492" t="s">
        <v>1807</v>
      </c>
      <c r="E3492" t="s">
        <v>1120</v>
      </c>
      <c r="F3492" t="s">
        <v>1786</v>
      </c>
      <c r="G3492" t="str">
        <f>VLOOKUP(E3492,기본!$F$3:$G$320,2,0)</f>
        <v>TV</v>
      </c>
      <c r="H3492" s="546">
        <v>4554</v>
      </c>
      <c r="I3492">
        <v>125.023366512</v>
      </c>
    </row>
    <row r="3493" spans="2:9">
      <c r="B3493" s="547" t="s">
        <v>2595</v>
      </c>
      <c r="C3493" s="547" t="str">
        <f>VLOOKUP(D3493,기본!$B$3:$C$90,2,0)</f>
        <v>삼성 VD</v>
      </c>
      <c r="D3493" t="s">
        <v>1807</v>
      </c>
      <c r="E3493" t="s">
        <v>1791</v>
      </c>
      <c r="F3493" t="s">
        <v>1792</v>
      </c>
      <c r="G3493" t="str">
        <f>VLOOKUP(E3493,기본!$F$3:$G$320,2,0)</f>
        <v>TV</v>
      </c>
      <c r="H3493" s="546">
        <v>1403</v>
      </c>
      <c r="I3493">
        <v>19.650417608999998</v>
      </c>
    </row>
    <row r="3494" spans="2:9">
      <c r="B3494" s="547" t="s">
        <v>2595</v>
      </c>
      <c r="C3494" s="547" t="str">
        <f>VLOOKUP(D3494,기본!$B$3:$C$90,2,0)</f>
        <v>삼성 VD</v>
      </c>
      <c r="D3494" t="s">
        <v>1807</v>
      </c>
      <c r="E3494" t="s">
        <v>2213</v>
      </c>
      <c r="F3494" t="s">
        <v>1754</v>
      </c>
      <c r="G3494" t="str">
        <f>VLOOKUP(E3494,기본!$F$3:$G$320,2,0)</f>
        <v>MNT</v>
      </c>
      <c r="H3494" s="546">
        <v>7416</v>
      </c>
      <c r="I3494">
        <v>82.432254312000012</v>
      </c>
    </row>
    <row r="3495" spans="2:9">
      <c r="B3495" s="547" t="s">
        <v>2595</v>
      </c>
      <c r="C3495" s="547" t="str">
        <f>VLOOKUP(D3495,기본!$B$3:$C$90,2,0)</f>
        <v>삼성 VD</v>
      </c>
      <c r="D3495" t="s">
        <v>1807</v>
      </c>
      <c r="E3495" t="s">
        <v>2221</v>
      </c>
      <c r="F3495" t="s">
        <v>1754</v>
      </c>
      <c r="G3495" t="str">
        <f>VLOOKUP(E3495,기본!$F$3:$G$320,2,0)</f>
        <v>MNT</v>
      </c>
      <c r="H3495" s="546">
        <v>120</v>
      </c>
      <c r="I3495">
        <v>1.3421246400000002</v>
      </c>
    </row>
    <row r="3496" spans="2:9">
      <c r="B3496" s="547" t="s">
        <v>2595</v>
      </c>
      <c r="C3496" s="547" t="str">
        <f>VLOOKUP(D3496,기본!$B$3:$C$90,2,0)</f>
        <v>삼성 VD</v>
      </c>
      <c r="D3496" t="s">
        <v>1808</v>
      </c>
      <c r="E3496" t="s">
        <v>1718</v>
      </c>
      <c r="F3496" t="s">
        <v>1617</v>
      </c>
      <c r="G3496" t="str">
        <f>VLOOKUP(E3496,기본!$F$3:$G$320,2,0)</f>
        <v>TV</v>
      </c>
      <c r="H3496" s="546">
        <v>1320</v>
      </c>
      <c r="I3496">
        <v>15.395529240000002</v>
      </c>
    </row>
    <row r="3497" spans="2:9">
      <c r="B3497" s="547" t="s">
        <v>2595</v>
      </c>
      <c r="C3497" s="547" t="str">
        <f>VLOOKUP(D3497,기본!$B$3:$C$90,2,0)</f>
        <v>삼성 VD</v>
      </c>
      <c r="D3497" t="s">
        <v>1808</v>
      </c>
      <c r="E3497" t="s">
        <v>1719</v>
      </c>
      <c r="F3497" t="s">
        <v>1843</v>
      </c>
      <c r="G3497" t="str">
        <f>VLOOKUP(E3497,기본!$F$3:$G$320,2,0)</f>
        <v>TV</v>
      </c>
      <c r="H3497" s="546">
        <v>1400</v>
      </c>
      <c r="I3497">
        <v>18.5237026</v>
      </c>
    </row>
    <row r="3498" spans="2:9">
      <c r="B3498" s="547" t="s">
        <v>2595</v>
      </c>
      <c r="C3498" s="547" t="str">
        <f>VLOOKUP(D3498,기본!$B$3:$C$90,2,0)</f>
        <v>삼성 VD</v>
      </c>
      <c r="D3498" t="s">
        <v>1808</v>
      </c>
      <c r="E3498" t="s">
        <v>1720</v>
      </c>
      <c r="F3498" t="s">
        <v>1844</v>
      </c>
      <c r="G3498" t="str">
        <f>VLOOKUP(E3498,기본!$F$3:$G$320,2,0)</f>
        <v>TV</v>
      </c>
      <c r="H3498" s="546">
        <v>252</v>
      </c>
      <c r="I3498">
        <v>3.6676754999999996</v>
      </c>
    </row>
    <row r="3499" spans="2:9">
      <c r="B3499" s="547" t="s">
        <v>2595</v>
      </c>
      <c r="C3499" s="547" t="str">
        <f>VLOOKUP(D3499,기본!$B$3:$C$90,2,0)</f>
        <v>기타</v>
      </c>
      <c r="D3499" t="s">
        <v>1810</v>
      </c>
      <c r="E3499" t="s">
        <v>224</v>
      </c>
      <c r="F3499" t="s">
        <v>224</v>
      </c>
      <c r="G3499" t="str">
        <f>VLOOKUP(E3499,기본!$F$3:$G$320,2,0)</f>
        <v>기타</v>
      </c>
      <c r="H3499" s="546">
        <v>0</v>
      </c>
      <c r="I3499">
        <v>0.100323</v>
      </c>
    </row>
    <row r="3500" spans="2:9">
      <c r="B3500" s="547" t="s">
        <v>2595</v>
      </c>
      <c r="C3500" s="547" t="str">
        <f>VLOOKUP(D3500,기본!$B$3:$C$90,2,0)</f>
        <v>AV JDM</v>
      </c>
      <c r="D3500" t="s">
        <v>2288</v>
      </c>
      <c r="E3500" t="s">
        <v>2289</v>
      </c>
      <c r="F3500" t="s">
        <v>2289</v>
      </c>
      <c r="G3500" t="e">
        <f>VLOOKUP(E3500,기본!$F$3:$G$320,2,0)</f>
        <v>#N/A</v>
      </c>
      <c r="H3500" s="546">
        <v>1200</v>
      </c>
      <c r="I3500">
        <v>8.5065431999999994</v>
      </c>
    </row>
    <row r="3501" spans="2:9">
      <c r="B3501" s="547" t="s">
        <v>2595</v>
      </c>
      <c r="C3501" s="547" t="str">
        <f>VLOOKUP(D3501,기본!$B$3:$C$90,2,0)</f>
        <v>MNT JDM</v>
      </c>
      <c r="D3501" t="s">
        <v>1811</v>
      </c>
      <c r="E3501" t="s">
        <v>1112</v>
      </c>
      <c r="F3501" t="s">
        <v>2015</v>
      </c>
      <c r="G3501" t="str">
        <f>VLOOKUP(E3501,기본!$F$3:$G$320,2,0)</f>
        <v>MNT</v>
      </c>
      <c r="H3501" s="546">
        <v>4224</v>
      </c>
      <c r="I3501">
        <v>25.598884607999995</v>
      </c>
    </row>
    <row r="3502" spans="2:9">
      <c r="B3502" s="547" t="s">
        <v>2595</v>
      </c>
      <c r="C3502" s="547" t="str">
        <f>VLOOKUP(D3502,기본!$B$3:$C$90,2,0)</f>
        <v>코웨이</v>
      </c>
      <c r="D3502" t="s">
        <v>2290</v>
      </c>
      <c r="E3502" t="s">
        <v>2501</v>
      </c>
      <c r="F3502" t="s">
        <v>2501</v>
      </c>
      <c r="G3502" t="e">
        <f>VLOOKUP(E3502,기본!$F$3:$G$320,2,0)</f>
        <v>#N/A</v>
      </c>
      <c r="H3502" s="546">
        <v>10600</v>
      </c>
      <c r="I3502">
        <v>27.645775199999999</v>
      </c>
    </row>
    <row r="3503" spans="2:9">
      <c r="B3503" s="547" t="s">
        <v>2595</v>
      </c>
      <c r="C3503" s="547" t="str">
        <f>VLOOKUP(D3503,기본!$B$3:$C$90,2,0)</f>
        <v>코웨이</v>
      </c>
      <c r="D3503" t="s">
        <v>2290</v>
      </c>
      <c r="E3503" t="s">
        <v>1929</v>
      </c>
      <c r="F3503" t="s">
        <v>1929</v>
      </c>
      <c r="G3503" t="e">
        <f>VLOOKUP(E3503,기본!$F$3:$G$320,2,0)</f>
        <v>#N/A</v>
      </c>
      <c r="H3503" s="546">
        <v>8640</v>
      </c>
      <c r="I3503">
        <v>132.84941759999998</v>
      </c>
    </row>
    <row r="3504" spans="2:9">
      <c r="B3504" s="547" t="s">
        <v>2595</v>
      </c>
      <c r="C3504" s="547" t="str">
        <f>VLOOKUP(D3504,기본!$B$3:$C$90,2,0)</f>
        <v>MNT JDM</v>
      </c>
      <c r="D3504" t="s">
        <v>154</v>
      </c>
      <c r="E3504" t="s">
        <v>677</v>
      </c>
      <c r="F3504" t="s">
        <v>1812</v>
      </c>
      <c r="G3504" t="str">
        <f>VLOOKUP(E3504,기본!$F$3:$G$320,2,0)</f>
        <v>MNT</v>
      </c>
      <c r="H3504" s="546">
        <v>4224</v>
      </c>
      <c r="I3504">
        <v>19.5376896</v>
      </c>
    </row>
    <row r="3505" spans="2:9">
      <c r="B3505" s="547" t="s">
        <v>2595</v>
      </c>
      <c r="C3505" s="547" t="str">
        <f>VLOOKUP(D3505,기본!$B$3:$C$90,2,0)</f>
        <v>MNT JDM</v>
      </c>
      <c r="D3505" t="s">
        <v>154</v>
      </c>
      <c r="E3505" t="s">
        <v>678</v>
      </c>
      <c r="F3505" t="s">
        <v>2446</v>
      </c>
      <c r="G3505" t="str">
        <f>VLOOKUP(E3505,기본!$F$3:$G$320,2,0)</f>
        <v>MNT</v>
      </c>
      <c r="H3505" s="546">
        <v>13728</v>
      </c>
      <c r="I3505">
        <v>76.386927936000006</v>
      </c>
    </row>
    <row r="3506" spans="2:9">
      <c r="B3506" s="547" t="s">
        <v>2595</v>
      </c>
      <c r="C3506" s="547" t="str">
        <f>VLOOKUP(D3506,기본!$B$3:$C$90,2,0)</f>
        <v>AV JDM</v>
      </c>
      <c r="D3506" t="s">
        <v>2502</v>
      </c>
      <c r="E3506" t="s">
        <v>1781</v>
      </c>
      <c r="F3506" t="s">
        <v>1625</v>
      </c>
      <c r="G3506" t="e">
        <f>VLOOKUP(E3506,기본!$F$3:$G$320,2,0)</f>
        <v>#N/A</v>
      </c>
      <c r="H3506" s="546">
        <v>1760</v>
      </c>
      <c r="I3506">
        <v>16.5654456</v>
      </c>
    </row>
    <row r="3507" spans="2:9">
      <c r="B3507" s="547" t="s">
        <v>2595</v>
      </c>
      <c r="C3507" s="547" t="str">
        <f>VLOOKUP(D3507,기본!$B$3:$C$90,2,0)</f>
        <v>AV JDM</v>
      </c>
      <c r="D3507" t="s">
        <v>2502</v>
      </c>
      <c r="E3507" t="s">
        <v>104</v>
      </c>
      <c r="F3507" t="s">
        <v>103</v>
      </c>
      <c r="G3507" t="e">
        <f>VLOOKUP(E3507,기본!$F$3:$G$320,2,0)</f>
        <v>#N/A</v>
      </c>
      <c r="H3507" s="546">
        <v>8640</v>
      </c>
      <c r="I3507">
        <v>91.110475280000003</v>
      </c>
    </row>
    <row r="3508" spans="2:9">
      <c r="B3508" s="547" t="s">
        <v>2595</v>
      </c>
      <c r="C3508" s="547" t="str">
        <f>VLOOKUP(D3508,기본!$B$3:$C$90,2,0)</f>
        <v>AV JDM</v>
      </c>
      <c r="D3508" t="s">
        <v>2502</v>
      </c>
      <c r="E3508" t="s">
        <v>1603</v>
      </c>
      <c r="F3508" t="s">
        <v>1603</v>
      </c>
      <c r="G3508" t="str">
        <f>VLOOKUP(E3508,기본!$F$3:$G$320,2,0)</f>
        <v>MNT</v>
      </c>
      <c r="H3508" s="546">
        <v>224</v>
      </c>
      <c r="I3508">
        <v>2.0401483199999997</v>
      </c>
    </row>
    <row r="3509" spans="2:9">
      <c r="B3509" s="547" t="s">
        <v>2595</v>
      </c>
      <c r="C3509" s="547" t="str">
        <f>VLOOKUP(D3509,기본!$B$3:$C$90,2,0)</f>
        <v>AV JDM</v>
      </c>
      <c r="D3509" t="s">
        <v>2502</v>
      </c>
      <c r="E3509" t="s">
        <v>1605</v>
      </c>
      <c r="F3509" t="s">
        <v>1605</v>
      </c>
      <c r="G3509" t="str">
        <f>VLOOKUP(E3509,기본!$F$3:$G$320,2,0)</f>
        <v>MNT</v>
      </c>
      <c r="H3509" s="546">
        <v>2988</v>
      </c>
      <c r="I3509">
        <v>29.12466384</v>
      </c>
    </row>
    <row r="3510" spans="2:9">
      <c r="B3510" s="547" t="s">
        <v>2595</v>
      </c>
      <c r="C3510" s="547" t="str">
        <f>VLOOKUP(D3510,기본!$B$3:$C$90,2,0)</f>
        <v>AV JDM</v>
      </c>
      <c r="D3510" t="s">
        <v>2502</v>
      </c>
      <c r="E3510" t="s">
        <v>1817</v>
      </c>
      <c r="F3510" t="s">
        <v>1818</v>
      </c>
      <c r="G3510" t="e">
        <f>VLOOKUP(E3510,기본!$F$3:$G$320,2,0)</f>
        <v>#N/A</v>
      </c>
      <c r="H3510" s="546">
        <v>1428</v>
      </c>
      <c r="I3510">
        <v>62.997127979999995</v>
      </c>
    </row>
    <row r="3511" spans="2:9">
      <c r="B3511" s="547" t="s">
        <v>2595</v>
      </c>
      <c r="C3511" s="547" t="str">
        <f>VLOOKUP(D3511,기본!$B$3:$C$90,2,0)</f>
        <v>AV JDM</v>
      </c>
      <c r="D3511" t="s">
        <v>2502</v>
      </c>
      <c r="E3511" t="s">
        <v>1782</v>
      </c>
      <c r="F3511" t="s">
        <v>1289</v>
      </c>
      <c r="G3511" t="e">
        <f>VLOOKUP(E3511,기본!$F$3:$G$320,2,0)</f>
        <v>#N/A</v>
      </c>
      <c r="H3511" s="546">
        <v>24906</v>
      </c>
      <c r="I3511">
        <v>263.55634872000002</v>
      </c>
    </row>
    <row r="3512" spans="2:9">
      <c r="B3512" s="547" t="s">
        <v>2595</v>
      </c>
      <c r="C3512" s="547" t="str">
        <f>VLOOKUP(D3512,기본!$B$3:$C$90,2,0)</f>
        <v>AV JDM</v>
      </c>
      <c r="D3512" t="s">
        <v>2502</v>
      </c>
      <c r="E3512" t="s">
        <v>1783</v>
      </c>
      <c r="F3512" t="s">
        <v>1290</v>
      </c>
      <c r="G3512" t="e">
        <f>VLOOKUP(E3512,기본!$F$3:$G$320,2,0)</f>
        <v>#N/A</v>
      </c>
      <c r="H3512" s="546">
        <v>462</v>
      </c>
      <c r="I3512">
        <v>5.5033327860000005</v>
      </c>
    </row>
    <row r="3513" spans="2:9">
      <c r="B3513" s="547" t="s">
        <v>2595</v>
      </c>
      <c r="C3513" s="547" t="str">
        <f>VLOOKUP(D3513,기본!$B$3:$C$90,2,0)</f>
        <v>AV JDM</v>
      </c>
      <c r="D3513" t="s">
        <v>2502</v>
      </c>
      <c r="E3513" t="s">
        <v>1784</v>
      </c>
      <c r="F3513" t="s">
        <v>1285</v>
      </c>
      <c r="G3513" t="e">
        <f>VLOOKUP(E3513,기본!$F$3:$G$320,2,0)</f>
        <v>#N/A</v>
      </c>
      <c r="H3513" s="546">
        <v>36600</v>
      </c>
      <c r="I3513">
        <v>338.7330576</v>
      </c>
    </row>
    <row r="3514" spans="2:9">
      <c r="B3514" s="547" t="s">
        <v>2595</v>
      </c>
      <c r="C3514" s="547" t="str">
        <f>VLOOKUP(D3514,기본!$B$3:$C$90,2,0)</f>
        <v>AV JDM</v>
      </c>
      <c r="D3514" t="s">
        <v>2502</v>
      </c>
      <c r="E3514" t="s">
        <v>1819</v>
      </c>
      <c r="F3514" t="s">
        <v>1286</v>
      </c>
      <c r="G3514" t="e">
        <f>VLOOKUP(E3514,기본!$F$3:$G$320,2,0)</f>
        <v>#N/A</v>
      </c>
      <c r="H3514" s="546">
        <v>360</v>
      </c>
      <c r="I3514">
        <v>3.7962749999999996</v>
      </c>
    </row>
    <row r="3515" spans="2:9">
      <c r="B3515" s="547" t="s">
        <v>2595</v>
      </c>
      <c r="C3515" s="547" t="str">
        <f>VLOOKUP(D3515,기본!$B$3:$C$90,2,0)</f>
        <v>AV JDM</v>
      </c>
      <c r="D3515" t="s">
        <v>2502</v>
      </c>
      <c r="E3515" t="s">
        <v>974</v>
      </c>
      <c r="F3515" t="s">
        <v>974</v>
      </c>
      <c r="G3515" t="e">
        <f>VLOOKUP(E3515,기본!$F$3:$G$320,2,0)</f>
        <v>#N/A</v>
      </c>
      <c r="H3515" s="546">
        <v>31104</v>
      </c>
      <c r="I3515">
        <v>216.44178131199999</v>
      </c>
    </row>
    <row r="3516" spans="2:9">
      <c r="B3516" s="547" t="s">
        <v>2595</v>
      </c>
      <c r="C3516" s="547" t="str">
        <f>VLOOKUP(D3516,기본!$B$3:$C$90,2,0)</f>
        <v>AV JDM</v>
      </c>
      <c r="D3516" t="s">
        <v>2502</v>
      </c>
      <c r="E3516" t="s">
        <v>2349</v>
      </c>
      <c r="F3516" t="s">
        <v>2349</v>
      </c>
      <c r="G3516" t="e">
        <f>VLOOKUP(E3516,기본!$F$3:$G$320,2,0)</f>
        <v>#N/A</v>
      </c>
      <c r="H3516" s="546">
        <v>320</v>
      </c>
      <c r="I3516">
        <v>2.5767129600000001</v>
      </c>
    </row>
    <row r="3517" spans="2:9">
      <c r="B3517" s="547" t="s">
        <v>2595</v>
      </c>
      <c r="C3517" s="547" t="str">
        <f>VLOOKUP(D3517,기본!$B$3:$C$90,2,0)</f>
        <v>AV JDM</v>
      </c>
      <c r="D3517" t="s">
        <v>2502</v>
      </c>
      <c r="E3517" t="s">
        <v>2146</v>
      </c>
      <c r="F3517" t="s">
        <v>2146</v>
      </c>
      <c r="G3517" t="e">
        <f>VLOOKUP(E3517,기본!$F$3:$G$320,2,0)</f>
        <v>#N/A</v>
      </c>
      <c r="H3517" s="546">
        <v>21336</v>
      </c>
      <c r="I3517">
        <v>116.17727687999999</v>
      </c>
    </row>
    <row r="3518" spans="2:9">
      <c r="B3518" s="547" t="s">
        <v>2595</v>
      </c>
      <c r="C3518" s="547" t="str">
        <f>VLOOKUP(D3518,기본!$B$3:$C$90,2,0)</f>
        <v>AV JDM</v>
      </c>
      <c r="D3518" t="s">
        <v>2502</v>
      </c>
      <c r="E3518" t="s">
        <v>2291</v>
      </c>
      <c r="F3518" t="s">
        <v>2291</v>
      </c>
      <c r="G3518" t="e">
        <f>VLOOKUP(E3518,기본!$F$3:$G$320,2,0)</f>
        <v>#N/A</v>
      </c>
      <c r="H3518" s="546">
        <v>504</v>
      </c>
      <c r="I3518">
        <v>3.0337977599999997</v>
      </c>
    </row>
    <row r="3519" spans="2:9">
      <c r="B3519" s="547" t="s">
        <v>2595</v>
      </c>
      <c r="C3519" s="547" t="str">
        <f>VLOOKUP(D3519,기본!$B$3:$C$90,2,0)</f>
        <v>AV JDM</v>
      </c>
      <c r="D3519" t="s">
        <v>2502</v>
      </c>
      <c r="E3519" t="s">
        <v>975</v>
      </c>
      <c r="F3519" t="s">
        <v>975</v>
      </c>
      <c r="G3519" t="e">
        <f>VLOOKUP(E3519,기본!$F$3:$G$320,2,0)</f>
        <v>#N/A</v>
      </c>
      <c r="H3519" s="546">
        <v>24320</v>
      </c>
      <c r="I3519">
        <v>200.50662783999999</v>
      </c>
    </row>
    <row r="3520" spans="2:9">
      <c r="B3520" s="547" t="s">
        <v>2595</v>
      </c>
      <c r="C3520" s="547" t="str">
        <f>VLOOKUP(D3520,기본!$B$3:$C$90,2,0)</f>
        <v>AV JDM</v>
      </c>
      <c r="D3520" t="s">
        <v>2502</v>
      </c>
      <c r="E3520" t="s">
        <v>1006</v>
      </c>
      <c r="F3520" t="s">
        <v>1006</v>
      </c>
      <c r="G3520" t="e">
        <f>VLOOKUP(E3520,기본!$F$3:$G$320,2,0)</f>
        <v>#N/A</v>
      </c>
      <c r="H3520" s="546">
        <v>192</v>
      </c>
      <c r="I3520">
        <v>1.8015465600000002</v>
      </c>
    </row>
    <row r="3521" spans="2:9">
      <c r="B3521" s="547" t="s">
        <v>2595</v>
      </c>
      <c r="C3521" s="547" t="str">
        <f>VLOOKUP(D3521,기본!$B$3:$C$90,2,0)</f>
        <v>AV JDM</v>
      </c>
      <c r="D3521" t="s">
        <v>2502</v>
      </c>
      <c r="E3521" t="s">
        <v>2147</v>
      </c>
      <c r="F3521" t="s">
        <v>2147</v>
      </c>
      <c r="G3521" t="e">
        <f>VLOOKUP(E3521,기본!$F$3:$G$320,2,0)</f>
        <v>#N/A</v>
      </c>
      <c r="H3521" s="546">
        <v>9234</v>
      </c>
      <c r="I3521">
        <v>52.235629500000002</v>
      </c>
    </row>
    <row r="3522" spans="2:9">
      <c r="B3522" s="547" t="s">
        <v>2595</v>
      </c>
      <c r="C3522" s="547" t="str">
        <f>VLOOKUP(D3522,기본!$B$3:$C$90,2,0)</f>
        <v>AV JDM</v>
      </c>
      <c r="D3522" t="s">
        <v>2502</v>
      </c>
      <c r="E3522" t="s">
        <v>2292</v>
      </c>
      <c r="F3522" t="s">
        <v>2292</v>
      </c>
      <c r="G3522" t="e">
        <f>VLOOKUP(E3522,기본!$F$3:$G$320,2,0)</f>
        <v>#N/A</v>
      </c>
      <c r="H3522" s="546">
        <v>378</v>
      </c>
      <c r="I3522">
        <v>2.33196453</v>
      </c>
    </row>
    <row r="3523" spans="2:9">
      <c r="B3523" s="547" t="s">
        <v>2595</v>
      </c>
      <c r="C3523" s="547" t="str">
        <f>VLOOKUP(D3523,기본!$B$3:$C$90,2,0)</f>
        <v>AV JDM</v>
      </c>
      <c r="D3523" t="s">
        <v>2502</v>
      </c>
      <c r="E3523" t="s">
        <v>2115</v>
      </c>
      <c r="F3523" t="s">
        <v>2115</v>
      </c>
      <c r="G3523" t="str">
        <f>VLOOKUP(E3523,기본!$F$3:$G$320,2,0)</f>
        <v>AV</v>
      </c>
      <c r="H3523" s="546">
        <v>3705</v>
      </c>
      <c r="I3523">
        <v>36.593473799999998</v>
      </c>
    </row>
    <row r="3524" spans="2:9">
      <c r="B3524" s="547" t="s">
        <v>2595</v>
      </c>
      <c r="C3524" s="547" t="str">
        <f>VLOOKUP(D3524,기본!$B$3:$C$90,2,0)</f>
        <v>AV JDM</v>
      </c>
      <c r="D3524" t="s">
        <v>2502</v>
      </c>
      <c r="E3524" t="s">
        <v>2116</v>
      </c>
      <c r="F3524" t="s">
        <v>2116</v>
      </c>
      <c r="G3524" t="str">
        <f>VLOOKUP(E3524,기본!$F$3:$G$320,2,0)</f>
        <v>AV</v>
      </c>
      <c r="H3524" s="546">
        <v>7020</v>
      </c>
      <c r="I3524">
        <v>84.04764346799999</v>
      </c>
    </row>
    <row r="3525" spans="2:9">
      <c r="B3525" s="547" t="s">
        <v>2595</v>
      </c>
      <c r="C3525" s="547" t="str">
        <f>VLOOKUP(D3525,기본!$B$3:$C$90,2,0)</f>
        <v>AV JDM</v>
      </c>
      <c r="D3525" t="s">
        <v>2502</v>
      </c>
      <c r="E3525" t="s">
        <v>2293</v>
      </c>
      <c r="F3525" t="s">
        <v>2293</v>
      </c>
      <c r="G3525" t="str">
        <f>VLOOKUP(E3525,기본!$F$3:$G$320,2,0)</f>
        <v>AV</v>
      </c>
      <c r="H3525" s="546">
        <v>135</v>
      </c>
      <c r="I3525">
        <v>1.7738989199999999</v>
      </c>
    </row>
    <row r="3526" spans="2:9">
      <c r="B3526" s="547" t="s">
        <v>2595</v>
      </c>
      <c r="C3526" s="547" t="str">
        <f>VLOOKUP(D3526,기본!$B$3:$C$90,2,0)</f>
        <v>JDM</v>
      </c>
      <c r="D3526" t="s">
        <v>1821</v>
      </c>
      <c r="E3526" t="s">
        <v>2119</v>
      </c>
      <c r="F3526" t="s">
        <v>1822</v>
      </c>
      <c r="G3526" t="str">
        <f>VLOOKUP(E3526,기본!$F$3:$G$320,2,0)</f>
        <v>기타</v>
      </c>
      <c r="H3526" s="546">
        <v>107</v>
      </c>
      <c r="I3526">
        <v>3.1057327800000003</v>
      </c>
    </row>
    <row r="3527" spans="2:9">
      <c r="B3527" s="547" t="s">
        <v>2595</v>
      </c>
      <c r="C3527" s="547" t="str">
        <f>VLOOKUP(D3527,기본!$B$3:$C$90,2,0)</f>
        <v>JDM</v>
      </c>
      <c r="D3527" t="s">
        <v>1821</v>
      </c>
      <c r="E3527" t="s">
        <v>2120</v>
      </c>
      <c r="F3527" t="s">
        <v>1822</v>
      </c>
      <c r="G3527" t="str">
        <f>VLOOKUP(E3527,기본!$F$3:$G$320,2,0)</f>
        <v>기타</v>
      </c>
      <c r="H3527" s="546">
        <v>263</v>
      </c>
      <c r="I3527">
        <v>7.6337170199999997</v>
      </c>
    </row>
    <row r="3528" spans="2:9">
      <c r="B3528" s="547" t="s">
        <v>2595</v>
      </c>
      <c r="C3528" s="547" t="str">
        <f>VLOOKUP(D3528,기본!$B$3:$C$90,2,0)</f>
        <v>JDM</v>
      </c>
      <c r="D3528" t="s">
        <v>1821</v>
      </c>
      <c r="E3528" t="s">
        <v>2121</v>
      </c>
      <c r="F3528" t="s">
        <v>1822</v>
      </c>
      <c r="G3528" t="str">
        <f>VLOOKUP(E3528,기본!$F$3:$G$320,2,0)</f>
        <v>기타</v>
      </c>
      <c r="H3528" s="546">
        <v>720</v>
      </c>
      <c r="I3528">
        <v>21.243664800000001</v>
      </c>
    </row>
    <row r="3529" spans="2:9">
      <c r="B3529" s="547" t="s">
        <v>2595</v>
      </c>
      <c r="C3529" s="547" t="str">
        <f>VLOOKUP(D3529,기본!$B$3:$C$90,2,0)</f>
        <v>JDM</v>
      </c>
      <c r="D3529" t="s">
        <v>1821</v>
      </c>
      <c r="E3529" t="s">
        <v>2122</v>
      </c>
      <c r="F3529" t="s">
        <v>1822</v>
      </c>
      <c r="G3529" t="str">
        <f>VLOOKUP(E3529,기본!$F$3:$G$320,2,0)</f>
        <v>기타</v>
      </c>
      <c r="H3529" s="546">
        <v>210</v>
      </c>
      <c r="I3529">
        <v>6.0953634000000001</v>
      </c>
    </row>
    <row r="3530" spans="2:9">
      <c r="B3530" s="547" t="s">
        <v>2595</v>
      </c>
      <c r="C3530" s="547" t="str">
        <f>VLOOKUP(D3530,기본!$B$3:$C$90,2,0)</f>
        <v>JDM</v>
      </c>
      <c r="D3530" t="s">
        <v>1821</v>
      </c>
      <c r="E3530" t="s">
        <v>2352</v>
      </c>
      <c r="F3530" t="s">
        <v>1822</v>
      </c>
      <c r="G3530" t="str">
        <f>VLOOKUP(E3530,기본!$F$3:$G$320,2,0)</f>
        <v>기타</v>
      </c>
      <c r="H3530" s="546">
        <v>382</v>
      </c>
      <c r="I3530">
        <v>11.13992028</v>
      </c>
    </row>
    <row r="3531" spans="2:9">
      <c r="B3531" s="547" t="s">
        <v>2595</v>
      </c>
      <c r="C3531" s="547" t="str">
        <f>VLOOKUP(D3531,기본!$B$3:$C$90,2,0)</f>
        <v>JDM</v>
      </c>
      <c r="D3531" t="s">
        <v>1821</v>
      </c>
      <c r="E3531" t="s">
        <v>2387</v>
      </c>
      <c r="F3531" t="s">
        <v>1822</v>
      </c>
      <c r="G3531" t="str">
        <f>VLOOKUP(E3531,기본!$F$3:$G$320,2,0)</f>
        <v>기타</v>
      </c>
      <c r="H3531" s="546">
        <v>22</v>
      </c>
      <c r="I3531">
        <v>0.63856188000000003</v>
      </c>
    </row>
    <row r="3532" spans="2:9">
      <c r="B3532" s="547" t="s">
        <v>2595</v>
      </c>
      <c r="C3532" s="547" t="str">
        <f>VLOOKUP(D3532,기본!$B$3:$C$90,2,0)</f>
        <v>한화비전</v>
      </c>
      <c r="D3532" t="s">
        <v>1826</v>
      </c>
      <c r="E3532" t="s">
        <v>1827</v>
      </c>
      <c r="F3532" t="s">
        <v>1828</v>
      </c>
      <c r="G3532" t="e">
        <f>VLOOKUP(E3532,기본!$F$3:$G$320,2,0)</f>
        <v>#N/A</v>
      </c>
      <c r="H3532" s="546">
        <v>2916</v>
      </c>
      <c r="I3532">
        <v>107.87364503999999</v>
      </c>
    </row>
    <row r="3533" spans="2:9">
      <c r="B3533" s="547" t="s">
        <v>2595</v>
      </c>
      <c r="C3533" s="547" t="str">
        <f>VLOOKUP(D3533,기본!$B$3:$C$90,2,0)</f>
        <v>코웨이</v>
      </c>
      <c r="D3533" t="s">
        <v>1830</v>
      </c>
      <c r="E3533" t="s">
        <v>1832</v>
      </c>
      <c r="F3533" t="s">
        <v>1832</v>
      </c>
      <c r="G3533" t="e">
        <f>VLOOKUP(E3533,기본!$F$3:$G$320,2,0)</f>
        <v>#N/A</v>
      </c>
      <c r="H3533" s="546">
        <v>2470</v>
      </c>
      <c r="I3533">
        <v>19.248845850000002</v>
      </c>
    </row>
    <row r="3534" spans="2:9">
      <c r="B3534" s="547" t="s">
        <v>2595</v>
      </c>
      <c r="C3534" s="547" t="str">
        <f>VLOOKUP(D3534,기본!$B$3:$C$90,2,0)</f>
        <v>코웨이</v>
      </c>
      <c r="D3534" t="s">
        <v>1830</v>
      </c>
      <c r="E3534" t="s">
        <v>1834</v>
      </c>
      <c r="F3534" t="s">
        <v>1834</v>
      </c>
      <c r="G3534" t="e">
        <f>VLOOKUP(E3534,기본!$F$3:$G$320,2,0)</f>
        <v>#N/A</v>
      </c>
      <c r="H3534" s="546">
        <v>2560</v>
      </c>
      <c r="I3534">
        <v>15.080768000000001</v>
      </c>
    </row>
    <row r="3535" spans="2:9">
      <c r="B3535" s="547" t="s">
        <v>2595</v>
      </c>
      <c r="C3535" s="547" t="str">
        <f>VLOOKUP(D3535,기본!$B$3:$C$90,2,0)</f>
        <v>코웨이</v>
      </c>
      <c r="D3535" t="s">
        <v>1830</v>
      </c>
      <c r="E3535" t="s">
        <v>1835</v>
      </c>
      <c r="F3535" t="s">
        <v>1835</v>
      </c>
      <c r="G3535" t="e">
        <f>VLOOKUP(E3535,기본!$F$3:$G$320,2,0)</f>
        <v>#N/A</v>
      </c>
      <c r="H3535" s="546">
        <v>1290</v>
      </c>
      <c r="I3535">
        <v>8.0937051000000011</v>
      </c>
    </row>
    <row r="3536" spans="2:9">
      <c r="B3536" s="547" t="s">
        <v>2595</v>
      </c>
      <c r="C3536" s="547" t="str">
        <f>VLOOKUP(D3536,기본!$B$3:$C$90,2,0)</f>
        <v>코웨이</v>
      </c>
      <c r="D3536" t="s">
        <v>1830</v>
      </c>
      <c r="E3536" t="s">
        <v>2575</v>
      </c>
      <c r="F3536" t="s">
        <v>2575</v>
      </c>
      <c r="G3536" t="e">
        <f>VLOOKUP(E3536,기본!$F$3:$G$320,2,0)</f>
        <v>#N/A</v>
      </c>
      <c r="H3536" s="546">
        <v>602</v>
      </c>
      <c r="I3536">
        <v>4.0077879100000002</v>
      </c>
    </row>
    <row r="3537" spans="2:12">
      <c r="B3537" s="547" t="s">
        <v>2595</v>
      </c>
      <c r="C3537" s="547" t="str">
        <f>VLOOKUP(D3537,기본!$B$3:$C$90,2,0)</f>
        <v>삼성 VD</v>
      </c>
      <c r="D3537" t="s">
        <v>1836</v>
      </c>
      <c r="E3537" t="s">
        <v>1789</v>
      </c>
      <c r="F3537" t="s">
        <v>1790</v>
      </c>
      <c r="G3537" t="str">
        <f>VLOOKUP(E3537,기본!$F$3:$G$320,2,0)</f>
        <v>TV</v>
      </c>
      <c r="H3537" s="546">
        <v>360</v>
      </c>
      <c r="I3537">
        <v>4.8165623999999996</v>
      </c>
    </row>
    <row r="3538" spans="2:12">
      <c r="B3538" s="547" t="s">
        <v>2595</v>
      </c>
      <c r="C3538" s="547" t="str">
        <f>VLOOKUP(D3538,기본!$B$3:$C$90,2,0)</f>
        <v>삼성 VD</v>
      </c>
      <c r="D3538" t="s">
        <v>1836</v>
      </c>
      <c r="E3538" t="s">
        <v>1729</v>
      </c>
      <c r="F3538" t="s">
        <v>1837</v>
      </c>
      <c r="G3538" t="str">
        <f>VLOOKUP(E3538,기본!$F$3:$G$320,2,0)</f>
        <v>TV</v>
      </c>
      <c r="H3538" s="546">
        <v>95520</v>
      </c>
      <c r="I3538">
        <v>1144.9694592000001</v>
      </c>
    </row>
    <row r="3539" spans="2:12">
      <c r="B3539" s="547" t="s">
        <v>2595</v>
      </c>
      <c r="C3539" s="547" t="str">
        <f>VLOOKUP(D3539,기본!$B$3:$C$90,2,0)</f>
        <v>삼성 VD</v>
      </c>
      <c r="D3539" t="s">
        <v>1836</v>
      </c>
      <c r="E3539" t="s">
        <v>1731</v>
      </c>
      <c r="F3539" t="s">
        <v>1838</v>
      </c>
      <c r="G3539" t="str">
        <f>VLOOKUP(E3539,기본!$F$3:$G$320,2,0)</f>
        <v>TV</v>
      </c>
      <c r="H3539" s="546">
        <v>22788</v>
      </c>
      <c r="I3539">
        <v>302.26576204799994</v>
      </c>
    </row>
    <row r="3540" spans="2:12">
      <c r="B3540" s="547" t="s">
        <v>2595</v>
      </c>
      <c r="C3540" s="547" t="str">
        <f>VLOOKUP(D3540,기본!$B$3:$C$90,2,0)</f>
        <v>삼성 VD</v>
      </c>
      <c r="D3540" t="s">
        <v>1836</v>
      </c>
      <c r="E3540" t="s">
        <v>1733</v>
      </c>
      <c r="F3540" t="s">
        <v>1839</v>
      </c>
      <c r="G3540" t="str">
        <f>VLOOKUP(E3540,기본!$F$3:$G$320,2,0)</f>
        <v>TV</v>
      </c>
      <c r="H3540" s="546">
        <v>18720</v>
      </c>
      <c r="I3540">
        <v>326.77489200000002</v>
      </c>
    </row>
    <row r="3541" spans="2:12">
      <c r="B3541" s="547" t="s">
        <v>2595</v>
      </c>
      <c r="C3541" s="547" t="str">
        <f>VLOOKUP(D3541,기본!$B$3:$C$90,2,0)</f>
        <v>삼성 VD</v>
      </c>
      <c r="D3541" t="s">
        <v>1836</v>
      </c>
      <c r="E3541" t="s">
        <v>1845</v>
      </c>
      <c r="F3541" t="s">
        <v>1846</v>
      </c>
      <c r="G3541" t="str">
        <f>VLOOKUP(E3541,기본!$F$3:$G$320,2,0)</f>
        <v>TV</v>
      </c>
      <c r="H3541" s="546">
        <v>2880</v>
      </c>
      <c r="I3541">
        <v>66.944465280000003</v>
      </c>
    </row>
    <row r="3542" spans="2:12">
      <c r="B3542" s="547" t="s">
        <v>2595</v>
      </c>
      <c r="C3542" s="547" t="str">
        <f>VLOOKUP(D3542,기본!$B$3:$C$90,2,0)</f>
        <v>삼성 VD</v>
      </c>
      <c r="D3542" t="s">
        <v>1836</v>
      </c>
      <c r="E3542" t="s">
        <v>2145</v>
      </c>
      <c r="F3542" t="s">
        <v>2108</v>
      </c>
      <c r="G3542" t="str">
        <f>VLOOKUP(E3542,기본!$F$3:$G$320,2,0)</f>
        <v>MNT</v>
      </c>
      <c r="H3542" s="546">
        <v>2112</v>
      </c>
      <c r="I3542">
        <v>10.911048191999999</v>
      </c>
    </row>
    <row r="3543" spans="2:12">
      <c r="B3543" s="547" t="s">
        <v>2595</v>
      </c>
      <c r="C3543" s="547" t="str">
        <f>VLOOKUP(D3543,기본!$B$3:$C$90,2,0)</f>
        <v>삼성 VD</v>
      </c>
      <c r="D3543" t="s">
        <v>1836</v>
      </c>
      <c r="E3543" t="s">
        <v>2294</v>
      </c>
      <c r="F3543" t="s">
        <v>2295</v>
      </c>
      <c r="G3543" t="str">
        <f>VLOOKUP(E3543,기본!$F$3:$G$320,2,0)</f>
        <v>MNT</v>
      </c>
      <c r="H3543" s="546">
        <v>757</v>
      </c>
      <c r="I3543">
        <v>3.8690898310000001</v>
      </c>
    </row>
    <row r="3544" spans="2:12">
      <c r="B3544" s="547" t="s">
        <v>2595</v>
      </c>
      <c r="C3544" s="547" t="str">
        <f>VLOOKUP(D3544,기본!$B$3:$C$90,2,0)</f>
        <v>삼성 VD</v>
      </c>
      <c r="D3544" t="s">
        <v>1836</v>
      </c>
      <c r="E3544" t="s">
        <v>2219</v>
      </c>
      <c r="F3544" t="s">
        <v>1754</v>
      </c>
      <c r="G3544" t="str">
        <f>VLOOKUP(E3544,기본!$F$3:$G$320,2,0)</f>
        <v>MNT</v>
      </c>
      <c r="H3544" s="546">
        <v>216</v>
      </c>
      <c r="I3544">
        <v>2.3879182319999996</v>
      </c>
    </row>
    <row r="3545" spans="2:12">
      <c r="B3545" s="547" t="s">
        <v>2595</v>
      </c>
      <c r="C3545" s="547" t="str">
        <f>VLOOKUP(D3545,기본!$B$3:$C$90,2,0)</f>
        <v>삼성 VD</v>
      </c>
      <c r="D3545" t="s">
        <v>1840</v>
      </c>
      <c r="E3545" t="s">
        <v>1121</v>
      </c>
      <c r="F3545" t="s">
        <v>1809</v>
      </c>
      <c r="G3545" t="str">
        <f>VLOOKUP(E3545,기본!$F$3:$G$320,2,0)</f>
        <v>TV</v>
      </c>
      <c r="H3545" s="546">
        <v>396</v>
      </c>
      <c r="I3545">
        <v>12.212934624000003</v>
      </c>
    </row>
    <row r="3546" spans="2:12">
      <c r="B3546" s="547" t="s">
        <v>2595</v>
      </c>
      <c r="C3546" s="547" t="str">
        <f>VLOOKUP(D3546,기본!$B$3:$C$90,2,0)</f>
        <v>삼성 VD</v>
      </c>
      <c r="D3546" t="s">
        <v>1840</v>
      </c>
      <c r="E3546" t="s">
        <v>1120</v>
      </c>
      <c r="F3546" t="s">
        <v>1786</v>
      </c>
      <c r="G3546" t="str">
        <f>VLOOKUP(E3546,기본!$F$3:$G$320,2,0)</f>
        <v>TV</v>
      </c>
      <c r="H3546" s="546">
        <v>288</v>
      </c>
      <c r="I3546">
        <v>7.9066160639999996</v>
      </c>
    </row>
    <row r="3547" spans="2:12">
      <c r="B3547" s="547" t="s">
        <v>2595</v>
      </c>
      <c r="C3547" s="547" t="str">
        <f>VLOOKUP(D3547,기본!$B$3:$C$90,2,0)</f>
        <v>삼성 VD</v>
      </c>
      <c r="D3547" t="s">
        <v>1840</v>
      </c>
      <c r="E3547" t="s">
        <v>1789</v>
      </c>
      <c r="F3547" t="s">
        <v>1790</v>
      </c>
      <c r="G3547" t="str">
        <f>VLOOKUP(E3547,기본!$F$3:$G$320,2,0)</f>
        <v>TV</v>
      </c>
      <c r="H3547" s="546">
        <v>30</v>
      </c>
      <c r="I3547">
        <v>0.39963455999999992</v>
      </c>
      <c r="L3547" s="548"/>
    </row>
    <row r="3548" spans="2:12">
      <c r="B3548" s="547" t="s">
        <v>2595</v>
      </c>
      <c r="C3548" s="547" t="str">
        <f>VLOOKUP(D3548,기본!$B$3:$C$90,2,0)</f>
        <v>삼성 VD</v>
      </c>
      <c r="D3548" t="s">
        <v>1840</v>
      </c>
      <c r="E3548" t="s">
        <v>1791</v>
      </c>
      <c r="F3548" t="s">
        <v>1792</v>
      </c>
      <c r="G3548" t="str">
        <f>VLOOKUP(E3548,기본!$F$3:$G$320,2,0)</f>
        <v>TV</v>
      </c>
      <c r="H3548" s="546">
        <v>230</v>
      </c>
      <c r="I3548">
        <v>3.1980727200000003</v>
      </c>
      <c r="L3548" s="548"/>
    </row>
    <row r="3549" spans="2:12">
      <c r="B3549" s="547" t="s">
        <v>2595</v>
      </c>
      <c r="C3549" s="547" t="str">
        <f>VLOOKUP(D3549,기본!$B$3:$C$90,2,0)</f>
        <v>삼성 VD</v>
      </c>
      <c r="D3549" t="s">
        <v>1840</v>
      </c>
      <c r="E3549" t="s">
        <v>1801</v>
      </c>
      <c r="F3549" t="s">
        <v>1802</v>
      </c>
      <c r="G3549" t="str">
        <f>VLOOKUP(E3549,기본!$F$3:$G$320,2,0)</f>
        <v>TV</v>
      </c>
      <c r="H3549" s="546">
        <v>92</v>
      </c>
      <c r="I3549">
        <v>1.3604084160000003</v>
      </c>
      <c r="L3549" s="548"/>
    </row>
    <row r="3550" spans="2:12">
      <c r="B3550" s="547" t="s">
        <v>2595</v>
      </c>
      <c r="C3550" s="547" t="str">
        <f>VLOOKUP(D3550,기본!$B$3:$C$90,2,0)</f>
        <v>삼성 VD</v>
      </c>
      <c r="D3550" t="s">
        <v>1840</v>
      </c>
      <c r="E3550" t="s">
        <v>2213</v>
      </c>
      <c r="F3550" t="s">
        <v>1754</v>
      </c>
      <c r="G3550" t="str">
        <f>VLOOKUP(E3550,기본!$F$3:$G$320,2,0)</f>
        <v>MNT</v>
      </c>
      <c r="H3550" s="546">
        <v>144</v>
      </c>
      <c r="I3550">
        <v>1.5932342880000001</v>
      </c>
      <c r="L3550" s="548"/>
    </row>
    <row r="3551" spans="2:12">
      <c r="B3551" s="547" t="s">
        <v>2595</v>
      </c>
      <c r="C3551" s="547" t="str">
        <f>VLOOKUP(D3551,기본!$B$3:$C$90,2,0)</f>
        <v>삼성 VD</v>
      </c>
      <c r="D3551" t="s">
        <v>1851</v>
      </c>
      <c r="E3551" t="s">
        <v>2020</v>
      </c>
      <c r="F3551" t="s">
        <v>2021</v>
      </c>
      <c r="G3551" t="str">
        <f>VLOOKUP(E3551,기본!$F$3:$G$320,2,0)</f>
        <v>MNT</v>
      </c>
      <c r="H3551" s="546">
        <v>11520</v>
      </c>
      <c r="I3551">
        <v>229.37801215200003</v>
      </c>
      <c r="L3551" s="548"/>
    </row>
    <row r="3552" spans="2:12">
      <c r="B3552" s="547" t="s">
        <v>2595</v>
      </c>
      <c r="C3552" s="547" t="str">
        <f>VLOOKUP(D3552,기본!$B$3:$C$90,2,0)</f>
        <v>삼성 VD</v>
      </c>
      <c r="D3552" t="s">
        <v>1851</v>
      </c>
      <c r="E3552" t="s">
        <v>1121</v>
      </c>
      <c r="F3552" t="s">
        <v>1809</v>
      </c>
      <c r="G3552" t="str">
        <f>VLOOKUP(E3552,기본!$F$3:$G$320,2,0)</f>
        <v>TV</v>
      </c>
      <c r="H3552" s="546">
        <v>324</v>
      </c>
      <c r="I3552">
        <v>9.9924010560000021</v>
      </c>
      <c r="L3552" s="548"/>
    </row>
    <row r="3553" spans="2:12">
      <c r="B3553" s="547" t="s">
        <v>2595</v>
      </c>
      <c r="C3553" s="547" t="str">
        <f>VLOOKUP(D3553,기본!$B$3:$C$90,2,0)</f>
        <v>삼성 VD</v>
      </c>
      <c r="D3553" t="s">
        <v>1851</v>
      </c>
      <c r="E3553" t="s">
        <v>1120</v>
      </c>
      <c r="F3553" t="s">
        <v>1786</v>
      </c>
      <c r="G3553" t="str">
        <f>VLOOKUP(E3553,기본!$F$3:$G$320,2,0)</f>
        <v>TV</v>
      </c>
      <c r="H3553" s="546">
        <v>3204</v>
      </c>
      <c r="I3553">
        <v>88.155894132</v>
      </c>
      <c r="L3553" s="548"/>
    </row>
    <row r="3554" spans="2:12">
      <c r="B3554" s="547" t="s">
        <v>2595</v>
      </c>
      <c r="C3554" s="547" t="str">
        <f>VLOOKUP(D3554,기본!$B$3:$C$90,2,0)</f>
        <v>삼성 VD</v>
      </c>
      <c r="D3554" t="s">
        <v>1851</v>
      </c>
      <c r="E3554" t="s">
        <v>1789</v>
      </c>
      <c r="F3554" t="s">
        <v>1790</v>
      </c>
      <c r="G3554" t="str">
        <f>VLOOKUP(E3554,기본!$F$3:$G$320,2,0)</f>
        <v>TV</v>
      </c>
      <c r="H3554" s="546">
        <v>120</v>
      </c>
      <c r="I3554">
        <v>1.5998860799999999</v>
      </c>
      <c r="L3554" s="548"/>
    </row>
    <row r="3555" spans="2:12">
      <c r="B3555" s="547" t="s">
        <v>2595</v>
      </c>
      <c r="C3555" s="547" t="str">
        <f>VLOOKUP(D3555,기본!$B$3:$C$90,2,0)</f>
        <v>삼성 VD</v>
      </c>
      <c r="D3555" t="s">
        <v>1851</v>
      </c>
      <c r="E3555" t="s">
        <v>1791</v>
      </c>
      <c r="F3555" t="s">
        <v>1792</v>
      </c>
      <c r="G3555" t="str">
        <f>VLOOKUP(E3555,기본!$F$3:$G$320,2,0)</f>
        <v>TV</v>
      </c>
      <c r="H3555" s="546">
        <v>483</v>
      </c>
      <c r="I3555">
        <v>6.7237726200000001</v>
      </c>
      <c r="L3555" s="548"/>
    </row>
    <row r="3556" spans="2:12">
      <c r="B3556" s="547" t="s">
        <v>2595</v>
      </c>
      <c r="C3556" s="547" t="str">
        <f>VLOOKUP(D3556,기본!$B$3:$C$90,2,0)</f>
        <v>삼성 VD</v>
      </c>
      <c r="D3556" t="s">
        <v>1851</v>
      </c>
      <c r="E3556" t="s">
        <v>1801</v>
      </c>
      <c r="F3556" t="s">
        <v>1802</v>
      </c>
      <c r="G3556" t="str">
        <f>VLOOKUP(E3556,기본!$F$3:$G$320,2,0)</f>
        <v>TV</v>
      </c>
      <c r="H3556" s="546">
        <v>2300</v>
      </c>
      <c r="I3556">
        <v>34.121092480000002</v>
      </c>
      <c r="L3556" s="548"/>
    </row>
    <row r="3557" spans="2:12">
      <c r="B3557" s="547" t="s">
        <v>2595</v>
      </c>
      <c r="C3557" s="547" t="str">
        <f>VLOOKUP(D3557,기본!$B$3:$C$90,2,0)</f>
        <v>삼성 VD</v>
      </c>
      <c r="D3557" t="s">
        <v>1851</v>
      </c>
      <c r="E3557" t="s">
        <v>1852</v>
      </c>
      <c r="F3557" t="s">
        <v>1853</v>
      </c>
      <c r="G3557" t="str">
        <f>VLOOKUP(E3557,기본!$F$3:$G$320,2,0)</f>
        <v>MNT</v>
      </c>
      <c r="H3557" s="546">
        <v>5550</v>
      </c>
      <c r="I3557">
        <v>56.935094399999997</v>
      </c>
      <c r="L3557" s="548"/>
    </row>
    <row r="3558" spans="2:12">
      <c r="B3558" s="547" t="s">
        <v>2595</v>
      </c>
      <c r="C3558" s="547" t="str">
        <f>VLOOKUP(D3558,기본!$B$3:$C$90,2,0)</f>
        <v>삼성 VD</v>
      </c>
      <c r="D3558" t="s">
        <v>1851</v>
      </c>
      <c r="E3558" t="s">
        <v>1854</v>
      </c>
      <c r="F3558" t="s">
        <v>1855</v>
      </c>
      <c r="G3558" t="str">
        <f>VLOOKUP(E3558,기본!$F$3:$G$320,2,0)</f>
        <v>MNT</v>
      </c>
      <c r="H3558" s="546">
        <v>416</v>
      </c>
      <c r="I3558">
        <v>2.7377519399999999</v>
      </c>
      <c r="L3558" s="548"/>
    </row>
    <row r="3559" spans="2:12">
      <c r="B3559" s="547" t="s">
        <v>2595</v>
      </c>
      <c r="C3559" s="547" t="str">
        <f>VLOOKUP(D3559,기본!$B$3:$C$90,2,0)</f>
        <v>삼성 VD</v>
      </c>
      <c r="D3559" t="s">
        <v>1851</v>
      </c>
      <c r="E3559" t="s">
        <v>1260</v>
      </c>
      <c r="F3559" t="s">
        <v>1259</v>
      </c>
      <c r="G3559" t="str">
        <f>VLOOKUP(E3559,기본!$F$3:$G$320,2,0)</f>
        <v>MNT</v>
      </c>
      <c r="H3559" s="546">
        <v>4032</v>
      </c>
      <c r="I3559">
        <v>90.933373440000011</v>
      </c>
      <c r="L3559" s="548"/>
    </row>
    <row r="3560" spans="2:12">
      <c r="B3560" s="547" t="s">
        <v>2595</v>
      </c>
      <c r="C3560" s="547" t="str">
        <f>VLOOKUP(D3560,기본!$B$3:$C$90,2,0)</f>
        <v>삼성 VD</v>
      </c>
      <c r="D3560" t="s">
        <v>1851</v>
      </c>
      <c r="E3560" t="s">
        <v>1262</v>
      </c>
      <c r="F3560" t="s">
        <v>1261</v>
      </c>
      <c r="G3560" t="str">
        <f>VLOOKUP(E3560,기본!$F$3:$G$320,2,0)</f>
        <v>MNT</v>
      </c>
      <c r="H3560" s="546">
        <v>360</v>
      </c>
      <c r="I3560">
        <v>8.7583422239999997</v>
      </c>
      <c r="L3560" s="548"/>
    </row>
    <row r="3561" spans="2:12">
      <c r="B3561" s="547" t="s">
        <v>2595</v>
      </c>
      <c r="C3561" s="547" t="str">
        <f>VLOOKUP(D3561,기본!$B$3:$C$90,2,0)</f>
        <v>삼성 VD</v>
      </c>
      <c r="D3561" t="s">
        <v>1851</v>
      </c>
      <c r="E3561" t="s">
        <v>1264</v>
      </c>
      <c r="F3561" t="s">
        <v>1263</v>
      </c>
      <c r="G3561" t="str">
        <f>VLOOKUP(E3561,기본!$F$3:$G$320,2,0)</f>
        <v>MNT</v>
      </c>
      <c r="H3561" s="546">
        <v>960</v>
      </c>
      <c r="I3561">
        <v>21.680153279999999</v>
      </c>
      <c r="L3561" s="548"/>
    </row>
    <row r="3562" spans="2:12">
      <c r="B3562" s="547" t="s">
        <v>2595</v>
      </c>
      <c r="C3562" s="547" t="str">
        <f>VLOOKUP(D3562,기본!$B$3:$C$90,2,0)</f>
        <v>삼성 VD</v>
      </c>
      <c r="D3562" t="s">
        <v>1851</v>
      </c>
      <c r="E3562" t="s">
        <v>1795</v>
      </c>
      <c r="F3562" t="s">
        <v>1796</v>
      </c>
      <c r="G3562" t="str">
        <f>VLOOKUP(E3562,기본!$F$3:$G$320,2,0)</f>
        <v>MNT</v>
      </c>
      <c r="H3562" s="546">
        <v>4608</v>
      </c>
      <c r="I3562">
        <v>185.81745715199995</v>
      </c>
      <c r="L3562" s="548"/>
    </row>
    <row r="3563" spans="2:12">
      <c r="B3563" s="547" t="s">
        <v>2595</v>
      </c>
      <c r="C3563" s="547" t="str">
        <f>VLOOKUP(D3563,기본!$B$3:$C$90,2,0)</f>
        <v>삼성 VD</v>
      </c>
      <c r="D3563" t="s">
        <v>1851</v>
      </c>
      <c r="E3563" t="s">
        <v>1856</v>
      </c>
      <c r="F3563" t="s">
        <v>1857</v>
      </c>
      <c r="G3563" t="str">
        <f>VLOOKUP(E3563,기본!$F$3:$G$320,2,0)</f>
        <v>MNT</v>
      </c>
      <c r="H3563" s="546">
        <v>10044</v>
      </c>
      <c r="I3563">
        <v>167.789537532</v>
      </c>
      <c r="L3563" s="548"/>
    </row>
    <row r="3564" spans="2:12">
      <c r="B3564" s="547" t="s">
        <v>2595</v>
      </c>
      <c r="C3564" s="547" t="str">
        <f>VLOOKUP(D3564,기본!$B$3:$C$90,2,0)</f>
        <v>삼성 VD</v>
      </c>
      <c r="D3564" t="s">
        <v>1851</v>
      </c>
      <c r="E3564" t="s">
        <v>2110</v>
      </c>
      <c r="F3564" t="s">
        <v>1726</v>
      </c>
      <c r="G3564" t="str">
        <f>VLOOKUP(E3564,기본!$F$3:$G$320,2,0)</f>
        <v>TV</v>
      </c>
      <c r="H3564" s="546">
        <v>8110</v>
      </c>
      <c r="I3564">
        <v>92.674293747999997</v>
      </c>
      <c r="L3564" s="548"/>
    </row>
    <row r="3565" spans="2:12">
      <c r="B3565" s="547" t="s">
        <v>2595</v>
      </c>
      <c r="C3565" s="547" t="str">
        <f>VLOOKUP(D3565,기본!$B$3:$C$90,2,0)</f>
        <v>삼성 VD</v>
      </c>
      <c r="D3565" t="s">
        <v>1851</v>
      </c>
      <c r="E3565" t="s">
        <v>1729</v>
      </c>
      <c r="F3565" t="s">
        <v>1837</v>
      </c>
      <c r="G3565" t="str">
        <f>VLOOKUP(E3565,기본!$F$3:$G$320,2,0)</f>
        <v>TV</v>
      </c>
      <c r="H3565" s="546">
        <v>50</v>
      </c>
      <c r="I3565">
        <v>0.59774400000000005</v>
      </c>
      <c r="L3565" s="548"/>
    </row>
    <row r="3566" spans="2:12">
      <c r="B3566" s="547" t="s">
        <v>2595</v>
      </c>
      <c r="C3566" s="547" t="str">
        <f>VLOOKUP(D3566,기본!$B$3:$C$90,2,0)</f>
        <v>삼성 VD</v>
      </c>
      <c r="D3566" t="s">
        <v>1851</v>
      </c>
      <c r="E3566" t="s">
        <v>2145</v>
      </c>
      <c r="F3566" t="s">
        <v>2108</v>
      </c>
      <c r="G3566" t="str">
        <f>VLOOKUP(E3566,기본!$F$3:$G$320,2,0)</f>
        <v>MNT</v>
      </c>
      <c r="H3566" s="546">
        <v>41052</v>
      </c>
      <c r="I3566">
        <v>212.13975261600001</v>
      </c>
      <c r="L3566" s="548"/>
    </row>
    <row r="3567" spans="2:12">
      <c r="B3567" s="547" t="s">
        <v>2595</v>
      </c>
      <c r="C3567" s="547" t="str">
        <f>VLOOKUP(D3567,기본!$B$3:$C$90,2,0)</f>
        <v>삼성 VD</v>
      </c>
      <c r="D3567" t="s">
        <v>1851</v>
      </c>
      <c r="E3567" t="s">
        <v>2296</v>
      </c>
      <c r="F3567" t="s">
        <v>1755</v>
      </c>
      <c r="G3567" t="str">
        <f>VLOOKUP(E3567,기본!$F$3:$G$320,2,0)</f>
        <v>MNT</v>
      </c>
      <c r="H3567" s="546">
        <v>693</v>
      </c>
      <c r="I3567">
        <v>4.1216341319999996</v>
      </c>
      <c r="L3567" s="548"/>
    </row>
    <row r="3568" spans="2:12">
      <c r="B3568" s="547" t="s">
        <v>2595</v>
      </c>
      <c r="C3568" s="547" t="str">
        <f>VLOOKUP(D3568,기본!$B$3:$C$90,2,0)</f>
        <v>삼성 VD</v>
      </c>
      <c r="D3568" t="s">
        <v>1851</v>
      </c>
      <c r="E3568" t="s">
        <v>2148</v>
      </c>
      <c r="F3568" t="s">
        <v>1756</v>
      </c>
      <c r="G3568" t="str">
        <f>VLOOKUP(E3568,기본!$F$3:$G$320,2,0)</f>
        <v>MNT</v>
      </c>
      <c r="H3568" s="546">
        <v>15576</v>
      </c>
      <c r="I3568">
        <v>107.239887216</v>
      </c>
      <c r="L3568" s="548"/>
    </row>
    <row r="3569" spans="2:12">
      <c r="B3569" s="547" t="s">
        <v>2595</v>
      </c>
      <c r="C3569" s="547" t="str">
        <f>VLOOKUP(D3569,기본!$B$3:$C$90,2,0)</f>
        <v>삼성 VD</v>
      </c>
      <c r="D3569" t="s">
        <v>1851</v>
      </c>
      <c r="E3569" t="s">
        <v>2211</v>
      </c>
      <c r="F3569" t="s">
        <v>1754</v>
      </c>
      <c r="G3569" t="str">
        <f>VLOOKUP(E3569,기본!$F$3:$G$320,2,0)</f>
        <v>MNT</v>
      </c>
      <c r="H3569" s="546">
        <v>336</v>
      </c>
      <c r="I3569">
        <v>3.7442684160000002</v>
      </c>
      <c r="L3569" s="548"/>
    </row>
    <row r="3570" spans="2:12">
      <c r="B3570" s="547" t="s">
        <v>2595</v>
      </c>
      <c r="C3570" s="547" t="str">
        <f>VLOOKUP(D3570,기본!$B$3:$C$90,2,0)</f>
        <v>삼성 VD</v>
      </c>
      <c r="D3570" t="s">
        <v>1851</v>
      </c>
      <c r="E3570" t="s">
        <v>2213</v>
      </c>
      <c r="F3570" t="s">
        <v>1754</v>
      </c>
      <c r="G3570" t="str">
        <f>VLOOKUP(E3570,기본!$F$3:$G$320,2,0)</f>
        <v>MNT</v>
      </c>
      <c r="H3570" s="546">
        <v>144</v>
      </c>
      <c r="I3570">
        <v>1.6177265279999997</v>
      </c>
      <c r="L3570" s="548"/>
    </row>
    <row r="3571" spans="2:12">
      <c r="B3571" s="547" t="s">
        <v>2595</v>
      </c>
      <c r="C3571" s="547" t="str">
        <f>VLOOKUP(D3571,기본!$B$3:$C$90,2,0)</f>
        <v>삼성 VD</v>
      </c>
      <c r="D3571" t="s">
        <v>1851</v>
      </c>
      <c r="E3571" t="s">
        <v>2215</v>
      </c>
      <c r="F3571" t="s">
        <v>1754</v>
      </c>
      <c r="G3571" t="str">
        <f>VLOOKUP(E3571,기본!$F$3:$G$320,2,0)</f>
        <v>MNT</v>
      </c>
      <c r="H3571" s="546">
        <v>167</v>
      </c>
      <c r="I3571">
        <v>1.8572227560000001</v>
      </c>
      <c r="L3571" s="548"/>
    </row>
    <row r="3572" spans="2:12">
      <c r="B3572" s="547" t="s">
        <v>2595</v>
      </c>
      <c r="C3572" s="547" t="str">
        <f>VLOOKUP(D3572,기본!$B$3:$C$90,2,0)</f>
        <v>삼성 VD</v>
      </c>
      <c r="D3572" t="s">
        <v>1851</v>
      </c>
      <c r="E3572" t="s">
        <v>2221</v>
      </c>
      <c r="F3572" t="s">
        <v>1754</v>
      </c>
      <c r="G3572" t="str">
        <f>VLOOKUP(E3572,기본!$F$3:$G$320,2,0)</f>
        <v>MNT</v>
      </c>
      <c r="H3572" s="546">
        <v>800</v>
      </c>
      <c r="I3572">
        <v>8.9412336000000003</v>
      </c>
      <c r="L3572" s="548"/>
    </row>
    <row r="3573" spans="2:12">
      <c r="B3573" s="547" t="s">
        <v>2595</v>
      </c>
      <c r="C3573" s="547" t="str">
        <f>VLOOKUP(D3573,기본!$B$3:$C$90,2,0)</f>
        <v>삼성 VD</v>
      </c>
      <c r="D3573" t="s">
        <v>1851</v>
      </c>
      <c r="E3573" t="s">
        <v>2191</v>
      </c>
      <c r="F3573" t="s">
        <v>1753</v>
      </c>
      <c r="G3573" t="str">
        <f>VLOOKUP(E3573,기본!$F$3:$G$320,2,0)</f>
        <v>MNT</v>
      </c>
      <c r="H3573" s="546">
        <v>20</v>
      </c>
      <c r="I3573">
        <v>0.13588776</v>
      </c>
      <c r="L3573" s="548"/>
    </row>
    <row r="3574" spans="2:12">
      <c r="B3574" s="547" t="s">
        <v>2595</v>
      </c>
      <c r="C3574" s="547" t="str">
        <f>VLOOKUP(D3574,기본!$B$3:$C$90,2,0)</f>
        <v>삼성 VD</v>
      </c>
      <c r="D3574" t="s">
        <v>1851</v>
      </c>
      <c r="E3574" t="s">
        <v>2195</v>
      </c>
      <c r="F3574" t="s">
        <v>1753</v>
      </c>
      <c r="G3574" t="str">
        <f>VLOOKUP(E3574,기본!$F$3:$G$320,2,0)</f>
        <v>MNT</v>
      </c>
      <c r="H3574" s="546">
        <v>1218</v>
      </c>
      <c r="I3574">
        <v>8.2434453119999986</v>
      </c>
      <c r="L3574" s="548"/>
    </row>
    <row r="3575" spans="2:12">
      <c r="B3575" s="547" t="s">
        <v>2595</v>
      </c>
      <c r="C3575" s="547" t="str">
        <f>VLOOKUP(D3575,기본!$B$3:$C$90,2,0)</f>
        <v>삼성 VD</v>
      </c>
      <c r="D3575" t="s">
        <v>1851</v>
      </c>
      <c r="E3575" t="s">
        <v>2197</v>
      </c>
      <c r="F3575" t="s">
        <v>1753</v>
      </c>
      <c r="G3575" t="str">
        <f>VLOOKUP(E3575,기본!$F$3:$G$320,2,0)</f>
        <v>MNT</v>
      </c>
      <c r="H3575" s="546">
        <v>60</v>
      </c>
      <c r="I3575">
        <v>0.40766328000000002</v>
      </c>
      <c r="L3575" s="548"/>
    </row>
    <row r="3576" spans="2:12">
      <c r="B3576" s="547" t="s">
        <v>2595</v>
      </c>
      <c r="C3576" s="547" t="str">
        <f>VLOOKUP(D3576,기본!$B$3:$C$90,2,0)</f>
        <v>삼성 VD</v>
      </c>
      <c r="D3576" t="s">
        <v>1851</v>
      </c>
      <c r="E3576" t="s">
        <v>2205</v>
      </c>
      <c r="F3576" t="s">
        <v>1753</v>
      </c>
      <c r="G3576" t="str">
        <f>VLOOKUP(E3576,기본!$F$3:$G$320,2,0)</f>
        <v>MNT</v>
      </c>
      <c r="H3576" s="546">
        <v>3</v>
      </c>
      <c r="I3576">
        <v>2.0365991999999999E-2</v>
      </c>
      <c r="L3576" s="548"/>
    </row>
    <row r="3577" spans="2:12">
      <c r="B3577" s="547" t="s">
        <v>2595</v>
      </c>
      <c r="C3577" s="547" t="str">
        <f>VLOOKUP(D3577,기본!$B$3:$C$90,2,0)</f>
        <v>삼성 VD</v>
      </c>
      <c r="D3577" t="s">
        <v>1851</v>
      </c>
      <c r="E3577" t="s">
        <v>2391</v>
      </c>
      <c r="F3577" t="s">
        <v>2412</v>
      </c>
      <c r="G3577" t="str">
        <f>VLOOKUP(E3577,기본!$F$3:$G$320,2,0)</f>
        <v>MNT</v>
      </c>
      <c r="H3577" s="546">
        <v>8960</v>
      </c>
      <c r="I3577">
        <v>68.749793280000006</v>
      </c>
      <c r="L3577" s="548"/>
    </row>
    <row r="3578" spans="2:12">
      <c r="B3578" s="547" t="s">
        <v>2595</v>
      </c>
      <c r="C3578" s="547" t="str">
        <f>VLOOKUP(D3578,기본!$B$3:$C$90,2,0)</f>
        <v>삼성 VD</v>
      </c>
      <c r="D3578" t="s">
        <v>1851</v>
      </c>
      <c r="E3578" t="s">
        <v>2413</v>
      </c>
      <c r="F3578" t="s">
        <v>2414</v>
      </c>
      <c r="G3578" t="str">
        <f>VLOOKUP(E3578,기본!$F$3:$G$320,2,0)</f>
        <v>MNT</v>
      </c>
      <c r="H3578" s="546">
        <v>2968</v>
      </c>
      <c r="I3578">
        <v>24.314348799999998</v>
      </c>
      <c r="L3578" s="548"/>
    </row>
    <row r="3579" spans="2:12">
      <c r="B3579" s="547" t="s">
        <v>2595</v>
      </c>
      <c r="C3579" s="547" t="str">
        <f>VLOOKUP(D3579,기본!$B$3:$C$90,2,0)</f>
        <v>삼성 VD</v>
      </c>
      <c r="D3579" t="s">
        <v>1851</v>
      </c>
      <c r="E3579" t="s">
        <v>2297</v>
      </c>
      <c r="F3579" t="s">
        <v>2298</v>
      </c>
      <c r="G3579" t="str">
        <f>VLOOKUP(E3579,기본!$F$3:$G$320,2,0)</f>
        <v>MNT</v>
      </c>
      <c r="H3579" s="546">
        <v>960</v>
      </c>
      <c r="I3579">
        <v>47.168803584000003</v>
      </c>
      <c r="L3579" s="548"/>
    </row>
    <row r="3580" spans="2:12">
      <c r="B3580" s="547" t="s">
        <v>2595</v>
      </c>
      <c r="C3580" s="547" t="str">
        <f>VLOOKUP(D3580,기본!$B$3:$C$90,2,0)</f>
        <v>삼성 VD</v>
      </c>
      <c r="D3580" t="s">
        <v>1851</v>
      </c>
      <c r="E3580" t="s">
        <v>1862</v>
      </c>
      <c r="F3580" t="s">
        <v>1863</v>
      </c>
      <c r="G3580" t="str">
        <f>VLOOKUP(E3580,기본!$F$3:$G$320,2,0)</f>
        <v>MNT</v>
      </c>
      <c r="H3580" s="546">
        <v>108</v>
      </c>
      <c r="I3580">
        <v>1.4617402560000001</v>
      </c>
      <c r="L3580" s="548"/>
    </row>
    <row r="3581" spans="2:12">
      <c r="B3581" s="547" t="s">
        <v>2595</v>
      </c>
      <c r="C3581" s="547" t="str">
        <f>VLOOKUP(D3581,기본!$B$3:$C$90,2,0)</f>
        <v>삼성 VD</v>
      </c>
      <c r="D3581" t="s">
        <v>1851</v>
      </c>
      <c r="E3581" t="s">
        <v>1849</v>
      </c>
      <c r="F3581" t="s">
        <v>1850</v>
      </c>
      <c r="G3581" t="str">
        <f>VLOOKUP(E3581,기본!$F$3:$G$320,2,0)</f>
        <v>MNT</v>
      </c>
      <c r="H3581" s="546">
        <v>1680</v>
      </c>
      <c r="I3581">
        <v>13.306280400000002</v>
      </c>
      <c r="L3581" s="548"/>
    </row>
    <row r="3582" spans="2:12">
      <c r="B3582" s="547" t="s">
        <v>2595</v>
      </c>
      <c r="C3582" s="547" t="str">
        <f>VLOOKUP(D3582,기본!$B$3:$C$90,2,0)</f>
        <v>삼성 VD</v>
      </c>
      <c r="D3582" t="s">
        <v>1851</v>
      </c>
      <c r="E3582" t="s">
        <v>677</v>
      </c>
      <c r="F3582" t="s">
        <v>1799</v>
      </c>
      <c r="G3582" t="str">
        <f>VLOOKUP(E3582,기본!$F$3:$G$320,2,0)</f>
        <v>MNT</v>
      </c>
      <c r="H3582" s="546">
        <v>246576</v>
      </c>
      <c r="I3582">
        <v>842.22471168000004</v>
      </c>
      <c r="L3582" s="548"/>
    </row>
    <row r="3583" spans="2:12">
      <c r="B3583" s="547" t="s">
        <v>2595</v>
      </c>
      <c r="C3583" s="547" t="str">
        <f>VLOOKUP(D3583,기본!$B$3:$C$90,2,0)</f>
        <v>삼성 VD</v>
      </c>
      <c r="D3583" t="s">
        <v>1851</v>
      </c>
      <c r="E3583" t="s">
        <v>678</v>
      </c>
      <c r="F3583" t="s">
        <v>1869</v>
      </c>
      <c r="G3583" t="str">
        <f>VLOOKUP(E3583,기본!$F$3:$G$320,2,0)</f>
        <v>MNT</v>
      </c>
      <c r="H3583" s="546">
        <v>41448</v>
      </c>
      <c r="I3583">
        <v>179.19599860799997</v>
      </c>
      <c r="L3583" s="548"/>
    </row>
    <row r="3584" spans="2:12">
      <c r="B3584" s="547" t="s">
        <v>2595</v>
      </c>
      <c r="C3584" s="547" t="str">
        <f>VLOOKUP(D3584,기본!$B$3:$C$90,2,0)</f>
        <v>삼성 VD</v>
      </c>
      <c r="D3584" t="s">
        <v>1851</v>
      </c>
      <c r="E3584" t="s">
        <v>2088</v>
      </c>
      <c r="F3584" t="s">
        <v>2089</v>
      </c>
      <c r="G3584" t="str">
        <f>VLOOKUP(E3584,기본!$F$3:$G$320,2,0)</f>
        <v>MNT</v>
      </c>
      <c r="H3584" s="546">
        <v>8976</v>
      </c>
      <c r="I3584">
        <v>42.804991680000001</v>
      </c>
      <c r="L3584" s="548"/>
    </row>
    <row r="3585" spans="2:12">
      <c r="B3585" s="547" t="s">
        <v>2595</v>
      </c>
      <c r="C3585" s="547" t="str">
        <f>VLOOKUP(D3585,기본!$B$3:$C$90,2,0)</f>
        <v>삼성 생활가전</v>
      </c>
      <c r="D3585" t="s">
        <v>1864</v>
      </c>
      <c r="E3585" t="s">
        <v>1865</v>
      </c>
      <c r="F3585" t="s">
        <v>1865</v>
      </c>
      <c r="G3585" t="e">
        <f>VLOOKUP(E3585,기본!$F$3:$G$320,2,0)</f>
        <v>#N/A</v>
      </c>
      <c r="H3585" s="546">
        <v>48192</v>
      </c>
      <c r="I3585">
        <v>369.59726035200003</v>
      </c>
      <c r="L3585" s="548"/>
    </row>
    <row r="3586" spans="2:12">
      <c r="B3586" s="547" t="s">
        <v>2595</v>
      </c>
      <c r="C3586" s="547" t="str">
        <f>VLOOKUP(D3586,기본!$B$3:$C$90,2,0)</f>
        <v>삼성 생활가전</v>
      </c>
      <c r="D3586" t="s">
        <v>1864</v>
      </c>
      <c r="E3586" t="s">
        <v>2111</v>
      </c>
      <c r="F3586" t="s">
        <v>2111</v>
      </c>
      <c r="G3586" t="e">
        <f>VLOOKUP(E3586,기본!$F$3:$G$320,2,0)</f>
        <v>#N/A</v>
      </c>
      <c r="H3586" s="546">
        <v>1080</v>
      </c>
      <c r="I3586">
        <v>8.4163219199999997</v>
      </c>
      <c r="L3586" s="548"/>
    </row>
    <row r="3587" spans="2:12">
      <c r="B3587" s="547" t="s">
        <v>2595</v>
      </c>
      <c r="C3587" s="547" t="str">
        <f>VLOOKUP(D3587,기본!$B$3:$C$90,2,0)</f>
        <v>삼성 생활가전</v>
      </c>
      <c r="D3587" t="s">
        <v>1864</v>
      </c>
      <c r="E3587" t="s">
        <v>1866</v>
      </c>
      <c r="F3587" t="s">
        <v>1866</v>
      </c>
      <c r="G3587" t="e">
        <f>VLOOKUP(E3587,기본!$F$3:$G$320,2,0)</f>
        <v>#N/A</v>
      </c>
      <c r="H3587" s="546">
        <v>864</v>
      </c>
      <c r="I3587">
        <v>6.6812947200000004</v>
      </c>
      <c r="L3587" s="548"/>
    </row>
    <row r="3588" spans="2:12">
      <c r="B3588" s="547" t="s">
        <v>2595</v>
      </c>
      <c r="C3588" s="547" t="str">
        <f>VLOOKUP(D3588,기본!$B$3:$C$90,2,0)</f>
        <v>삼성 생활가전</v>
      </c>
      <c r="D3588" t="s">
        <v>1864</v>
      </c>
      <c r="E3588" t="s">
        <v>2090</v>
      </c>
      <c r="F3588" t="s">
        <v>2090</v>
      </c>
      <c r="G3588" t="e">
        <f>VLOOKUP(E3588,기본!$F$3:$G$320,2,0)</f>
        <v>#N/A</v>
      </c>
      <c r="H3588" s="546">
        <v>240</v>
      </c>
      <c r="I3588">
        <v>1.8362483999999999</v>
      </c>
      <c r="L3588" s="548"/>
    </row>
    <row r="3589" spans="2:12">
      <c r="B3589" s="547" t="s">
        <v>2595</v>
      </c>
      <c r="C3589" s="547" t="str">
        <f>VLOOKUP(D3589,기본!$B$3:$C$90,2,0)</f>
        <v>삼성 생활가전</v>
      </c>
      <c r="D3589" t="s">
        <v>1864</v>
      </c>
      <c r="E3589" t="s">
        <v>2112</v>
      </c>
      <c r="F3589" t="s">
        <v>2112</v>
      </c>
      <c r="G3589" t="e">
        <f>VLOOKUP(E3589,기본!$F$3:$G$320,2,0)</f>
        <v>#N/A</v>
      </c>
      <c r="H3589" s="546">
        <v>6912</v>
      </c>
      <c r="I3589">
        <v>54.585347471999995</v>
      </c>
      <c r="L3589" s="548"/>
    </row>
    <row r="3590" spans="2:12">
      <c r="B3590" s="547" t="s">
        <v>2595</v>
      </c>
      <c r="C3590" s="547" t="str">
        <f>VLOOKUP(D3590,기본!$B$3:$C$90,2,0)</f>
        <v>삼성 생활가전</v>
      </c>
      <c r="D3590" t="s">
        <v>1864</v>
      </c>
      <c r="E3590" t="s">
        <v>1867</v>
      </c>
      <c r="F3590" t="s">
        <v>1867</v>
      </c>
      <c r="G3590" t="e">
        <f>VLOOKUP(E3590,기본!$F$3:$G$320,2,0)</f>
        <v>#N/A</v>
      </c>
      <c r="H3590" s="546">
        <v>11520</v>
      </c>
      <c r="I3590">
        <v>94.74031512000002</v>
      </c>
      <c r="L3590" s="548"/>
    </row>
    <row r="3591" spans="2:12">
      <c r="B3591" s="547" t="s">
        <v>2595</v>
      </c>
      <c r="C3591" s="547" t="str">
        <f>VLOOKUP(D3591,기본!$B$3:$C$90,2,0)</f>
        <v>삼성 생활가전</v>
      </c>
      <c r="D3591" t="s">
        <v>1864</v>
      </c>
      <c r="E3591" t="s">
        <v>1890</v>
      </c>
      <c r="F3591" t="s">
        <v>1890</v>
      </c>
      <c r="G3591" t="e">
        <f>VLOOKUP(E3591,기본!$F$3:$G$320,2,0)</f>
        <v>#N/A</v>
      </c>
      <c r="H3591" s="546">
        <v>1248</v>
      </c>
      <c r="I3591">
        <v>10.90404768</v>
      </c>
      <c r="L3591" s="548"/>
    </row>
    <row r="3592" spans="2:12">
      <c r="B3592" s="547" t="s">
        <v>2595</v>
      </c>
      <c r="C3592" s="547" t="str">
        <f>VLOOKUP(D3592,기본!$B$3:$C$90,2,0)</f>
        <v>삼성 생활가전</v>
      </c>
      <c r="D3592" t="s">
        <v>1864</v>
      </c>
      <c r="E3592" t="s">
        <v>2107</v>
      </c>
      <c r="F3592" t="s">
        <v>2107</v>
      </c>
      <c r="G3592" t="e">
        <f>VLOOKUP(E3592,기본!$F$3:$G$320,2,0)</f>
        <v>#N/A</v>
      </c>
      <c r="H3592" s="546">
        <v>360</v>
      </c>
      <c r="I3592">
        <v>3.1210740000000001</v>
      </c>
      <c r="L3592" s="548"/>
    </row>
    <row r="3593" spans="2:12">
      <c r="B3593" s="547" t="s">
        <v>2595</v>
      </c>
      <c r="C3593" s="547" t="str">
        <f>VLOOKUP(D3593,기본!$B$3:$C$90,2,0)</f>
        <v>삼성 생활가전</v>
      </c>
      <c r="D3593" t="s">
        <v>1870</v>
      </c>
      <c r="E3593" t="s">
        <v>1871</v>
      </c>
      <c r="F3593" t="s">
        <v>1871</v>
      </c>
      <c r="G3593" t="e">
        <f>VLOOKUP(E3593,기본!$F$3:$G$320,2,0)</f>
        <v>#N/A</v>
      </c>
      <c r="H3593" s="546">
        <v>2640</v>
      </c>
      <c r="I3593">
        <v>29.262773759999998</v>
      </c>
      <c r="L3593" s="548"/>
    </row>
    <row r="3594" spans="2:12">
      <c r="B3594" s="547" t="s">
        <v>2595</v>
      </c>
      <c r="C3594" s="547" t="str">
        <f>VLOOKUP(D3594,기본!$B$3:$C$90,2,0)</f>
        <v>MNT JDM</v>
      </c>
      <c r="D3594" t="s">
        <v>1873</v>
      </c>
      <c r="E3594" t="s">
        <v>1112</v>
      </c>
      <c r="F3594" t="s">
        <v>2091</v>
      </c>
      <c r="G3594" t="str">
        <f>VLOOKUP(E3594,기본!$F$3:$G$320,2,0)</f>
        <v>MNT</v>
      </c>
      <c r="H3594" s="546">
        <v>33792</v>
      </c>
      <c r="I3594">
        <v>198.62315827199998</v>
      </c>
      <c r="L3594" s="548"/>
    </row>
    <row r="3595" spans="2:12">
      <c r="B3595" s="547" t="s">
        <v>2595</v>
      </c>
      <c r="C3595" s="547" t="str">
        <f>VLOOKUP(D3595,기본!$B$3:$C$90,2,0)</f>
        <v>HP</v>
      </c>
      <c r="D3595" t="s">
        <v>1874</v>
      </c>
      <c r="E3595" t="s">
        <v>1249</v>
      </c>
      <c r="F3595" t="s">
        <v>1245</v>
      </c>
      <c r="G3595" t="e">
        <f>VLOOKUP(E3595,기본!$F$3:$G$320,2,0)</f>
        <v>#N/A</v>
      </c>
      <c r="H3595" s="546">
        <v>1920</v>
      </c>
      <c r="I3595">
        <v>54.428262400000001</v>
      </c>
      <c r="L3595" s="548"/>
    </row>
    <row r="3596" spans="2:12">
      <c r="B3596" s="547" t="s">
        <v>2595</v>
      </c>
      <c r="C3596" s="547" t="str">
        <f>VLOOKUP(D3596,기본!$B$3:$C$90,2,0)</f>
        <v>HP</v>
      </c>
      <c r="D3596" t="s">
        <v>1874</v>
      </c>
      <c r="E3596" t="s">
        <v>1250</v>
      </c>
      <c r="F3596" t="s">
        <v>1246</v>
      </c>
      <c r="G3596" t="e">
        <f>VLOOKUP(E3596,기본!$F$3:$G$320,2,0)</f>
        <v>#N/A</v>
      </c>
      <c r="H3596" s="546">
        <v>768</v>
      </c>
      <c r="I3596">
        <v>26.417755776</v>
      </c>
    </row>
    <row r="3597" spans="2:12">
      <c r="B3597" s="547" t="s">
        <v>2595</v>
      </c>
      <c r="C3597" s="547" t="str">
        <f>VLOOKUP(D3597,기본!$B$3:$C$90,2,0)</f>
        <v>HP</v>
      </c>
      <c r="D3597" t="s">
        <v>1874</v>
      </c>
      <c r="E3597" t="s">
        <v>1251</v>
      </c>
      <c r="F3597" t="s">
        <v>1247</v>
      </c>
      <c r="G3597" t="e">
        <f>VLOOKUP(E3597,기본!$F$3:$G$320,2,0)</f>
        <v>#N/A</v>
      </c>
      <c r="H3597" s="546">
        <v>1152</v>
      </c>
      <c r="I3597">
        <v>35.337731328000004</v>
      </c>
    </row>
    <row r="3598" spans="2:12">
      <c r="B3598" s="547" t="s">
        <v>2595</v>
      </c>
      <c r="C3598" s="547" t="str">
        <f>VLOOKUP(D3598,기본!$B$3:$C$90,2,0)</f>
        <v>HP</v>
      </c>
      <c r="D3598" t="s">
        <v>1874</v>
      </c>
      <c r="E3598" t="s">
        <v>2093</v>
      </c>
      <c r="F3598" t="s">
        <v>2094</v>
      </c>
      <c r="G3598" t="e">
        <f>VLOOKUP(E3598,기본!$F$3:$G$320,2,0)</f>
        <v>#N/A</v>
      </c>
      <c r="H3598" s="546">
        <v>120</v>
      </c>
      <c r="I3598">
        <v>1.0133029599999999</v>
      </c>
    </row>
    <row r="3599" spans="2:12">
      <c r="B3599" s="547" t="s">
        <v>2595</v>
      </c>
      <c r="C3599" s="547" t="str">
        <f>VLOOKUP(D3599,기본!$B$3:$C$90,2,0)</f>
        <v>HP</v>
      </c>
      <c r="D3599" t="s">
        <v>1874</v>
      </c>
      <c r="E3599" t="s">
        <v>1875</v>
      </c>
      <c r="F3599" t="s">
        <v>1876</v>
      </c>
      <c r="G3599" t="e">
        <f>VLOOKUP(E3599,기본!$F$3:$G$320,2,0)</f>
        <v>#N/A</v>
      </c>
      <c r="H3599" s="546">
        <v>2460</v>
      </c>
      <c r="I3599">
        <v>32.292533680000005</v>
      </c>
    </row>
    <row r="3600" spans="2:12">
      <c r="B3600" s="547" t="s">
        <v>2595</v>
      </c>
      <c r="C3600" s="547" t="str">
        <f>VLOOKUP(D3600,기본!$B$3:$C$90,2,0)</f>
        <v>HP</v>
      </c>
      <c r="D3600" t="s">
        <v>1874</v>
      </c>
      <c r="E3600" t="s">
        <v>2024</v>
      </c>
      <c r="F3600" t="s">
        <v>187</v>
      </c>
      <c r="G3600" t="e">
        <f>VLOOKUP(E3600,기본!$F$3:$G$320,2,0)</f>
        <v>#N/A</v>
      </c>
      <c r="H3600" s="546">
        <v>5184</v>
      </c>
      <c r="I3600">
        <v>26.497908432000003</v>
      </c>
    </row>
    <row r="3601" spans="2:9">
      <c r="B3601" s="547" t="s">
        <v>2595</v>
      </c>
      <c r="C3601" s="547" t="str">
        <f>VLOOKUP(D3601,기본!$B$3:$C$90,2,0)</f>
        <v>HP</v>
      </c>
      <c r="D3601" t="s">
        <v>1874</v>
      </c>
      <c r="E3601" t="s">
        <v>1877</v>
      </c>
      <c r="F3601" t="s">
        <v>643</v>
      </c>
      <c r="G3601" t="e">
        <f>VLOOKUP(E3601,기본!$F$3:$G$320,2,0)</f>
        <v>#N/A</v>
      </c>
      <c r="H3601" s="546">
        <v>7140</v>
      </c>
      <c r="I3601">
        <v>59.951553480000001</v>
      </c>
    </row>
    <row r="3602" spans="2:9">
      <c r="B3602" s="547" t="s">
        <v>2595</v>
      </c>
      <c r="C3602" s="547" t="str">
        <f>VLOOKUP(D3602,기본!$B$3:$C$90,2,0)</f>
        <v>HP</v>
      </c>
      <c r="D3602" t="s">
        <v>1874</v>
      </c>
      <c r="E3602" t="s">
        <v>1878</v>
      </c>
      <c r="F3602" t="s">
        <v>1879</v>
      </c>
      <c r="G3602" t="e">
        <f>VLOOKUP(E3602,기본!$F$3:$G$320,2,0)</f>
        <v>#N/A</v>
      </c>
      <c r="H3602" s="546">
        <v>1440</v>
      </c>
      <c r="I3602">
        <v>52.497083231999994</v>
      </c>
    </row>
    <row r="3603" spans="2:9">
      <c r="B3603" s="547" t="s">
        <v>2595</v>
      </c>
      <c r="C3603" s="547" t="str">
        <f>VLOOKUP(D3603,기본!$B$3:$C$90,2,0)</f>
        <v>HP</v>
      </c>
      <c r="D3603" t="s">
        <v>1874</v>
      </c>
      <c r="E3603" t="s">
        <v>1880</v>
      </c>
      <c r="F3603" t="s">
        <v>1881</v>
      </c>
      <c r="G3603" t="e">
        <f>VLOOKUP(E3603,기본!$F$3:$G$320,2,0)</f>
        <v>#N/A</v>
      </c>
      <c r="H3603" s="546">
        <v>3600</v>
      </c>
      <c r="I3603">
        <v>30.715547399999998</v>
      </c>
    </row>
    <row r="3604" spans="2:9">
      <c r="B3604" s="547" t="s">
        <v>2595</v>
      </c>
      <c r="C3604" s="547" t="str">
        <f>VLOOKUP(D3604,기본!$B$3:$C$90,2,0)</f>
        <v>HP</v>
      </c>
      <c r="D3604" t="s">
        <v>1874</v>
      </c>
      <c r="E3604" t="s">
        <v>2054</v>
      </c>
      <c r="F3604" t="s">
        <v>2055</v>
      </c>
      <c r="G3604" t="e">
        <f>VLOOKUP(E3604,기본!$F$3:$G$320,2,0)</f>
        <v>#N/A</v>
      </c>
      <c r="H3604" s="546">
        <v>560</v>
      </c>
      <c r="I3604">
        <v>10.259524800000001</v>
      </c>
    </row>
    <row r="3605" spans="2:9">
      <c r="B3605" s="547" t="s">
        <v>2595</v>
      </c>
      <c r="C3605" s="547" t="str">
        <f>VLOOKUP(D3605,기본!$B$3:$C$90,2,0)</f>
        <v>HP</v>
      </c>
      <c r="D3605" t="s">
        <v>1874</v>
      </c>
      <c r="E3605" t="s">
        <v>1882</v>
      </c>
      <c r="F3605" t="s">
        <v>1883</v>
      </c>
      <c r="G3605" t="e">
        <f>VLOOKUP(E3605,기본!$F$3:$G$320,2,0)</f>
        <v>#N/A</v>
      </c>
      <c r="H3605" s="546">
        <v>320</v>
      </c>
      <c r="I3605">
        <v>5.2550976000000009</v>
      </c>
    </row>
    <row r="3606" spans="2:9">
      <c r="B3606" s="547" t="s">
        <v>2595</v>
      </c>
      <c r="C3606" s="547" t="str">
        <f>VLOOKUP(D3606,기본!$B$3:$C$90,2,0)</f>
        <v>HP</v>
      </c>
      <c r="D3606" t="s">
        <v>1874</v>
      </c>
      <c r="E3606" t="s">
        <v>2025</v>
      </c>
      <c r="F3606" t="s">
        <v>2026</v>
      </c>
      <c r="G3606" t="e">
        <f>VLOOKUP(E3606,기본!$F$3:$G$320,2,0)</f>
        <v>#N/A</v>
      </c>
      <c r="H3606" s="546">
        <v>2016</v>
      </c>
      <c r="I3606">
        <v>25.011776159999997</v>
      </c>
    </row>
    <row r="3607" spans="2:9">
      <c r="B3607" s="547" t="s">
        <v>2595</v>
      </c>
      <c r="C3607" s="547" t="str">
        <f>VLOOKUP(D3607,기본!$B$3:$C$90,2,0)</f>
        <v>HP</v>
      </c>
      <c r="D3607" t="s">
        <v>1874</v>
      </c>
      <c r="E3607" t="s">
        <v>2056</v>
      </c>
      <c r="F3607" t="s">
        <v>2057</v>
      </c>
      <c r="G3607" t="e">
        <f>VLOOKUP(E3607,기본!$F$3:$G$320,2,0)</f>
        <v>#N/A</v>
      </c>
      <c r="H3607" s="546">
        <v>576</v>
      </c>
      <c r="I3607">
        <v>21.790771199999998</v>
      </c>
    </row>
    <row r="3608" spans="2:9">
      <c r="B3608" s="547" t="s">
        <v>2595</v>
      </c>
      <c r="C3608" s="547" t="str">
        <f>VLOOKUP(D3608,기본!$B$3:$C$90,2,0)</f>
        <v>HP</v>
      </c>
      <c r="D3608" t="s">
        <v>1874</v>
      </c>
      <c r="E3608" t="s">
        <v>1884</v>
      </c>
      <c r="F3608" t="s">
        <v>1885</v>
      </c>
      <c r="G3608" t="e">
        <f>VLOOKUP(E3608,기본!$F$3:$G$320,2,0)</f>
        <v>#N/A</v>
      </c>
      <c r="H3608" s="546">
        <v>360</v>
      </c>
      <c r="I3608">
        <v>4.5500616000000003</v>
      </c>
    </row>
    <row r="3609" spans="2:9">
      <c r="B3609" s="547" t="s">
        <v>2595</v>
      </c>
      <c r="C3609" s="547" t="str">
        <f>VLOOKUP(D3609,기본!$B$3:$C$90,2,0)</f>
        <v>HP</v>
      </c>
      <c r="D3609" t="s">
        <v>1874</v>
      </c>
      <c r="E3609" t="s">
        <v>2027</v>
      </c>
      <c r="F3609" t="s">
        <v>2028</v>
      </c>
      <c r="G3609" t="e">
        <f>VLOOKUP(E3609,기본!$F$3:$G$320,2,0)</f>
        <v>#N/A</v>
      </c>
      <c r="H3609" s="546">
        <v>240</v>
      </c>
      <c r="I3609">
        <v>1.8434112000000002</v>
      </c>
    </row>
    <row r="3610" spans="2:9">
      <c r="B3610" s="547" t="s">
        <v>2595</v>
      </c>
      <c r="C3610" s="547" t="str">
        <f>VLOOKUP(D3610,기본!$B$3:$C$90,2,0)</f>
        <v>코웨이</v>
      </c>
      <c r="D3610" t="s">
        <v>2029</v>
      </c>
      <c r="E3610" t="s">
        <v>823</v>
      </c>
      <c r="F3610" t="s">
        <v>823</v>
      </c>
      <c r="G3610" t="e">
        <f>VLOOKUP(E3610,기본!$F$3:$G$320,2,0)</f>
        <v>#N/A</v>
      </c>
      <c r="H3610" s="546">
        <v>1000</v>
      </c>
      <c r="I3610">
        <v>3.217562</v>
      </c>
    </row>
    <row r="3611" spans="2:9">
      <c r="B3611" s="547" t="s">
        <v>2595</v>
      </c>
      <c r="C3611" s="547" t="str">
        <f>VLOOKUP(D3611,기본!$B$3:$C$90,2,0)</f>
        <v>코웨이</v>
      </c>
      <c r="D3611" t="s">
        <v>2029</v>
      </c>
      <c r="E3611" t="s">
        <v>822</v>
      </c>
      <c r="F3611" t="s">
        <v>822</v>
      </c>
      <c r="G3611" t="e">
        <f>VLOOKUP(E3611,기본!$F$3:$G$320,2,0)</f>
        <v>#N/A</v>
      </c>
      <c r="H3611" s="546">
        <v>1000</v>
      </c>
      <c r="I3611">
        <v>6.6486789999999996</v>
      </c>
    </row>
    <row r="3612" spans="2:9">
      <c r="B3612" s="547" t="s">
        <v>2595</v>
      </c>
      <c r="C3612" s="547" t="str">
        <f>VLOOKUP(D3612,기본!$B$3:$C$90,2,0)</f>
        <v>코웨이</v>
      </c>
      <c r="D3612" t="s">
        <v>2029</v>
      </c>
      <c r="E3612" t="s">
        <v>2030</v>
      </c>
      <c r="F3612" t="s">
        <v>2030</v>
      </c>
      <c r="G3612" t="e">
        <f>VLOOKUP(E3612,기본!$F$3:$G$320,2,0)</f>
        <v>#N/A</v>
      </c>
      <c r="H3612" s="546">
        <v>1000</v>
      </c>
      <c r="I3612">
        <v>6.8052859999999997</v>
      </c>
    </row>
    <row r="3613" spans="2:9">
      <c r="B3613" s="547" t="s">
        <v>2595</v>
      </c>
      <c r="C3613" s="547" t="str">
        <f>VLOOKUP(D3613,기본!$B$3:$C$90,2,0)</f>
        <v>코웨이</v>
      </c>
      <c r="D3613" t="s">
        <v>2029</v>
      </c>
      <c r="E3613" t="s">
        <v>1834</v>
      </c>
      <c r="F3613" t="s">
        <v>1834</v>
      </c>
      <c r="G3613" t="e">
        <f>VLOOKUP(E3613,기본!$F$3:$G$320,2,0)</f>
        <v>#N/A</v>
      </c>
      <c r="H3613" s="546">
        <v>1000</v>
      </c>
      <c r="I3613">
        <v>6.1930949999999996</v>
      </c>
    </row>
    <row r="3614" spans="2:9">
      <c r="B3614" s="547" t="s">
        <v>2595</v>
      </c>
      <c r="C3614" s="547" t="str">
        <f>VLOOKUP(D3614,기본!$B$3:$C$90,2,0)</f>
        <v>경동나비엔</v>
      </c>
      <c r="D3614" t="s">
        <v>1887</v>
      </c>
      <c r="E3614" t="s">
        <v>2124</v>
      </c>
      <c r="F3614" t="s">
        <v>2124</v>
      </c>
      <c r="G3614" t="e">
        <f>VLOOKUP(E3614,기본!$F$3:$G$320,2,0)</f>
        <v>#N/A</v>
      </c>
      <c r="H3614" s="546">
        <v>5000</v>
      </c>
      <c r="I3614">
        <v>154.69235</v>
      </c>
    </row>
    <row r="3615" spans="2:9">
      <c r="B3615" s="547" t="s">
        <v>2595</v>
      </c>
      <c r="C3615" s="547" t="str">
        <f>VLOOKUP(D3615,기본!$B$3:$C$90,2,0)</f>
        <v>경동나비엔</v>
      </c>
      <c r="D3615" t="s">
        <v>1887</v>
      </c>
      <c r="E3615" t="s">
        <v>1888</v>
      </c>
      <c r="F3615" t="s">
        <v>1888</v>
      </c>
      <c r="G3615" t="e">
        <f>VLOOKUP(E3615,기본!$F$3:$G$320,2,0)</f>
        <v>#N/A</v>
      </c>
      <c r="H3615" s="546">
        <v>5000</v>
      </c>
      <c r="I3615">
        <v>154.925522</v>
      </c>
    </row>
    <row r="3616" spans="2:9">
      <c r="B3616" s="547" t="s">
        <v>2595</v>
      </c>
      <c r="C3616" s="547" t="str">
        <f>VLOOKUP(D3616,기본!$B$3:$C$90,2,0)</f>
        <v>경동나비엔</v>
      </c>
      <c r="D3616" t="s">
        <v>1887</v>
      </c>
      <c r="E3616" t="s">
        <v>2416</v>
      </c>
      <c r="F3616" t="s">
        <v>2416</v>
      </c>
      <c r="G3616" t="e">
        <f>VLOOKUP(E3616,기본!$F$3:$G$320,2,0)</f>
        <v>#N/A</v>
      </c>
      <c r="H3616" s="546">
        <v>1000</v>
      </c>
      <c r="I3616">
        <v>48.528348000000001</v>
      </c>
    </row>
    <row r="3617" spans="2:9">
      <c r="B3617" s="547" t="s">
        <v>2595</v>
      </c>
      <c r="C3617" s="547" t="str">
        <f>VLOOKUP(D3617,기본!$B$3:$C$90,2,0)</f>
        <v>대덕</v>
      </c>
      <c r="D3617" t="s">
        <v>1891</v>
      </c>
      <c r="E3617" t="s">
        <v>2417</v>
      </c>
      <c r="F3617" t="s">
        <v>2417</v>
      </c>
      <c r="G3617" t="e">
        <f>VLOOKUP(E3617,기본!$F$3:$G$320,2,0)</f>
        <v>#N/A</v>
      </c>
      <c r="H3617" s="546">
        <v>100</v>
      </c>
      <c r="I3617">
        <v>0.91084799999999999</v>
      </c>
    </row>
    <row r="3618" spans="2:9">
      <c r="B3618" s="547" t="s">
        <v>2595</v>
      </c>
      <c r="C3618" s="547" t="str">
        <f>VLOOKUP(D3618,기본!$B$3:$C$90,2,0)</f>
        <v>대덕</v>
      </c>
      <c r="D3618" t="s">
        <v>1891</v>
      </c>
      <c r="E3618" t="s">
        <v>2303</v>
      </c>
      <c r="F3618" t="s">
        <v>2303</v>
      </c>
      <c r="G3618" t="e">
        <f>VLOOKUP(E3618,기본!$F$3:$G$320,2,0)</f>
        <v>#N/A</v>
      </c>
      <c r="H3618" s="546">
        <v>2000</v>
      </c>
      <c r="I3618">
        <v>18.21696</v>
      </c>
    </row>
    <row r="3619" spans="2:9">
      <c r="B3619" s="547" t="s">
        <v>2595</v>
      </c>
      <c r="C3619" s="547" t="str">
        <f>VLOOKUP(D3619,기본!$B$3:$C$90,2,0)</f>
        <v>대덕</v>
      </c>
      <c r="D3619" t="s">
        <v>1891</v>
      </c>
      <c r="E3619" t="s">
        <v>2356</v>
      </c>
      <c r="F3619" t="s">
        <v>2356</v>
      </c>
      <c r="G3619" t="e">
        <f>VLOOKUP(E3619,기본!$F$3:$G$320,2,0)</f>
        <v>#N/A</v>
      </c>
      <c r="H3619" s="546">
        <v>200</v>
      </c>
      <c r="I3619">
        <v>2.4934463999999998</v>
      </c>
    </row>
    <row r="3620" spans="2:9">
      <c r="B3620" s="547" t="s">
        <v>2595</v>
      </c>
      <c r="C3620" s="547" t="str">
        <f>VLOOKUP(D3620,기본!$B$3:$C$90,2,0)</f>
        <v>대덕</v>
      </c>
      <c r="D3620" t="s">
        <v>1891</v>
      </c>
      <c r="E3620" t="s">
        <v>2392</v>
      </c>
      <c r="F3620" t="s">
        <v>2392</v>
      </c>
      <c r="G3620" t="e">
        <f>VLOOKUP(E3620,기본!$F$3:$G$320,2,0)</f>
        <v>#N/A</v>
      </c>
      <c r="H3620" s="546">
        <v>80</v>
      </c>
      <c r="I3620">
        <v>1.0770777600000003</v>
      </c>
    </row>
    <row r="3621" spans="2:9">
      <c r="B3621" s="547" t="s">
        <v>2595</v>
      </c>
      <c r="C3621" s="547" t="str">
        <f>VLOOKUP(D3621,기본!$B$3:$C$90,2,0)</f>
        <v>대덕</v>
      </c>
      <c r="D3621" t="s">
        <v>1891</v>
      </c>
      <c r="E3621" t="s">
        <v>2161</v>
      </c>
      <c r="F3621" t="s">
        <v>2161</v>
      </c>
      <c r="G3621" t="e">
        <f>VLOOKUP(E3621,기본!$F$3:$G$320,2,0)</f>
        <v>#N/A</v>
      </c>
      <c r="H3621" s="546">
        <v>50</v>
      </c>
      <c r="I3621">
        <v>0.55931759999999997</v>
      </c>
    </row>
    <row r="3622" spans="2:9">
      <c r="B3622" s="547" t="s">
        <v>2595</v>
      </c>
      <c r="C3622" s="547" t="str">
        <f>VLOOKUP(D3622,기본!$B$3:$C$90,2,0)</f>
        <v>대덕</v>
      </c>
      <c r="D3622" t="s">
        <v>1891</v>
      </c>
      <c r="E3622" t="s">
        <v>2399</v>
      </c>
      <c r="F3622" t="s">
        <v>2399</v>
      </c>
      <c r="G3622" t="e">
        <f>VLOOKUP(E3622,기본!$F$3:$G$320,2,0)</f>
        <v>#N/A</v>
      </c>
      <c r="H3622" s="546">
        <v>500</v>
      </c>
      <c r="I3622">
        <v>7.8702959999999997</v>
      </c>
    </row>
    <row r="3623" spans="2:9">
      <c r="B3623" s="547" t="s">
        <v>2595</v>
      </c>
      <c r="C3623" s="547" t="str">
        <f>VLOOKUP(D3623,기본!$B$3:$C$90,2,0)</f>
        <v>대덕</v>
      </c>
      <c r="D3623" t="s">
        <v>1893</v>
      </c>
      <c r="E3623" t="s">
        <v>2357</v>
      </c>
      <c r="F3623" t="s">
        <v>2357</v>
      </c>
      <c r="G3623" t="e">
        <f>VLOOKUP(E3623,기본!$F$3:$G$320,2,0)</f>
        <v>#N/A</v>
      </c>
      <c r="H3623" s="546">
        <v>200</v>
      </c>
      <c r="I3623">
        <v>1.1437945999999999</v>
      </c>
    </row>
    <row r="3624" spans="2:9">
      <c r="B3624" s="547" t="s">
        <v>2595</v>
      </c>
      <c r="C3624" s="547" t="str">
        <f>VLOOKUP(D3624,기본!$B$3:$C$90,2,0)</f>
        <v>대덕</v>
      </c>
      <c r="D3624" t="s">
        <v>1893</v>
      </c>
      <c r="E3624" t="s">
        <v>2151</v>
      </c>
      <c r="F3624" t="s">
        <v>2151</v>
      </c>
      <c r="G3624" t="e">
        <f>VLOOKUP(E3624,기본!$F$3:$G$320,2,0)</f>
        <v>#N/A</v>
      </c>
      <c r="H3624" s="546">
        <v>1500</v>
      </c>
      <c r="I3624">
        <v>8.4933134999999993</v>
      </c>
    </row>
    <row r="3625" spans="2:9">
      <c r="B3625" s="547" t="s">
        <v>2595</v>
      </c>
      <c r="C3625" s="547" t="str">
        <f>VLOOKUP(D3625,기본!$B$3:$C$90,2,0)</f>
        <v>대덕</v>
      </c>
      <c r="D3625" t="s">
        <v>1893</v>
      </c>
      <c r="E3625" t="s">
        <v>2131</v>
      </c>
      <c r="F3625" t="s">
        <v>2131</v>
      </c>
      <c r="G3625" t="e">
        <f>VLOOKUP(E3625,기본!$F$3:$G$320,2,0)</f>
        <v>#N/A</v>
      </c>
      <c r="H3625" s="546">
        <v>2000</v>
      </c>
      <c r="I3625">
        <v>11.324418</v>
      </c>
    </row>
    <row r="3626" spans="2:9">
      <c r="B3626" s="547" t="s">
        <v>2595</v>
      </c>
      <c r="C3626" s="547" t="str">
        <f>VLOOKUP(D3626,기본!$B$3:$C$90,2,0)</f>
        <v>대덕</v>
      </c>
      <c r="D3626" t="s">
        <v>1893</v>
      </c>
      <c r="E3626" t="s">
        <v>2113</v>
      </c>
      <c r="F3626" t="s">
        <v>2113</v>
      </c>
      <c r="G3626" t="e">
        <f>VLOOKUP(E3626,기본!$F$3:$G$320,2,0)</f>
        <v>#N/A</v>
      </c>
      <c r="H3626" s="546">
        <v>500</v>
      </c>
      <c r="I3626">
        <v>2.8311044999999999</v>
      </c>
    </row>
    <row r="3627" spans="2:9">
      <c r="B3627" s="547" t="s">
        <v>2595</v>
      </c>
      <c r="C3627" s="547" t="str">
        <f>VLOOKUP(D3627,기본!$B$3:$C$90,2,0)</f>
        <v>대덕</v>
      </c>
      <c r="D3627" t="s">
        <v>1893</v>
      </c>
      <c r="E3627" t="s">
        <v>2303</v>
      </c>
      <c r="F3627" t="s">
        <v>2303</v>
      </c>
      <c r="G3627" t="e">
        <f>VLOOKUP(E3627,기본!$F$3:$G$320,2,0)</f>
        <v>#N/A</v>
      </c>
      <c r="H3627" s="546">
        <v>2000</v>
      </c>
      <c r="I3627">
        <v>18.21696</v>
      </c>
    </row>
    <row r="3628" spans="2:9">
      <c r="B3628" s="547" t="s">
        <v>2595</v>
      </c>
      <c r="C3628" s="547" t="str">
        <f>VLOOKUP(D3628,기본!$B$3:$C$90,2,0)</f>
        <v>대덕</v>
      </c>
      <c r="D3628" t="s">
        <v>1893</v>
      </c>
      <c r="E3628" t="s">
        <v>2503</v>
      </c>
      <c r="F3628" t="s">
        <v>2503</v>
      </c>
      <c r="G3628" t="e">
        <f>VLOOKUP(E3628,기본!$F$3:$G$320,2,0)</f>
        <v>#N/A</v>
      </c>
      <c r="H3628" s="546">
        <v>2500</v>
      </c>
      <c r="I3628">
        <v>81.834000000000003</v>
      </c>
    </row>
    <row r="3629" spans="2:9">
      <c r="B3629" s="547" t="s">
        <v>2595</v>
      </c>
      <c r="C3629" s="547" t="str">
        <f>VLOOKUP(D3629,기본!$B$3:$C$90,2,0)</f>
        <v>대덕</v>
      </c>
      <c r="D3629" t="s">
        <v>1893</v>
      </c>
      <c r="E3629" t="s">
        <v>2273</v>
      </c>
      <c r="F3629" t="s">
        <v>2273</v>
      </c>
      <c r="G3629" t="e">
        <f>VLOOKUP(E3629,기본!$F$3:$G$320,2,0)</f>
        <v>#N/A</v>
      </c>
      <c r="H3629" s="546">
        <v>200</v>
      </c>
      <c r="I3629">
        <v>4.4147664000000004</v>
      </c>
    </row>
    <row r="3630" spans="2:9">
      <c r="B3630" s="547" t="s">
        <v>2595</v>
      </c>
      <c r="C3630" s="547" t="str">
        <f>VLOOKUP(D3630,기본!$B$3:$C$90,2,0)</f>
        <v>대덕</v>
      </c>
      <c r="D3630" t="s">
        <v>1893</v>
      </c>
      <c r="E3630" t="s">
        <v>2276</v>
      </c>
      <c r="F3630" t="s">
        <v>2276</v>
      </c>
      <c r="G3630" t="e">
        <f>VLOOKUP(E3630,기본!$F$3:$G$320,2,0)</f>
        <v>#N/A</v>
      </c>
      <c r="H3630" s="546">
        <v>1937</v>
      </c>
      <c r="I3630">
        <v>44.365578737999996</v>
      </c>
    </row>
    <row r="3631" spans="2:9">
      <c r="B3631" s="547" t="s">
        <v>2595</v>
      </c>
      <c r="C3631" s="547" t="str">
        <f>VLOOKUP(D3631,기본!$B$3:$C$90,2,0)</f>
        <v>대덕</v>
      </c>
      <c r="D3631" t="s">
        <v>1893</v>
      </c>
      <c r="E3631" t="s">
        <v>2576</v>
      </c>
      <c r="F3631" t="s">
        <v>2576</v>
      </c>
      <c r="G3631" t="e">
        <f>VLOOKUP(E3631,기본!$F$3:$G$320,2,0)</f>
        <v>#N/A</v>
      </c>
      <c r="H3631" s="546">
        <v>63</v>
      </c>
      <c r="I3631">
        <v>1.447646634</v>
      </c>
    </row>
    <row r="3632" spans="2:9">
      <c r="B3632" s="547" t="s">
        <v>2595</v>
      </c>
      <c r="C3632" s="547" t="str">
        <f>VLOOKUP(D3632,기본!$B$3:$C$90,2,0)</f>
        <v>대덕</v>
      </c>
      <c r="D3632" t="s">
        <v>1893</v>
      </c>
      <c r="E3632" t="s">
        <v>2152</v>
      </c>
      <c r="F3632" t="s">
        <v>2152</v>
      </c>
      <c r="G3632" t="e">
        <f>VLOOKUP(E3632,기본!$F$3:$G$320,2,0)</f>
        <v>#N/A</v>
      </c>
      <c r="H3632" s="546">
        <v>1000</v>
      </c>
      <c r="I3632">
        <v>1.362336</v>
      </c>
    </row>
    <row r="3633" spans="2:9">
      <c r="B3633" s="547" t="s">
        <v>2595</v>
      </c>
      <c r="C3633" s="547" t="str">
        <f>VLOOKUP(D3633,기본!$B$3:$C$90,2,0)</f>
        <v>대덕</v>
      </c>
      <c r="D3633" t="s">
        <v>1893</v>
      </c>
      <c r="E3633" t="s">
        <v>936</v>
      </c>
      <c r="F3633" t="s">
        <v>936</v>
      </c>
      <c r="G3633" t="e">
        <f>VLOOKUP(E3633,기본!$F$3:$G$320,2,0)</f>
        <v>#N/A</v>
      </c>
      <c r="H3633" s="546">
        <v>300</v>
      </c>
      <c r="I3633">
        <v>0.40870079999999998</v>
      </c>
    </row>
    <row r="3634" spans="2:9">
      <c r="B3634" s="547" t="s">
        <v>2595</v>
      </c>
      <c r="C3634" s="547" t="str">
        <f>VLOOKUP(D3634,기본!$B$3:$C$90,2,0)</f>
        <v>대덕</v>
      </c>
      <c r="D3634" t="s">
        <v>1893</v>
      </c>
      <c r="E3634" t="s">
        <v>2153</v>
      </c>
      <c r="F3634" t="s">
        <v>2153</v>
      </c>
      <c r="G3634" t="e">
        <f>VLOOKUP(E3634,기본!$F$3:$G$320,2,0)</f>
        <v>#N/A</v>
      </c>
      <c r="H3634" s="546">
        <v>1000</v>
      </c>
      <c r="I3634">
        <v>1.4191</v>
      </c>
    </row>
    <row r="3635" spans="2:9">
      <c r="B3635" s="547" t="s">
        <v>2595</v>
      </c>
      <c r="C3635" s="547" t="str">
        <f>VLOOKUP(D3635,기본!$B$3:$C$90,2,0)</f>
        <v>대덕</v>
      </c>
      <c r="D3635" t="s">
        <v>1893</v>
      </c>
      <c r="E3635" t="s">
        <v>937</v>
      </c>
      <c r="F3635" t="s">
        <v>937</v>
      </c>
      <c r="G3635" t="e">
        <f>VLOOKUP(E3635,기본!$F$3:$G$320,2,0)</f>
        <v>#N/A</v>
      </c>
      <c r="H3635" s="546">
        <v>1000</v>
      </c>
      <c r="I3635">
        <v>1.4191</v>
      </c>
    </row>
    <row r="3636" spans="2:9">
      <c r="B3636" s="547" t="s">
        <v>2595</v>
      </c>
      <c r="C3636" s="547" t="str">
        <f>VLOOKUP(D3636,기본!$B$3:$C$90,2,0)</f>
        <v>대덕</v>
      </c>
      <c r="D3636" t="s">
        <v>1893</v>
      </c>
      <c r="E3636" t="s">
        <v>938</v>
      </c>
      <c r="F3636" t="s">
        <v>938</v>
      </c>
      <c r="G3636" t="e">
        <f>VLOOKUP(E3636,기본!$F$3:$G$320,2,0)</f>
        <v>#N/A</v>
      </c>
      <c r="H3636" s="546">
        <v>500</v>
      </c>
      <c r="I3636">
        <v>0.75921850000000002</v>
      </c>
    </row>
    <row r="3637" spans="2:9">
      <c r="B3637" s="547" t="s">
        <v>2595</v>
      </c>
      <c r="C3637" s="547" t="str">
        <f>VLOOKUP(D3637,기본!$B$3:$C$90,2,0)</f>
        <v>대덕</v>
      </c>
      <c r="D3637" t="s">
        <v>1893</v>
      </c>
      <c r="E3637" t="s">
        <v>939</v>
      </c>
      <c r="F3637" t="s">
        <v>939</v>
      </c>
      <c r="G3637" t="e">
        <f>VLOOKUP(E3637,기본!$F$3:$G$320,2,0)</f>
        <v>#N/A</v>
      </c>
      <c r="H3637" s="546">
        <v>200</v>
      </c>
      <c r="I3637">
        <v>0.31504019999999999</v>
      </c>
    </row>
    <row r="3638" spans="2:9">
      <c r="B3638" s="547" t="s">
        <v>2595</v>
      </c>
      <c r="C3638" s="547" t="str">
        <f>VLOOKUP(D3638,기본!$B$3:$C$90,2,0)</f>
        <v>대덕</v>
      </c>
      <c r="D3638" t="s">
        <v>1893</v>
      </c>
      <c r="E3638" t="s">
        <v>2359</v>
      </c>
      <c r="F3638" t="s">
        <v>2359</v>
      </c>
      <c r="G3638" t="e">
        <f>VLOOKUP(E3638,기본!$F$3:$G$320,2,0)</f>
        <v>#N/A</v>
      </c>
      <c r="H3638" s="546">
        <v>1000</v>
      </c>
      <c r="I3638">
        <v>1.9157849999999998</v>
      </c>
    </row>
    <row r="3639" spans="2:9">
      <c r="B3639" s="547" t="s">
        <v>2595</v>
      </c>
      <c r="C3639" s="547" t="str">
        <f>VLOOKUP(D3639,기본!$B$3:$C$90,2,0)</f>
        <v>대덕</v>
      </c>
      <c r="D3639" t="s">
        <v>1893</v>
      </c>
      <c r="E3639" t="s">
        <v>1892</v>
      </c>
      <c r="F3639" t="s">
        <v>1892</v>
      </c>
      <c r="G3639" t="e">
        <f>VLOOKUP(E3639,기본!$F$3:$G$320,2,0)</f>
        <v>#N/A</v>
      </c>
      <c r="H3639" s="546">
        <v>2000</v>
      </c>
      <c r="I3639">
        <v>24.678287999999998</v>
      </c>
    </row>
    <row r="3640" spans="2:9">
      <c r="B3640" s="547" t="s">
        <v>2595</v>
      </c>
      <c r="C3640" s="547" t="str">
        <f>VLOOKUP(D3640,기본!$B$3:$C$90,2,0)</f>
        <v>대덕</v>
      </c>
      <c r="D3640" t="s">
        <v>1893</v>
      </c>
      <c r="E3640" t="s">
        <v>2362</v>
      </c>
      <c r="F3640" t="s">
        <v>2362</v>
      </c>
      <c r="G3640" t="e">
        <f>VLOOKUP(E3640,기본!$F$3:$G$320,2,0)</f>
        <v>#N/A</v>
      </c>
      <c r="H3640" s="546">
        <v>120</v>
      </c>
      <c r="I3640">
        <v>1.61561664</v>
      </c>
    </row>
    <row r="3641" spans="2:9">
      <c r="B3641" s="547" t="s">
        <v>2595</v>
      </c>
      <c r="C3641" s="547" t="str">
        <f>VLOOKUP(D3641,기본!$B$3:$C$90,2,0)</f>
        <v>대덕</v>
      </c>
      <c r="D3641" t="s">
        <v>1893</v>
      </c>
      <c r="E3641" t="s">
        <v>2161</v>
      </c>
      <c r="F3641" t="s">
        <v>2161</v>
      </c>
      <c r="G3641" t="e">
        <f>VLOOKUP(E3641,기본!$F$3:$G$320,2,0)</f>
        <v>#N/A</v>
      </c>
      <c r="H3641" s="546">
        <v>250</v>
      </c>
      <c r="I3641">
        <v>2.7965879999999999</v>
      </c>
    </row>
    <row r="3642" spans="2:9">
      <c r="B3642" s="547" t="s">
        <v>2595</v>
      </c>
      <c r="C3642" s="547" t="str">
        <f>VLOOKUP(D3642,기본!$B$3:$C$90,2,0)</f>
        <v>대덕</v>
      </c>
      <c r="D3642" t="s">
        <v>1893</v>
      </c>
      <c r="E3642" t="s">
        <v>1518</v>
      </c>
      <c r="F3642" t="s">
        <v>1518</v>
      </c>
      <c r="G3642" t="e">
        <f>VLOOKUP(E3642,기본!$F$3:$G$320,2,0)</f>
        <v>#N/A</v>
      </c>
      <c r="H3642" s="546">
        <v>1500</v>
      </c>
      <c r="I3642">
        <v>18.807587999999999</v>
      </c>
    </row>
    <row r="3643" spans="2:9">
      <c r="B3643" s="547" t="s">
        <v>2595</v>
      </c>
      <c r="C3643" s="547" t="str">
        <f>VLOOKUP(D3643,기본!$B$3:$C$90,2,0)</f>
        <v>대덕</v>
      </c>
      <c r="D3643" t="s">
        <v>1893</v>
      </c>
      <c r="E3643" t="s">
        <v>2309</v>
      </c>
      <c r="F3643" t="s">
        <v>2309</v>
      </c>
      <c r="G3643" t="e">
        <f>VLOOKUP(E3643,기본!$F$3:$G$320,2,0)</f>
        <v>#N/A</v>
      </c>
      <c r="H3643" s="546">
        <v>10000</v>
      </c>
      <c r="I3643">
        <v>157.40592000000001</v>
      </c>
    </row>
    <row r="3644" spans="2:9">
      <c r="B3644" s="547" t="s">
        <v>2595</v>
      </c>
      <c r="C3644" s="547" t="str">
        <f>VLOOKUP(D3644,기본!$B$3:$C$90,2,0)</f>
        <v>대덕</v>
      </c>
      <c r="D3644" t="s">
        <v>1893</v>
      </c>
      <c r="E3644" t="s">
        <v>2305</v>
      </c>
      <c r="F3644" t="s">
        <v>2305</v>
      </c>
      <c r="G3644" t="e">
        <f>VLOOKUP(E3644,기본!$F$3:$G$320,2,0)</f>
        <v>#N/A</v>
      </c>
      <c r="H3644" s="546">
        <v>6000</v>
      </c>
      <c r="I3644">
        <v>94.171475999999998</v>
      </c>
    </row>
    <row r="3645" spans="2:9">
      <c r="B3645" s="547" t="s">
        <v>2595</v>
      </c>
      <c r="C3645" s="547" t="str">
        <f>VLOOKUP(D3645,기본!$B$3:$C$90,2,0)</f>
        <v>삼성 생활가전</v>
      </c>
      <c r="D3645" t="s">
        <v>1899</v>
      </c>
      <c r="E3645" t="s">
        <v>2485</v>
      </c>
      <c r="F3645" t="s">
        <v>2485</v>
      </c>
      <c r="G3645" t="e">
        <f>VLOOKUP(E3645,기본!$F$3:$G$320,2,0)</f>
        <v>#N/A</v>
      </c>
      <c r="H3645" s="546">
        <v>2592</v>
      </c>
      <c r="I3645">
        <v>14.367456000000001</v>
      </c>
    </row>
    <row r="3646" spans="2:9">
      <c r="B3646" s="547" t="s">
        <v>2595</v>
      </c>
      <c r="C3646" s="547" t="str">
        <f>VLOOKUP(D3646,기본!$B$3:$C$90,2,0)</f>
        <v>삼성 생활가전</v>
      </c>
      <c r="D3646" t="s">
        <v>1899</v>
      </c>
      <c r="E3646" t="s">
        <v>1912</v>
      </c>
      <c r="F3646" t="s">
        <v>1912</v>
      </c>
      <c r="G3646" t="e">
        <f>VLOOKUP(E3646,기본!$F$3:$G$320,2,0)</f>
        <v>#N/A</v>
      </c>
      <c r="H3646" s="546">
        <v>2880</v>
      </c>
      <c r="I3646">
        <v>19.526399999999999</v>
      </c>
    </row>
    <row r="3647" spans="2:9">
      <c r="B3647" s="547" t="s">
        <v>2595</v>
      </c>
      <c r="C3647" s="547" t="str">
        <f>VLOOKUP(D3647,기본!$B$3:$C$90,2,0)</f>
        <v>머큐리</v>
      </c>
      <c r="D3647" t="s">
        <v>1900</v>
      </c>
      <c r="E3647" t="s">
        <v>1901</v>
      </c>
      <c r="F3647" t="s">
        <v>1901</v>
      </c>
      <c r="G3647" t="e">
        <f>VLOOKUP(E3647,기본!$F$3:$G$320,2,0)</f>
        <v>#N/A</v>
      </c>
      <c r="H3647" s="546">
        <v>12960</v>
      </c>
      <c r="I3647">
        <v>35.886240000000001</v>
      </c>
    </row>
    <row r="3648" spans="2:9">
      <c r="B3648" s="547" t="s">
        <v>2595</v>
      </c>
      <c r="C3648" s="547" t="str">
        <f>VLOOKUP(D3648,기본!$B$3:$C$90,2,0)</f>
        <v>머큐리</v>
      </c>
      <c r="D3648" t="s">
        <v>1900</v>
      </c>
      <c r="E3648" t="s">
        <v>1381</v>
      </c>
      <c r="F3648" t="s">
        <v>1381</v>
      </c>
      <c r="G3648" t="e">
        <f>VLOOKUP(E3648,기본!$F$3:$G$320,2,0)</f>
        <v>#N/A</v>
      </c>
      <c r="H3648" s="546">
        <v>6380</v>
      </c>
      <c r="I3648">
        <v>18.355260000000001</v>
      </c>
    </row>
    <row r="3649" spans="2:9">
      <c r="B3649" s="547" t="s">
        <v>2595</v>
      </c>
      <c r="C3649" s="547" t="str">
        <f>VLOOKUP(D3649,기본!$B$3:$C$90,2,0)</f>
        <v>머큐리</v>
      </c>
      <c r="D3649" t="s">
        <v>1900</v>
      </c>
      <c r="E3649" t="s">
        <v>2034</v>
      </c>
      <c r="F3649" t="s">
        <v>2034</v>
      </c>
      <c r="G3649" t="e">
        <f>VLOOKUP(E3649,기본!$F$3:$G$320,2,0)</f>
        <v>#N/A</v>
      </c>
      <c r="H3649" s="546">
        <v>9216</v>
      </c>
      <c r="I3649">
        <v>24.606719999999999</v>
      </c>
    </row>
    <row r="3650" spans="2:9">
      <c r="B3650" s="547" t="s">
        <v>2595</v>
      </c>
      <c r="C3650" s="547" t="str">
        <f>VLOOKUP(D3650,기본!$B$3:$C$90,2,0)</f>
        <v>삼성 VD</v>
      </c>
      <c r="D3650" t="s">
        <v>1902</v>
      </c>
      <c r="E3650" t="s">
        <v>1795</v>
      </c>
      <c r="F3650" t="s">
        <v>1796</v>
      </c>
      <c r="G3650" t="str">
        <f>VLOOKUP(E3650,기본!$F$3:$G$320,2,0)</f>
        <v>MNT</v>
      </c>
      <c r="H3650" s="546">
        <v>252</v>
      </c>
      <c r="I3650">
        <v>10.190910899999999</v>
      </c>
    </row>
    <row r="3651" spans="2:9">
      <c r="B3651" s="547" t="s">
        <v>2595</v>
      </c>
      <c r="C3651" s="547" t="str">
        <f>VLOOKUP(D3651,기본!$B$3:$C$90,2,0)</f>
        <v>삼성 VD</v>
      </c>
      <c r="D3651" t="s">
        <v>1902</v>
      </c>
      <c r="E3651" t="s">
        <v>2215</v>
      </c>
      <c r="F3651" t="s">
        <v>1754</v>
      </c>
      <c r="G3651" t="str">
        <f>VLOOKUP(E3651,기본!$F$3:$G$320,2,0)</f>
        <v>MNT</v>
      </c>
      <c r="H3651" s="546">
        <v>50</v>
      </c>
      <c r="I3651">
        <v>0.55557764999999992</v>
      </c>
    </row>
    <row r="3652" spans="2:9">
      <c r="B3652" s="547" t="s">
        <v>2595</v>
      </c>
      <c r="C3652" s="547" t="str">
        <f>VLOOKUP(D3652,기본!$B$3:$C$90,2,0)</f>
        <v>삼성 VD</v>
      </c>
      <c r="D3652" t="s">
        <v>1902</v>
      </c>
      <c r="E3652" t="s">
        <v>2179</v>
      </c>
      <c r="F3652" t="s">
        <v>1752</v>
      </c>
      <c r="G3652" t="str">
        <f>VLOOKUP(E3652,기본!$F$3:$G$320,2,0)</f>
        <v>MNT</v>
      </c>
      <c r="H3652" s="546">
        <v>200</v>
      </c>
      <c r="I3652">
        <v>1.4900549999999999</v>
      </c>
    </row>
    <row r="3653" spans="2:9">
      <c r="B3653" s="547" t="s">
        <v>2595</v>
      </c>
      <c r="C3653" s="547" t="str">
        <f>VLOOKUP(D3653,기본!$B$3:$C$90,2,0)</f>
        <v>삼성 VD</v>
      </c>
      <c r="D3653" t="s">
        <v>1902</v>
      </c>
      <c r="E3653" t="s">
        <v>2189</v>
      </c>
      <c r="F3653" t="s">
        <v>1753</v>
      </c>
      <c r="G3653" t="str">
        <f>VLOOKUP(E3653,기본!$F$3:$G$320,2,0)</f>
        <v>MNT</v>
      </c>
      <c r="H3653" s="546">
        <v>10</v>
      </c>
      <c r="I3653">
        <v>6.7691069999999992E-2</v>
      </c>
    </row>
    <row r="3654" spans="2:9">
      <c r="B3654" s="547" t="s">
        <v>2595</v>
      </c>
      <c r="C3654" s="547" t="str">
        <f>VLOOKUP(D3654,기본!$B$3:$C$90,2,0)</f>
        <v>삼성 VD</v>
      </c>
      <c r="D3654" t="s">
        <v>1902</v>
      </c>
      <c r="E3654" t="s">
        <v>2191</v>
      </c>
      <c r="F3654" t="s">
        <v>1753</v>
      </c>
      <c r="G3654" t="str">
        <f>VLOOKUP(E3654,기본!$F$3:$G$320,2,0)</f>
        <v>MNT</v>
      </c>
      <c r="H3654" s="546">
        <v>10</v>
      </c>
      <c r="I3654">
        <v>6.7691069999999992E-2</v>
      </c>
    </row>
    <row r="3655" spans="2:9">
      <c r="B3655" s="547" t="s">
        <v>2595</v>
      </c>
      <c r="C3655" s="547" t="str">
        <f>VLOOKUP(D3655,기본!$B$3:$C$90,2,0)</f>
        <v>삼성 VD</v>
      </c>
      <c r="D3655" t="s">
        <v>1902</v>
      </c>
      <c r="E3655" t="s">
        <v>2195</v>
      </c>
      <c r="F3655" t="s">
        <v>1753</v>
      </c>
      <c r="G3655" t="str">
        <f>VLOOKUP(E3655,기본!$F$3:$G$320,2,0)</f>
        <v>MNT</v>
      </c>
      <c r="H3655" s="546">
        <v>500</v>
      </c>
      <c r="I3655">
        <v>3.3845535</v>
      </c>
    </row>
    <row r="3656" spans="2:9">
      <c r="B3656" s="547" t="s">
        <v>2595</v>
      </c>
      <c r="C3656" s="547" t="str">
        <f>VLOOKUP(D3656,기본!$B$3:$C$90,2,0)</f>
        <v>삼성 VD</v>
      </c>
      <c r="D3656" t="s">
        <v>1902</v>
      </c>
      <c r="E3656" t="s">
        <v>2297</v>
      </c>
      <c r="F3656" t="s">
        <v>2298</v>
      </c>
      <c r="G3656" t="str">
        <f>VLOOKUP(E3656,기본!$F$3:$G$320,2,0)</f>
        <v>MNT</v>
      </c>
      <c r="H3656" s="546">
        <v>280</v>
      </c>
      <c r="I3656">
        <v>13.80684366</v>
      </c>
    </row>
    <row r="3657" spans="2:9">
      <c r="B3657" s="547" t="s">
        <v>2595</v>
      </c>
      <c r="C3657" s="547" t="str">
        <f>VLOOKUP(D3657,기본!$B$3:$C$90,2,0)</f>
        <v>삼성 생활가전</v>
      </c>
      <c r="D3657" t="s">
        <v>1903</v>
      </c>
      <c r="E3657" t="s">
        <v>681</v>
      </c>
      <c r="F3657" t="s">
        <v>681</v>
      </c>
      <c r="G3657" t="e">
        <f>VLOOKUP(E3657,기본!$F$3:$G$320,2,0)</f>
        <v>#N/A</v>
      </c>
      <c r="H3657" s="546">
        <v>1512</v>
      </c>
      <c r="I3657">
        <v>12.080880000000001</v>
      </c>
    </row>
    <row r="3658" spans="2:9">
      <c r="B3658" s="547" t="s">
        <v>2595</v>
      </c>
      <c r="C3658" s="547" t="str">
        <f>VLOOKUP(D3658,기본!$B$3:$C$90,2,0)</f>
        <v>삼성 생활가전</v>
      </c>
      <c r="D3658" t="s">
        <v>1903</v>
      </c>
      <c r="E3658" t="s">
        <v>1905</v>
      </c>
      <c r="F3658" t="s">
        <v>1905</v>
      </c>
      <c r="G3658" t="e">
        <f>VLOOKUP(E3658,기본!$F$3:$G$320,2,0)</f>
        <v>#N/A</v>
      </c>
      <c r="H3658" s="546">
        <v>1800</v>
      </c>
      <c r="I3658">
        <v>10.709999999999999</v>
      </c>
    </row>
    <row r="3659" spans="2:9">
      <c r="B3659" s="547" t="s">
        <v>2595</v>
      </c>
      <c r="C3659" s="547" t="str">
        <f>VLOOKUP(D3659,기본!$B$3:$C$90,2,0)</f>
        <v>삼성 생활가전</v>
      </c>
      <c r="D3659" t="s">
        <v>1903</v>
      </c>
      <c r="E3659" t="s">
        <v>1906</v>
      </c>
      <c r="F3659" t="s">
        <v>1906</v>
      </c>
      <c r="G3659" t="e">
        <f>VLOOKUP(E3659,기본!$F$3:$G$320,2,0)</f>
        <v>#N/A</v>
      </c>
      <c r="H3659" s="546">
        <v>1800</v>
      </c>
      <c r="I3659">
        <v>10.692</v>
      </c>
    </row>
    <row r="3660" spans="2:9">
      <c r="B3660" s="547" t="s">
        <v>2595</v>
      </c>
      <c r="C3660" s="547" t="str">
        <f>VLOOKUP(D3660,기본!$B$3:$C$90,2,0)</f>
        <v>삼성 생활가전</v>
      </c>
      <c r="D3660" t="s">
        <v>1903</v>
      </c>
      <c r="E3660" t="s">
        <v>1907</v>
      </c>
      <c r="F3660" t="s">
        <v>1907</v>
      </c>
      <c r="G3660" t="e">
        <f>VLOOKUP(E3660,기본!$F$3:$G$320,2,0)</f>
        <v>#N/A</v>
      </c>
      <c r="H3660" s="546">
        <v>1000</v>
      </c>
      <c r="I3660">
        <v>5.8999999999999995</v>
      </c>
    </row>
    <row r="3661" spans="2:9">
      <c r="B3661" s="547" t="s">
        <v>2595</v>
      </c>
      <c r="C3661" s="547" t="str">
        <f>VLOOKUP(D3661,기본!$B$3:$C$90,2,0)</f>
        <v>삼성 생활가전</v>
      </c>
      <c r="D3661" t="s">
        <v>1903</v>
      </c>
      <c r="E3661" t="s">
        <v>1908</v>
      </c>
      <c r="F3661" t="s">
        <v>1908</v>
      </c>
      <c r="G3661" t="e">
        <f>VLOOKUP(E3661,기본!$F$3:$G$320,2,0)</f>
        <v>#N/A</v>
      </c>
      <c r="H3661" s="546">
        <v>3520</v>
      </c>
      <c r="I3661">
        <v>21.04608</v>
      </c>
    </row>
    <row r="3662" spans="2:9">
      <c r="B3662" s="547" t="s">
        <v>2595</v>
      </c>
      <c r="C3662" s="547" t="str">
        <f>VLOOKUP(D3662,기본!$B$3:$C$90,2,0)</f>
        <v>삼성 생활가전</v>
      </c>
      <c r="D3662" t="s">
        <v>1903</v>
      </c>
      <c r="E3662" t="s">
        <v>1909</v>
      </c>
      <c r="F3662" t="s">
        <v>1909</v>
      </c>
      <c r="G3662" t="e">
        <f>VLOOKUP(E3662,기본!$F$3:$G$320,2,0)</f>
        <v>#N/A</v>
      </c>
      <c r="H3662" s="546">
        <v>360</v>
      </c>
      <c r="I3662">
        <v>2.1239999999999997</v>
      </c>
    </row>
    <row r="3663" spans="2:9">
      <c r="B3663" s="547" t="s">
        <v>2595</v>
      </c>
      <c r="C3663" s="547" t="str">
        <f>VLOOKUP(D3663,기본!$B$3:$C$90,2,0)</f>
        <v>삼성 생활가전</v>
      </c>
      <c r="D3663" t="s">
        <v>1903</v>
      </c>
      <c r="E3663" t="s">
        <v>2461</v>
      </c>
      <c r="F3663" t="s">
        <v>2461</v>
      </c>
      <c r="G3663" t="e">
        <f>VLOOKUP(E3663,기본!$F$3:$G$320,2,0)</f>
        <v>#N/A</v>
      </c>
      <c r="H3663" s="546">
        <v>64512</v>
      </c>
      <c r="I3663">
        <v>192.90991104000003</v>
      </c>
    </row>
    <row r="3664" spans="2:9">
      <c r="B3664" s="547" t="s">
        <v>2595</v>
      </c>
      <c r="C3664" s="547" t="str">
        <f>VLOOKUP(D3664,기본!$B$3:$C$90,2,0)</f>
        <v>삼성 생활가전</v>
      </c>
      <c r="D3664" t="s">
        <v>1903</v>
      </c>
      <c r="E3664" t="s">
        <v>1911</v>
      </c>
      <c r="F3664" t="s">
        <v>1911</v>
      </c>
      <c r="G3664" t="e">
        <f>VLOOKUP(E3664,기본!$F$3:$G$320,2,0)</f>
        <v>#N/A</v>
      </c>
      <c r="H3664" s="546">
        <v>1128</v>
      </c>
      <c r="I3664">
        <v>11.143511999999999</v>
      </c>
    </row>
    <row r="3665" spans="2:9">
      <c r="B3665" s="547" t="s">
        <v>2595</v>
      </c>
      <c r="C3665" s="547" t="str">
        <f>VLOOKUP(D3665,기본!$B$3:$C$90,2,0)</f>
        <v>삼성 생활가전</v>
      </c>
      <c r="D3665" t="s">
        <v>1903</v>
      </c>
      <c r="E3665" t="s">
        <v>2462</v>
      </c>
      <c r="F3665" t="s">
        <v>2462</v>
      </c>
      <c r="G3665" t="e">
        <f>VLOOKUP(E3665,기본!$F$3:$G$320,2,0)</f>
        <v>#N/A</v>
      </c>
      <c r="H3665" s="546">
        <v>102</v>
      </c>
      <c r="I3665">
        <v>1.0159199999999999</v>
      </c>
    </row>
    <row r="3666" spans="2:9">
      <c r="B3666" s="547" t="s">
        <v>2595</v>
      </c>
      <c r="C3666" s="547" t="str">
        <f>VLOOKUP(D3666,기본!$B$3:$C$90,2,0)</f>
        <v>삼성 생활가전</v>
      </c>
      <c r="D3666" t="s">
        <v>1903</v>
      </c>
      <c r="E3666" t="s">
        <v>1989</v>
      </c>
      <c r="F3666" t="s">
        <v>1989</v>
      </c>
      <c r="G3666" t="e">
        <f>VLOOKUP(E3666,기본!$F$3:$G$320,2,0)</f>
        <v>#N/A</v>
      </c>
      <c r="H3666" s="546">
        <v>1400</v>
      </c>
      <c r="I3666">
        <v>8.1760559999999991</v>
      </c>
    </row>
    <row r="3667" spans="2:9">
      <c r="B3667" s="547" t="s">
        <v>2595</v>
      </c>
      <c r="C3667" s="547" t="str">
        <f>VLOOKUP(D3667,기본!$B$3:$C$90,2,0)</f>
        <v>삼성 생활가전</v>
      </c>
      <c r="D3667" t="s">
        <v>1903</v>
      </c>
      <c r="E3667" t="s">
        <v>1456</v>
      </c>
      <c r="F3667" t="s">
        <v>1456</v>
      </c>
      <c r="G3667" t="e">
        <f>VLOOKUP(E3667,기본!$F$3:$G$320,2,0)</f>
        <v>#N/A</v>
      </c>
      <c r="H3667" s="546">
        <v>5</v>
      </c>
      <c r="I3667">
        <v>4.7500000000000001E-2</v>
      </c>
    </row>
    <row r="3668" spans="2:9">
      <c r="B3668" s="547" t="s">
        <v>2595</v>
      </c>
      <c r="C3668" s="547" t="str">
        <f>VLOOKUP(D3668,기본!$B$3:$C$90,2,0)</f>
        <v>삼성 생활가전</v>
      </c>
      <c r="D3668" t="s">
        <v>1903</v>
      </c>
      <c r="E3668" t="s">
        <v>1193</v>
      </c>
      <c r="F3668" t="s">
        <v>1193</v>
      </c>
      <c r="G3668" t="e">
        <f>VLOOKUP(E3668,기본!$F$3:$G$320,2,0)</f>
        <v>#N/A</v>
      </c>
      <c r="H3668" s="546">
        <v>5</v>
      </c>
      <c r="I3668">
        <v>2.7E-2</v>
      </c>
    </row>
    <row r="3669" spans="2:9">
      <c r="B3669" s="547" t="s">
        <v>2595</v>
      </c>
      <c r="C3669" s="547" t="str">
        <f>VLOOKUP(D3669,기본!$B$3:$C$90,2,0)</f>
        <v>삼성 생활가전</v>
      </c>
      <c r="D3669" t="s">
        <v>1903</v>
      </c>
      <c r="E3669" t="s">
        <v>1196</v>
      </c>
      <c r="F3669" t="s">
        <v>1196</v>
      </c>
      <c r="G3669" t="e">
        <f>VLOOKUP(E3669,기본!$F$3:$G$320,2,0)</f>
        <v>#N/A</v>
      </c>
      <c r="H3669" s="546">
        <v>1492</v>
      </c>
      <c r="I3669">
        <v>7.6539599999999997</v>
      </c>
    </row>
    <row r="3670" spans="2:9">
      <c r="B3670" s="547" t="s">
        <v>2595</v>
      </c>
      <c r="C3670" s="547" t="str">
        <f>VLOOKUP(D3670,기본!$B$3:$C$90,2,0)</f>
        <v>삼성 생활가전</v>
      </c>
      <c r="D3670" t="s">
        <v>1903</v>
      </c>
      <c r="E3670" t="s">
        <v>1343</v>
      </c>
      <c r="F3670" t="s">
        <v>1343</v>
      </c>
      <c r="G3670" t="e">
        <f>VLOOKUP(E3670,기본!$F$3:$G$320,2,0)</f>
        <v>#N/A</v>
      </c>
      <c r="H3670" s="546">
        <v>4241</v>
      </c>
      <c r="I3670">
        <v>23.147378</v>
      </c>
    </row>
    <row r="3671" spans="2:9">
      <c r="B3671" s="547" t="s">
        <v>2595</v>
      </c>
      <c r="C3671" s="547" t="str">
        <f>VLOOKUP(D3671,기본!$B$3:$C$90,2,0)</f>
        <v>삼성 생활가전</v>
      </c>
      <c r="D3671" t="s">
        <v>1903</v>
      </c>
      <c r="E3671" t="s">
        <v>2125</v>
      </c>
      <c r="F3671" t="s">
        <v>2125</v>
      </c>
      <c r="G3671" t="e">
        <f>VLOOKUP(E3671,기본!$F$3:$G$320,2,0)</f>
        <v>#N/A</v>
      </c>
      <c r="H3671" s="546">
        <v>706</v>
      </c>
      <c r="I3671">
        <v>8.7630611760000008</v>
      </c>
    </row>
    <row r="3672" spans="2:9">
      <c r="B3672" s="547" t="s">
        <v>2595</v>
      </c>
      <c r="C3672" s="547" t="str">
        <f>VLOOKUP(D3672,기본!$B$3:$C$90,2,0)</f>
        <v>삼성 생활가전</v>
      </c>
      <c r="D3672" t="s">
        <v>1903</v>
      </c>
      <c r="E3672" t="s">
        <v>1991</v>
      </c>
      <c r="F3672" t="s">
        <v>1991</v>
      </c>
      <c r="G3672" t="e">
        <f>VLOOKUP(E3672,기본!$F$3:$G$320,2,0)</f>
        <v>#N/A</v>
      </c>
      <c r="H3672" s="546">
        <v>210</v>
      </c>
      <c r="I3672">
        <v>2.1985614000000004</v>
      </c>
    </row>
    <row r="3673" spans="2:9">
      <c r="B3673" s="547" t="s">
        <v>2595</v>
      </c>
      <c r="C3673" s="547" t="str">
        <f>VLOOKUP(D3673,기본!$B$3:$C$90,2,0)</f>
        <v>삼성 생활가전</v>
      </c>
      <c r="D3673" t="s">
        <v>1903</v>
      </c>
      <c r="E3673" t="s">
        <v>2082</v>
      </c>
      <c r="F3673" t="s">
        <v>2082</v>
      </c>
      <c r="G3673" t="e">
        <f>VLOOKUP(E3673,기본!$F$3:$G$320,2,0)</f>
        <v>#N/A</v>
      </c>
      <c r="H3673" s="546">
        <v>350</v>
      </c>
      <c r="I3673">
        <v>1.9193790000000002</v>
      </c>
    </row>
    <row r="3674" spans="2:9">
      <c r="B3674" s="547" t="s">
        <v>2595</v>
      </c>
      <c r="C3674" s="547" t="str">
        <f>VLOOKUP(D3674,기본!$B$3:$C$90,2,0)</f>
        <v>삼성 생활가전</v>
      </c>
      <c r="D3674" t="s">
        <v>1903</v>
      </c>
      <c r="E3674" t="s">
        <v>1413</v>
      </c>
      <c r="F3674" t="s">
        <v>1413</v>
      </c>
      <c r="G3674" t="e">
        <f>VLOOKUP(E3674,기본!$F$3:$G$320,2,0)</f>
        <v>#N/A</v>
      </c>
      <c r="H3674" s="546">
        <v>1552</v>
      </c>
      <c r="I3674">
        <v>19.472943999999998</v>
      </c>
    </row>
    <row r="3675" spans="2:9">
      <c r="B3675" s="547" t="s">
        <v>2595</v>
      </c>
      <c r="C3675" s="547" t="str">
        <f>VLOOKUP(D3675,기본!$B$3:$C$90,2,0)</f>
        <v>삼성 생활가전</v>
      </c>
      <c r="D3675" t="s">
        <v>1903</v>
      </c>
      <c r="E3675" t="s">
        <v>1913</v>
      </c>
      <c r="F3675" t="s">
        <v>1913</v>
      </c>
      <c r="G3675" t="e">
        <f>VLOOKUP(E3675,기본!$F$3:$G$320,2,0)</f>
        <v>#N/A</v>
      </c>
      <c r="H3675" s="546">
        <v>0</v>
      </c>
      <c r="I3675">
        <v>7.6010880000000007</v>
      </c>
    </row>
    <row r="3676" spans="2:9">
      <c r="B3676" s="547" t="s">
        <v>2595</v>
      </c>
      <c r="C3676" s="547" t="str">
        <f>VLOOKUP(D3676,기본!$B$3:$C$90,2,0)</f>
        <v>삼성 생활가전</v>
      </c>
      <c r="D3676" t="s">
        <v>1903</v>
      </c>
      <c r="E3676" t="s">
        <v>224</v>
      </c>
      <c r="F3676" t="s">
        <v>224</v>
      </c>
      <c r="G3676" t="str">
        <f>VLOOKUP(E3676,기본!$F$3:$G$320,2,0)</f>
        <v>기타</v>
      </c>
      <c r="H3676" s="546">
        <v>0</v>
      </c>
      <c r="I3676">
        <v>4.3171400000000002</v>
      </c>
    </row>
    <row r="3677" spans="2:9">
      <c r="B3677" s="547" t="s">
        <v>2595</v>
      </c>
      <c r="C3677" s="547" t="str">
        <f>VLOOKUP(D3677,기본!$B$3:$C$90,2,0)</f>
        <v>삼성 생활가전</v>
      </c>
      <c r="D3677" t="s">
        <v>1914</v>
      </c>
      <c r="E3677" t="s">
        <v>1413</v>
      </c>
      <c r="F3677" t="s">
        <v>1413</v>
      </c>
      <c r="G3677" t="e">
        <f>VLOOKUP(E3677,기본!$F$3:$G$320,2,0)</f>
        <v>#N/A</v>
      </c>
      <c r="H3677" s="546">
        <v>768</v>
      </c>
      <c r="I3677">
        <v>9.9340799999999998</v>
      </c>
    </row>
    <row r="3678" spans="2:9">
      <c r="B3678" s="547" t="s">
        <v>2595</v>
      </c>
      <c r="C3678" s="547" t="str">
        <f>VLOOKUP(D3678,기본!$B$3:$C$90,2,0)</f>
        <v>E-Mob</v>
      </c>
      <c r="D3678" t="s">
        <v>2577</v>
      </c>
      <c r="E3678" t="s">
        <v>2531</v>
      </c>
      <c r="F3678" t="s">
        <v>2531</v>
      </c>
      <c r="G3678" t="e">
        <f>VLOOKUP(E3678,기본!$F$3:$G$320,2,0)</f>
        <v>#N/A</v>
      </c>
      <c r="H3678" s="546">
        <v>18000</v>
      </c>
      <c r="I3678">
        <v>41.77170000000001</v>
      </c>
    </row>
    <row r="3679" spans="2:9">
      <c r="B3679" s="547" t="s">
        <v>2595</v>
      </c>
      <c r="C3679" s="547" t="str">
        <f>VLOOKUP(D3679,기본!$B$3:$C$90,2,0)</f>
        <v>E-Mob</v>
      </c>
      <c r="D3679" t="s">
        <v>2577</v>
      </c>
      <c r="E3679" t="s">
        <v>2532</v>
      </c>
      <c r="F3679" t="s">
        <v>2532</v>
      </c>
      <c r="G3679" t="e">
        <f>VLOOKUP(E3679,기본!$F$3:$G$320,2,0)</f>
        <v>#N/A</v>
      </c>
      <c r="H3679" s="546">
        <v>16200</v>
      </c>
      <c r="I3679">
        <v>37.594529999999999</v>
      </c>
    </row>
    <row r="3680" spans="2:9">
      <c r="B3680" s="547" t="s">
        <v>2595</v>
      </c>
      <c r="C3680" s="547" t="str">
        <f>VLOOKUP(D3680,기본!$B$3:$C$90,2,0)</f>
        <v>E-Mob</v>
      </c>
      <c r="D3680" t="s">
        <v>2577</v>
      </c>
      <c r="E3680" t="s">
        <v>2578</v>
      </c>
      <c r="F3680" t="s">
        <v>2578</v>
      </c>
      <c r="G3680" t="e">
        <f>VLOOKUP(E3680,기본!$F$3:$G$320,2,0)</f>
        <v>#N/A</v>
      </c>
      <c r="H3680" s="546">
        <v>17280</v>
      </c>
      <c r="I3680">
        <v>40.100831999999997</v>
      </c>
    </row>
    <row r="3681" spans="2:9">
      <c r="B3681" s="547" t="s">
        <v>2595</v>
      </c>
      <c r="C3681" s="547" t="str">
        <f>VLOOKUP(D3681,기본!$B$3:$C$90,2,0)</f>
        <v>E-Mob</v>
      </c>
      <c r="D3681" t="s">
        <v>2577</v>
      </c>
      <c r="E3681" t="s">
        <v>2533</v>
      </c>
      <c r="F3681" t="s">
        <v>2533</v>
      </c>
      <c r="G3681" t="e">
        <f>VLOOKUP(E3681,기본!$F$3:$G$320,2,0)</f>
        <v>#N/A</v>
      </c>
      <c r="H3681" s="546">
        <v>16200</v>
      </c>
      <c r="I3681">
        <v>37.594529999999999</v>
      </c>
    </row>
    <row r="3682" spans="2:9">
      <c r="B3682" s="547" t="s">
        <v>2595</v>
      </c>
      <c r="C3682" s="547" t="str">
        <f>VLOOKUP(D3682,기본!$B$3:$C$90,2,0)</f>
        <v>E-Mob</v>
      </c>
      <c r="D3682" t="s">
        <v>2577</v>
      </c>
      <c r="E3682" t="s">
        <v>2527</v>
      </c>
      <c r="F3682" t="s">
        <v>2527</v>
      </c>
      <c r="G3682" t="e">
        <f>VLOOKUP(E3682,기본!$F$3:$G$320,2,0)</f>
        <v>#N/A</v>
      </c>
      <c r="H3682" s="546">
        <v>23112</v>
      </c>
      <c r="I3682">
        <v>66.215879999999999</v>
      </c>
    </row>
    <row r="3683" spans="2:9">
      <c r="B3683" s="547" t="s">
        <v>2595</v>
      </c>
      <c r="C3683" s="547" t="str">
        <f>VLOOKUP(D3683,기본!$B$3:$C$90,2,0)</f>
        <v>E-Mob</v>
      </c>
      <c r="D3683" t="s">
        <v>2577</v>
      </c>
      <c r="E3683" t="s">
        <v>2528</v>
      </c>
      <c r="F3683" t="s">
        <v>2528</v>
      </c>
      <c r="G3683" t="e">
        <f>VLOOKUP(E3683,기본!$F$3:$G$320,2,0)</f>
        <v>#N/A</v>
      </c>
      <c r="H3683" s="546">
        <v>23280</v>
      </c>
      <c r="I3683">
        <v>77.702237999999994</v>
      </c>
    </row>
    <row r="3684" spans="2:9">
      <c r="B3684" s="547" t="s">
        <v>2595</v>
      </c>
      <c r="C3684" s="547" t="str">
        <f>VLOOKUP(D3684,기본!$B$3:$C$90,2,0)</f>
        <v>E-Mob</v>
      </c>
      <c r="D3684" t="s">
        <v>2577</v>
      </c>
      <c r="E3684" t="s">
        <v>2529</v>
      </c>
      <c r="F3684" t="s">
        <v>2529</v>
      </c>
      <c r="G3684" t="e">
        <f>VLOOKUP(E3684,기본!$F$3:$G$320,2,0)</f>
        <v>#N/A</v>
      </c>
      <c r="H3684" s="546">
        <v>25200</v>
      </c>
      <c r="I3684">
        <v>63.173250000000003</v>
      </c>
    </row>
    <row r="3685" spans="2:9">
      <c r="B3685" s="547" t="s">
        <v>2595</v>
      </c>
      <c r="C3685" s="547" t="str">
        <f>VLOOKUP(D3685,기본!$B$3:$C$90,2,0)</f>
        <v>E-Mob</v>
      </c>
      <c r="D3685" t="s">
        <v>2577</v>
      </c>
      <c r="E3685" t="s">
        <v>2530</v>
      </c>
      <c r="F3685" t="s">
        <v>2530</v>
      </c>
      <c r="G3685" t="e">
        <f>VLOOKUP(E3685,기본!$F$3:$G$320,2,0)</f>
        <v>#N/A</v>
      </c>
      <c r="H3685" s="546">
        <v>25200</v>
      </c>
      <c r="I3685">
        <v>63.173250000000003</v>
      </c>
    </row>
    <row r="3686" spans="2:9">
      <c r="B3686" s="547" t="s">
        <v>2595</v>
      </c>
      <c r="C3686" s="547" t="str">
        <f>VLOOKUP(D3686,기본!$B$3:$C$90,2,0)</f>
        <v>코웨이</v>
      </c>
      <c r="D3686" t="s">
        <v>2312</v>
      </c>
      <c r="E3686" t="s">
        <v>875</v>
      </c>
      <c r="F3686" t="s">
        <v>875</v>
      </c>
      <c r="G3686" t="e">
        <f>VLOOKUP(E3686,기본!$F$3:$G$320,2,0)</f>
        <v>#N/A</v>
      </c>
      <c r="H3686" s="546">
        <v>6300</v>
      </c>
      <c r="I3686">
        <v>41.945399999999999</v>
      </c>
    </row>
    <row r="3687" spans="2:9">
      <c r="B3687" s="547" t="s">
        <v>2595</v>
      </c>
      <c r="C3687" s="547" t="str">
        <f>VLOOKUP(D3687,기본!$B$3:$C$90,2,0)</f>
        <v>코웨이</v>
      </c>
      <c r="D3687" t="s">
        <v>2312</v>
      </c>
      <c r="E3687" t="s">
        <v>1974</v>
      </c>
      <c r="F3687" t="s">
        <v>1974</v>
      </c>
      <c r="G3687" t="e">
        <f>VLOOKUP(E3687,기본!$F$3:$G$320,2,0)</f>
        <v>#N/A</v>
      </c>
      <c r="H3687" s="546">
        <v>6300</v>
      </c>
      <c r="I3687">
        <v>122.01839999999999</v>
      </c>
    </row>
    <row r="3688" spans="2:9">
      <c r="B3688" s="547" t="s">
        <v>2595</v>
      </c>
      <c r="C3688" s="547" t="str">
        <f>VLOOKUP(D3688,기본!$B$3:$C$90,2,0)</f>
        <v>코웨이</v>
      </c>
      <c r="D3688" t="s">
        <v>2061</v>
      </c>
      <c r="E3688" t="s">
        <v>2365</v>
      </c>
      <c r="F3688" t="s">
        <v>2365</v>
      </c>
      <c r="G3688" t="e">
        <f>VLOOKUP(E3688,기본!$F$3:$G$320,2,0)</f>
        <v>#N/A</v>
      </c>
      <c r="H3688" s="546">
        <v>600</v>
      </c>
      <c r="I3688">
        <v>7.4160000000000004</v>
      </c>
    </row>
    <row r="3689" spans="2:9">
      <c r="B3689" s="547" t="s">
        <v>2595</v>
      </c>
      <c r="C3689" s="547" t="str">
        <f>VLOOKUP(D3689,기본!$B$3:$C$90,2,0)</f>
        <v>베터리</v>
      </c>
      <c r="D3689" t="s">
        <v>2134</v>
      </c>
      <c r="E3689" t="s">
        <v>1768</v>
      </c>
      <c r="F3689" t="s">
        <v>1768</v>
      </c>
      <c r="G3689" t="e">
        <f>VLOOKUP(E3689,기본!$F$3:$G$320,2,0)</f>
        <v>#N/A</v>
      </c>
      <c r="H3689" s="546">
        <v>67200</v>
      </c>
      <c r="I3689">
        <v>116.8608</v>
      </c>
    </row>
    <row r="3690" spans="2:9">
      <c r="B3690" s="547" t="s">
        <v>2595</v>
      </c>
      <c r="C3690" s="547" t="str">
        <f>VLOOKUP(D3690,기본!$B$3:$C$90,2,0)</f>
        <v>삼성 생활가전</v>
      </c>
      <c r="D3690" t="s">
        <v>2579</v>
      </c>
      <c r="E3690" t="s">
        <v>2125</v>
      </c>
      <c r="F3690" t="s">
        <v>2125</v>
      </c>
      <c r="G3690" t="e">
        <f>VLOOKUP(E3690,기본!$F$3:$G$320,2,0)</f>
        <v>#N/A</v>
      </c>
      <c r="H3690" s="546">
        <v>32</v>
      </c>
      <c r="I3690">
        <v>0.39151999999999998</v>
      </c>
    </row>
    <row r="3691" spans="2:9">
      <c r="B3691" s="547" t="s">
        <v>2595</v>
      </c>
      <c r="C3691" s="547" t="str">
        <f>VLOOKUP(D3691,기본!$B$3:$C$90,2,0)</f>
        <v>삼성 생활가전</v>
      </c>
      <c r="D3691" t="s">
        <v>2510</v>
      </c>
      <c r="E3691" t="s">
        <v>2461</v>
      </c>
      <c r="F3691" t="s">
        <v>2461</v>
      </c>
      <c r="G3691" t="e">
        <f>VLOOKUP(E3691,기본!$F$3:$G$320,2,0)</f>
        <v>#N/A</v>
      </c>
      <c r="H3691" s="546">
        <v>3456</v>
      </c>
      <c r="I3691">
        <v>10.26432</v>
      </c>
    </row>
    <row r="3692" spans="2:9">
      <c r="B3692" s="547" t="s">
        <v>2595</v>
      </c>
      <c r="C3692" s="547" t="str">
        <f>VLOOKUP(D3692,기본!$B$3:$C$90,2,0)</f>
        <v>코웨이</v>
      </c>
      <c r="D3692" t="s">
        <v>2117</v>
      </c>
      <c r="E3692" t="s">
        <v>1924</v>
      </c>
      <c r="F3692" t="s">
        <v>1924</v>
      </c>
      <c r="G3692" t="e">
        <f>VLOOKUP(E3692,기본!$F$3:$G$320,2,0)</f>
        <v>#N/A</v>
      </c>
      <c r="H3692" s="546">
        <v>3816</v>
      </c>
      <c r="I3692">
        <v>30.596688</v>
      </c>
    </row>
    <row r="3693" spans="2:9">
      <c r="B3693" s="547" t="s">
        <v>2595</v>
      </c>
      <c r="C3693" s="547" t="str">
        <f>VLOOKUP(D3693,기본!$B$3:$C$90,2,0)</f>
        <v>코웨이</v>
      </c>
      <c r="D3693" t="s">
        <v>2117</v>
      </c>
      <c r="E3693" t="s">
        <v>1491</v>
      </c>
      <c r="F3693" t="s">
        <v>1491</v>
      </c>
      <c r="G3693" t="e">
        <f>VLOOKUP(E3693,기본!$F$3:$G$320,2,0)</f>
        <v>#N/A</v>
      </c>
      <c r="H3693" s="546">
        <v>4018</v>
      </c>
      <c r="I3693">
        <v>27.852775999999999</v>
      </c>
    </row>
    <row r="3694" spans="2:9">
      <c r="B3694" s="547" t="s">
        <v>2595</v>
      </c>
      <c r="C3694" s="547" t="str">
        <f>VLOOKUP(D3694,기본!$B$3:$C$90,2,0)</f>
        <v>코웨이</v>
      </c>
      <c r="D3694" t="s">
        <v>2117</v>
      </c>
      <c r="E3694" t="s">
        <v>1492</v>
      </c>
      <c r="F3694" t="s">
        <v>1492</v>
      </c>
      <c r="G3694" t="e">
        <f>VLOOKUP(E3694,기본!$F$3:$G$320,2,0)</f>
        <v>#N/A</v>
      </c>
      <c r="H3694" s="546">
        <v>128</v>
      </c>
      <c r="I3694">
        <v>0.80678399999999995</v>
      </c>
    </row>
    <row r="3695" spans="2:9">
      <c r="B3695" s="547" t="s">
        <v>2595</v>
      </c>
      <c r="C3695" s="547" t="str">
        <f>VLOOKUP(D3695,기본!$B$3:$C$90,2,0)</f>
        <v>코웨이</v>
      </c>
      <c r="D3695" t="s">
        <v>2117</v>
      </c>
      <c r="E3695" t="s">
        <v>1932</v>
      </c>
      <c r="F3695" t="s">
        <v>1932</v>
      </c>
      <c r="G3695" t="e">
        <f>VLOOKUP(E3695,기본!$F$3:$G$320,2,0)</f>
        <v>#N/A</v>
      </c>
      <c r="H3695" s="546">
        <v>912</v>
      </c>
      <c r="I3695">
        <v>9.305136000000001</v>
      </c>
    </row>
    <row r="3696" spans="2:9">
      <c r="B3696" s="547" t="s">
        <v>2595</v>
      </c>
      <c r="C3696" s="547" t="str">
        <f>VLOOKUP(D3696,기본!$B$3:$C$90,2,0)</f>
        <v>코웨이</v>
      </c>
      <c r="D3696" t="s">
        <v>2117</v>
      </c>
      <c r="E3696" t="s">
        <v>2127</v>
      </c>
      <c r="F3696" t="s">
        <v>2127</v>
      </c>
      <c r="G3696" t="e">
        <f>VLOOKUP(E3696,기본!$F$3:$G$320,2,0)</f>
        <v>#N/A</v>
      </c>
      <c r="H3696" s="546">
        <v>30</v>
      </c>
      <c r="I3696">
        <v>0.28776000000000002</v>
      </c>
    </row>
    <row r="3697" spans="2:9">
      <c r="B3697" s="547" t="s">
        <v>2595</v>
      </c>
      <c r="C3697" s="547" t="str">
        <f>VLOOKUP(D3697,기본!$B$3:$C$90,2,0)</f>
        <v>코웨이</v>
      </c>
      <c r="D3697" t="s">
        <v>2117</v>
      </c>
      <c r="E3697" t="s">
        <v>1957</v>
      </c>
      <c r="F3697" t="s">
        <v>1957</v>
      </c>
      <c r="G3697" t="e">
        <f>VLOOKUP(E3697,기본!$F$3:$G$320,2,0)</f>
        <v>#N/A</v>
      </c>
      <c r="H3697" s="546">
        <v>696</v>
      </c>
      <c r="I3697">
        <v>17.834303999999999</v>
      </c>
    </row>
    <row r="3698" spans="2:9">
      <c r="B3698" s="547" t="s">
        <v>2595</v>
      </c>
      <c r="C3698" s="547" t="str">
        <f>VLOOKUP(D3698,기본!$B$3:$C$90,2,0)</f>
        <v>코웨이</v>
      </c>
      <c r="D3698" t="s">
        <v>1915</v>
      </c>
      <c r="E3698" t="s">
        <v>1028</v>
      </c>
      <c r="F3698" t="s">
        <v>1028</v>
      </c>
      <c r="G3698" t="e">
        <f>VLOOKUP(E3698,기본!$F$3:$G$320,2,0)</f>
        <v>#N/A</v>
      </c>
      <c r="H3698" s="546">
        <v>4320</v>
      </c>
      <c r="I3698">
        <v>24.71472</v>
      </c>
    </row>
    <row r="3699" spans="2:9">
      <c r="B3699" s="547" t="s">
        <v>2595</v>
      </c>
      <c r="C3699" s="547" t="str">
        <f>VLOOKUP(D3699,기본!$B$3:$C$90,2,0)</f>
        <v>코웨이</v>
      </c>
      <c r="D3699" t="s">
        <v>1915</v>
      </c>
      <c r="E3699" t="s">
        <v>1031</v>
      </c>
      <c r="F3699" t="s">
        <v>1031</v>
      </c>
      <c r="G3699" t="e">
        <f>VLOOKUP(E3699,기본!$F$3:$G$320,2,0)</f>
        <v>#N/A</v>
      </c>
      <c r="H3699" s="546">
        <v>6912</v>
      </c>
      <c r="I3699">
        <v>10.209023999999999</v>
      </c>
    </row>
    <row r="3700" spans="2:9">
      <c r="B3700" s="547" t="s">
        <v>2595</v>
      </c>
      <c r="C3700" s="547" t="str">
        <f>VLOOKUP(D3700,기본!$B$3:$C$90,2,0)</f>
        <v>코웨이</v>
      </c>
      <c r="D3700" t="s">
        <v>1916</v>
      </c>
      <c r="E3700" t="s">
        <v>1917</v>
      </c>
      <c r="F3700" t="s">
        <v>1917</v>
      </c>
      <c r="G3700" t="e">
        <f>VLOOKUP(E3700,기본!$F$3:$G$320,2,0)</f>
        <v>#N/A</v>
      </c>
      <c r="H3700" s="546">
        <v>5200</v>
      </c>
      <c r="I3700">
        <v>15.0488</v>
      </c>
    </row>
    <row r="3701" spans="2:9">
      <c r="B3701" s="547" t="s">
        <v>2595</v>
      </c>
      <c r="C3701" s="547" t="str">
        <f>VLOOKUP(D3701,기본!$B$3:$C$90,2,0)</f>
        <v>코웨이</v>
      </c>
      <c r="D3701" t="s">
        <v>2063</v>
      </c>
      <c r="E3701" t="s">
        <v>2580</v>
      </c>
      <c r="F3701" t="s">
        <v>2580</v>
      </c>
      <c r="G3701" t="e">
        <f>VLOOKUP(E3701,기본!$F$3:$G$320,2,0)</f>
        <v>#N/A</v>
      </c>
      <c r="H3701" s="546">
        <v>180</v>
      </c>
      <c r="I3701">
        <v>20.391609599999999</v>
      </c>
    </row>
    <row r="3702" spans="2:9">
      <c r="B3702" s="547" t="s">
        <v>2595</v>
      </c>
      <c r="C3702" s="547" t="str">
        <f>VLOOKUP(D3702,기본!$B$3:$C$90,2,0)</f>
        <v>코웨이</v>
      </c>
      <c r="D3702" t="s">
        <v>2063</v>
      </c>
      <c r="E3702" t="s">
        <v>2581</v>
      </c>
      <c r="F3702" t="s">
        <v>2581</v>
      </c>
      <c r="G3702" t="e">
        <f>VLOOKUP(E3702,기본!$F$3:$G$320,2,0)</f>
        <v>#N/A</v>
      </c>
      <c r="H3702" s="546">
        <v>360</v>
      </c>
      <c r="I3702">
        <v>40.783219199999998</v>
      </c>
    </row>
    <row r="3703" spans="2:9">
      <c r="B3703" s="547" t="s">
        <v>2595</v>
      </c>
      <c r="C3703" s="547" t="str">
        <f>VLOOKUP(D3703,기본!$B$3:$C$90,2,0)</f>
        <v>코웨이</v>
      </c>
      <c r="D3703" t="s">
        <v>2063</v>
      </c>
      <c r="E3703" t="s">
        <v>2582</v>
      </c>
      <c r="F3703" t="s">
        <v>2582</v>
      </c>
      <c r="G3703" t="e">
        <f>VLOOKUP(E3703,기본!$F$3:$G$320,2,0)</f>
        <v>#N/A</v>
      </c>
      <c r="H3703" s="546">
        <v>585</v>
      </c>
      <c r="I3703">
        <v>68.195972519999998</v>
      </c>
    </row>
    <row r="3704" spans="2:9">
      <c r="B3704" s="547" t="s">
        <v>2595</v>
      </c>
      <c r="C3704" s="547" t="str">
        <f>VLOOKUP(D3704,기본!$B$3:$C$90,2,0)</f>
        <v>코웨이</v>
      </c>
      <c r="D3704" t="s">
        <v>2063</v>
      </c>
      <c r="E3704" t="s">
        <v>2583</v>
      </c>
      <c r="F3704" t="s">
        <v>2583</v>
      </c>
      <c r="G3704" t="e">
        <f>VLOOKUP(E3704,기본!$F$3:$G$320,2,0)</f>
        <v>#N/A</v>
      </c>
      <c r="H3704" s="546">
        <v>540</v>
      </c>
      <c r="I3704">
        <v>61.612889760000009</v>
      </c>
    </row>
    <row r="3705" spans="2:9">
      <c r="B3705" s="547" t="s">
        <v>2595</v>
      </c>
      <c r="C3705" s="547" t="str">
        <f>VLOOKUP(D3705,기본!$B$3:$C$90,2,0)</f>
        <v>코웨이</v>
      </c>
      <c r="D3705" t="s">
        <v>2063</v>
      </c>
      <c r="E3705" t="s">
        <v>2584</v>
      </c>
      <c r="F3705" t="s">
        <v>2584</v>
      </c>
      <c r="G3705" t="e">
        <f>VLOOKUP(E3705,기본!$F$3:$G$320,2,0)</f>
        <v>#N/A</v>
      </c>
      <c r="H3705" s="546">
        <v>4800</v>
      </c>
      <c r="I3705">
        <v>544.93758720000005</v>
      </c>
    </row>
    <row r="3706" spans="2:9">
      <c r="B3706" s="547" t="s">
        <v>2595</v>
      </c>
      <c r="C3706" s="547" t="str">
        <f>VLOOKUP(D3706,기본!$B$3:$C$90,2,0)</f>
        <v>코웨이</v>
      </c>
      <c r="D3706" t="s">
        <v>2063</v>
      </c>
      <c r="E3706" t="s">
        <v>2585</v>
      </c>
      <c r="F3706" t="s">
        <v>2585</v>
      </c>
      <c r="G3706" t="e">
        <f>VLOOKUP(E3706,기본!$F$3:$G$320,2,0)</f>
        <v>#N/A</v>
      </c>
      <c r="H3706" s="546">
        <v>1800</v>
      </c>
      <c r="I3706">
        <v>204.35159520000002</v>
      </c>
    </row>
    <row r="3707" spans="2:9">
      <c r="B3707" s="547" t="s">
        <v>2595</v>
      </c>
      <c r="C3707" s="547" t="str">
        <f>VLOOKUP(D3707,기본!$B$3:$C$90,2,0)</f>
        <v>코웨이</v>
      </c>
      <c r="D3707" t="s">
        <v>2063</v>
      </c>
      <c r="E3707" t="s">
        <v>2586</v>
      </c>
      <c r="F3707" t="s">
        <v>2586</v>
      </c>
      <c r="G3707" t="e">
        <f>VLOOKUP(E3707,기본!$F$3:$G$320,2,0)</f>
        <v>#N/A</v>
      </c>
      <c r="H3707" s="546">
        <v>540</v>
      </c>
      <c r="I3707">
        <v>61.328534399999995</v>
      </c>
    </row>
    <row r="3708" spans="2:9">
      <c r="B3708" s="547" t="s">
        <v>2595</v>
      </c>
      <c r="C3708" s="547" t="str">
        <f>VLOOKUP(D3708,기본!$B$3:$C$90,2,0)</f>
        <v>코웨이</v>
      </c>
      <c r="D3708" t="s">
        <v>2063</v>
      </c>
      <c r="E3708" t="s">
        <v>2587</v>
      </c>
      <c r="F3708" t="s">
        <v>2587</v>
      </c>
      <c r="G3708" t="e">
        <f>VLOOKUP(E3708,기본!$F$3:$G$320,2,0)</f>
        <v>#N/A</v>
      </c>
      <c r="H3708" s="546">
        <v>360</v>
      </c>
      <c r="I3708">
        <v>42.064099199999994</v>
      </c>
    </row>
    <row r="3709" spans="2:9">
      <c r="B3709" s="547" t="s">
        <v>2595</v>
      </c>
      <c r="C3709" s="547" t="str">
        <f>VLOOKUP(D3709,기본!$B$3:$C$90,2,0)</f>
        <v>코웨이</v>
      </c>
      <c r="D3709" t="s">
        <v>2063</v>
      </c>
      <c r="E3709" t="s">
        <v>2588</v>
      </c>
      <c r="F3709" t="s">
        <v>2588</v>
      </c>
      <c r="G3709" t="e">
        <f>VLOOKUP(E3709,기본!$F$3:$G$320,2,0)</f>
        <v>#N/A</v>
      </c>
      <c r="H3709" s="546">
        <v>292</v>
      </c>
      <c r="I3709">
        <v>48.888172416000003</v>
      </c>
    </row>
    <row r="3710" spans="2:9">
      <c r="B3710" s="547" t="s">
        <v>2595</v>
      </c>
      <c r="C3710" s="547" t="str">
        <f>VLOOKUP(D3710,기본!$B$3:$C$90,2,0)</f>
        <v>코웨이</v>
      </c>
      <c r="D3710" t="s">
        <v>2063</v>
      </c>
      <c r="E3710" t="s">
        <v>2589</v>
      </c>
      <c r="F3710" t="s">
        <v>2589</v>
      </c>
      <c r="G3710" t="e">
        <f>VLOOKUP(E3710,기본!$F$3:$G$320,2,0)</f>
        <v>#N/A</v>
      </c>
      <c r="H3710" s="546">
        <v>160</v>
      </c>
      <c r="I3710">
        <v>26.703786240000003</v>
      </c>
    </row>
    <row r="3711" spans="2:9">
      <c r="B3711" s="547" t="s">
        <v>2595</v>
      </c>
      <c r="C3711" s="547" t="str">
        <f>VLOOKUP(D3711,기본!$B$3:$C$90,2,0)</f>
        <v>코웨이</v>
      </c>
      <c r="D3711" t="s">
        <v>2063</v>
      </c>
      <c r="E3711" t="s">
        <v>2590</v>
      </c>
      <c r="F3711" t="s">
        <v>2590</v>
      </c>
      <c r="G3711" t="e">
        <f>VLOOKUP(E3711,기본!$F$3:$G$320,2,0)</f>
        <v>#N/A</v>
      </c>
      <c r="H3711" s="546">
        <v>840</v>
      </c>
      <c r="I3711">
        <v>136.3454064</v>
      </c>
    </row>
    <row r="3712" spans="2:9">
      <c r="B3712" s="547" t="s">
        <v>2595</v>
      </c>
      <c r="C3712" s="547" t="str">
        <f>VLOOKUP(D3712,기본!$B$3:$C$90,2,0)</f>
        <v>코웨이</v>
      </c>
      <c r="D3712" t="s">
        <v>2063</v>
      </c>
      <c r="E3712" t="s">
        <v>2591</v>
      </c>
      <c r="F3712" t="s">
        <v>2591</v>
      </c>
      <c r="G3712" t="e">
        <f>VLOOKUP(E3712,기본!$F$3:$G$320,2,0)</f>
        <v>#N/A</v>
      </c>
      <c r="H3712" s="546">
        <v>360</v>
      </c>
      <c r="I3712">
        <v>58.433745600000002</v>
      </c>
    </row>
    <row r="3713" spans="2:9">
      <c r="B3713" s="547" t="s">
        <v>2595</v>
      </c>
      <c r="C3713" s="547" t="str">
        <f>VLOOKUP(D3713,기본!$B$3:$C$90,2,0)</f>
        <v>코웨이</v>
      </c>
      <c r="D3713" t="s">
        <v>2063</v>
      </c>
      <c r="E3713" t="s">
        <v>2592</v>
      </c>
      <c r="F3713" t="s">
        <v>2592</v>
      </c>
      <c r="G3713" t="e">
        <f>VLOOKUP(E3713,기본!$F$3:$G$320,2,0)</f>
        <v>#N/A</v>
      </c>
      <c r="H3713" s="546">
        <v>160</v>
      </c>
      <c r="I3713">
        <v>26.876847359999999</v>
      </c>
    </row>
    <row r="3714" spans="2:9">
      <c r="B3714" s="547" t="s">
        <v>2595</v>
      </c>
      <c r="C3714" s="547" t="str">
        <f>VLOOKUP(D3714,기본!$B$3:$C$90,2,0)</f>
        <v>코웨이</v>
      </c>
      <c r="D3714" t="s">
        <v>2063</v>
      </c>
      <c r="E3714" t="s">
        <v>2164</v>
      </c>
      <c r="F3714" t="s">
        <v>2164</v>
      </c>
      <c r="G3714" t="e">
        <f>VLOOKUP(E3714,기본!$F$3:$G$320,2,0)</f>
        <v>#N/A</v>
      </c>
      <c r="H3714" s="546">
        <v>132</v>
      </c>
      <c r="I3714">
        <v>21.337411392</v>
      </c>
    </row>
    <row r="3715" spans="2:9">
      <c r="B3715" s="547" t="s">
        <v>2595</v>
      </c>
      <c r="C3715" s="547" t="str">
        <f>VLOOKUP(D3715,기본!$B$3:$C$90,2,0)</f>
        <v>코웨이</v>
      </c>
      <c r="D3715" t="s">
        <v>2063</v>
      </c>
      <c r="E3715" t="s">
        <v>2165</v>
      </c>
      <c r="F3715" t="s">
        <v>2165</v>
      </c>
      <c r="G3715" t="e">
        <f>VLOOKUP(E3715,기본!$F$3:$G$320,2,0)</f>
        <v>#N/A</v>
      </c>
      <c r="H3715" s="546">
        <v>396</v>
      </c>
      <c r="I3715">
        <v>64.012234175999993</v>
      </c>
    </row>
    <row r="3716" spans="2:9">
      <c r="B3716" s="547" t="s">
        <v>2595</v>
      </c>
      <c r="C3716" s="547" t="str">
        <f>VLOOKUP(D3716,기본!$B$3:$C$90,2,0)</f>
        <v>코웨이</v>
      </c>
      <c r="D3716" t="s">
        <v>2063</v>
      </c>
      <c r="E3716" t="s">
        <v>2593</v>
      </c>
      <c r="F3716" t="s">
        <v>2593</v>
      </c>
      <c r="G3716" t="e">
        <f>VLOOKUP(E3716,기본!$F$3:$G$320,2,0)</f>
        <v>#N/A</v>
      </c>
      <c r="H3716" s="546">
        <v>280</v>
      </c>
      <c r="I3716">
        <v>29.018478719999997</v>
      </c>
    </row>
    <row r="3717" spans="2:9">
      <c r="B3717" s="547" t="s">
        <v>2595</v>
      </c>
      <c r="C3717" s="547" t="str">
        <f>VLOOKUP(D3717,기본!$B$3:$C$90,2,0)</f>
        <v>코웨이</v>
      </c>
      <c r="D3717" t="s">
        <v>2063</v>
      </c>
      <c r="E3717" t="s">
        <v>2594</v>
      </c>
      <c r="F3717" t="s">
        <v>2594</v>
      </c>
      <c r="G3717" t="e">
        <f>VLOOKUP(E3717,기본!$F$3:$G$320,2,0)</f>
        <v>#N/A</v>
      </c>
      <c r="H3717" s="546">
        <v>840</v>
      </c>
      <c r="I3717">
        <v>71.035896960000002</v>
      </c>
    </row>
    <row r="3718" spans="2:9">
      <c r="B3718" s="547" t="s">
        <v>2595</v>
      </c>
      <c r="C3718" s="547" t="str">
        <f>VLOOKUP(D3718,기본!$B$3:$C$90,2,0)</f>
        <v>코웨이</v>
      </c>
      <c r="D3718" t="s">
        <v>2063</v>
      </c>
      <c r="E3718" t="s">
        <v>2511</v>
      </c>
      <c r="F3718" t="s">
        <v>2511</v>
      </c>
      <c r="G3718" t="e">
        <f>VLOOKUP(E3718,기본!$F$3:$G$320,2,0)</f>
        <v>#N/A</v>
      </c>
      <c r="H3718" s="546">
        <v>2240</v>
      </c>
      <c r="I3718">
        <v>189.42905856000004</v>
      </c>
    </row>
    <row r="3719" spans="2:9">
      <c r="B3719" s="547" t="s">
        <v>2595</v>
      </c>
      <c r="C3719" s="547" t="str">
        <f>VLOOKUP(D3719,기본!$B$3:$C$90,2,0)</f>
        <v>코웨이</v>
      </c>
      <c r="D3719" t="s">
        <v>2063</v>
      </c>
      <c r="E3719" t="s">
        <v>2064</v>
      </c>
      <c r="F3719" t="s">
        <v>2064</v>
      </c>
      <c r="G3719" t="e">
        <f>VLOOKUP(E3719,기본!$F$3:$G$320,2,0)</f>
        <v>#N/A</v>
      </c>
      <c r="H3719" s="546">
        <v>7840</v>
      </c>
      <c r="I3719">
        <v>623.50278144000004</v>
      </c>
    </row>
    <row r="3720" spans="2:9">
      <c r="B3720" s="547" t="s">
        <v>2595</v>
      </c>
      <c r="C3720" s="547" t="str">
        <f>VLOOKUP(D3720,기본!$B$3:$C$90,2,0)</f>
        <v>코웨이</v>
      </c>
      <c r="D3720" t="s">
        <v>2063</v>
      </c>
      <c r="E3720" t="s">
        <v>2065</v>
      </c>
      <c r="F3720" t="s">
        <v>2065</v>
      </c>
      <c r="G3720" t="e">
        <f>VLOOKUP(E3720,기본!$F$3:$G$320,2,0)</f>
        <v>#N/A</v>
      </c>
      <c r="H3720" s="546">
        <v>12320</v>
      </c>
      <c r="I3720">
        <v>979.79008511999996</v>
      </c>
    </row>
    <row r="3721" spans="2:9">
      <c r="B3721" s="547" t="s">
        <v>2595</v>
      </c>
      <c r="C3721" s="547" t="str">
        <f>VLOOKUP(D3721,기본!$B$3:$C$90,2,0)</f>
        <v>코웨이</v>
      </c>
      <c r="D3721" t="s">
        <v>1918</v>
      </c>
      <c r="E3721" t="s">
        <v>1921</v>
      </c>
      <c r="F3721" t="s">
        <v>1921</v>
      </c>
      <c r="G3721" t="e">
        <f>VLOOKUP(E3721,기본!$F$3:$G$320,2,0)</f>
        <v>#N/A</v>
      </c>
      <c r="H3721" s="546">
        <v>200</v>
      </c>
      <c r="I3721">
        <v>1.6778</v>
      </c>
    </row>
    <row r="3722" spans="2:9">
      <c r="B3722" s="547" t="s">
        <v>2595</v>
      </c>
      <c r="C3722" s="547" t="str">
        <f>VLOOKUP(D3722,기본!$B$3:$C$90,2,0)</f>
        <v>코웨이</v>
      </c>
      <c r="D3722" t="s">
        <v>1918</v>
      </c>
      <c r="E3722" t="s">
        <v>1049</v>
      </c>
      <c r="F3722" t="s">
        <v>1049</v>
      </c>
      <c r="G3722" t="e">
        <f>VLOOKUP(E3722,기본!$F$3:$G$320,2,0)</f>
        <v>#N/A</v>
      </c>
      <c r="H3722" s="546">
        <v>264</v>
      </c>
      <c r="I3722">
        <v>1.5097529999999999</v>
      </c>
    </row>
    <row r="3723" spans="2:9">
      <c r="B3723" s="547" t="s">
        <v>2595</v>
      </c>
      <c r="C3723" s="547" t="str">
        <f>VLOOKUP(D3723,기본!$B$3:$C$90,2,0)</f>
        <v>코웨이</v>
      </c>
      <c r="D3723" t="s">
        <v>1918</v>
      </c>
      <c r="E3723" t="s">
        <v>1050</v>
      </c>
      <c r="F3723" t="s">
        <v>1050</v>
      </c>
      <c r="G3723" t="e">
        <f>VLOOKUP(E3723,기본!$F$3:$G$320,2,0)</f>
        <v>#N/A</v>
      </c>
      <c r="H3723" s="546">
        <v>822</v>
      </c>
      <c r="I3723">
        <v>2.7251880000000002</v>
      </c>
    </row>
    <row r="3724" spans="2:9">
      <c r="B3724" s="547" t="s">
        <v>2595</v>
      </c>
      <c r="C3724" s="547" t="str">
        <f>VLOOKUP(D3724,기본!$B$3:$C$90,2,0)</f>
        <v>코웨이</v>
      </c>
      <c r="D3724" t="s">
        <v>1918</v>
      </c>
      <c r="E3724" t="s">
        <v>1051</v>
      </c>
      <c r="F3724" t="s">
        <v>1051</v>
      </c>
      <c r="G3724" t="e">
        <f>VLOOKUP(E3724,기본!$F$3:$G$320,2,0)</f>
        <v>#N/A</v>
      </c>
      <c r="H3724" s="546">
        <v>250</v>
      </c>
      <c r="I3724">
        <v>1.6058000000000001</v>
      </c>
    </row>
    <row r="3725" spans="2:9">
      <c r="B3725" s="547" t="s">
        <v>2595</v>
      </c>
      <c r="C3725" s="547" t="str">
        <f>VLOOKUP(D3725,기본!$B$3:$C$90,2,0)</f>
        <v>코웨이</v>
      </c>
      <c r="D3725" t="s">
        <v>1918</v>
      </c>
      <c r="E3725" t="s">
        <v>1923</v>
      </c>
      <c r="F3725" t="s">
        <v>1923</v>
      </c>
      <c r="G3725" t="e">
        <f>VLOOKUP(E3725,기본!$F$3:$G$320,2,0)</f>
        <v>#N/A</v>
      </c>
      <c r="H3725" s="546">
        <v>108</v>
      </c>
      <c r="I3725">
        <v>1.4748479999999999</v>
      </c>
    </row>
    <row r="3726" spans="2:9">
      <c r="B3726" s="547" t="s">
        <v>2595</v>
      </c>
      <c r="C3726" s="547" t="str">
        <f>VLOOKUP(D3726,기본!$B$3:$C$90,2,0)</f>
        <v>코웨이</v>
      </c>
      <c r="D3726" t="s">
        <v>1918</v>
      </c>
      <c r="E3726" t="s">
        <v>2066</v>
      </c>
      <c r="F3726" t="s">
        <v>2066</v>
      </c>
      <c r="G3726" t="e">
        <f>VLOOKUP(E3726,기본!$F$3:$G$320,2,0)</f>
        <v>#N/A</v>
      </c>
      <c r="H3726" s="546">
        <v>5</v>
      </c>
      <c r="I3726">
        <v>4.3920000000000001E-2</v>
      </c>
    </row>
    <row r="3727" spans="2:9">
      <c r="B3727" s="547" t="s">
        <v>2595</v>
      </c>
      <c r="C3727" s="547" t="str">
        <f>VLOOKUP(D3727,기본!$B$3:$C$90,2,0)</f>
        <v>코웨이</v>
      </c>
      <c r="D3727" t="s">
        <v>1918</v>
      </c>
      <c r="E3727" t="s">
        <v>1924</v>
      </c>
      <c r="F3727" t="s">
        <v>1924</v>
      </c>
      <c r="G3727" t="e">
        <f>VLOOKUP(E3727,기본!$F$3:$G$320,2,0)</f>
        <v>#N/A</v>
      </c>
      <c r="H3727" s="546">
        <v>398</v>
      </c>
      <c r="I3727">
        <v>3.2462400000000002</v>
      </c>
    </row>
    <row r="3728" spans="2:9">
      <c r="B3728" s="547" t="s">
        <v>2595</v>
      </c>
      <c r="C3728" s="547" t="str">
        <f>VLOOKUP(D3728,기본!$B$3:$C$90,2,0)</f>
        <v>코웨이</v>
      </c>
      <c r="D3728" t="s">
        <v>1918</v>
      </c>
      <c r="E3728" t="s">
        <v>1925</v>
      </c>
      <c r="F3728" t="s">
        <v>1925</v>
      </c>
      <c r="G3728" t="e">
        <f>VLOOKUP(E3728,기본!$F$3:$G$320,2,0)</f>
        <v>#N/A</v>
      </c>
      <c r="H3728" s="546">
        <v>12</v>
      </c>
      <c r="I3728">
        <v>0.156252</v>
      </c>
    </row>
    <row r="3729" spans="2:9">
      <c r="B3729" s="547" t="s">
        <v>2595</v>
      </c>
      <c r="C3729" s="547" t="str">
        <f>VLOOKUP(D3729,기본!$B$3:$C$90,2,0)</f>
        <v>코웨이</v>
      </c>
      <c r="D3729" t="s">
        <v>1918</v>
      </c>
      <c r="E3729" t="s">
        <v>1926</v>
      </c>
      <c r="F3729" t="s">
        <v>1926</v>
      </c>
      <c r="G3729" t="e">
        <f>VLOOKUP(E3729,기본!$F$3:$G$320,2,0)</f>
        <v>#N/A</v>
      </c>
      <c r="H3729" s="546">
        <v>200</v>
      </c>
      <c r="I3729">
        <v>2.7187999999999999</v>
      </c>
    </row>
    <row r="3730" spans="2:9">
      <c r="B3730" s="547" t="s">
        <v>2595</v>
      </c>
      <c r="C3730" s="547" t="str">
        <f>VLOOKUP(D3730,기본!$B$3:$C$90,2,0)</f>
        <v>코웨이</v>
      </c>
      <c r="D3730" t="s">
        <v>1918</v>
      </c>
      <c r="E3730" t="s">
        <v>1928</v>
      </c>
      <c r="F3730" t="s">
        <v>1928</v>
      </c>
      <c r="G3730" t="e">
        <f>VLOOKUP(E3730,기본!$F$3:$G$320,2,0)</f>
        <v>#N/A</v>
      </c>
      <c r="H3730" s="546">
        <v>24</v>
      </c>
      <c r="I3730">
        <v>0.40379999999999999</v>
      </c>
    </row>
    <row r="3731" spans="2:9">
      <c r="B3731" s="547" t="s">
        <v>2595</v>
      </c>
      <c r="C3731" s="547" t="str">
        <f>VLOOKUP(D3731,기본!$B$3:$C$90,2,0)</f>
        <v>코웨이</v>
      </c>
      <c r="D3731" t="s">
        <v>1918</v>
      </c>
      <c r="E3731" t="s">
        <v>1929</v>
      </c>
      <c r="F3731" t="s">
        <v>1929</v>
      </c>
      <c r="G3731" t="e">
        <f>VLOOKUP(E3731,기본!$F$3:$G$320,2,0)</f>
        <v>#N/A</v>
      </c>
      <c r="H3731" s="546">
        <v>2673</v>
      </c>
      <c r="I3731">
        <v>40.036907999999997</v>
      </c>
    </row>
    <row r="3732" spans="2:9">
      <c r="B3732" s="547" t="s">
        <v>2595</v>
      </c>
      <c r="C3732" s="547" t="str">
        <f>VLOOKUP(D3732,기본!$B$3:$C$90,2,0)</f>
        <v>코웨이</v>
      </c>
      <c r="D3732" t="s">
        <v>1918</v>
      </c>
      <c r="E3732" t="s">
        <v>1490</v>
      </c>
      <c r="F3732" t="s">
        <v>1490</v>
      </c>
      <c r="G3732" t="e">
        <f>VLOOKUP(E3732,기본!$F$3:$G$320,2,0)</f>
        <v>#N/A</v>
      </c>
      <c r="H3732" s="546">
        <v>14</v>
      </c>
      <c r="I3732">
        <v>0.106722</v>
      </c>
    </row>
    <row r="3733" spans="2:9">
      <c r="B3733" s="547" t="s">
        <v>2595</v>
      </c>
      <c r="C3733" s="547" t="str">
        <f>VLOOKUP(D3733,기본!$B$3:$C$90,2,0)</f>
        <v>코웨이</v>
      </c>
      <c r="D3733" t="s">
        <v>1918</v>
      </c>
      <c r="E3733" t="s">
        <v>1930</v>
      </c>
      <c r="F3733" t="s">
        <v>1930</v>
      </c>
      <c r="G3733" t="e">
        <f>VLOOKUP(E3733,기본!$F$3:$G$320,2,0)</f>
        <v>#N/A</v>
      </c>
      <c r="H3733" s="546">
        <v>45</v>
      </c>
      <c r="I3733">
        <v>0.371475</v>
      </c>
    </row>
    <row r="3734" spans="2:9">
      <c r="B3734" s="547" t="s">
        <v>2595</v>
      </c>
      <c r="C3734" s="547" t="str">
        <f>VLOOKUP(D3734,기본!$B$3:$C$90,2,0)</f>
        <v>코웨이</v>
      </c>
      <c r="D3734" t="s">
        <v>1918</v>
      </c>
      <c r="E3734" t="s">
        <v>2466</v>
      </c>
      <c r="F3734" t="s">
        <v>2466</v>
      </c>
      <c r="G3734" t="e">
        <f>VLOOKUP(E3734,기본!$F$3:$G$320,2,0)</f>
        <v>#N/A</v>
      </c>
      <c r="H3734" s="546">
        <v>130</v>
      </c>
      <c r="I3734">
        <v>2.1508600000000002</v>
      </c>
    </row>
    <row r="3735" spans="2:9">
      <c r="B3735" s="547" t="s">
        <v>2595</v>
      </c>
      <c r="C3735" s="547" t="str">
        <f>VLOOKUP(D3735,기본!$B$3:$C$90,2,0)</f>
        <v>코웨이</v>
      </c>
      <c r="D3735" t="s">
        <v>1918</v>
      </c>
      <c r="E3735" t="s">
        <v>2467</v>
      </c>
      <c r="F3735" t="s">
        <v>2467</v>
      </c>
      <c r="G3735" t="e">
        <f>VLOOKUP(E3735,기본!$F$3:$G$320,2,0)</f>
        <v>#N/A</v>
      </c>
      <c r="H3735" s="546">
        <v>152</v>
      </c>
      <c r="I3735">
        <v>3.24472</v>
      </c>
    </row>
    <row r="3736" spans="2:9">
      <c r="B3736" s="547" t="s">
        <v>2595</v>
      </c>
      <c r="C3736" s="547" t="str">
        <f>VLOOKUP(D3736,기본!$B$3:$C$90,2,0)</f>
        <v>코웨이</v>
      </c>
      <c r="D3736" t="s">
        <v>1918</v>
      </c>
      <c r="E3736" t="s">
        <v>1931</v>
      </c>
      <c r="F3736" t="s">
        <v>1931</v>
      </c>
      <c r="G3736" t="e">
        <f>VLOOKUP(E3736,기본!$F$3:$G$320,2,0)</f>
        <v>#N/A</v>
      </c>
      <c r="H3736" s="546">
        <v>328</v>
      </c>
      <c r="I3736">
        <v>2.505592</v>
      </c>
    </row>
    <row r="3737" spans="2:9">
      <c r="B3737" s="547" t="s">
        <v>2595</v>
      </c>
      <c r="C3737" s="547" t="str">
        <f>VLOOKUP(D3737,기본!$B$3:$C$90,2,0)</f>
        <v>코웨이</v>
      </c>
      <c r="D3737" t="s">
        <v>1918</v>
      </c>
      <c r="E3737" t="s">
        <v>1932</v>
      </c>
      <c r="F3737" t="s">
        <v>1932</v>
      </c>
      <c r="G3737" t="e">
        <f>VLOOKUP(E3737,기본!$F$3:$G$320,2,0)</f>
        <v>#N/A</v>
      </c>
      <c r="H3737" s="546">
        <v>24</v>
      </c>
      <c r="I3737">
        <v>0.25691999999999998</v>
      </c>
    </row>
    <row r="3738" spans="2:9">
      <c r="B3738" s="547" t="s">
        <v>2595</v>
      </c>
      <c r="C3738" s="547" t="str">
        <f>VLOOKUP(D3738,기본!$B$3:$C$90,2,0)</f>
        <v>코웨이</v>
      </c>
      <c r="D3738" t="s">
        <v>1918</v>
      </c>
      <c r="E3738" t="s">
        <v>1933</v>
      </c>
      <c r="F3738" t="s">
        <v>1933</v>
      </c>
      <c r="G3738" t="e">
        <f>VLOOKUP(E3738,기본!$F$3:$G$320,2,0)</f>
        <v>#N/A</v>
      </c>
      <c r="H3738" s="546">
        <v>1671</v>
      </c>
      <c r="I3738">
        <v>15.864474000000001</v>
      </c>
    </row>
    <row r="3739" spans="2:9">
      <c r="B3739" s="547" t="s">
        <v>2595</v>
      </c>
      <c r="C3739" s="547" t="str">
        <f>VLOOKUP(D3739,기본!$B$3:$C$90,2,0)</f>
        <v>코웨이</v>
      </c>
      <c r="D3739" t="s">
        <v>1918</v>
      </c>
      <c r="E3739" t="s">
        <v>1985</v>
      </c>
      <c r="F3739" t="s">
        <v>1985</v>
      </c>
      <c r="G3739" t="e">
        <f>VLOOKUP(E3739,기본!$F$3:$G$320,2,0)</f>
        <v>#N/A</v>
      </c>
      <c r="H3739" s="546">
        <v>14</v>
      </c>
      <c r="I3739">
        <v>0.14188999999999999</v>
      </c>
    </row>
    <row r="3740" spans="2:9">
      <c r="B3740" s="547" t="s">
        <v>2595</v>
      </c>
      <c r="C3740" s="547" t="str">
        <f>VLOOKUP(D3740,기본!$B$3:$C$90,2,0)</f>
        <v>코웨이</v>
      </c>
      <c r="D3740" t="s">
        <v>1918</v>
      </c>
      <c r="E3740" t="s">
        <v>1935</v>
      </c>
      <c r="F3740" t="s">
        <v>1935</v>
      </c>
      <c r="G3740" t="e">
        <f>VLOOKUP(E3740,기본!$F$3:$G$320,2,0)</f>
        <v>#N/A</v>
      </c>
      <c r="H3740" s="546">
        <v>90</v>
      </c>
      <c r="I3740">
        <v>1.8504</v>
      </c>
    </row>
    <row r="3741" spans="2:9">
      <c r="B3741" s="547" t="s">
        <v>2595</v>
      </c>
      <c r="C3741" s="547" t="str">
        <f>VLOOKUP(D3741,기본!$B$3:$C$90,2,0)</f>
        <v>코웨이</v>
      </c>
      <c r="D3741" t="s">
        <v>1918</v>
      </c>
      <c r="E3741" t="s">
        <v>1937</v>
      </c>
      <c r="F3741" t="s">
        <v>1937</v>
      </c>
      <c r="G3741" t="e">
        <f>VLOOKUP(E3741,기본!$F$3:$G$320,2,0)</f>
        <v>#N/A</v>
      </c>
      <c r="H3741" s="546">
        <v>2047</v>
      </c>
      <c r="I3741">
        <v>44.633996000000003</v>
      </c>
    </row>
    <row r="3742" spans="2:9">
      <c r="B3742" s="547" t="s">
        <v>2595</v>
      </c>
      <c r="C3742" s="547" t="str">
        <f>VLOOKUP(D3742,기본!$B$3:$C$90,2,0)</f>
        <v>코웨이</v>
      </c>
      <c r="D3742" t="s">
        <v>1918</v>
      </c>
      <c r="E3742" t="s">
        <v>1938</v>
      </c>
      <c r="F3742" t="s">
        <v>1938</v>
      </c>
      <c r="G3742" t="e">
        <f>VLOOKUP(E3742,기본!$F$3:$G$320,2,0)</f>
        <v>#N/A</v>
      </c>
      <c r="H3742" s="546">
        <v>942</v>
      </c>
      <c r="I3742">
        <v>20.552555999999999</v>
      </c>
    </row>
    <row r="3743" spans="2:9">
      <c r="B3743" s="547" t="s">
        <v>2595</v>
      </c>
      <c r="C3743" s="547" t="str">
        <f>VLOOKUP(D3743,기본!$B$3:$C$90,2,0)</f>
        <v>코웨이</v>
      </c>
      <c r="D3743" t="s">
        <v>1918</v>
      </c>
      <c r="E3743" t="s">
        <v>2039</v>
      </c>
      <c r="F3743" t="s">
        <v>2039</v>
      </c>
      <c r="G3743" t="e">
        <f>VLOOKUP(E3743,기본!$F$3:$G$320,2,0)</f>
        <v>#N/A</v>
      </c>
      <c r="H3743" s="546">
        <v>80</v>
      </c>
      <c r="I3743">
        <v>0.64478000000000002</v>
      </c>
    </row>
    <row r="3744" spans="2:9">
      <c r="B3744" s="547" t="s">
        <v>2595</v>
      </c>
      <c r="C3744" s="547" t="str">
        <f>VLOOKUP(D3744,기본!$B$3:$C$90,2,0)</f>
        <v>코웨이</v>
      </c>
      <c r="D3744" t="s">
        <v>1918</v>
      </c>
      <c r="E3744" t="s">
        <v>1940</v>
      </c>
      <c r="F3744" t="s">
        <v>1940</v>
      </c>
      <c r="G3744" t="e">
        <f>VLOOKUP(E3744,기본!$F$3:$G$320,2,0)</f>
        <v>#N/A</v>
      </c>
      <c r="H3744" s="546">
        <v>301</v>
      </c>
      <c r="I3744">
        <v>0.70464100000000007</v>
      </c>
    </row>
    <row r="3745" spans="2:9">
      <c r="B3745" s="547" t="s">
        <v>2595</v>
      </c>
      <c r="C3745" s="547" t="str">
        <f>VLOOKUP(D3745,기본!$B$3:$C$90,2,0)</f>
        <v>코웨이</v>
      </c>
      <c r="D3745" t="s">
        <v>1918</v>
      </c>
      <c r="E3745" t="s">
        <v>1941</v>
      </c>
      <c r="F3745" t="s">
        <v>1941</v>
      </c>
      <c r="G3745" t="e">
        <f>VLOOKUP(E3745,기본!$F$3:$G$320,2,0)</f>
        <v>#N/A</v>
      </c>
      <c r="H3745" s="546">
        <v>1515</v>
      </c>
      <c r="I3745">
        <v>10.305350999999998</v>
      </c>
    </row>
    <row r="3746" spans="2:9">
      <c r="B3746" s="547" t="s">
        <v>2595</v>
      </c>
      <c r="C3746" s="547" t="str">
        <f>VLOOKUP(D3746,기본!$B$3:$C$90,2,0)</f>
        <v>코웨이</v>
      </c>
      <c r="D3746" t="s">
        <v>1918</v>
      </c>
      <c r="E3746" t="s">
        <v>1942</v>
      </c>
      <c r="F3746" t="s">
        <v>1942</v>
      </c>
      <c r="G3746" t="e">
        <f>VLOOKUP(E3746,기본!$F$3:$G$320,2,0)</f>
        <v>#N/A</v>
      </c>
      <c r="H3746" s="546">
        <v>2085</v>
      </c>
      <c r="I3746">
        <v>35.103533999999996</v>
      </c>
    </row>
    <row r="3747" spans="2:9">
      <c r="B3747" s="547" t="s">
        <v>2595</v>
      </c>
      <c r="C3747" s="547" t="str">
        <f>VLOOKUP(D3747,기본!$B$3:$C$90,2,0)</f>
        <v>코웨이</v>
      </c>
      <c r="D3747" t="s">
        <v>1918</v>
      </c>
      <c r="E3747" t="s">
        <v>2127</v>
      </c>
      <c r="F3747" t="s">
        <v>2127</v>
      </c>
      <c r="G3747" t="e">
        <f>VLOOKUP(E3747,기본!$F$3:$G$320,2,0)</f>
        <v>#N/A</v>
      </c>
      <c r="H3747" s="546">
        <v>20750</v>
      </c>
      <c r="I3747">
        <v>199.03400000000002</v>
      </c>
    </row>
    <row r="3748" spans="2:9">
      <c r="B3748" s="547" t="s">
        <v>2595</v>
      </c>
      <c r="C3748" s="547" t="str">
        <f>VLOOKUP(D3748,기본!$B$3:$C$90,2,0)</f>
        <v>코웨이</v>
      </c>
      <c r="D3748" t="s">
        <v>1918</v>
      </c>
      <c r="E3748" t="s">
        <v>1943</v>
      </c>
      <c r="F3748" t="s">
        <v>1943</v>
      </c>
      <c r="G3748" t="e">
        <f>VLOOKUP(E3748,기본!$F$3:$G$320,2,0)</f>
        <v>#N/A</v>
      </c>
      <c r="H3748" s="546">
        <v>168</v>
      </c>
      <c r="I3748">
        <v>2.9877120000000001</v>
      </c>
    </row>
    <row r="3749" spans="2:9">
      <c r="B3749" s="547" t="s">
        <v>2595</v>
      </c>
      <c r="C3749" s="547" t="str">
        <f>VLOOKUP(D3749,기본!$B$3:$C$90,2,0)</f>
        <v>코웨이</v>
      </c>
      <c r="D3749" t="s">
        <v>1918</v>
      </c>
      <c r="E3749" t="s">
        <v>1944</v>
      </c>
      <c r="F3749" t="s">
        <v>1944</v>
      </c>
      <c r="G3749" t="e">
        <f>VLOOKUP(E3749,기본!$F$3:$G$320,2,0)</f>
        <v>#N/A</v>
      </c>
      <c r="H3749" s="546">
        <v>666</v>
      </c>
      <c r="I3749">
        <v>11.557645000000001</v>
      </c>
    </row>
    <row r="3750" spans="2:9">
      <c r="B3750" s="547" t="s">
        <v>2595</v>
      </c>
      <c r="C3750" s="547" t="str">
        <f>VLOOKUP(D3750,기본!$B$3:$C$90,2,0)</f>
        <v>코웨이</v>
      </c>
      <c r="D3750" t="s">
        <v>1918</v>
      </c>
      <c r="E3750" t="s">
        <v>1948</v>
      </c>
      <c r="F3750" t="s">
        <v>1948</v>
      </c>
      <c r="G3750" t="e">
        <f>VLOOKUP(E3750,기본!$F$3:$G$320,2,0)</f>
        <v>#N/A</v>
      </c>
      <c r="H3750" s="546">
        <v>3002</v>
      </c>
      <c r="I3750">
        <v>52.062160000000013</v>
      </c>
    </row>
    <row r="3751" spans="2:9">
      <c r="B3751" s="547" t="s">
        <v>2595</v>
      </c>
      <c r="C3751" s="547" t="str">
        <f>VLOOKUP(D3751,기본!$B$3:$C$90,2,0)</f>
        <v>코웨이</v>
      </c>
      <c r="D3751" t="s">
        <v>1918</v>
      </c>
      <c r="E3751" t="s">
        <v>1045</v>
      </c>
      <c r="F3751" t="s">
        <v>1045</v>
      </c>
      <c r="G3751" t="e">
        <f>VLOOKUP(E3751,기본!$F$3:$G$320,2,0)</f>
        <v>#N/A</v>
      </c>
      <c r="H3751" s="546">
        <v>1689</v>
      </c>
      <c r="I3751">
        <v>20.124950999999999</v>
      </c>
    </row>
    <row r="3752" spans="2:9">
      <c r="B3752" s="547" t="s">
        <v>2595</v>
      </c>
      <c r="C3752" s="547" t="str">
        <f>VLOOKUP(D3752,기본!$B$3:$C$90,2,0)</f>
        <v>코웨이</v>
      </c>
      <c r="D3752" t="s">
        <v>1918</v>
      </c>
      <c r="E3752" t="s">
        <v>1949</v>
      </c>
      <c r="F3752" t="s">
        <v>1949</v>
      </c>
      <c r="G3752" t="e">
        <f>VLOOKUP(E3752,기본!$F$3:$G$320,2,0)</f>
        <v>#N/A</v>
      </c>
      <c r="H3752" s="546">
        <v>24</v>
      </c>
      <c r="I3752">
        <v>0.18779999999999999</v>
      </c>
    </row>
    <row r="3753" spans="2:9">
      <c r="B3753" s="547" t="s">
        <v>2595</v>
      </c>
      <c r="C3753" s="547" t="str">
        <f>VLOOKUP(D3753,기본!$B$3:$C$90,2,0)</f>
        <v>코웨이</v>
      </c>
      <c r="D3753" t="s">
        <v>1918</v>
      </c>
      <c r="E3753" t="s">
        <v>1950</v>
      </c>
      <c r="F3753" t="s">
        <v>1950</v>
      </c>
      <c r="G3753" t="e">
        <f>VLOOKUP(E3753,기본!$F$3:$G$320,2,0)</f>
        <v>#N/A</v>
      </c>
      <c r="H3753" s="546">
        <v>654</v>
      </c>
      <c r="I3753">
        <v>5.7950940000000006</v>
      </c>
    </row>
    <row r="3754" spans="2:9">
      <c r="B3754" s="547" t="s">
        <v>2595</v>
      </c>
      <c r="C3754" s="547" t="str">
        <f>VLOOKUP(D3754,기본!$B$3:$C$90,2,0)</f>
        <v>코웨이</v>
      </c>
      <c r="D3754" t="s">
        <v>1918</v>
      </c>
      <c r="E3754" t="s">
        <v>1951</v>
      </c>
      <c r="F3754" t="s">
        <v>1951</v>
      </c>
      <c r="G3754" t="e">
        <f>VLOOKUP(E3754,기본!$F$3:$G$320,2,0)</f>
        <v>#N/A</v>
      </c>
      <c r="H3754" s="546">
        <v>22</v>
      </c>
      <c r="I3754">
        <v>0.41223599999999999</v>
      </c>
    </row>
    <row r="3755" spans="2:9">
      <c r="B3755" s="547" t="s">
        <v>2595</v>
      </c>
      <c r="C3755" s="547" t="str">
        <f>VLOOKUP(D3755,기본!$B$3:$C$90,2,0)</f>
        <v>코웨이</v>
      </c>
      <c r="D3755" t="s">
        <v>1918</v>
      </c>
      <c r="E3755" t="s">
        <v>2040</v>
      </c>
      <c r="F3755" t="s">
        <v>2040</v>
      </c>
      <c r="G3755" t="e">
        <f>VLOOKUP(E3755,기본!$F$3:$G$320,2,0)</f>
        <v>#N/A</v>
      </c>
      <c r="H3755" s="546">
        <v>36</v>
      </c>
      <c r="I3755">
        <v>0.14425199999999999</v>
      </c>
    </row>
    <row r="3756" spans="2:9">
      <c r="B3756" s="547" t="s">
        <v>2595</v>
      </c>
      <c r="C3756" s="547" t="str">
        <f>VLOOKUP(D3756,기본!$B$3:$C$90,2,0)</f>
        <v>코웨이</v>
      </c>
      <c r="D3756" t="s">
        <v>1918</v>
      </c>
      <c r="E3756" t="s">
        <v>1952</v>
      </c>
      <c r="F3756" t="s">
        <v>1952</v>
      </c>
      <c r="G3756" t="e">
        <f>VLOOKUP(E3756,기본!$F$3:$G$320,2,0)</f>
        <v>#N/A</v>
      </c>
      <c r="H3756" s="546">
        <v>10</v>
      </c>
      <c r="I3756">
        <v>0.17935999999999999</v>
      </c>
    </row>
    <row r="3757" spans="2:9">
      <c r="B3757" s="547" t="s">
        <v>2595</v>
      </c>
      <c r="C3757" s="547" t="str">
        <f>VLOOKUP(D3757,기본!$B$3:$C$90,2,0)</f>
        <v>코웨이</v>
      </c>
      <c r="D3757" t="s">
        <v>1918</v>
      </c>
      <c r="E3757" t="s">
        <v>1953</v>
      </c>
      <c r="F3757" t="s">
        <v>1953</v>
      </c>
      <c r="G3757" t="e">
        <f>VLOOKUP(E3757,기본!$F$3:$G$320,2,0)</f>
        <v>#N/A</v>
      </c>
      <c r="H3757" s="546">
        <v>344</v>
      </c>
      <c r="I3757">
        <v>6.6096159999999999</v>
      </c>
    </row>
    <row r="3758" spans="2:9">
      <c r="B3758" s="547" t="s">
        <v>2595</v>
      </c>
      <c r="C3758" s="547" t="str">
        <f>VLOOKUP(D3758,기본!$B$3:$C$90,2,0)</f>
        <v>코웨이</v>
      </c>
      <c r="D3758" t="s">
        <v>1918</v>
      </c>
      <c r="E3758" t="s">
        <v>2385</v>
      </c>
      <c r="F3758" t="s">
        <v>2385</v>
      </c>
      <c r="G3758" t="e">
        <f>VLOOKUP(E3758,기본!$F$3:$G$320,2,0)</f>
        <v>#N/A</v>
      </c>
      <c r="H3758" s="546">
        <v>1985</v>
      </c>
      <c r="I3758">
        <v>14.611585000000002</v>
      </c>
    </row>
    <row r="3759" spans="2:9">
      <c r="B3759" s="547" t="s">
        <v>2595</v>
      </c>
      <c r="C3759" s="547" t="str">
        <f>VLOOKUP(D3759,기본!$B$3:$C$90,2,0)</f>
        <v>코웨이</v>
      </c>
      <c r="D3759" t="s">
        <v>1918</v>
      </c>
      <c r="E3759" t="s">
        <v>2403</v>
      </c>
      <c r="F3759" t="s">
        <v>2403</v>
      </c>
      <c r="G3759" t="e">
        <f>VLOOKUP(E3759,기본!$F$3:$G$320,2,0)</f>
        <v>#N/A</v>
      </c>
      <c r="H3759" s="546">
        <v>1985</v>
      </c>
      <c r="I3759">
        <v>39.578914999999995</v>
      </c>
    </row>
    <row r="3760" spans="2:9">
      <c r="B3760" s="547" t="s">
        <v>2595</v>
      </c>
      <c r="C3760" s="547" t="str">
        <f>VLOOKUP(D3760,기본!$B$3:$C$90,2,0)</f>
        <v>코웨이</v>
      </c>
      <c r="D3760" t="s">
        <v>1918</v>
      </c>
      <c r="E3760" t="s">
        <v>2041</v>
      </c>
      <c r="F3760" t="s">
        <v>2041</v>
      </c>
      <c r="G3760" t="e">
        <f>VLOOKUP(E3760,기본!$F$3:$G$320,2,0)</f>
        <v>#N/A</v>
      </c>
      <c r="H3760" s="546">
        <v>12</v>
      </c>
      <c r="I3760">
        <v>0.24535199999999999</v>
      </c>
    </row>
    <row r="3761" spans="2:9">
      <c r="B3761" s="547" t="s">
        <v>2595</v>
      </c>
      <c r="C3761" s="547" t="str">
        <f>VLOOKUP(D3761,기본!$B$3:$C$90,2,0)</f>
        <v>코웨이</v>
      </c>
      <c r="D3761" t="s">
        <v>1918</v>
      </c>
      <c r="E3761" t="s">
        <v>1169</v>
      </c>
      <c r="F3761" t="s">
        <v>1169</v>
      </c>
      <c r="G3761" t="e">
        <f>VLOOKUP(E3761,기본!$F$3:$G$320,2,0)</f>
        <v>#N/A</v>
      </c>
      <c r="H3761" s="546">
        <v>10</v>
      </c>
      <c r="I3761">
        <v>0.33584999999999998</v>
      </c>
    </row>
    <row r="3762" spans="2:9">
      <c r="B3762" s="547" t="s">
        <v>2595</v>
      </c>
      <c r="C3762" s="547" t="str">
        <f>VLOOKUP(D3762,기본!$B$3:$C$90,2,0)</f>
        <v>코웨이</v>
      </c>
      <c r="D3762" t="s">
        <v>1918</v>
      </c>
      <c r="E3762" t="s">
        <v>1170</v>
      </c>
      <c r="F3762" t="s">
        <v>1170</v>
      </c>
      <c r="G3762" t="e">
        <f>VLOOKUP(E3762,기본!$F$3:$G$320,2,0)</f>
        <v>#N/A</v>
      </c>
      <c r="H3762" s="546">
        <v>6</v>
      </c>
      <c r="I3762">
        <v>0.17124600000000001</v>
      </c>
    </row>
    <row r="3763" spans="2:9">
      <c r="B3763" s="547" t="s">
        <v>2595</v>
      </c>
      <c r="C3763" s="547" t="str">
        <f>VLOOKUP(D3763,기본!$B$3:$C$90,2,0)</f>
        <v>코웨이</v>
      </c>
      <c r="D3763" t="s">
        <v>1918</v>
      </c>
      <c r="E3763" t="s">
        <v>2313</v>
      </c>
      <c r="F3763" t="s">
        <v>2313</v>
      </c>
      <c r="G3763" t="e">
        <f>VLOOKUP(E3763,기본!$F$3:$G$320,2,0)</f>
        <v>#N/A</v>
      </c>
      <c r="H3763" s="546">
        <v>144</v>
      </c>
      <c r="I3763">
        <v>5.2479360000000002</v>
      </c>
    </row>
    <row r="3764" spans="2:9">
      <c r="B3764" s="547" t="s">
        <v>2595</v>
      </c>
      <c r="C3764" s="547" t="str">
        <f>VLOOKUP(D3764,기본!$B$3:$C$90,2,0)</f>
        <v>코웨이</v>
      </c>
      <c r="D3764" t="s">
        <v>1918</v>
      </c>
      <c r="E3764" t="s">
        <v>1956</v>
      </c>
      <c r="F3764" t="s">
        <v>1956</v>
      </c>
      <c r="G3764" t="e">
        <f>VLOOKUP(E3764,기본!$F$3:$G$320,2,0)</f>
        <v>#N/A</v>
      </c>
      <c r="H3764" s="546">
        <v>174</v>
      </c>
      <c r="I3764">
        <v>4.5623399999999998</v>
      </c>
    </row>
    <row r="3765" spans="2:9">
      <c r="B3765" s="547" t="s">
        <v>2595</v>
      </c>
      <c r="C3765" s="547" t="str">
        <f>VLOOKUP(D3765,기본!$B$3:$C$90,2,0)</f>
        <v>코웨이</v>
      </c>
      <c r="D3765" t="s">
        <v>1918</v>
      </c>
      <c r="E3765" t="s">
        <v>1957</v>
      </c>
      <c r="F3765" t="s">
        <v>1957</v>
      </c>
      <c r="G3765" t="e">
        <f>VLOOKUP(E3765,기본!$F$3:$G$320,2,0)</f>
        <v>#N/A</v>
      </c>
      <c r="H3765" s="546">
        <v>35</v>
      </c>
      <c r="I3765">
        <v>0.90881000000000001</v>
      </c>
    </row>
    <row r="3766" spans="2:9">
      <c r="B3766" s="547" t="s">
        <v>2595</v>
      </c>
      <c r="C3766" s="547" t="str">
        <f>VLOOKUP(D3766,기본!$B$3:$C$90,2,0)</f>
        <v>코웨이</v>
      </c>
      <c r="D3766" t="s">
        <v>1918</v>
      </c>
      <c r="E3766" t="s">
        <v>1958</v>
      </c>
      <c r="F3766" t="s">
        <v>1958</v>
      </c>
      <c r="G3766" t="e">
        <f>VLOOKUP(E3766,기본!$F$3:$G$320,2,0)</f>
        <v>#N/A</v>
      </c>
      <c r="H3766" s="546">
        <v>860</v>
      </c>
      <c r="I3766">
        <v>20.983139999999999</v>
      </c>
    </row>
    <row r="3767" spans="2:9">
      <c r="B3767" s="547" t="s">
        <v>2595</v>
      </c>
      <c r="C3767" s="547" t="str">
        <f>VLOOKUP(D3767,기본!$B$3:$C$90,2,0)</f>
        <v>코웨이</v>
      </c>
      <c r="D3767" t="s">
        <v>1918</v>
      </c>
      <c r="E3767" t="s">
        <v>1959</v>
      </c>
      <c r="F3767" t="s">
        <v>1959</v>
      </c>
      <c r="G3767" t="e">
        <f>VLOOKUP(E3767,기본!$F$3:$G$320,2,0)</f>
        <v>#N/A</v>
      </c>
      <c r="H3767" s="546">
        <v>282</v>
      </c>
      <c r="I3767">
        <v>7.7602199999999995</v>
      </c>
    </row>
    <row r="3768" spans="2:9">
      <c r="B3768" s="547" t="s">
        <v>2595</v>
      </c>
      <c r="C3768" s="547" t="str">
        <f>VLOOKUP(D3768,기본!$B$3:$C$90,2,0)</f>
        <v>코웨이</v>
      </c>
      <c r="D3768" t="s">
        <v>1918</v>
      </c>
      <c r="E3768" t="s">
        <v>1171</v>
      </c>
      <c r="F3768" t="s">
        <v>1171</v>
      </c>
      <c r="G3768" t="e">
        <f>VLOOKUP(E3768,기본!$F$3:$G$320,2,0)</f>
        <v>#N/A</v>
      </c>
      <c r="H3768" s="546">
        <v>56</v>
      </c>
      <c r="I3768">
        <v>1.879248</v>
      </c>
    </row>
    <row r="3769" spans="2:9">
      <c r="B3769" s="547" t="s">
        <v>2595</v>
      </c>
      <c r="C3769" s="547" t="str">
        <f>VLOOKUP(D3769,기본!$B$3:$C$90,2,0)</f>
        <v>코웨이</v>
      </c>
      <c r="D3769" t="s">
        <v>1918</v>
      </c>
      <c r="E3769" t="s">
        <v>1962</v>
      </c>
      <c r="F3769" t="s">
        <v>1962</v>
      </c>
      <c r="G3769" t="e">
        <f>VLOOKUP(E3769,기본!$F$3:$G$320,2,0)</f>
        <v>#N/A</v>
      </c>
      <c r="H3769" s="546">
        <v>944</v>
      </c>
      <c r="I3769">
        <v>19.199967999999998</v>
      </c>
    </row>
    <row r="3770" spans="2:9">
      <c r="B3770" s="547" t="s">
        <v>2595</v>
      </c>
      <c r="C3770" s="547" t="str">
        <f>VLOOKUP(D3770,기본!$B$3:$C$90,2,0)</f>
        <v>코웨이</v>
      </c>
      <c r="D3770" t="s">
        <v>1918</v>
      </c>
      <c r="E3770" t="s">
        <v>2042</v>
      </c>
      <c r="F3770" t="s">
        <v>2042</v>
      </c>
      <c r="G3770" t="e">
        <f>VLOOKUP(E3770,기본!$F$3:$G$320,2,0)</f>
        <v>#N/A</v>
      </c>
      <c r="H3770" s="546">
        <v>232</v>
      </c>
      <c r="I3770">
        <v>4.8153920000000001</v>
      </c>
    </row>
    <row r="3771" spans="2:9">
      <c r="B3771" s="547" t="s">
        <v>2595</v>
      </c>
      <c r="C3771" s="547" t="str">
        <f>VLOOKUP(D3771,기본!$B$3:$C$90,2,0)</f>
        <v>코웨이</v>
      </c>
      <c r="D3771" t="s">
        <v>1918</v>
      </c>
      <c r="E3771" t="s">
        <v>1278</v>
      </c>
      <c r="F3771" t="s">
        <v>1278</v>
      </c>
      <c r="G3771" t="e">
        <f>VLOOKUP(E3771,기본!$F$3:$G$320,2,0)</f>
        <v>#N/A</v>
      </c>
      <c r="H3771" s="546">
        <v>38</v>
      </c>
      <c r="I3771">
        <v>0.44402999999999998</v>
      </c>
    </row>
    <row r="3772" spans="2:9">
      <c r="B3772" s="547" t="s">
        <v>2595</v>
      </c>
      <c r="C3772" s="547" t="str">
        <f>VLOOKUP(D3772,기본!$B$3:$C$90,2,0)</f>
        <v>코웨이</v>
      </c>
      <c r="D3772" t="s">
        <v>1918</v>
      </c>
      <c r="E3772" t="s">
        <v>1276</v>
      </c>
      <c r="F3772" t="s">
        <v>1276</v>
      </c>
      <c r="G3772" t="e">
        <f>VLOOKUP(E3772,기본!$F$3:$G$320,2,0)</f>
        <v>#N/A</v>
      </c>
      <c r="H3772" s="546">
        <v>64</v>
      </c>
      <c r="I3772">
        <v>2.322368</v>
      </c>
    </row>
    <row r="3773" spans="2:9">
      <c r="B3773" s="547" t="s">
        <v>2595</v>
      </c>
      <c r="C3773" s="547" t="str">
        <f>VLOOKUP(D3773,기본!$B$3:$C$90,2,0)</f>
        <v>코웨이</v>
      </c>
      <c r="D3773" t="s">
        <v>1918</v>
      </c>
      <c r="E3773" t="s">
        <v>1277</v>
      </c>
      <c r="F3773" t="s">
        <v>1277</v>
      </c>
      <c r="G3773" t="e">
        <f>VLOOKUP(E3773,기본!$F$3:$G$320,2,0)</f>
        <v>#N/A</v>
      </c>
      <c r="H3773" s="546">
        <v>10</v>
      </c>
      <c r="I3773">
        <v>0.35574</v>
      </c>
    </row>
    <row r="3774" spans="2:9">
      <c r="B3774" s="547" t="s">
        <v>2595</v>
      </c>
      <c r="C3774" s="547" t="str">
        <f>VLOOKUP(D3774,기본!$B$3:$C$90,2,0)</f>
        <v>코웨이</v>
      </c>
      <c r="D3774" t="s">
        <v>1918</v>
      </c>
      <c r="E3774" t="s">
        <v>1982</v>
      </c>
      <c r="F3774" t="s">
        <v>1982</v>
      </c>
      <c r="G3774" t="e">
        <f>VLOOKUP(E3774,기본!$F$3:$G$320,2,0)</f>
        <v>#N/A</v>
      </c>
      <c r="H3774" s="546">
        <v>240</v>
      </c>
      <c r="I3774">
        <v>9.5078399999999998</v>
      </c>
    </row>
    <row r="3775" spans="2:9">
      <c r="B3775" s="547" t="s">
        <v>2595</v>
      </c>
      <c r="C3775" s="547" t="str">
        <f>VLOOKUP(D3775,기본!$B$3:$C$90,2,0)</f>
        <v>코웨이</v>
      </c>
      <c r="D3775" t="s">
        <v>1918</v>
      </c>
      <c r="E3775" t="s">
        <v>2067</v>
      </c>
      <c r="F3775" t="s">
        <v>2067</v>
      </c>
      <c r="G3775" t="e">
        <f>VLOOKUP(E3775,기본!$F$3:$G$320,2,0)</f>
        <v>#N/A</v>
      </c>
      <c r="H3775" s="546">
        <v>242</v>
      </c>
      <c r="I3775">
        <v>1.453452</v>
      </c>
    </row>
    <row r="3776" spans="2:9">
      <c r="B3776" s="547" t="s">
        <v>2595</v>
      </c>
      <c r="C3776" s="547" t="str">
        <f>VLOOKUP(D3776,기본!$B$3:$C$90,2,0)</f>
        <v>코웨이</v>
      </c>
      <c r="D3776" t="s">
        <v>1918</v>
      </c>
      <c r="E3776" t="s">
        <v>1025</v>
      </c>
      <c r="F3776" t="s">
        <v>1025</v>
      </c>
      <c r="G3776" t="e">
        <f>VLOOKUP(E3776,기본!$F$3:$G$320,2,0)</f>
        <v>#N/A</v>
      </c>
      <c r="H3776" s="546">
        <v>48</v>
      </c>
      <c r="I3776">
        <v>0.28281600000000001</v>
      </c>
    </row>
    <row r="3777" spans="2:9">
      <c r="B3777" s="547" t="s">
        <v>2595</v>
      </c>
      <c r="C3777" s="547" t="str">
        <f>VLOOKUP(D3777,기본!$B$3:$C$90,2,0)</f>
        <v>코웨이</v>
      </c>
      <c r="D3777" t="s">
        <v>1918</v>
      </c>
      <c r="E3777" t="s">
        <v>1967</v>
      </c>
      <c r="F3777" t="s">
        <v>1967</v>
      </c>
      <c r="G3777" t="e">
        <f>VLOOKUP(E3777,기본!$F$3:$G$320,2,0)</f>
        <v>#N/A</v>
      </c>
      <c r="H3777" s="546">
        <v>240</v>
      </c>
      <c r="I3777">
        <v>1.5844800000000001</v>
      </c>
    </row>
    <row r="3778" spans="2:9">
      <c r="B3778" s="547" t="s">
        <v>2595</v>
      </c>
      <c r="C3778" s="547" t="str">
        <f>VLOOKUP(D3778,기본!$B$3:$C$90,2,0)</f>
        <v>코웨이</v>
      </c>
      <c r="D3778" t="s">
        <v>1918</v>
      </c>
      <c r="E3778" t="s">
        <v>1968</v>
      </c>
      <c r="F3778" t="s">
        <v>1968</v>
      </c>
      <c r="G3778" t="e">
        <f>VLOOKUP(E3778,기본!$F$3:$G$320,2,0)</f>
        <v>#N/A</v>
      </c>
      <c r="H3778" s="546">
        <v>20</v>
      </c>
      <c r="I3778">
        <v>0.78002000000000005</v>
      </c>
    </row>
    <row r="3779" spans="2:9">
      <c r="B3779" s="547" t="s">
        <v>2595</v>
      </c>
      <c r="C3779" s="547" t="str">
        <f>VLOOKUP(D3779,기본!$B$3:$C$90,2,0)</f>
        <v>코웨이</v>
      </c>
      <c r="D3779" t="s">
        <v>1918</v>
      </c>
      <c r="E3779" t="s">
        <v>1969</v>
      </c>
      <c r="F3779" t="s">
        <v>1969</v>
      </c>
      <c r="G3779" t="e">
        <f>VLOOKUP(E3779,기본!$F$3:$G$320,2,0)</f>
        <v>#N/A</v>
      </c>
      <c r="H3779" s="546">
        <v>12</v>
      </c>
      <c r="I3779">
        <v>0.13717199999999999</v>
      </c>
    </row>
    <row r="3780" spans="2:9">
      <c r="B3780" s="547" t="s">
        <v>2595</v>
      </c>
      <c r="C3780" s="547" t="str">
        <f>VLOOKUP(D3780,기본!$B$3:$C$90,2,0)</f>
        <v>코웨이</v>
      </c>
      <c r="D3780" t="s">
        <v>1918</v>
      </c>
      <c r="E3780" t="s">
        <v>1242</v>
      </c>
      <c r="F3780" t="s">
        <v>1242</v>
      </c>
      <c r="G3780" t="e">
        <f>VLOOKUP(E3780,기본!$F$3:$G$320,2,0)</f>
        <v>#N/A</v>
      </c>
      <c r="H3780" s="546">
        <v>504</v>
      </c>
      <c r="I3780">
        <v>4.4664479999999998</v>
      </c>
    </row>
    <row r="3781" spans="2:9">
      <c r="B3781" s="547" t="s">
        <v>2595</v>
      </c>
      <c r="C3781" s="547" t="str">
        <f>VLOOKUP(D3781,기본!$B$3:$C$90,2,0)</f>
        <v>코웨이</v>
      </c>
      <c r="D3781" t="s">
        <v>1918</v>
      </c>
      <c r="E3781" t="s">
        <v>1228</v>
      </c>
      <c r="F3781" t="s">
        <v>1228</v>
      </c>
      <c r="G3781" t="e">
        <f>VLOOKUP(E3781,기본!$F$3:$G$320,2,0)</f>
        <v>#N/A</v>
      </c>
      <c r="H3781" s="546">
        <v>2764</v>
      </c>
      <c r="I3781">
        <v>21.390703999999996</v>
      </c>
    </row>
    <row r="3782" spans="2:9">
      <c r="B3782" s="547" t="s">
        <v>2595</v>
      </c>
      <c r="C3782" s="547" t="str">
        <f>VLOOKUP(D3782,기본!$B$3:$C$90,2,0)</f>
        <v>코웨이</v>
      </c>
      <c r="D3782" t="s">
        <v>1918</v>
      </c>
      <c r="E3782" t="s">
        <v>1970</v>
      </c>
      <c r="F3782" t="s">
        <v>1970</v>
      </c>
      <c r="G3782" t="e">
        <f>VLOOKUP(E3782,기본!$F$3:$G$320,2,0)</f>
        <v>#N/A</v>
      </c>
      <c r="H3782" s="546">
        <v>256</v>
      </c>
      <c r="I3782">
        <v>2.1555200000000001</v>
      </c>
    </row>
    <row r="3783" spans="2:9">
      <c r="B3783" s="547" t="s">
        <v>2595</v>
      </c>
      <c r="C3783" s="547" t="str">
        <f>VLOOKUP(D3783,기본!$B$3:$C$90,2,0)</f>
        <v>코웨이</v>
      </c>
      <c r="D3783" t="s">
        <v>1918</v>
      </c>
      <c r="E3783" t="s">
        <v>224</v>
      </c>
      <c r="F3783" t="s">
        <v>224</v>
      </c>
      <c r="G3783" t="str">
        <f>VLOOKUP(E3783,기본!$F$3:$G$320,2,0)</f>
        <v>기타</v>
      </c>
      <c r="H3783" s="546">
        <v>0</v>
      </c>
      <c r="I3783">
        <v>1.180992</v>
      </c>
    </row>
    <row r="3784" spans="2:9">
      <c r="B3784" s="547" t="s">
        <v>2595</v>
      </c>
      <c r="C3784" s="547" t="str">
        <f>VLOOKUP(D3784,기본!$B$3:$C$90,2,0)</f>
        <v>코웨이</v>
      </c>
      <c r="D3784" t="s">
        <v>1971</v>
      </c>
      <c r="E3784" t="s">
        <v>1142</v>
      </c>
      <c r="F3784" t="s">
        <v>1142</v>
      </c>
      <c r="G3784" t="e">
        <f>VLOOKUP(E3784,기본!$F$3:$G$320,2,0)</f>
        <v>#N/A</v>
      </c>
      <c r="H3784" s="546">
        <v>12</v>
      </c>
      <c r="I3784">
        <v>0.31187999999999999</v>
      </c>
    </row>
    <row r="3785" spans="2:9">
      <c r="B3785" s="547" t="s">
        <v>2595</v>
      </c>
      <c r="C3785" s="547" t="str">
        <f>VLOOKUP(D3785,기본!$B$3:$C$90,2,0)</f>
        <v>코웨이</v>
      </c>
      <c r="D3785" t="s">
        <v>1971</v>
      </c>
      <c r="E3785" t="s">
        <v>1923</v>
      </c>
      <c r="F3785" t="s">
        <v>1923</v>
      </c>
      <c r="G3785" t="e">
        <f>VLOOKUP(E3785,기본!$F$3:$G$320,2,0)</f>
        <v>#N/A</v>
      </c>
      <c r="H3785" s="546">
        <v>450</v>
      </c>
      <c r="I3785">
        <v>5.5457999999999998</v>
      </c>
    </row>
    <row r="3786" spans="2:9">
      <c r="B3786" s="547" t="s">
        <v>2595</v>
      </c>
      <c r="C3786" s="547" t="str">
        <f>VLOOKUP(D3786,기본!$B$3:$C$90,2,0)</f>
        <v>코웨이</v>
      </c>
      <c r="D3786" t="s">
        <v>1971</v>
      </c>
      <c r="E3786" t="s">
        <v>2083</v>
      </c>
      <c r="F3786" t="s">
        <v>2083</v>
      </c>
      <c r="G3786" t="e">
        <f>VLOOKUP(E3786,기본!$F$3:$G$320,2,0)</f>
        <v>#N/A</v>
      </c>
      <c r="H3786" s="546">
        <v>6192</v>
      </c>
      <c r="I3786">
        <v>57.523679999999999</v>
      </c>
    </row>
    <row r="3787" spans="2:9">
      <c r="B3787" s="547" t="s">
        <v>2595</v>
      </c>
      <c r="C3787" s="547" t="str">
        <f>VLOOKUP(D3787,기본!$B$3:$C$90,2,0)</f>
        <v>코웨이</v>
      </c>
      <c r="D3787" t="s">
        <v>1971</v>
      </c>
      <c r="E3787" t="s">
        <v>2084</v>
      </c>
      <c r="F3787" t="s">
        <v>2084</v>
      </c>
      <c r="G3787" t="e">
        <f>VLOOKUP(E3787,기본!$F$3:$G$320,2,0)</f>
        <v>#N/A</v>
      </c>
      <c r="H3787" s="546">
        <v>6192</v>
      </c>
      <c r="I3787">
        <v>96.428015999999985</v>
      </c>
    </row>
    <row r="3788" spans="2:9">
      <c r="B3788" s="547" t="s">
        <v>2595</v>
      </c>
      <c r="C3788" s="547" t="str">
        <f>VLOOKUP(D3788,기본!$B$3:$C$90,2,0)</f>
        <v>코웨이</v>
      </c>
      <c r="D3788" t="s">
        <v>1971</v>
      </c>
      <c r="E3788" t="s">
        <v>1972</v>
      </c>
      <c r="F3788" t="s">
        <v>1972</v>
      </c>
      <c r="G3788" t="e">
        <f>VLOOKUP(E3788,기본!$F$3:$G$320,2,0)</f>
        <v>#N/A</v>
      </c>
      <c r="H3788" s="546">
        <v>314</v>
      </c>
      <c r="I3788">
        <v>5.7314419999999995</v>
      </c>
    </row>
    <row r="3789" spans="2:9">
      <c r="B3789" s="547" t="s">
        <v>2595</v>
      </c>
      <c r="C3789" s="547" t="str">
        <f>VLOOKUP(D3789,기본!$B$3:$C$90,2,0)</f>
        <v>코웨이</v>
      </c>
      <c r="D3789" t="s">
        <v>1971</v>
      </c>
      <c r="E3789" t="s">
        <v>1973</v>
      </c>
      <c r="F3789" t="s">
        <v>1973</v>
      </c>
      <c r="G3789" t="e">
        <f>VLOOKUP(E3789,기본!$F$3:$G$320,2,0)</f>
        <v>#N/A</v>
      </c>
      <c r="H3789" s="546">
        <v>224</v>
      </c>
      <c r="I3789">
        <v>4.1597200000000001</v>
      </c>
    </row>
    <row r="3790" spans="2:9">
      <c r="B3790" s="547" t="s">
        <v>2595</v>
      </c>
      <c r="C3790" s="547" t="str">
        <f>VLOOKUP(D3790,기본!$B$3:$C$90,2,0)</f>
        <v>코웨이</v>
      </c>
      <c r="D3790" t="s">
        <v>1971</v>
      </c>
      <c r="E3790" t="s">
        <v>1928</v>
      </c>
      <c r="F3790" t="s">
        <v>1928</v>
      </c>
      <c r="G3790" t="e">
        <f>VLOOKUP(E3790,기본!$F$3:$G$320,2,0)</f>
        <v>#N/A</v>
      </c>
      <c r="H3790" s="546">
        <v>800</v>
      </c>
      <c r="I3790">
        <v>11.654400000000001</v>
      </c>
    </row>
    <row r="3791" spans="2:9">
      <c r="B3791" s="547" t="s">
        <v>2595</v>
      </c>
      <c r="C3791" s="547" t="str">
        <f>VLOOKUP(D3791,기본!$B$3:$C$90,2,0)</f>
        <v>코웨이</v>
      </c>
      <c r="D3791" t="s">
        <v>1971</v>
      </c>
      <c r="E3791" t="s">
        <v>2068</v>
      </c>
      <c r="F3791" t="s">
        <v>2068</v>
      </c>
      <c r="G3791" t="e">
        <f>VLOOKUP(E3791,기본!$F$3:$G$320,2,0)</f>
        <v>#N/A</v>
      </c>
      <c r="H3791" s="546">
        <v>70</v>
      </c>
      <c r="I3791">
        <v>2.6001500000000002</v>
      </c>
    </row>
    <row r="3792" spans="2:9">
      <c r="B3792" s="547" t="s">
        <v>2595</v>
      </c>
      <c r="C3792" s="547" t="str">
        <f>VLOOKUP(D3792,기본!$B$3:$C$90,2,0)</f>
        <v>코웨이</v>
      </c>
      <c r="D3792" t="s">
        <v>1971</v>
      </c>
      <c r="E3792" t="s">
        <v>2069</v>
      </c>
      <c r="F3792" t="s">
        <v>2069</v>
      </c>
      <c r="G3792" t="e">
        <f>VLOOKUP(E3792,기본!$F$3:$G$320,2,0)</f>
        <v>#N/A</v>
      </c>
      <c r="H3792" s="546">
        <v>70</v>
      </c>
      <c r="I3792">
        <v>0.76397999999999999</v>
      </c>
    </row>
    <row r="3793" spans="2:9">
      <c r="B3793" s="547" t="s">
        <v>2595</v>
      </c>
      <c r="C3793" s="547" t="str">
        <f>VLOOKUP(D3793,기본!$B$3:$C$90,2,0)</f>
        <v>코웨이</v>
      </c>
      <c r="D3793" t="s">
        <v>1971</v>
      </c>
      <c r="E3793" t="s">
        <v>2369</v>
      </c>
      <c r="F3793" t="s">
        <v>2369</v>
      </c>
      <c r="G3793" t="e">
        <f>VLOOKUP(E3793,기본!$F$3:$G$320,2,0)</f>
        <v>#N/A</v>
      </c>
      <c r="H3793" s="546">
        <v>630</v>
      </c>
      <c r="I3793">
        <v>10.24569</v>
      </c>
    </row>
    <row r="3794" spans="2:9">
      <c r="B3794" s="547" t="s">
        <v>2595</v>
      </c>
      <c r="C3794" s="547" t="str">
        <f>VLOOKUP(D3794,기본!$B$3:$C$90,2,0)</f>
        <v>코웨이</v>
      </c>
      <c r="D3794" t="s">
        <v>1971</v>
      </c>
      <c r="E3794" t="s">
        <v>1492</v>
      </c>
      <c r="F3794" t="s">
        <v>1492</v>
      </c>
      <c r="G3794" t="e">
        <f>VLOOKUP(E3794,기본!$F$3:$G$320,2,0)</f>
        <v>#N/A</v>
      </c>
      <c r="H3794" s="546">
        <v>10</v>
      </c>
      <c r="I3794">
        <v>6.9150000000000003E-2</v>
      </c>
    </row>
    <row r="3795" spans="2:9">
      <c r="B3795" s="547" t="s">
        <v>2595</v>
      </c>
      <c r="C3795" s="547" t="str">
        <f>VLOOKUP(D3795,기본!$B$3:$C$90,2,0)</f>
        <v>코웨이</v>
      </c>
      <c r="D3795" t="s">
        <v>1971</v>
      </c>
      <c r="E3795" t="s">
        <v>2109</v>
      </c>
      <c r="F3795" t="s">
        <v>2109</v>
      </c>
      <c r="G3795" t="e">
        <f>VLOOKUP(E3795,기본!$F$3:$G$320,2,0)</f>
        <v>#N/A</v>
      </c>
      <c r="H3795" s="546">
        <v>2602</v>
      </c>
      <c r="I3795">
        <v>22.894998000000001</v>
      </c>
    </row>
    <row r="3796" spans="2:9">
      <c r="B3796" s="547" t="s">
        <v>2595</v>
      </c>
      <c r="C3796" s="547" t="str">
        <f>VLOOKUP(D3796,기본!$B$3:$C$90,2,0)</f>
        <v>코웨이</v>
      </c>
      <c r="D3796" t="s">
        <v>1971</v>
      </c>
      <c r="E3796" t="s">
        <v>875</v>
      </c>
      <c r="F3796" t="s">
        <v>875</v>
      </c>
      <c r="G3796" t="e">
        <f>VLOOKUP(E3796,기본!$F$3:$G$320,2,0)</f>
        <v>#N/A</v>
      </c>
      <c r="H3796" s="546">
        <v>2581</v>
      </c>
      <c r="I3796">
        <v>19.522461</v>
      </c>
    </row>
    <row r="3797" spans="2:9">
      <c r="B3797" s="547" t="s">
        <v>2595</v>
      </c>
      <c r="C3797" s="547" t="str">
        <f>VLOOKUP(D3797,기본!$B$3:$C$90,2,0)</f>
        <v>코웨이</v>
      </c>
      <c r="D3797" t="s">
        <v>1971</v>
      </c>
      <c r="E3797" t="s">
        <v>1974</v>
      </c>
      <c r="F3797" t="s">
        <v>1974</v>
      </c>
      <c r="G3797" t="e">
        <f>VLOOKUP(E3797,기본!$F$3:$G$320,2,0)</f>
        <v>#N/A</v>
      </c>
      <c r="H3797" s="546">
        <v>1085</v>
      </c>
      <c r="I3797">
        <v>21.196314999999998</v>
      </c>
    </row>
    <row r="3798" spans="2:9">
      <c r="B3798" s="547" t="s">
        <v>2595</v>
      </c>
      <c r="C3798" s="547" t="str">
        <f>VLOOKUP(D3798,기본!$B$3:$C$90,2,0)</f>
        <v>코웨이</v>
      </c>
      <c r="D3798" t="s">
        <v>1971</v>
      </c>
      <c r="E3798" t="s">
        <v>1975</v>
      </c>
      <c r="F3798" t="s">
        <v>1975</v>
      </c>
      <c r="G3798" t="e">
        <f>VLOOKUP(E3798,기본!$F$3:$G$320,2,0)</f>
        <v>#N/A</v>
      </c>
      <c r="H3798" s="546">
        <v>1144</v>
      </c>
      <c r="I3798">
        <v>19.095687999999999</v>
      </c>
    </row>
    <row r="3799" spans="2:9">
      <c r="B3799" s="547" t="s">
        <v>2595</v>
      </c>
      <c r="C3799" s="547" t="str">
        <f>VLOOKUP(D3799,기본!$B$3:$C$90,2,0)</f>
        <v>코웨이</v>
      </c>
      <c r="D3799" t="s">
        <v>1971</v>
      </c>
      <c r="E3799" t="s">
        <v>1976</v>
      </c>
      <c r="F3799" t="s">
        <v>1976</v>
      </c>
      <c r="G3799" t="e">
        <f>VLOOKUP(E3799,기본!$F$3:$G$320,2,0)</f>
        <v>#N/A</v>
      </c>
      <c r="H3799" s="546">
        <v>192</v>
      </c>
      <c r="I3799">
        <v>2.6824319999999999</v>
      </c>
    </row>
    <row r="3800" spans="2:9">
      <c r="B3800" s="547" t="s">
        <v>2595</v>
      </c>
      <c r="C3800" s="547" t="str">
        <f>VLOOKUP(D3800,기본!$B$3:$C$90,2,0)</f>
        <v>코웨이</v>
      </c>
      <c r="D3800" t="s">
        <v>1971</v>
      </c>
      <c r="E3800" t="s">
        <v>1977</v>
      </c>
      <c r="F3800" t="s">
        <v>1977</v>
      </c>
      <c r="G3800" t="e">
        <f>VLOOKUP(E3800,기본!$F$3:$G$320,2,0)</f>
        <v>#N/A</v>
      </c>
      <c r="H3800" s="546">
        <v>15629</v>
      </c>
      <c r="I3800">
        <v>234.19185899999999</v>
      </c>
    </row>
    <row r="3801" spans="2:9">
      <c r="B3801" s="547" t="s">
        <v>2595</v>
      </c>
      <c r="C3801" s="547" t="str">
        <f>VLOOKUP(D3801,기본!$B$3:$C$90,2,0)</f>
        <v>코웨이</v>
      </c>
      <c r="D3801" t="s">
        <v>1971</v>
      </c>
      <c r="E3801" t="s">
        <v>2267</v>
      </c>
      <c r="F3801" t="s">
        <v>2267</v>
      </c>
      <c r="G3801" t="e">
        <f>VLOOKUP(E3801,기본!$F$3:$G$320,2,0)</f>
        <v>#N/A</v>
      </c>
      <c r="H3801" s="546">
        <v>1650</v>
      </c>
      <c r="I3801">
        <v>24.09</v>
      </c>
    </row>
    <row r="3802" spans="2:9">
      <c r="B3802" s="547" t="s">
        <v>2595</v>
      </c>
      <c r="C3802" s="547" t="str">
        <f>VLOOKUP(D3802,기본!$B$3:$C$90,2,0)</f>
        <v>코웨이</v>
      </c>
      <c r="D3802" t="s">
        <v>1971</v>
      </c>
      <c r="E3802" t="s">
        <v>1143</v>
      </c>
      <c r="F3802" t="s">
        <v>1143</v>
      </c>
      <c r="G3802" t="e">
        <f>VLOOKUP(E3802,기본!$F$3:$G$320,2,0)</f>
        <v>#N/A</v>
      </c>
      <c r="H3802" s="546">
        <v>10</v>
      </c>
      <c r="I3802">
        <v>0.13733000000000001</v>
      </c>
    </row>
    <row r="3803" spans="2:9">
      <c r="B3803" s="547" t="s">
        <v>2595</v>
      </c>
      <c r="C3803" s="547" t="str">
        <f>VLOOKUP(D3803,기본!$B$3:$C$90,2,0)</f>
        <v>코웨이</v>
      </c>
      <c r="D3803" t="s">
        <v>1971</v>
      </c>
      <c r="E3803" t="s">
        <v>1978</v>
      </c>
      <c r="F3803" t="s">
        <v>1978</v>
      </c>
      <c r="G3803" t="e">
        <f>VLOOKUP(E3803,기본!$F$3:$G$320,2,0)</f>
        <v>#N/A</v>
      </c>
      <c r="H3803" s="546">
        <v>30</v>
      </c>
      <c r="I3803">
        <v>0.69335999999999998</v>
      </c>
    </row>
    <row r="3804" spans="2:9">
      <c r="B3804" s="547" t="s">
        <v>2595</v>
      </c>
      <c r="C3804" s="547" t="str">
        <f>VLOOKUP(D3804,기본!$B$3:$C$90,2,0)</f>
        <v>코웨이</v>
      </c>
      <c r="D3804" t="s">
        <v>1971</v>
      </c>
      <c r="E3804" t="s">
        <v>1979</v>
      </c>
      <c r="F3804" t="s">
        <v>1979</v>
      </c>
      <c r="G3804" t="e">
        <f>VLOOKUP(E3804,기본!$F$3:$G$320,2,0)</f>
        <v>#N/A</v>
      </c>
      <c r="H3804" s="546">
        <v>794</v>
      </c>
      <c r="I3804">
        <v>18.426957000000002</v>
      </c>
    </row>
    <row r="3805" spans="2:9">
      <c r="B3805" s="547" t="s">
        <v>2595</v>
      </c>
      <c r="C3805" s="547" t="str">
        <f>VLOOKUP(D3805,기본!$B$3:$C$90,2,0)</f>
        <v>코웨이</v>
      </c>
      <c r="D3805" t="s">
        <v>1971</v>
      </c>
      <c r="E3805" t="s">
        <v>1980</v>
      </c>
      <c r="F3805" t="s">
        <v>1980</v>
      </c>
      <c r="G3805" t="e">
        <f>VLOOKUP(E3805,기본!$F$3:$G$320,2,0)</f>
        <v>#N/A</v>
      </c>
      <c r="H3805" s="546">
        <v>3696</v>
      </c>
      <c r="I3805">
        <v>72.382031999999995</v>
      </c>
    </row>
    <row r="3806" spans="2:9">
      <c r="B3806" s="547" t="s">
        <v>2595</v>
      </c>
      <c r="C3806" s="547" t="str">
        <f>VLOOKUP(D3806,기본!$B$3:$C$90,2,0)</f>
        <v>코웨이</v>
      </c>
      <c r="D3806" t="s">
        <v>1971</v>
      </c>
      <c r="E3806" t="s">
        <v>1949</v>
      </c>
      <c r="F3806" t="s">
        <v>1949</v>
      </c>
      <c r="G3806" t="e">
        <f>VLOOKUP(E3806,기본!$F$3:$G$320,2,0)</f>
        <v>#N/A</v>
      </c>
      <c r="H3806" s="546">
        <v>150</v>
      </c>
      <c r="I3806">
        <v>1.0158</v>
      </c>
    </row>
    <row r="3807" spans="2:9">
      <c r="B3807" s="547" t="s">
        <v>2595</v>
      </c>
      <c r="C3807" s="547" t="str">
        <f>VLOOKUP(D3807,기본!$B$3:$C$90,2,0)</f>
        <v>코웨이</v>
      </c>
      <c r="D3807" t="s">
        <v>1971</v>
      </c>
      <c r="E3807" t="s">
        <v>2491</v>
      </c>
      <c r="F3807" t="s">
        <v>2491</v>
      </c>
      <c r="G3807" t="e">
        <f>VLOOKUP(E3807,기본!$F$3:$G$320,2,0)</f>
        <v>#N/A</v>
      </c>
      <c r="H3807" s="546">
        <v>360</v>
      </c>
      <c r="I3807">
        <v>7.0149600000000003</v>
      </c>
    </row>
    <row r="3808" spans="2:9">
      <c r="B3808" s="547" t="s">
        <v>2595</v>
      </c>
      <c r="C3808" s="547" t="str">
        <f>VLOOKUP(D3808,기본!$B$3:$C$90,2,0)</f>
        <v>코웨이</v>
      </c>
      <c r="D3808" t="s">
        <v>1971</v>
      </c>
      <c r="E3808" t="s">
        <v>2385</v>
      </c>
      <c r="F3808" t="s">
        <v>2385</v>
      </c>
      <c r="G3808" t="e">
        <f>VLOOKUP(E3808,기본!$F$3:$G$320,2,0)</f>
        <v>#N/A</v>
      </c>
      <c r="H3808" s="546">
        <v>6105</v>
      </c>
      <c r="I3808">
        <v>44.71914000000001</v>
      </c>
    </row>
    <row r="3809" spans="2:9">
      <c r="B3809" s="547" t="s">
        <v>2595</v>
      </c>
      <c r="C3809" s="547" t="str">
        <f>VLOOKUP(D3809,기본!$B$3:$C$90,2,0)</f>
        <v>코웨이</v>
      </c>
      <c r="D3809" t="s">
        <v>1971</v>
      </c>
      <c r="E3809" t="s">
        <v>2403</v>
      </c>
      <c r="F3809" t="s">
        <v>2403</v>
      </c>
      <c r="G3809" t="e">
        <f>VLOOKUP(E3809,기본!$F$3:$G$320,2,0)</f>
        <v>#N/A</v>
      </c>
      <c r="H3809" s="546">
        <v>6560</v>
      </c>
      <c r="I3809">
        <v>130.84008800000001</v>
      </c>
    </row>
    <row r="3810" spans="2:9">
      <c r="B3810" s="547" t="s">
        <v>2595</v>
      </c>
      <c r="C3810" s="547" t="str">
        <f>VLOOKUP(D3810,기본!$B$3:$C$90,2,0)</f>
        <v>코웨이</v>
      </c>
      <c r="D3810" t="s">
        <v>1971</v>
      </c>
      <c r="E3810" t="s">
        <v>2370</v>
      </c>
      <c r="F3810" t="s">
        <v>2370</v>
      </c>
      <c r="G3810" t="e">
        <f>VLOOKUP(E3810,기본!$F$3:$G$320,2,0)</f>
        <v>#N/A</v>
      </c>
      <c r="H3810" s="546">
        <v>7386</v>
      </c>
      <c r="I3810">
        <v>203.42521200000002</v>
      </c>
    </row>
    <row r="3811" spans="2:9">
      <c r="B3811" s="547" t="s">
        <v>2595</v>
      </c>
      <c r="C3811" s="547" t="str">
        <f>VLOOKUP(D3811,기본!$B$3:$C$90,2,0)</f>
        <v>코웨이</v>
      </c>
      <c r="D3811" t="s">
        <v>1971</v>
      </c>
      <c r="E3811" t="s">
        <v>1964</v>
      </c>
      <c r="F3811" t="s">
        <v>1964</v>
      </c>
      <c r="G3811" t="e">
        <f>VLOOKUP(E3811,기본!$F$3:$G$320,2,0)</f>
        <v>#N/A</v>
      </c>
      <c r="H3811" s="546">
        <v>4440</v>
      </c>
      <c r="I3811">
        <v>153.5574</v>
      </c>
    </row>
    <row r="3812" spans="2:9">
      <c r="B3812" s="547" t="s">
        <v>2595</v>
      </c>
      <c r="C3812" s="547" t="str">
        <f>VLOOKUP(D3812,기본!$B$3:$C$90,2,0)</f>
        <v>코웨이</v>
      </c>
      <c r="D3812" t="s">
        <v>1971</v>
      </c>
      <c r="E3812" t="s">
        <v>1981</v>
      </c>
      <c r="F3812" t="s">
        <v>1981</v>
      </c>
      <c r="G3812" t="e">
        <f>VLOOKUP(E3812,기본!$F$3:$G$320,2,0)</f>
        <v>#N/A</v>
      </c>
      <c r="H3812" s="546">
        <v>2400</v>
      </c>
      <c r="I3812">
        <v>87.489599999999996</v>
      </c>
    </row>
    <row r="3813" spans="2:9">
      <c r="B3813" s="547" t="s">
        <v>2595</v>
      </c>
      <c r="C3813" s="547" t="str">
        <f>VLOOKUP(D3813,기본!$B$3:$C$90,2,0)</f>
        <v>코웨이</v>
      </c>
      <c r="D3813" t="s">
        <v>1971</v>
      </c>
      <c r="E3813" t="s">
        <v>1982</v>
      </c>
      <c r="F3813" t="s">
        <v>1982</v>
      </c>
      <c r="G3813" t="e">
        <f>VLOOKUP(E3813,기본!$F$3:$G$320,2,0)</f>
        <v>#N/A</v>
      </c>
      <c r="H3813" s="546">
        <v>1640</v>
      </c>
      <c r="I3813">
        <v>60.219160000000002</v>
      </c>
    </row>
    <row r="3814" spans="2:9">
      <c r="B3814" s="547" t="s">
        <v>2595</v>
      </c>
      <c r="C3814" s="547" t="str">
        <f>VLOOKUP(D3814,기본!$B$3:$C$90,2,0)</f>
        <v>코웨이</v>
      </c>
      <c r="D3814" t="s">
        <v>1971</v>
      </c>
      <c r="E3814" t="s">
        <v>2070</v>
      </c>
      <c r="F3814" t="s">
        <v>2070</v>
      </c>
      <c r="G3814" t="e">
        <f>VLOOKUP(E3814,기본!$F$3:$G$320,2,0)</f>
        <v>#N/A</v>
      </c>
      <c r="H3814" s="546">
        <v>208</v>
      </c>
      <c r="I3814">
        <v>8.0724800000000005</v>
      </c>
    </row>
    <row r="3815" spans="2:9">
      <c r="B3815" s="547" t="s">
        <v>2595</v>
      </c>
      <c r="C3815" s="547" t="str">
        <f>VLOOKUP(D3815,기본!$B$3:$C$90,2,0)</f>
        <v>코웨이</v>
      </c>
      <c r="D3815" t="s">
        <v>1971</v>
      </c>
      <c r="E3815" t="s">
        <v>224</v>
      </c>
      <c r="F3815" t="s">
        <v>224</v>
      </c>
      <c r="G3815" t="str">
        <f>VLOOKUP(E3815,기본!$F$3:$G$320,2,0)</f>
        <v>기타</v>
      </c>
      <c r="H3815" s="546">
        <v>0</v>
      </c>
      <c r="I3815">
        <v>8.4578E-2</v>
      </c>
    </row>
    <row r="3816" spans="2:9">
      <c r="B3816" s="547" t="s">
        <v>2595</v>
      </c>
      <c r="C3816" s="547" t="str">
        <f>VLOOKUP(D3816,기본!$B$3:$C$90,2,0)</f>
        <v>코웨이</v>
      </c>
      <c r="D3816" t="s">
        <v>1983</v>
      </c>
      <c r="E3816" t="s">
        <v>1922</v>
      </c>
      <c r="F3816" t="s">
        <v>1922</v>
      </c>
      <c r="G3816" t="e">
        <f>VLOOKUP(E3816,기본!$F$3:$G$320,2,0)</f>
        <v>#N/A</v>
      </c>
      <c r="H3816" s="546">
        <v>554</v>
      </c>
      <c r="I3816">
        <v>4.6264539999999998</v>
      </c>
    </row>
    <row r="3817" spans="2:9">
      <c r="B3817" s="547" t="s">
        <v>2595</v>
      </c>
      <c r="C3817" s="547" t="str">
        <f>VLOOKUP(D3817,기본!$B$3:$C$90,2,0)</f>
        <v>코웨이</v>
      </c>
      <c r="D3817" t="s">
        <v>1983</v>
      </c>
      <c r="E3817" t="s">
        <v>1049</v>
      </c>
      <c r="F3817" t="s">
        <v>1049</v>
      </c>
      <c r="G3817" t="e">
        <f>VLOOKUP(E3817,기본!$F$3:$G$320,2,0)</f>
        <v>#N/A</v>
      </c>
      <c r="H3817" s="546">
        <v>688</v>
      </c>
      <c r="I3817">
        <v>3.894768</v>
      </c>
    </row>
    <row r="3818" spans="2:9">
      <c r="B3818" s="547" t="s">
        <v>2595</v>
      </c>
      <c r="C3818" s="547" t="str">
        <f>VLOOKUP(D3818,기본!$B$3:$C$90,2,0)</f>
        <v>코웨이</v>
      </c>
      <c r="D3818" t="s">
        <v>1983</v>
      </c>
      <c r="E3818" t="s">
        <v>1050</v>
      </c>
      <c r="F3818" t="s">
        <v>1050</v>
      </c>
      <c r="G3818" t="e">
        <f>VLOOKUP(E3818,기본!$F$3:$G$320,2,0)</f>
        <v>#N/A</v>
      </c>
      <c r="H3818" s="546">
        <v>688</v>
      </c>
      <c r="I3818">
        <v>2.2704</v>
      </c>
    </row>
    <row r="3819" spans="2:9">
      <c r="B3819" s="547" t="s">
        <v>2595</v>
      </c>
      <c r="C3819" s="547" t="str">
        <f>VLOOKUP(D3819,기본!$B$3:$C$90,2,0)</f>
        <v>코웨이</v>
      </c>
      <c r="D3819" t="s">
        <v>1983</v>
      </c>
      <c r="E3819" t="s">
        <v>1925</v>
      </c>
      <c r="F3819" t="s">
        <v>1925</v>
      </c>
      <c r="G3819" t="e">
        <f>VLOOKUP(E3819,기본!$F$3:$G$320,2,0)</f>
        <v>#N/A</v>
      </c>
      <c r="H3819" s="546">
        <v>350</v>
      </c>
      <c r="I3819">
        <v>4.4054500000000001</v>
      </c>
    </row>
    <row r="3820" spans="2:9">
      <c r="B3820" s="547" t="s">
        <v>2595</v>
      </c>
      <c r="C3820" s="547" t="str">
        <f>VLOOKUP(D3820,기본!$B$3:$C$90,2,0)</f>
        <v>코웨이</v>
      </c>
      <c r="D3820" t="s">
        <v>1983</v>
      </c>
      <c r="E3820" t="s">
        <v>1985</v>
      </c>
      <c r="F3820" t="s">
        <v>1985</v>
      </c>
      <c r="G3820" t="e">
        <f>VLOOKUP(E3820,기본!$F$3:$G$320,2,0)</f>
        <v>#N/A</v>
      </c>
      <c r="H3820" s="546">
        <v>100</v>
      </c>
      <c r="I3820">
        <v>0.9516</v>
      </c>
    </row>
    <row r="3821" spans="2:9">
      <c r="B3821" s="547" t="s">
        <v>2595</v>
      </c>
      <c r="C3821" s="547" t="str">
        <f>VLOOKUP(D3821,기본!$B$3:$C$90,2,0)</f>
        <v>코웨이</v>
      </c>
      <c r="D3821" t="s">
        <v>1983</v>
      </c>
      <c r="E3821" t="s">
        <v>1045</v>
      </c>
      <c r="F3821" t="s">
        <v>1045</v>
      </c>
      <c r="G3821" t="e">
        <f>VLOOKUP(E3821,기본!$F$3:$G$320,2,0)</f>
        <v>#N/A</v>
      </c>
      <c r="H3821" s="546">
        <v>4885</v>
      </c>
      <c r="I3821">
        <v>57.994720000000001</v>
      </c>
    </row>
    <row r="3822" spans="2:9">
      <c r="B3822" s="547" t="s">
        <v>2595</v>
      </c>
      <c r="C3822" s="547" t="str">
        <f>VLOOKUP(D3822,기본!$B$3:$C$90,2,0)</f>
        <v>코웨이</v>
      </c>
      <c r="D3822" t="s">
        <v>1983</v>
      </c>
      <c r="E3822" t="s">
        <v>1981</v>
      </c>
      <c r="F3822" t="s">
        <v>1981</v>
      </c>
      <c r="G3822" t="e">
        <f>VLOOKUP(E3822,기본!$F$3:$G$320,2,0)</f>
        <v>#N/A</v>
      </c>
      <c r="H3822" s="546">
        <v>100</v>
      </c>
      <c r="I3822">
        <v>3.5567000000000002</v>
      </c>
    </row>
    <row r="3823" spans="2:9">
      <c r="B3823" s="547" t="s">
        <v>2595</v>
      </c>
      <c r="C3823" s="547" t="str">
        <f>VLOOKUP(D3823,기본!$B$3:$C$90,2,0)</f>
        <v>코웨이</v>
      </c>
      <c r="D3823" t="s">
        <v>1983</v>
      </c>
      <c r="E3823" t="s">
        <v>1966</v>
      </c>
      <c r="F3823" t="s">
        <v>1966</v>
      </c>
      <c r="G3823" t="e">
        <f>VLOOKUP(E3823,기본!$F$3:$G$320,2,0)</f>
        <v>#N/A</v>
      </c>
      <c r="H3823" s="546">
        <v>688</v>
      </c>
      <c r="I3823">
        <v>4.0832800000000002</v>
      </c>
    </row>
    <row r="3824" spans="2:9">
      <c r="B3824" s="547" t="s">
        <v>2595</v>
      </c>
      <c r="C3824" s="547" t="str">
        <f>VLOOKUP(D3824,기본!$B$3:$C$90,2,0)</f>
        <v>코웨이</v>
      </c>
      <c r="D3824" t="s">
        <v>1986</v>
      </c>
      <c r="E3824" t="s">
        <v>1964</v>
      </c>
      <c r="F3824" t="s">
        <v>1964</v>
      </c>
      <c r="G3824" t="e">
        <f>VLOOKUP(E3824,기본!$F$3:$G$320,2,0)</f>
        <v>#N/A</v>
      </c>
      <c r="H3824" s="546">
        <v>5184</v>
      </c>
      <c r="I3824">
        <v>174.72153600000001</v>
      </c>
    </row>
    <row r="3825" spans="2:9">
      <c r="B3825" s="547" t="s">
        <v>2595</v>
      </c>
      <c r="C3825" s="547" t="str">
        <f>VLOOKUP(D3825,기본!$B$3:$C$90,2,0)</f>
        <v>코웨이</v>
      </c>
      <c r="D3825" t="s">
        <v>1986</v>
      </c>
      <c r="E3825" t="s">
        <v>1981</v>
      </c>
      <c r="F3825" t="s">
        <v>1981</v>
      </c>
      <c r="G3825" t="e">
        <f>VLOOKUP(E3825,기본!$F$3:$G$320,2,0)</f>
        <v>#N/A</v>
      </c>
      <c r="H3825" s="546">
        <v>3456</v>
      </c>
      <c r="I3825">
        <v>122.919552</v>
      </c>
    </row>
    <row r="3826" spans="2:9">
      <c r="B3826" s="547" t="s">
        <v>2595</v>
      </c>
      <c r="C3826" s="547" t="str">
        <f>VLOOKUP(D3826,기본!$B$3:$C$90,2,0)</f>
        <v>코웨이</v>
      </c>
      <c r="D3826" t="s">
        <v>2072</v>
      </c>
      <c r="E3826" t="s">
        <v>1029</v>
      </c>
      <c r="F3826" t="s">
        <v>1029</v>
      </c>
      <c r="G3826" t="e">
        <f>VLOOKUP(E3826,기본!$F$3:$G$320,2,0)</f>
        <v>#N/A</v>
      </c>
      <c r="H3826" s="546">
        <v>3240</v>
      </c>
      <c r="I3826">
        <v>18.53604</v>
      </c>
    </row>
    <row r="3827" spans="2:9">
      <c r="B3827" s="547" t="s">
        <v>2595</v>
      </c>
      <c r="C3827" s="547" t="str">
        <f>VLOOKUP(D3827,기본!$B$3:$C$90,2,0)</f>
        <v>코웨이</v>
      </c>
      <c r="D3827" t="s">
        <v>2072</v>
      </c>
      <c r="E3827" t="s">
        <v>1031</v>
      </c>
      <c r="F3827" t="s">
        <v>1031</v>
      </c>
      <c r="G3827" t="e">
        <f>VLOOKUP(E3827,기본!$F$3:$G$320,2,0)</f>
        <v>#N/A</v>
      </c>
      <c r="H3827" s="546">
        <v>3456</v>
      </c>
      <c r="I3827">
        <v>5.1045119999999997</v>
      </c>
    </row>
    <row r="3828" spans="2:9">
      <c r="B3828" s="547" t="s">
        <v>2595</v>
      </c>
      <c r="C3828" s="547" t="str">
        <f>VLOOKUP(D3828,기본!$B$3:$C$90,2,0)</f>
        <v>한화비전</v>
      </c>
      <c r="D3828" t="s">
        <v>1993</v>
      </c>
      <c r="E3828" t="s">
        <v>1827</v>
      </c>
      <c r="F3828" t="s">
        <v>1828</v>
      </c>
      <c r="G3828" t="e">
        <f>VLOOKUP(E3828,기본!$F$3:$G$320,2,0)</f>
        <v>#N/A</v>
      </c>
      <c r="H3828" s="546">
        <v>648</v>
      </c>
      <c r="I3828">
        <v>24.110745120000001</v>
      </c>
    </row>
    <row r="3829" spans="2:9">
      <c r="B3829" s="547" t="s">
        <v>2595</v>
      </c>
      <c r="C3829" s="547" t="str">
        <f>VLOOKUP(D3829,기본!$B$3:$C$90,2,0)</f>
        <v>한화비전</v>
      </c>
      <c r="D3829" t="s">
        <v>1993</v>
      </c>
      <c r="E3829" t="s">
        <v>1994</v>
      </c>
      <c r="F3829" t="s">
        <v>1995</v>
      </c>
      <c r="G3829" t="e">
        <f>VLOOKUP(E3829,기본!$F$3:$G$320,2,0)</f>
        <v>#N/A</v>
      </c>
      <c r="H3829" s="546">
        <v>930</v>
      </c>
      <c r="I3829">
        <v>33.734959500000002</v>
      </c>
    </row>
    <row r="3830" spans="2:9">
      <c r="B3830" s="547" t="s">
        <v>2618</v>
      </c>
      <c r="C3830" s="547" t="str">
        <f>VLOOKUP(D3830,기본!$B$3:$C$90,2,0)</f>
        <v>AV JDM</v>
      </c>
      <c r="D3830" t="s">
        <v>2500</v>
      </c>
      <c r="E3830" t="s">
        <v>1781</v>
      </c>
      <c r="F3830" t="s">
        <v>1625</v>
      </c>
      <c r="G3830" t="e">
        <f>VLOOKUP(E3830,기본!$F$3:$G$320,2,0)</f>
        <v>#N/A</v>
      </c>
      <c r="H3830" s="546">
        <v>5400</v>
      </c>
      <c r="I3830">
        <v>52.148025600000011</v>
      </c>
    </row>
    <row r="3831" spans="2:9">
      <c r="B3831" s="547" t="s">
        <v>2618</v>
      </c>
      <c r="C3831" s="547" t="str">
        <f>VLOOKUP(D3831,기본!$B$3:$C$90,2,0)</f>
        <v>AV JDM</v>
      </c>
      <c r="D3831" t="s">
        <v>2500</v>
      </c>
      <c r="E3831" t="s">
        <v>2008</v>
      </c>
      <c r="F3831" t="s">
        <v>2009</v>
      </c>
      <c r="G3831" t="e">
        <f>VLOOKUP(E3831,기본!$F$3:$G$320,2,0)</f>
        <v>#N/A</v>
      </c>
      <c r="H3831" s="546">
        <v>440</v>
      </c>
      <c r="I3831">
        <v>4.5567533999999998</v>
      </c>
    </row>
    <row r="3832" spans="2:9">
      <c r="B3832" s="547" t="s">
        <v>2618</v>
      </c>
      <c r="C3832" s="547" t="str">
        <f>VLOOKUP(D3832,기본!$B$3:$C$90,2,0)</f>
        <v>AV JDM</v>
      </c>
      <c r="D3832" t="s">
        <v>2500</v>
      </c>
      <c r="E3832" t="s">
        <v>1601</v>
      </c>
      <c r="F3832" t="s">
        <v>1601</v>
      </c>
      <c r="G3832" t="str">
        <f>VLOOKUP(E3832,기본!$F$3:$G$320,2,0)</f>
        <v>MNT</v>
      </c>
      <c r="H3832" s="546">
        <v>8400</v>
      </c>
      <c r="I3832">
        <v>71.319583999999992</v>
      </c>
    </row>
    <row r="3833" spans="2:9">
      <c r="B3833" s="547" t="s">
        <v>2618</v>
      </c>
      <c r="C3833" s="547" t="str">
        <f>VLOOKUP(D3833,기본!$B$3:$C$90,2,0)</f>
        <v>AV JDM</v>
      </c>
      <c r="D3833" t="s">
        <v>2500</v>
      </c>
      <c r="E3833" t="s">
        <v>1603</v>
      </c>
      <c r="F3833" t="s">
        <v>1603</v>
      </c>
      <c r="G3833" t="str">
        <f>VLOOKUP(E3833,기본!$F$3:$G$320,2,0)</f>
        <v>MNT</v>
      </c>
      <c r="H3833" s="546">
        <v>4984</v>
      </c>
      <c r="I3833">
        <v>45.584980000000002</v>
      </c>
    </row>
    <row r="3834" spans="2:9">
      <c r="B3834" s="547" t="s">
        <v>2618</v>
      </c>
      <c r="C3834" s="547" t="str">
        <f>VLOOKUP(D3834,기본!$B$3:$C$90,2,0)</f>
        <v>AV JDM</v>
      </c>
      <c r="D3834" t="s">
        <v>2500</v>
      </c>
      <c r="E3834" t="s">
        <v>1604</v>
      </c>
      <c r="F3834" t="s">
        <v>1604</v>
      </c>
      <c r="G3834" t="e">
        <f>VLOOKUP(E3834,기본!$F$3:$G$320,2,0)</f>
        <v>#N/A</v>
      </c>
      <c r="H3834" s="546">
        <v>1344</v>
      </c>
      <c r="I3834">
        <v>12.922180600000001</v>
      </c>
    </row>
    <row r="3835" spans="2:9">
      <c r="B3835" s="547" t="s">
        <v>2618</v>
      </c>
      <c r="C3835" s="547" t="str">
        <f>VLOOKUP(D3835,기본!$B$3:$C$90,2,0)</f>
        <v>AV JDM</v>
      </c>
      <c r="D3835" t="s">
        <v>2500</v>
      </c>
      <c r="E3835" t="s">
        <v>1605</v>
      </c>
      <c r="F3835" t="s">
        <v>1605</v>
      </c>
      <c r="G3835" t="str">
        <f>VLOOKUP(E3835,기본!$F$3:$G$320,2,0)</f>
        <v>MNT</v>
      </c>
      <c r="H3835" s="546">
        <v>5040</v>
      </c>
      <c r="I3835">
        <v>50.374258560000001</v>
      </c>
    </row>
    <row r="3836" spans="2:9">
      <c r="B3836" s="547" t="s">
        <v>2618</v>
      </c>
      <c r="C3836" s="547" t="str">
        <f>VLOOKUP(D3836,기본!$B$3:$C$90,2,0)</f>
        <v>AV JDM</v>
      </c>
      <c r="D3836" t="s">
        <v>2500</v>
      </c>
      <c r="E3836" t="s">
        <v>1602</v>
      </c>
      <c r="F3836" t="s">
        <v>1602</v>
      </c>
      <c r="G3836" t="e">
        <f>VLOOKUP(E3836,기본!$F$3:$G$320,2,0)</f>
        <v>#N/A</v>
      </c>
      <c r="H3836" s="546">
        <v>1019</v>
      </c>
      <c r="I3836">
        <v>9.1025029600000007</v>
      </c>
    </row>
    <row r="3837" spans="2:9">
      <c r="B3837" s="547" t="s">
        <v>2618</v>
      </c>
      <c r="C3837" s="547" t="str">
        <f>VLOOKUP(D3837,기본!$B$3:$C$90,2,0)</f>
        <v>AV JDM</v>
      </c>
      <c r="D3837" t="s">
        <v>2500</v>
      </c>
      <c r="E3837" t="s">
        <v>2073</v>
      </c>
      <c r="F3837" t="s">
        <v>2073</v>
      </c>
      <c r="G3837" t="e">
        <f>VLOOKUP(E3837,기본!$F$3:$G$320,2,0)</f>
        <v>#N/A</v>
      </c>
      <c r="H3837" s="546">
        <v>156</v>
      </c>
      <c r="I3837">
        <v>1.5314270400000001</v>
      </c>
    </row>
    <row r="3838" spans="2:9">
      <c r="B3838" s="547" t="s">
        <v>2618</v>
      </c>
      <c r="C3838" s="547" t="str">
        <f>VLOOKUP(D3838,기본!$B$3:$C$90,2,0)</f>
        <v>AV JDM</v>
      </c>
      <c r="D3838" t="s">
        <v>2500</v>
      </c>
      <c r="E3838" t="s">
        <v>2047</v>
      </c>
      <c r="F3838" t="s">
        <v>2047</v>
      </c>
      <c r="G3838" t="e">
        <f>VLOOKUP(E3838,기본!$F$3:$G$320,2,0)</f>
        <v>#N/A</v>
      </c>
      <c r="H3838" s="546">
        <v>828</v>
      </c>
      <c r="I3838">
        <v>8.662436640000001</v>
      </c>
    </row>
    <row r="3839" spans="2:9">
      <c r="B3839" s="547" t="s">
        <v>2618</v>
      </c>
      <c r="C3839" s="547" t="str">
        <f>VLOOKUP(D3839,기본!$B$3:$C$90,2,0)</f>
        <v>AV JDM</v>
      </c>
      <c r="D3839" t="s">
        <v>2500</v>
      </c>
      <c r="E3839" t="s">
        <v>1782</v>
      </c>
      <c r="F3839" t="s">
        <v>1289</v>
      </c>
      <c r="G3839" t="e">
        <f>VLOOKUP(E3839,기본!$F$3:$G$320,2,0)</f>
        <v>#N/A</v>
      </c>
      <c r="H3839" s="546">
        <v>5670</v>
      </c>
      <c r="I3839">
        <v>62.984151384</v>
      </c>
    </row>
    <row r="3840" spans="2:9">
      <c r="B3840" s="547" t="s">
        <v>2618</v>
      </c>
      <c r="C3840" s="547" t="str">
        <f>VLOOKUP(D3840,기본!$B$3:$C$90,2,0)</f>
        <v>AV JDM</v>
      </c>
      <c r="D3840" t="s">
        <v>2500</v>
      </c>
      <c r="E3840" t="s">
        <v>1784</v>
      </c>
      <c r="F3840" t="s">
        <v>1285</v>
      </c>
      <c r="G3840" t="e">
        <f>VLOOKUP(E3840,기본!$F$3:$G$320,2,0)</f>
        <v>#N/A</v>
      </c>
      <c r="H3840" s="546">
        <v>6920</v>
      </c>
      <c r="I3840">
        <v>68.132621599999993</v>
      </c>
    </row>
    <row r="3841" spans="2:9">
      <c r="B3841" s="547" t="s">
        <v>2618</v>
      </c>
      <c r="C3841" s="547" t="str">
        <f>VLOOKUP(D3841,기본!$B$3:$C$90,2,0)</f>
        <v>AV JDM</v>
      </c>
      <c r="D3841" t="s">
        <v>2500</v>
      </c>
      <c r="E3841" t="s">
        <v>975</v>
      </c>
      <c r="F3841" t="s">
        <v>975</v>
      </c>
      <c r="G3841" t="e">
        <f>VLOOKUP(E3841,기본!$F$3:$G$320,2,0)</f>
        <v>#N/A</v>
      </c>
      <c r="H3841" s="546">
        <v>17472</v>
      </c>
      <c r="I3841">
        <v>141.70858152652801</v>
      </c>
    </row>
    <row r="3842" spans="2:9">
      <c r="B3842" s="547" t="s">
        <v>2618</v>
      </c>
      <c r="C3842" s="547" t="str">
        <f>VLOOKUP(D3842,기본!$B$3:$C$90,2,0)</f>
        <v>AV JDM</v>
      </c>
      <c r="D3842" t="s">
        <v>2500</v>
      </c>
      <c r="E3842" t="s">
        <v>2115</v>
      </c>
      <c r="F3842" t="s">
        <v>2115</v>
      </c>
      <c r="G3842" t="str">
        <f>VLOOKUP(E3842,기본!$F$3:$G$320,2,0)</f>
        <v>AV</v>
      </c>
      <c r="H3842" s="546">
        <v>4875</v>
      </c>
      <c r="I3842">
        <v>46.359530750000005</v>
      </c>
    </row>
    <row r="3843" spans="2:9">
      <c r="B3843" s="547" t="s">
        <v>2618</v>
      </c>
      <c r="C3843" s="547" t="str">
        <f>VLOOKUP(D3843,기본!$B$3:$C$90,2,0)</f>
        <v>AV JDM</v>
      </c>
      <c r="D3843" t="s">
        <v>2500</v>
      </c>
      <c r="E3843" t="s">
        <v>2287</v>
      </c>
      <c r="F3843" t="s">
        <v>2287</v>
      </c>
      <c r="G3843" t="str">
        <f>VLOOKUP(E3843,기본!$F$3:$G$320,2,0)</f>
        <v>AV</v>
      </c>
      <c r="H3843" s="546">
        <v>260</v>
      </c>
      <c r="I3843">
        <v>2.6206079249999998</v>
      </c>
    </row>
    <row r="3844" spans="2:9">
      <c r="B3844" s="547" t="s">
        <v>2618</v>
      </c>
      <c r="C3844" s="547" t="str">
        <f>VLOOKUP(D3844,기본!$B$3:$C$90,2,0)</f>
        <v>AV JDM</v>
      </c>
      <c r="D3844" t="s">
        <v>2500</v>
      </c>
      <c r="E3844" t="s">
        <v>2116</v>
      </c>
      <c r="F3844" t="s">
        <v>2116</v>
      </c>
      <c r="G3844" t="str">
        <f>VLOOKUP(E3844,기본!$F$3:$G$320,2,0)</f>
        <v>AV</v>
      </c>
      <c r="H3844" s="546">
        <v>8073</v>
      </c>
      <c r="I3844">
        <v>101.75410350000001</v>
      </c>
    </row>
    <row r="3845" spans="2:9">
      <c r="B3845" s="547" t="s">
        <v>2618</v>
      </c>
      <c r="C3845" s="547" t="str">
        <f>VLOOKUP(D3845,기본!$B$3:$C$90,2,0)</f>
        <v>삼성 VD</v>
      </c>
      <c r="D3845" t="s">
        <v>1785</v>
      </c>
      <c r="E3845" t="s">
        <v>1791</v>
      </c>
      <c r="F3845" t="s">
        <v>1792</v>
      </c>
      <c r="G3845" t="str">
        <f>VLOOKUP(E3845,기본!$F$3:$G$320,2,0)</f>
        <v>TV</v>
      </c>
      <c r="H3845" s="546">
        <v>1012</v>
      </c>
      <c r="I3845">
        <v>14.498468967999997</v>
      </c>
    </row>
    <row r="3846" spans="2:9">
      <c r="B3846" s="547" t="s">
        <v>2618</v>
      </c>
      <c r="C3846" s="547" t="str">
        <f>VLOOKUP(D3846,기본!$B$3:$C$90,2,0)</f>
        <v>삼성 VD</v>
      </c>
      <c r="D3846" t="s">
        <v>1785</v>
      </c>
      <c r="E3846" t="s">
        <v>1801</v>
      </c>
      <c r="F3846" t="s">
        <v>1802</v>
      </c>
      <c r="G3846" t="str">
        <f>VLOOKUP(E3846,기본!$F$3:$G$320,2,0)</f>
        <v>TV</v>
      </c>
      <c r="H3846" s="546">
        <v>2783</v>
      </c>
      <c r="I3846">
        <v>42.569374993000004</v>
      </c>
    </row>
    <row r="3847" spans="2:9">
      <c r="B3847" s="547" t="s">
        <v>2618</v>
      </c>
      <c r="C3847" s="547" t="str">
        <f>VLOOKUP(D3847,기본!$B$3:$C$90,2,0)</f>
        <v>삼성 VD</v>
      </c>
      <c r="D3847" t="s">
        <v>1785</v>
      </c>
      <c r="E3847" t="s">
        <v>1795</v>
      </c>
      <c r="F3847" t="s">
        <v>1796</v>
      </c>
      <c r="G3847" t="str">
        <f>VLOOKUP(E3847,기본!$F$3:$G$320,2,0)</f>
        <v>MNT</v>
      </c>
      <c r="H3847" s="546">
        <v>4020</v>
      </c>
      <c r="I3847">
        <v>162.17904851999998</v>
      </c>
    </row>
    <row r="3848" spans="2:9">
      <c r="B3848" s="547" t="s">
        <v>2618</v>
      </c>
      <c r="C3848" s="547" t="str">
        <f>VLOOKUP(D3848,기본!$B$3:$C$90,2,0)</f>
        <v>삼성 VD</v>
      </c>
      <c r="D3848" t="s">
        <v>1785</v>
      </c>
      <c r="E3848" t="s">
        <v>1727</v>
      </c>
      <c r="F3848" t="s">
        <v>1616</v>
      </c>
      <c r="G3848" t="str">
        <f>VLOOKUP(E3848,기본!$F$3:$G$320,2,0)</f>
        <v>TV</v>
      </c>
      <c r="H3848" s="546">
        <v>1000</v>
      </c>
      <c r="I3848">
        <v>11.508035</v>
      </c>
    </row>
    <row r="3849" spans="2:9">
      <c r="B3849" s="547" t="s">
        <v>2618</v>
      </c>
      <c r="C3849" s="547" t="str">
        <f>VLOOKUP(D3849,기본!$B$3:$C$90,2,0)</f>
        <v>삼성 VD</v>
      </c>
      <c r="D3849" t="s">
        <v>1785</v>
      </c>
      <c r="E3849" t="s">
        <v>1729</v>
      </c>
      <c r="F3849" t="s">
        <v>1837</v>
      </c>
      <c r="G3849" t="str">
        <f>VLOOKUP(E3849,기본!$F$3:$G$320,2,0)</f>
        <v>TV</v>
      </c>
      <c r="H3849" s="546">
        <v>3880</v>
      </c>
      <c r="I3849">
        <v>47.937943000000004</v>
      </c>
    </row>
    <row r="3850" spans="2:9">
      <c r="B3850" s="547" t="s">
        <v>2618</v>
      </c>
      <c r="C3850" s="547" t="str">
        <f>VLOOKUP(D3850,기본!$B$3:$C$90,2,0)</f>
        <v>삼성 VD</v>
      </c>
      <c r="D3850" t="s">
        <v>1785</v>
      </c>
      <c r="E3850" t="s">
        <v>1731</v>
      </c>
      <c r="F3850" t="s">
        <v>1838</v>
      </c>
      <c r="G3850" t="str">
        <f>VLOOKUP(E3850,기본!$F$3:$G$320,2,0)</f>
        <v>TV</v>
      </c>
      <c r="H3850" s="546">
        <v>468</v>
      </c>
      <c r="I3850">
        <v>6.3994694400000007</v>
      </c>
    </row>
    <row r="3851" spans="2:9">
      <c r="B3851" s="547" t="s">
        <v>2618</v>
      </c>
      <c r="C3851" s="547" t="str">
        <f>VLOOKUP(D3851,기본!$B$3:$C$90,2,0)</f>
        <v>삼성 VD</v>
      </c>
      <c r="D3851" t="s">
        <v>1785</v>
      </c>
      <c r="E3851" t="s">
        <v>2145</v>
      </c>
      <c r="F3851" t="s">
        <v>2108</v>
      </c>
      <c r="G3851" t="str">
        <f>VLOOKUP(E3851,기본!$F$3:$G$320,2,0)</f>
        <v>MNT</v>
      </c>
      <c r="H3851" s="546">
        <v>53790</v>
      </c>
      <c r="I3851">
        <v>286.31351697299999</v>
      </c>
    </row>
    <row r="3852" spans="2:9">
      <c r="B3852" s="547" t="s">
        <v>2618</v>
      </c>
      <c r="C3852" s="547" t="str">
        <f>VLOOKUP(D3852,기본!$B$3:$C$90,2,0)</f>
        <v>삼성 VD</v>
      </c>
      <c r="D3852" t="s">
        <v>1785</v>
      </c>
      <c r="E3852" t="s">
        <v>2207</v>
      </c>
      <c r="F3852" t="s">
        <v>1754</v>
      </c>
      <c r="G3852" t="str">
        <f>VLOOKUP(E3852,기본!$F$3:$G$320,2,0)</f>
        <v>MNT</v>
      </c>
      <c r="H3852" s="546">
        <v>11985</v>
      </c>
      <c r="I3852">
        <v>136.85911179300001</v>
      </c>
    </row>
    <row r="3853" spans="2:9">
      <c r="B3853" s="547" t="s">
        <v>2618</v>
      </c>
      <c r="C3853" s="547" t="str">
        <f>VLOOKUP(D3853,기본!$B$3:$C$90,2,0)</f>
        <v>삼성 VD</v>
      </c>
      <c r="D3853" t="s">
        <v>1785</v>
      </c>
      <c r="E3853" t="s">
        <v>1797</v>
      </c>
      <c r="F3853" t="s">
        <v>1798</v>
      </c>
      <c r="G3853" t="str">
        <f>VLOOKUP(E3853,기본!$F$3:$G$320,2,0)</f>
        <v>MNT</v>
      </c>
      <c r="H3853" s="546">
        <v>1806</v>
      </c>
      <c r="I3853">
        <v>14.707807800000001</v>
      </c>
    </row>
    <row r="3854" spans="2:9">
      <c r="B3854" s="547" t="s">
        <v>2618</v>
      </c>
      <c r="C3854" s="547" t="str">
        <f>VLOOKUP(D3854,기본!$B$3:$C$90,2,0)</f>
        <v>삼성 VD</v>
      </c>
      <c r="D3854" t="s">
        <v>1785</v>
      </c>
      <c r="E3854" t="s">
        <v>2088</v>
      </c>
      <c r="F3854" t="s">
        <v>2089</v>
      </c>
      <c r="G3854" t="str">
        <f>VLOOKUP(E3854,기본!$F$3:$G$320,2,0)</f>
        <v>MNT</v>
      </c>
      <c r="H3854" s="546">
        <v>9988</v>
      </c>
      <c r="I3854">
        <v>48.130638935999997</v>
      </c>
    </row>
    <row r="3855" spans="2:9">
      <c r="B3855" s="547" t="s">
        <v>2618</v>
      </c>
      <c r="C3855" s="547" t="str">
        <f>VLOOKUP(D3855,기본!$B$3:$C$90,2,0)</f>
        <v>삼성 VD</v>
      </c>
      <c r="D3855" t="s">
        <v>1800</v>
      </c>
      <c r="E3855" t="s">
        <v>1120</v>
      </c>
      <c r="F3855" t="s">
        <v>1786</v>
      </c>
      <c r="G3855" t="str">
        <f>VLOOKUP(E3855,기본!$F$3:$G$320,2,0)</f>
        <v>TV</v>
      </c>
      <c r="H3855" s="546">
        <v>12402</v>
      </c>
      <c r="I3855">
        <v>351.01497571199997</v>
      </c>
    </row>
    <row r="3856" spans="2:9">
      <c r="B3856" s="547" t="s">
        <v>2618</v>
      </c>
      <c r="C3856" s="547" t="str">
        <f>VLOOKUP(D3856,기본!$B$3:$C$90,2,0)</f>
        <v>삼성 VD</v>
      </c>
      <c r="D3856" t="s">
        <v>1800</v>
      </c>
      <c r="E3856" t="s">
        <v>1789</v>
      </c>
      <c r="F3856" t="s">
        <v>1790</v>
      </c>
      <c r="G3856" t="str">
        <f>VLOOKUP(E3856,기본!$F$3:$G$320,2,0)</f>
        <v>TV</v>
      </c>
      <c r="H3856" s="546">
        <v>7380</v>
      </c>
      <c r="I3856">
        <v>101.05916183999999</v>
      </c>
    </row>
    <row r="3857" spans="2:9">
      <c r="B3857" s="547" t="s">
        <v>2618</v>
      </c>
      <c r="C3857" s="547" t="str">
        <f>VLOOKUP(D3857,기본!$B$3:$C$90,2,0)</f>
        <v>삼성 VD</v>
      </c>
      <c r="D3857" t="s">
        <v>1800</v>
      </c>
      <c r="E3857" t="s">
        <v>1801</v>
      </c>
      <c r="F3857" t="s">
        <v>1802</v>
      </c>
      <c r="G3857" t="str">
        <f>VLOOKUP(E3857,기본!$F$3:$G$320,2,0)</f>
        <v>TV</v>
      </c>
      <c r="H3857" s="546">
        <v>9844</v>
      </c>
      <c r="I3857">
        <v>148.36528920399999</v>
      </c>
    </row>
    <row r="3858" spans="2:9">
      <c r="B3858" s="547" t="s">
        <v>2618</v>
      </c>
      <c r="C3858" s="547" t="str">
        <f>VLOOKUP(D3858,기본!$B$3:$C$90,2,0)</f>
        <v>삼성 VD</v>
      </c>
      <c r="D3858" t="s">
        <v>1800</v>
      </c>
      <c r="E3858" t="s">
        <v>2213</v>
      </c>
      <c r="F3858" t="s">
        <v>1754</v>
      </c>
      <c r="G3858" t="str">
        <f>VLOOKUP(E3858,기본!$F$3:$G$320,2,0)</f>
        <v>MNT</v>
      </c>
      <c r="H3858" s="546">
        <v>1728</v>
      </c>
      <c r="I3858">
        <v>19.827566208</v>
      </c>
    </row>
    <row r="3859" spans="2:9">
      <c r="B3859" s="547" t="s">
        <v>2618</v>
      </c>
      <c r="C3859" s="547" t="str">
        <f>VLOOKUP(D3859,기본!$B$3:$C$90,2,0)</f>
        <v>삼성 VD</v>
      </c>
      <c r="D3859" t="s">
        <v>1807</v>
      </c>
      <c r="E3859" t="s">
        <v>1121</v>
      </c>
      <c r="F3859" t="s">
        <v>1809</v>
      </c>
      <c r="G3859" t="str">
        <f>VLOOKUP(E3859,기본!$F$3:$G$320,2,0)</f>
        <v>TV</v>
      </c>
      <c r="H3859" s="546">
        <v>42</v>
      </c>
      <c r="I3859">
        <v>1.3397260800000002</v>
      </c>
    </row>
    <row r="3860" spans="2:9">
      <c r="B3860" s="547" t="s">
        <v>2618</v>
      </c>
      <c r="C3860" s="547" t="str">
        <f>VLOOKUP(D3860,기본!$B$3:$C$90,2,0)</f>
        <v>삼성 VD</v>
      </c>
      <c r="D3860" t="s">
        <v>1807</v>
      </c>
      <c r="E3860" t="s">
        <v>1120</v>
      </c>
      <c r="F3860" t="s">
        <v>1786</v>
      </c>
      <c r="G3860" t="str">
        <f>VLOOKUP(E3860,기본!$F$3:$G$320,2,0)</f>
        <v>TV</v>
      </c>
      <c r="H3860" s="546">
        <v>5112</v>
      </c>
      <c r="I3860">
        <v>144.45713102399998</v>
      </c>
    </row>
    <row r="3861" spans="2:9">
      <c r="B3861" s="547" t="s">
        <v>2618</v>
      </c>
      <c r="C3861" s="547" t="str">
        <f>VLOOKUP(D3861,기본!$B$3:$C$90,2,0)</f>
        <v>삼성 VD</v>
      </c>
      <c r="D3861" t="s">
        <v>1807</v>
      </c>
      <c r="E3861" t="s">
        <v>1791</v>
      </c>
      <c r="F3861" t="s">
        <v>1792</v>
      </c>
      <c r="G3861" t="str">
        <f>VLOOKUP(E3861,기본!$F$3:$G$320,2,0)</f>
        <v>TV</v>
      </c>
      <c r="H3861" s="546">
        <v>3588</v>
      </c>
      <c r="I3861">
        <v>51.351021322999998</v>
      </c>
    </row>
    <row r="3862" spans="2:9">
      <c r="B3862" s="547" t="s">
        <v>2618</v>
      </c>
      <c r="C3862" s="547" t="str">
        <f>VLOOKUP(D3862,기본!$B$3:$C$90,2,0)</f>
        <v>삼성 VD</v>
      </c>
      <c r="D3862" t="s">
        <v>1807</v>
      </c>
      <c r="E3862" t="s">
        <v>2213</v>
      </c>
      <c r="F3862" t="s">
        <v>1754</v>
      </c>
      <c r="G3862" t="str">
        <f>VLOOKUP(E3862,기본!$F$3:$G$320,2,0)</f>
        <v>MNT</v>
      </c>
      <c r="H3862" s="546">
        <v>4464</v>
      </c>
      <c r="I3862">
        <v>51.167044032000007</v>
      </c>
    </row>
    <row r="3863" spans="2:9">
      <c r="B3863" s="547" t="s">
        <v>2618</v>
      </c>
      <c r="C3863" s="547" t="str">
        <f>VLOOKUP(D3863,기본!$B$3:$C$90,2,0)</f>
        <v>삼성 VD</v>
      </c>
      <c r="D3863" t="s">
        <v>1807</v>
      </c>
      <c r="E3863" t="s">
        <v>2221</v>
      </c>
      <c r="F3863" t="s">
        <v>1754</v>
      </c>
      <c r="G3863" t="str">
        <f>VLOOKUP(E3863,기본!$F$3:$G$320,2,0)</f>
        <v>MNT</v>
      </c>
      <c r="H3863" s="546">
        <v>1120</v>
      </c>
      <c r="I3863">
        <v>12.838819680000002</v>
      </c>
    </row>
    <row r="3864" spans="2:9">
      <c r="B3864" s="547" t="s">
        <v>2618</v>
      </c>
      <c r="C3864" s="547" t="str">
        <f>VLOOKUP(D3864,기본!$B$3:$C$90,2,0)</f>
        <v>삼성 VD</v>
      </c>
      <c r="D3864" t="s">
        <v>1808</v>
      </c>
      <c r="E3864" t="s">
        <v>1121</v>
      </c>
      <c r="F3864" t="s">
        <v>1809</v>
      </c>
      <c r="G3864" t="str">
        <f>VLOOKUP(E3864,기본!$F$3:$G$320,2,0)</f>
        <v>TV</v>
      </c>
      <c r="H3864" s="546">
        <v>330</v>
      </c>
      <c r="I3864">
        <v>10.442985366000002</v>
      </c>
    </row>
    <row r="3865" spans="2:9">
      <c r="B3865" s="547" t="s">
        <v>2618</v>
      </c>
      <c r="C3865" s="547" t="str">
        <f>VLOOKUP(D3865,기본!$B$3:$C$90,2,0)</f>
        <v>삼성 VD</v>
      </c>
      <c r="D3865" t="s">
        <v>1808</v>
      </c>
      <c r="E3865" t="s">
        <v>1120</v>
      </c>
      <c r="F3865" t="s">
        <v>1786</v>
      </c>
      <c r="G3865" t="str">
        <f>VLOOKUP(E3865,기본!$F$3:$G$320,2,0)</f>
        <v>TV</v>
      </c>
      <c r="H3865" s="546">
        <v>522</v>
      </c>
      <c r="I3865">
        <v>14.640878519999999</v>
      </c>
    </row>
    <row r="3866" spans="2:9">
      <c r="B3866" s="547" t="s">
        <v>2618</v>
      </c>
      <c r="C3866" s="547" t="str">
        <f>VLOOKUP(D3866,기본!$B$3:$C$90,2,0)</f>
        <v>삼성 VD</v>
      </c>
      <c r="D3866" t="s">
        <v>1808</v>
      </c>
      <c r="E3866" t="s">
        <v>1789</v>
      </c>
      <c r="F3866" t="s">
        <v>1790</v>
      </c>
      <c r="G3866" t="str">
        <f>VLOOKUP(E3866,기본!$F$3:$G$320,2,0)</f>
        <v>TV</v>
      </c>
      <c r="H3866" s="546">
        <v>60</v>
      </c>
      <c r="I3866">
        <v>0.81909359999999987</v>
      </c>
    </row>
    <row r="3867" spans="2:9">
      <c r="B3867" s="547" t="s">
        <v>2618</v>
      </c>
      <c r="C3867" s="547" t="str">
        <f>VLOOKUP(D3867,기본!$B$3:$C$90,2,0)</f>
        <v>삼성 VD</v>
      </c>
      <c r="D3867" t="s">
        <v>1808</v>
      </c>
      <c r="E3867" t="s">
        <v>1791</v>
      </c>
      <c r="F3867" t="s">
        <v>1792</v>
      </c>
      <c r="G3867" t="str">
        <f>VLOOKUP(E3867,기본!$F$3:$G$320,2,0)</f>
        <v>TV</v>
      </c>
      <c r="H3867" s="546">
        <v>23</v>
      </c>
      <c r="I3867">
        <v>0.32915520799999998</v>
      </c>
    </row>
    <row r="3868" spans="2:9">
      <c r="B3868" s="547" t="s">
        <v>2618</v>
      </c>
      <c r="C3868" s="547" t="str">
        <f>VLOOKUP(D3868,기본!$B$3:$C$90,2,0)</f>
        <v>삼성 VD</v>
      </c>
      <c r="D3868" t="s">
        <v>1808</v>
      </c>
      <c r="E3868" t="s">
        <v>1718</v>
      </c>
      <c r="F3868" t="s">
        <v>1617</v>
      </c>
      <c r="G3868" t="str">
        <f>VLOOKUP(E3868,기본!$F$3:$G$320,2,0)</f>
        <v>TV</v>
      </c>
      <c r="H3868" s="546">
        <v>880</v>
      </c>
      <c r="I3868">
        <v>10.557106559999999</v>
      </c>
    </row>
    <row r="3869" spans="2:9">
      <c r="B3869" s="547" t="s">
        <v>2618</v>
      </c>
      <c r="C3869" s="547" t="str">
        <f>VLOOKUP(D3869,기본!$B$3:$C$90,2,0)</f>
        <v>삼성 VD</v>
      </c>
      <c r="D3869" t="s">
        <v>1808</v>
      </c>
      <c r="E3869" t="s">
        <v>1719</v>
      </c>
      <c r="F3869" t="s">
        <v>1843</v>
      </c>
      <c r="G3869" t="str">
        <f>VLOOKUP(E3869,기본!$F$3:$G$320,2,0)</f>
        <v>TV</v>
      </c>
      <c r="H3869" s="546">
        <v>2880</v>
      </c>
      <c r="I3869">
        <v>39.110899999999994</v>
      </c>
    </row>
    <row r="3870" spans="2:9">
      <c r="B3870" s="547" t="s">
        <v>2618</v>
      </c>
      <c r="C3870" s="547" t="str">
        <f>VLOOKUP(D3870,기본!$B$3:$C$90,2,0)</f>
        <v>삼성 VD</v>
      </c>
      <c r="D3870" t="s">
        <v>1808</v>
      </c>
      <c r="E3870" t="s">
        <v>1720</v>
      </c>
      <c r="F3870" t="s">
        <v>1844</v>
      </c>
      <c r="G3870" t="str">
        <f>VLOOKUP(E3870,기본!$F$3:$G$320,2,0)</f>
        <v>TV</v>
      </c>
      <c r="H3870" s="546">
        <v>396</v>
      </c>
      <c r="I3870">
        <v>5.8904208000000002</v>
      </c>
    </row>
    <row r="3871" spans="2:9">
      <c r="B3871" s="547" t="s">
        <v>2618</v>
      </c>
      <c r="C3871" s="547" t="str">
        <f>VLOOKUP(D3871,기본!$B$3:$C$90,2,0)</f>
        <v>기타</v>
      </c>
      <c r="D3871" t="s">
        <v>1810</v>
      </c>
      <c r="E3871" t="s">
        <v>224</v>
      </c>
      <c r="F3871" t="s">
        <v>224</v>
      </c>
      <c r="G3871" t="str">
        <f>VLOOKUP(E3871,기본!$F$3:$G$320,2,0)</f>
        <v>기타</v>
      </c>
      <c r="H3871" s="546">
        <v>0</v>
      </c>
      <c r="I3871">
        <v>0.38677400000000001</v>
      </c>
    </row>
    <row r="3872" spans="2:9">
      <c r="B3872" s="547" t="s">
        <v>2618</v>
      </c>
      <c r="C3872" s="547" t="str">
        <f>VLOOKUP(D3872,기본!$B$3:$C$90,2,0)</f>
        <v>코웨이</v>
      </c>
      <c r="D3872" t="s">
        <v>2407</v>
      </c>
      <c r="E3872" t="s">
        <v>1023</v>
      </c>
      <c r="F3872" t="s">
        <v>1023</v>
      </c>
      <c r="G3872" t="e">
        <f>VLOOKUP(E3872,기본!$F$3:$G$320,2,0)</f>
        <v>#N/A</v>
      </c>
      <c r="H3872" s="546">
        <v>1440</v>
      </c>
      <c r="I3872">
        <v>10.03777056</v>
      </c>
    </row>
    <row r="3873" spans="2:9">
      <c r="B3873" s="547" t="s">
        <v>2618</v>
      </c>
      <c r="C3873" s="547" t="str">
        <f>VLOOKUP(D3873,기본!$B$3:$C$90,2,0)</f>
        <v>코웨이</v>
      </c>
      <c r="D3873" t="s">
        <v>2407</v>
      </c>
      <c r="E3873" t="s">
        <v>2087</v>
      </c>
      <c r="F3873" t="s">
        <v>2087</v>
      </c>
      <c r="G3873" t="e">
        <f>VLOOKUP(E3873,기본!$F$3:$G$320,2,0)</f>
        <v>#N/A</v>
      </c>
      <c r="H3873" s="546">
        <v>1728</v>
      </c>
      <c r="I3873">
        <v>16.430024447999998</v>
      </c>
    </row>
    <row r="3874" spans="2:9">
      <c r="B3874" s="547" t="s">
        <v>2618</v>
      </c>
      <c r="C3874" s="547" t="str">
        <f>VLOOKUP(D3874,기본!$B$3:$C$90,2,0)</f>
        <v>MNT JDM</v>
      </c>
      <c r="D3874" t="s">
        <v>2011</v>
      </c>
      <c r="E3874" t="s">
        <v>678</v>
      </c>
      <c r="F3874" t="s">
        <v>2608</v>
      </c>
      <c r="G3874" t="str">
        <f>VLOOKUP(E3874,기본!$F$3:$G$320,2,0)</f>
        <v>MNT</v>
      </c>
      <c r="H3874" s="546">
        <v>1056</v>
      </c>
      <c r="I3874">
        <v>6.0684623999999996</v>
      </c>
    </row>
    <row r="3875" spans="2:9">
      <c r="B3875" s="547" t="s">
        <v>2618</v>
      </c>
      <c r="C3875" s="547" t="str">
        <f>VLOOKUP(D3875,기본!$B$3:$C$90,2,0)</f>
        <v>MNT JDM</v>
      </c>
      <c r="D3875" t="s">
        <v>2011</v>
      </c>
      <c r="E3875" t="s">
        <v>1112</v>
      </c>
      <c r="F3875" t="s">
        <v>1734</v>
      </c>
      <c r="G3875" t="str">
        <f>VLOOKUP(E3875,기본!$F$3:$G$320,2,0)</f>
        <v>MNT</v>
      </c>
      <c r="H3875" s="546">
        <v>36960</v>
      </c>
      <c r="I3875">
        <v>220.63397663999996</v>
      </c>
    </row>
    <row r="3876" spans="2:9">
      <c r="B3876" s="547" t="s">
        <v>2618</v>
      </c>
      <c r="C3876" s="547" t="str">
        <f>VLOOKUP(D3876,기본!$B$3:$C$90,2,0)</f>
        <v>AV JDM</v>
      </c>
      <c r="D3876" t="s">
        <v>2288</v>
      </c>
      <c r="E3876" t="s">
        <v>2289</v>
      </c>
      <c r="F3876" t="s">
        <v>2289</v>
      </c>
      <c r="G3876" t="e">
        <f>VLOOKUP(E3876,기본!$F$3:$G$320,2,0)</f>
        <v>#N/A</v>
      </c>
      <c r="H3876" s="546">
        <v>1760</v>
      </c>
      <c r="I3876">
        <v>12.833585200000002</v>
      </c>
    </row>
    <row r="3877" spans="2:9">
      <c r="B3877" s="547" t="s">
        <v>2618</v>
      </c>
      <c r="C3877" s="547" t="str">
        <f>VLOOKUP(D3877,기본!$B$3:$C$90,2,0)</f>
        <v>MNT JDM</v>
      </c>
      <c r="D3877" t="s">
        <v>1811</v>
      </c>
      <c r="E3877" t="s">
        <v>1112</v>
      </c>
      <c r="F3877" t="s">
        <v>2015</v>
      </c>
      <c r="G3877" t="str">
        <f>VLOOKUP(E3877,기본!$F$3:$G$320,2,0)</f>
        <v>MNT</v>
      </c>
      <c r="H3877" s="546">
        <v>4224</v>
      </c>
      <c r="I3877">
        <v>26.110470143999997</v>
      </c>
    </row>
    <row r="3878" spans="2:9">
      <c r="B3878" s="547" t="s">
        <v>2618</v>
      </c>
      <c r="C3878" s="547" t="str">
        <f>VLOOKUP(D3878,기본!$B$3:$C$90,2,0)</f>
        <v>코웨이</v>
      </c>
      <c r="D3878" t="s">
        <v>2290</v>
      </c>
      <c r="E3878" t="s">
        <v>2501</v>
      </c>
      <c r="F3878" t="s">
        <v>2501</v>
      </c>
      <c r="G3878" t="e">
        <f>VLOOKUP(E3878,기본!$F$3:$G$320,2,0)</f>
        <v>#N/A</v>
      </c>
      <c r="H3878" s="546">
        <v>6912</v>
      </c>
      <c r="I3878">
        <v>18.297114624000002</v>
      </c>
    </row>
    <row r="3879" spans="2:9">
      <c r="B3879" s="547" t="s">
        <v>2618</v>
      </c>
      <c r="C3879" s="547" t="str">
        <f>VLOOKUP(D3879,기본!$B$3:$C$90,2,0)</f>
        <v>MNT JDM</v>
      </c>
      <c r="D3879" t="s">
        <v>154</v>
      </c>
      <c r="E3879" t="s">
        <v>677</v>
      </c>
      <c r="F3879" t="s">
        <v>1812</v>
      </c>
      <c r="G3879" t="str">
        <f>VLOOKUP(E3879,기본!$F$3:$G$320,2,0)</f>
        <v>MNT</v>
      </c>
      <c r="H3879" s="546">
        <v>35904</v>
      </c>
      <c r="I3879">
        <v>170.93556480000001</v>
      </c>
    </row>
    <row r="3880" spans="2:9">
      <c r="B3880" s="547" t="s">
        <v>2618</v>
      </c>
      <c r="C3880" s="547" t="str">
        <f>VLOOKUP(D3880,기본!$B$3:$C$90,2,0)</f>
        <v>AV JDM</v>
      </c>
      <c r="D3880" t="s">
        <v>2502</v>
      </c>
      <c r="E3880" t="s">
        <v>1781</v>
      </c>
      <c r="F3880" t="s">
        <v>1625</v>
      </c>
      <c r="G3880" t="e">
        <f>VLOOKUP(E3880,기본!$F$3:$G$320,2,0)</f>
        <v>#N/A</v>
      </c>
      <c r="H3880" s="546">
        <v>6640</v>
      </c>
      <c r="I3880">
        <v>64.073803199999986</v>
      </c>
    </row>
    <row r="3881" spans="2:9">
      <c r="B3881" s="547" t="s">
        <v>2618</v>
      </c>
      <c r="C3881" s="547" t="str">
        <f>VLOOKUP(D3881,기본!$B$3:$C$90,2,0)</f>
        <v>AV JDM</v>
      </c>
      <c r="D3881" t="s">
        <v>2502</v>
      </c>
      <c r="E3881" t="s">
        <v>104</v>
      </c>
      <c r="F3881" t="s">
        <v>103</v>
      </c>
      <c r="G3881" t="e">
        <f>VLOOKUP(E3881,기본!$F$3:$G$320,2,0)</f>
        <v>#N/A</v>
      </c>
      <c r="H3881" s="546">
        <v>8000</v>
      </c>
      <c r="I3881">
        <v>86.477575360000003</v>
      </c>
    </row>
    <row r="3882" spans="2:9">
      <c r="B3882" s="547" t="s">
        <v>2618</v>
      </c>
      <c r="C3882" s="547" t="str">
        <f>VLOOKUP(D3882,기본!$B$3:$C$90,2,0)</f>
        <v>AV JDM</v>
      </c>
      <c r="D3882" t="s">
        <v>2502</v>
      </c>
      <c r="E3882" t="s">
        <v>1603</v>
      </c>
      <c r="F3882" t="s">
        <v>1603</v>
      </c>
      <c r="G3882" t="str">
        <f>VLOOKUP(E3882,기본!$F$3:$G$320,2,0)</f>
        <v>MNT</v>
      </c>
      <c r="H3882" s="546">
        <v>616</v>
      </c>
      <c r="I3882">
        <v>5.7183324799999999</v>
      </c>
    </row>
    <row r="3883" spans="2:9">
      <c r="B3883" s="547" t="s">
        <v>2618</v>
      </c>
      <c r="C3883" s="547" t="str">
        <f>VLOOKUP(D3883,기본!$B$3:$C$90,2,0)</f>
        <v>AV JDM</v>
      </c>
      <c r="D3883" t="s">
        <v>2502</v>
      </c>
      <c r="E3883" t="s">
        <v>1605</v>
      </c>
      <c r="F3883" t="s">
        <v>1605</v>
      </c>
      <c r="G3883" t="str">
        <f>VLOOKUP(E3883,기본!$F$3:$G$320,2,0)</f>
        <v>MNT</v>
      </c>
      <c r="H3883" s="546">
        <v>216</v>
      </c>
      <c r="I3883">
        <v>2.1356351999999998</v>
      </c>
    </row>
    <row r="3884" spans="2:9">
      <c r="B3884" s="547" t="s">
        <v>2618</v>
      </c>
      <c r="C3884" s="547" t="str">
        <f>VLOOKUP(D3884,기본!$B$3:$C$90,2,0)</f>
        <v>AV JDM</v>
      </c>
      <c r="D3884" t="s">
        <v>2502</v>
      </c>
      <c r="E3884" t="s">
        <v>1782</v>
      </c>
      <c r="F3884" t="s">
        <v>1289</v>
      </c>
      <c r="G3884" t="e">
        <f>VLOOKUP(E3884,기본!$F$3:$G$320,2,0)</f>
        <v>#N/A</v>
      </c>
      <c r="H3884" s="546">
        <v>21672</v>
      </c>
      <c r="I3884">
        <v>235.29291156000002</v>
      </c>
    </row>
    <row r="3885" spans="2:9">
      <c r="B3885" s="547" t="s">
        <v>2618</v>
      </c>
      <c r="C3885" s="547" t="str">
        <f>VLOOKUP(D3885,기본!$B$3:$C$90,2,0)</f>
        <v>AV JDM</v>
      </c>
      <c r="D3885" t="s">
        <v>2502</v>
      </c>
      <c r="E3885" t="s">
        <v>1783</v>
      </c>
      <c r="F3885" t="s">
        <v>1290</v>
      </c>
      <c r="G3885" t="e">
        <f>VLOOKUP(E3885,기본!$F$3:$G$320,2,0)</f>
        <v>#N/A</v>
      </c>
      <c r="H3885" s="546">
        <v>462</v>
      </c>
      <c r="I3885">
        <v>5.6549621100000005</v>
      </c>
    </row>
    <row r="3886" spans="2:9">
      <c r="B3886" s="547" t="s">
        <v>2618</v>
      </c>
      <c r="C3886" s="547" t="str">
        <f>VLOOKUP(D3886,기본!$B$3:$C$90,2,0)</f>
        <v>AV JDM</v>
      </c>
      <c r="D3886" t="s">
        <v>2502</v>
      </c>
      <c r="E3886" t="s">
        <v>1784</v>
      </c>
      <c r="F3886" t="s">
        <v>1285</v>
      </c>
      <c r="G3886" t="e">
        <f>VLOOKUP(E3886,기본!$F$3:$G$320,2,0)</f>
        <v>#N/A</v>
      </c>
      <c r="H3886" s="546">
        <v>31800</v>
      </c>
      <c r="I3886">
        <v>301.72176000000002</v>
      </c>
    </row>
    <row r="3887" spans="2:9">
      <c r="B3887" s="547" t="s">
        <v>2618</v>
      </c>
      <c r="C3887" s="547" t="str">
        <f>VLOOKUP(D3887,기본!$B$3:$C$90,2,0)</f>
        <v>AV JDM</v>
      </c>
      <c r="D3887" t="s">
        <v>2502</v>
      </c>
      <c r="E3887" t="s">
        <v>1819</v>
      </c>
      <c r="F3887" t="s">
        <v>1286</v>
      </c>
      <c r="G3887" t="e">
        <f>VLOOKUP(E3887,기본!$F$3:$G$320,2,0)</f>
        <v>#N/A</v>
      </c>
      <c r="H3887" s="546">
        <v>840</v>
      </c>
      <c r="I3887">
        <v>9.08019</v>
      </c>
    </row>
    <row r="3888" spans="2:9">
      <c r="B3888" s="547" t="s">
        <v>2618</v>
      </c>
      <c r="C3888" s="547" t="str">
        <f>VLOOKUP(D3888,기본!$B$3:$C$90,2,0)</f>
        <v>AV JDM</v>
      </c>
      <c r="D3888" t="s">
        <v>2502</v>
      </c>
      <c r="E3888" t="s">
        <v>974</v>
      </c>
      <c r="F3888" t="s">
        <v>974</v>
      </c>
      <c r="G3888" t="e">
        <f>VLOOKUP(E3888,기본!$F$3:$G$320,2,0)</f>
        <v>#N/A</v>
      </c>
      <c r="H3888" s="546">
        <v>20224</v>
      </c>
      <c r="I3888">
        <v>144.41381120000003</v>
      </c>
    </row>
    <row r="3889" spans="2:9">
      <c r="B3889" s="547" t="s">
        <v>2618</v>
      </c>
      <c r="C3889" s="547" t="str">
        <f>VLOOKUP(D3889,기본!$B$3:$C$90,2,0)</f>
        <v>AV JDM</v>
      </c>
      <c r="D3889" t="s">
        <v>2502</v>
      </c>
      <c r="E3889" t="s">
        <v>2349</v>
      </c>
      <c r="F3889" t="s">
        <v>2349</v>
      </c>
      <c r="G3889" t="e">
        <f>VLOOKUP(E3889,기본!$F$3:$G$320,2,0)</f>
        <v>#N/A</v>
      </c>
      <c r="H3889" s="546">
        <v>512</v>
      </c>
      <c r="I3889">
        <v>4.1560934400000002</v>
      </c>
    </row>
    <row r="3890" spans="2:9">
      <c r="B3890" s="547" t="s">
        <v>2618</v>
      </c>
      <c r="C3890" s="547" t="str">
        <f>VLOOKUP(D3890,기본!$B$3:$C$90,2,0)</f>
        <v>AV JDM</v>
      </c>
      <c r="D3890" t="s">
        <v>2502</v>
      </c>
      <c r="E3890" t="s">
        <v>2146</v>
      </c>
      <c r="F3890" t="s">
        <v>2146</v>
      </c>
      <c r="G3890" t="e">
        <f>VLOOKUP(E3890,기본!$F$3:$G$320,2,0)</f>
        <v>#N/A</v>
      </c>
      <c r="H3890" s="546">
        <v>23960</v>
      </c>
      <c r="I3890">
        <v>133.49728243999999</v>
      </c>
    </row>
    <row r="3891" spans="2:9">
      <c r="B3891" s="547" t="s">
        <v>2618</v>
      </c>
      <c r="C3891" s="547" t="str">
        <f>VLOOKUP(D3891,기본!$B$3:$C$90,2,0)</f>
        <v>AV JDM</v>
      </c>
      <c r="D3891" t="s">
        <v>2502</v>
      </c>
      <c r="E3891" t="s">
        <v>2291</v>
      </c>
      <c r="F3891" t="s">
        <v>2291</v>
      </c>
      <c r="G3891" t="e">
        <f>VLOOKUP(E3891,기본!$F$3:$G$320,2,0)</f>
        <v>#N/A</v>
      </c>
      <c r="H3891" s="546">
        <v>3192</v>
      </c>
      <c r="I3891">
        <v>19.620548640000003</v>
      </c>
    </row>
    <row r="3892" spans="2:9">
      <c r="B3892" s="547" t="s">
        <v>2618</v>
      </c>
      <c r="C3892" s="547" t="str">
        <f>VLOOKUP(D3892,기본!$B$3:$C$90,2,0)</f>
        <v>AV JDM</v>
      </c>
      <c r="D3892" t="s">
        <v>2502</v>
      </c>
      <c r="E3892" t="s">
        <v>975</v>
      </c>
      <c r="F3892" t="s">
        <v>975</v>
      </c>
      <c r="G3892" t="e">
        <f>VLOOKUP(E3892,기본!$F$3:$G$320,2,0)</f>
        <v>#N/A</v>
      </c>
      <c r="H3892" s="546">
        <v>11968</v>
      </c>
      <c r="I3892">
        <v>101.33525593600001</v>
      </c>
    </row>
    <row r="3893" spans="2:9">
      <c r="B3893" s="547" t="s">
        <v>2618</v>
      </c>
      <c r="C3893" s="547" t="str">
        <f>VLOOKUP(D3893,기본!$B$3:$C$90,2,0)</f>
        <v>AV JDM</v>
      </c>
      <c r="D3893" t="s">
        <v>2502</v>
      </c>
      <c r="E3893" t="s">
        <v>1006</v>
      </c>
      <c r="F3893" t="s">
        <v>1006</v>
      </c>
      <c r="G3893" t="e">
        <f>VLOOKUP(E3893,기본!$F$3:$G$320,2,0)</f>
        <v>#N/A</v>
      </c>
      <c r="H3893" s="546">
        <v>2240</v>
      </c>
      <c r="I3893">
        <v>21.453057792000003</v>
      </c>
    </row>
    <row r="3894" spans="2:9">
      <c r="B3894" s="547" t="s">
        <v>2618</v>
      </c>
      <c r="C3894" s="547" t="str">
        <f>VLOOKUP(D3894,기본!$B$3:$C$90,2,0)</f>
        <v>AV JDM</v>
      </c>
      <c r="D3894" t="s">
        <v>2502</v>
      </c>
      <c r="E3894" t="s">
        <v>2147</v>
      </c>
      <c r="F3894" t="s">
        <v>2147</v>
      </c>
      <c r="G3894" t="e">
        <f>VLOOKUP(E3894,기본!$F$3:$G$320,2,0)</f>
        <v>#N/A</v>
      </c>
      <c r="H3894" s="546">
        <v>8694</v>
      </c>
      <c r="I3894">
        <v>50.262324840000005</v>
      </c>
    </row>
    <row r="3895" spans="2:9">
      <c r="B3895" s="547" t="s">
        <v>2618</v>
      </c>
      <c r="C3895" s="547" t="str">
        <f>VLOOKUP(D3895,기본!$B$3:$C$90,2,0)</f>
        <v>AV JDM</v>
      </c>
      <c r="D3895" t="s">
        <v>2502</v>
      </c>
      <c r="E3895" t="s">
        <v>2292</v>
      </c>
      <c r="F3895" t="s">
        <v>2292</v>
      </c>
      <c r="G3895" t="e">
        <f>VLOOKUP(E3895,기본!$F$3:$G$320,2,0)</f>
        <v>#N/A</v>
      </c>
      <c r="H3895" s="546">
        <v>1386</v>
      </c>
      <c r="I3895">
        <v>8.8093920599999986</v>
      </c>
    </row>
    <row r="3896" spans="2:9">
      <c r="B3896" s="547" t="s">
        <v>2618</v>
      </c>
      <c r="C3896" s="547" t="str">
        <f>VLOOKUP(D3896,기본!$B$3:$C$90,2,0)</f>
        <v>AV JDM</v>
      </c>
      <c r="D3896" t="s">
        <v>2502</v>
      </c>
      <c r="E3896" t="s">
        <v>2609</v>
      </c>
      <c r="F3896" t="s">
        <v>2609</v>
      </c>
      <c r="G3896" t="e">
        <f>VLOOKUP(E3896,기본!$F$3:$G$320,2,0)</f>
        <v>#N/A</v>
      </c>
      <c r="H3896" s="546">
        <v>250</v>
      </c>
      <c r="I3896">
        <v>3.3595799999999998</v>
      </c>
    </row>
    <row r="3897" spans="2:9">
      <c r="B3897" s="547" t="s">
        <v>2618</v>
      </c>
      <c r="C3897" s="547" t="str">
        <f>VLOOKUP(D3897,기본!$B$3:$C$90,2,0)</f>
        <v>AV JDM</v>
      </c>
      <c r="D3897" t="s">
        <v>2502</v>
      </c>
      <c r="E3897" t="s">
        <v>2115</v>
      </c>
      <c r="F3897" t="s">
        <v>2115</v>
      </c>
      <c r="G3897" t="str">
        <f>VLOOKUP(E3897,기본!$F$3:$G$320,2,0)</f>
        <v>AV</v>
      </c>
      <c r="H3897" s="546">
        <v>2665</v>
      </c>
      <c r="I3897">
        <v>26.943727200000001</v>
      </c>
    </row>
    <row r="3898" spans="2:9">
      <c r="B3898" s="547" t="s">
        <v>2618</v>
      </c>
      <c r="C3898" s="547" t="str">
        <f>VLOOKUP(D3898,기본!$B$3:$C$90,2,0)</f>
        <v>AV JDM</v>
      </c>
      <c r="D3898" t="s">
        <v>2502</v>
      </c>
      <c r="E3898" t="s">
        <v>1820</v>
      </c>
      <c r="F3898" t="s">
        <v>1820</v>
      </c>
      <c r="G3898" t="e">
        <f>VLOOKUP(E3898,기본!$F$3:$G$320,2,0)</f>
        <v>#N/A</v>
      </c>
      <c r="H3898" s="546">
        <v>22200</v>
      </c>
      <c r="I3898">
        <v>165.89738999999997</v>
      </c>
    </row>
    <row r="3899" spans="2:9">
      <c r="B3899" s="547" t="s">
        <v>2618</v>
      </c>
      <c r="C3899" s="547" t="str">
        <f>VLOOKUP(D3899,기본!$B$3:$C$90,2,0)</f>
        <v>AV JDM</v>
      </c>
      <c r="D3899" t="s">
        <v>2502</v>
      </c>
      <c r="E3899" t="s">
        <v>2116</v>
      </c>
      <c r="F3899" t="s">
        <v>2116</v>
      </c>
      <c r="G3899" t="str">
        <f>VLOOKUP(E3899,기본!$F$3:$G$320,2,0)</f>
        <v>AV</v>
      </c>
      <c r="H3899" s="546">
        <v>12123</v>
      </c>
      <c r="I3899">
        <v>149.45104259999999</v>
      </c>
    </row>
    <row r="3900" spans="2:9">
      <c r="B3900" s="547" t="s">
        <v>2618</v>
      </c>
      <c r="C3900" s="547" t="str">
        <f>VLOOKUP(D3900,기본!$B$3:$C$90,2,0)</f>
        <v>AV JDM</v>
      </c>
      <c r="D3900" t="s">
        <v>2502</v>
      </c>
      <c r="E3900" t="s">
        <v>2293</v>
      </c>
      <c r="F3900" t="s">
        <v>2293</v>
      </c>
      <c r="G3900" t="str">
        <f>VLOOKUP(E3900,기본!$F$3:$G$320,2,0)</f>
        <v>AV</v>
      </c>
      <c r="H3900" s="546">
        <v>1458</v>
      </c>
      <c r="I3900">
        <v>19.693773</v>
      </c>
    </row>
    <row r="3901" spans="2:9">
      <c r="B3901" s="547" t="s">
        <v>2618</v>
      </c>
      <c r="C3901" s="547" t="str">
        <f>VLOOKUP(D3901,기본!$B$3:$C$90,2,0)</f>
        <v>AV JDM</v>
      </c>
      <c r="D3901" t="s">
        <v>2502</v>
      </c>
      <c r="E3901" t="s">
        <v>2610</v>
      </c>
      <c r="F3901" t="s">
        <v>2610</v>
      </c>
      <c r="G3901" t="e">
        <f>VLOOKUP(E3901,기본!$F$3:$G$320,2,0)</f>
        <v>#N/A</v>
      </c>
      <c r="H3901" s="546">
        <v>230</v>
      </c>
      <c r="I3901">
        <v>5.0835749999999997</v>
      </c>
    </row>
    <row r="3902" spans="2:9">
      <c r="B3902" s="547" t="s">
        <v>2618</v>
      </c>
      <c r="C3902" s="547" t="str">
        <f>VLOOKUP(D3902,기본!$B$3:$C$90,2,0)</f>
        <v>JDM</v>
      </c>
      <c r="D3902" t="s">
        <v>1821</v>
      </c>
      <c r="E3902" t="s">
        <v>2121</v>
      </c>
      <c r="F3902" t="s">
        <v>1822</v>
      </c>
      <c r="G3902" t="str">
        <f>VLOOKUP(E3902,기본!$F$3:$G$320,2,0)</f>
        <v>기타</v>
      </c>
      <c r="H3902" s="546">
        <v>60</v>
      </c>
      <c r="I3902">
        <v>1.8197784000000001</v>
      </c>
    </row>
    <row r="3903" spans="2:9">
      <c r="B3903" s="547" t="s">
        <v>2618</v>
      </c>
      <c r="C3903" s="547" t="str">
        <f>VLOOKUP(D3903,기본!$B$3:$C$90,2,0)</f>
        <v>JDM</v>
      </c>
      <c r="D3903" t="s">
        <v>1821</v>
      </c>
      <c r="E3903" t="s">
        <v>2122</v>
      </c>
      <c r="F3903" t="s">
        <v>1822</v>
      </c>
      <c r="G3903" t="str">
        <f>VLOOKUP(E3903,기본!$F$3:$G$320,2,0)</f>
        <v>기타</v>
      </c>
      <c r="H3903" s="546">
        <v>240</v>
      </c>
      <c r="I3903">
        <v>7.2791136000000005</v>
      </c>
    </row>
    <row r="3904" spans="2:9">
      <c r="B3904" s="547" t="s">
        <v>2618</v>
      </c>
      <c r="C3904" s="547" t="str">
        <f>VLOOKUP(D3904,기본!$B$3:$C$90,2,0)</f>
        <v>JDM</v>
      </c>
      <c r="D3904" t="s">
        <v>1821</v>
      </c>
      <c r="E3904" t="s">
        <v>2352</v>
      </c>
      <c r="F3904" t="s">
        <v>1822</v>
      </c>
      <c r="G3904" t="str">
        <f>VLOOKUP(E3904,기본!$F$3:$G$320,2,0)</f>
        <v>기타</v>
      </c>
      <c r="H3904" s="546">
        <v>270</v>
      </c>
      <c r="I3904">
        <v>8.1778247999999998</v>
      </c>
    </row>
    <row r="3905" spans="2:9">
      <c r="B3905" s="547" t="s">
        <v>2618</v>
      </c>
      <c r="C3905" s="547" t="str">
        <f>VLOOKUP(D3905,기본!$B$3:$C$90,2,0)</f>
        <v>MNT JDM</v>
      </c>
      <c r="D3905" t="s">
        <v>1825</v>
      </c>
      <c r="E3905" t="s">
        <v>677</v>
      </c>
      <c r="F3905" t="s">
        <v>2016</v>
      </c>
      <c r="G3905" t="str">
        <f>VLOOKUP(E3905,기본!$F$3:$G$320,2,0)</f>
        <v>MNT</v>
      </c>
      <c r="H3905" s="546">
        <v>7392</v>
      </c>
      <c r="I3905">
        <v>35.25462864</v>
      </c>
    </row>
    <row r="3906" spans="2:9">
      <c r="B3906" s="547" t="s">
        <v>2618</v>
      </c>
      <c r="C3906" s="547" t="str">
        <f>VLOOKUP(D3906,기본!$B$3:$C$90,2,0)</f>
        <v>MNT JDM</v>
      </c>
      <c r="D3906" t="s">
        <v>1825</v>
      </c>
      <c r="E3906" t="s">
        <v>1112</v>
      </c>
      <c r="F3906" t="s">
        <v>2017</v>
      </c>
      <c r="G3906" t="str">
        <f>VLOOKUP(E3906,기본!$F$3:$G$320,2,0)</f>
        <v>MNT</v>
      </c>
      <c r="H3906" s="546">
        <v>2112</v>
      </c>
      <c r="I3906">
        <v>12.321408</v>
      </c>
    </row>
    <row r="3907" spans="2:9">
      <c r="B3907" s="547" t="s">
        <v>2618</v>
      </c>
      <c r="C3907" s="547" t="str">
        <f>VLOOKUP(D3907,기본!$B$3:$C$90,2,0)</f>
        <v>한화비전</v>
      </c>
      <c r="D3907" t="s">
        <v>1826</v>
      </c>
      <c r="E3907" t="s">
        <v>2018</v>
      </c>
      <c r="F3907" t="s">
        <v>2019</v>
      </c>
      <c r="G3907" t="e">
        <f>VLOOKUP(E3907,기본!$F$3:$G$320,2,0)</f>
        <v>#N/A</v>
      </c>
      <c r="H3907" s="546">
        <v>1280</v>
      </c>
      <c r="I3907">
        <v>5.0033536000000005</v>
      </c>
    </row>
    <row r="3908" spans="2:9">
      <c r="B3908" s="547" t="s">
        <v>2618</v>
      </c>
      <c r="C3908" s="547" t="str">
        <f>VLOOKUP(D3908,기본!$B$3:$C$90,2,0)</f>
        <v>한화비전</v>
      </c>
      <c r="D3908" t="s">
        <v>1826</v>
      </c>
      <c r="E3908" t="s">
        <v>1827</v>
      </c>
      <c r="F3908" t="s">
        <v>1828</v>
      </c>
      <c r="G3908" t="e">
        <f>VLOOKUP(E3908,기본!$F$3:$G$320,2,0)</f>
        <v>#N/A</v>
      </c>
      <c r="H3908" s="546">
        <v>1296</v>
      </c>
      <c r="I3908">
        <v>49.325824800000007</v>
      </c>
    </row>
    <row r="3909" spans="2:9">
      <c r="B3909" s="547" t="s">
        <v>2618</v>
      </c>
      <c r="C3909" s="547" t="str">
        <f>VLOOKUP(D3909,기본!$B$3:$C$90,2,0)</f>
        <v>한화비전</v>
      </c>
      <c r="D3909" t="s">
        <v>1826</v>
      </c>
      <c r="E3909" t="s">
        <v>2102</v>
      </c>
      <c r="F3909" t="s">
        <v>2103</v>
      </c>
      <c r="G3909" t="e">
        <f>VLOOKUP(E3909,기본!$F$3:$G$320,2,0)</f>
        <v>#N/A</v>
      </c>
      <c r="H3909" s="546">
        <v>536</v>
      </c>
      <c r="I3909">
        <v>11.027127999999999</v>
      </c>
    </row>
    <row r="3910" spans="2:9">
      <c r="B3910" s="547" t="s">
        <v>2618</v>
      </c>
      <c r="C3910" s="547" t="str">
        <f>VLOOKUP(D3910,기본!$B$3:$C$90,2,0)</f>
        <v>한화비전</v>
      </c>
      <c r="D3910" t="s">
        <v>1826</v>
      </c>
      <c r="E3910" t="s">
        <v>1994</v>
      </c>
      <c r="F3910" t="s">
        <v>1995</v>
      </c>
      <c r="G3910" t="e">
        <f>VLOOKUP(E3910,기본!$F$3:$G$320,2,0)</f>
        <v>#N/A</v>
      </c>
      <c r="H3910" s="546">
        <v>1296</v>
      </c>
      <c r="I3910">
        <v>48.087918000000002</v>
      </c>
    </row>
    <row r="3911" spans="2:9">
      <c r="B3911" s="547" t="s">
        <v>2618</v>
      </c>
      <c r="C3911" s="547" t="str">
        <f>VLOOKUP(D3911,기본!$B$3:$C$90,2,0)</f>
        <v>코웨이</v>
      </c>
      <c r="D3911" t="s">
        <v>1830</v>
      </c>
      <c r="E3911" t="s">
        <v>1831</v>
      </c>
      <c r="F3911" t="s">
        <v>1831</v>
      </c>
      <c r="G3911" t="e">
        <f>VLOOKUP(E3911,기본!$F$3:$G$320,2,0)</f>
        <v>#N/A</v>
      </c>
      <c r="H3911" s="546">
        <v>2240</v>
      </c>
      <c r="I3911">
        <v>15.744973440000001</v>
      </c>
    </row>
    <row r="3912" spans="2:9">
      <c r="B3912" s="547" t="s">
        <v>2618</v>
      </c>
      <c r="C3912" s="547" t="str">
        <f>VLOOKUP(D3912,기본!$B$3:$C$90,2,0)</f>
        <v>코웨이</v>
      </c>
      <c r="D3912" t="s">
        <v>1830</v>
      </c>
      <c r="E3912" t="s">
        <v>1832</v>
      </c>
      <c r="F3912" t="s">
        <v>1832</v>
      </c>
      <c r="G3912" t="e">
        <f>VLOOKUP(E3912,기본!$F$3:$G$320,2,0)</f>
        <v>#N/A</v>
      </c>
      <c r="H3912" s="546">
        <v>1000</v>
      </c>
      <c r="I3912">
        <v>8.0060669999999998</v>
      </c>
    </row>
    <row r="3913" spans="2:9">
      <c r="B3913" s="547" t="s">
        <v>2618</v>
      </c>
      <c r="C3913" s="547" t="str">
        <f>VLOOKUP(D3913,기본!$B$3:$C$90,2,0)</f>
        <v>코웨이</v>
      </c>
      <c r="D3913" t="s">
        <v>1830</v>
      </c>
      <c r="E3913" t="s">
        <v>1834</v>
      </c>
      <c r="F3913" t="s">
        <v>1834</v>
      </c>
      <c r="G3913" t="e">
        <f>VLOOKUP(E3913,기본!$F$3:$G$320,2,0)</f>
        <v>#N/A</v>
      </c>
      <c r="H3913" s="546">
        <v>1000</v>
      </c>
      <c r="I3913">
        <v>6.0519449999999999</v>
      </c>
    </row>
    <row r="3914" spans="2:9">
      <c r="B3914" s="547" t="s">
        <v>2618</v>
      </c>
      <c r="C3914" s="547" t="str">
        <f>VLOOKUP(D3914,기본!$B$3:$C$90,2,0)</f>
        <v>코웨이</v>
      </c>
      <c r="D3914" t="s">
        <v>1830</v>
      </c>
      <c r="E3914" t="s">
        <v>2051</v>
      </c>
      <c r="F3914" t="s">
        <v>2051</v>
      </c>
      <c r="G3914" t="e">
        <f>VLOOKUP(E3914,기본!$F$3:$G$320,2,0)</f>
        <v>#N/A</v>
      </c>
      <c r="H3914" s="546">
        <v>1440</v>
      </c>
      <c r="I3914">
        <v>9.8697744000000007</v>
      </c>
    </row>
    <row r="3915" spans="2:9">
      <c r="B3915" s="547" t="s">
        <v>2618</v>
      </c>
      <c r="C3915" s="547" t="str">
        <f>VLOOKUP(D3915,기본!$B$3:$C$90,2,0)</f>
        <v>삼성 VD</v>
      </c>
      <c r="D3915" t="s">
        <v>1836</v>
      </c>
      <c r="E3915" t="s">
        <v>1120</v>
      </c>
      <c r="F3915" t="s">
        <v>1786</v>
      </c>
      <c r="G3915" t="str">
        <f>VLOOKUP(E3915,기본!$F$3:$G$320,2,0)</f>
        <v>TV</v>
      </c>
      <c r="H3915" s="546">
        <v>3072</v>
      </c>
      <c r="I3915">
        <v>86.799675960000002</v>
      </c>
    </row>
    <row r="3916" spans="2:9">
      <c r="B3916" s="547" t="s">
        <v>2618</v>
      </c>
      <c r="C3916" s="547" t="str">
        <f>VLOOKUP(D3916,기본!$B$3:$C$90,2,0)</f>
        <v>삼성 VD</v>
      </c>
      <c r="D3916" t="s">
        <v>1836</v>
      </c>
      <c r="E3916" t="s">
        <v>1789</v>
      </c>
      <c r="F3916" t="s">
        <v>1790</v>
      </c>
      <c r="G3916" t="str">
        <f>VLOOKUP(E3916,기본!$F$3:$G$320,2,0)</f>
        <v>TV</v>
      </c>
      <c r="H3916" s="546">
        <v>1200</v>
      </c>
      <c r="I3916">
        <v>16.476361199999999</v>
      </c>
    </row>
    <row r="3917" spans="2:9">
      <c r="B3917" s="547" t="s">
        <v>2618</v>
      </c>
      <c r="C3917" s="547" t="str">
        <f>VLOOKUP(D3917,기본!$B$3:$C$90,2,0)</f>
        <v>삼성 VD</v>
      </c>
      <c r="D3917" t="s">
        <v>1836</v>
      </c>
      <c r="E3917" t="s">
        <v>1801</v>
      </c>
      <c r="F3917" t="s">
        <v>1802</v>
      </c>
      <c r="G3917" t="str">
        <f>VLOOKUP(E3917,기본!$F$3:$G$320,2,0)</f>
        <v>TV</v>
      </c>
      <c r="H3917" s="546">
        <v>1771</v>
      </c>
      <c r="I3917">
        <v>26.946209406000001</v>
      </c>
    </row>
    <row r="3918" spans="2:9">
      <c r="B3918" s="547" t="s">
        <v>2618</v>
      </c>
      <c r="C3918" s="547" t="str">
        <f>VLOOKUP(D3918,기본!$B$3:$C$90,2,0)</f>
        <v>삼성 VD</v>
      </c>
      <c r="D3918" t="s">
        <v>1836</v>
      </c>
      <c r="E3918" t="s">
        <v>1795</v>
      </c>
      <c r="F3918" t="s">
        <v>1796</v>
      </c>
      <c r="G3918" t="str">
        <f>VLOOKUP(E3918,기본!$F$3:$G$320,2,0)</f>
        <v>MNT</v>
      </c>
      <c r="H3918" s="546">
        <v>432</v>
      </c>
      <c r="I3918">
        <v>17.497217087999999</v>
      </c>
    </row>
    <row r="3919" spans="2:9">
      <c r="B3919" s="547" t="s">
        <v>2618</v>
      </c>
      <c r="C3919" s="547" t="str">
        <f>VLOOKUP(D3919,기본!$B$3:$C$90,2,0)</f>
        <v>삼성 VD</v>
      </c>
      <c r="D3919" t="s">
        <v>1836</v>
      </c>
      <c r="E3919" t="s">
        <v>1729</v>
      </c>
      <c r="F3919" t="s">
        <v>1837</v>
      </c>
      <c r="G3919" t="str">
        <f>VLOOKUP(E3919,기본!$F$3:$G$320,2,0)</f>
        <v>TV</v>
      </c>
      <c r="H3919" s="546">
        <v>98880</v>
      </c>
      <c r="I3919">
        <v>1218.0562428799999</v>
      </c>
    </row>
    <row r="3920" spans="2:9">
      <c r="B3920" s="547" t="s">
        <v>2618</v>
      </c>
      <c r="C3920" s="547" t="str">
        <f>VLOOKUP(D3920,기본!$B$3:$C$90,2,0)</f>
        <v>삼성 VD</v>
      </c>
      <c r="D3920" t="s">
        <v>1836</v>
      </c>
      <c r="E3920" t="s">
        <v>1731</v>
      </c>
      <c r="F3920" t="s">
        <v>1838</v>
      </c>
      <c r="G3920" t="str">
        <f>VLOOKUP(E3920,기본!$F$3:$G$320,2,0)</f>
        <v>TV</v>
      </c>
      <c r="H3920" s="546">
        <v>54432</v>
      </c>
      <c r="I3920">
        <v>741.34971187199994</v>
      </c>
    </row>
    <row r="3921" spans="2:9">
      <c r="B3921" s="547" t="s">
        <v>2618</v>
      </c>
      <c r="C3921" s="547" t="str">
        <f>VLOOKUP(D3921,기본!$B$3:$C$90,2,0)</f>
        <v>삼성 VD</v>
      </c>
      <c r="D3921" t="s">
        <v>1836</v>
      </c>
      <c r="E3921" t="s">
        <v>1733</v>
      </c>
      <c r="F3921" t="s">
        <v>1839</v>
      </c>
      <c r="G3921" t="str">
        <f>VLOOKUP(E3921,기본!$F$3:$G$320,2,0)</f>
        <v>TV</v>
      </c>
      <c r="H3921" s="546">
        <v>24000</v>
      </c>
      <c r="I3921">
        <v>429.12993360000007</v>
      </c>
    </row>
    <row r="3922" spans="2:9">
      <c r="B3922" s="547" t="s">
        <v>2618</v>
      </c>
      <c r="C3922" s="547" t="str">
        <f>VLOOKUP(D3922,기본!$B$3:$C$90,2,0)</f>
        <v>삼성 VD</v>
      </c>
      <c r="D3922" t="s">
        <v>1836</v>
      </c>
      <c r="E3922" t="s">
        <v>1845</v>
      </c>
      <c r="F3922" t="s">
        <v>1846</v>
      </c>
      <c r="G3922" t="str">
        <f>VLOOKUP(E3922,기본!$F$3:$G$320,2,0)</f>
        <v>TV</v>
      </c>
      <c r="H3922" s="546">
        <v>4580</v>
      </c>
      <c r="I3922">
        <v>109.09419726</v>
      </c>
    </row>
    <row r="3923" spans="2:9">
      <c r="B3923" s="547" t="s">
        <v>2618</v>
      </c>
      <c r="C3923" s="547" t="str">
        <f>VLOOKUP(D3923,기본!$B$3:$C$90,2,0)</f>
        <v>삼성 VD</v>
      </c>
      <c r="D3923" t="s">
        <v>1836</v>
      </c>
      <c r="E3923" t="s">
        <v>2145</v>
      </c>
      <c r="F3923" t="s">
        <v>2108</v>
      </c>
      <c r="G3923" t="str">
        <f>VLOOKUP(E3923,기본!$F$3:$G$320,2,0)</f>
        <v>MNT</v>
      </c>
      <c r="H3923" s="546">
        <v>99</v>
      </c>
      <c r="I3923">
        <v>0.52414114499999997</v>
      </c>
    </row>
    <row r="3924" spans="2:9">
      <c r="B3924" s="547" t="s">
        <v>2618</v>
      </c>
      <c r="C3924" s="547" t="str">
        <f>VLOOKUP(D3924,기본!$B$3:$C$90,2,0)</f>
        <v>삼성 VD</v>
      </c>
      <c r="D3924" t="s">
        <v>1836</v>
      </c>
      <c r="E3924" t="s">
        <v>2294</v>
      </c>
      <c r="F3924" t="s">
        <v>2295</v>
      </c>
      <c r="G3924" t="str">
        <f>VLOOKUP(E3924,기본!$F$3:$G$320,2,0)</f>
        <v>MNT</v>
      </c>
      <c r="H3924" s="546">
        <v>716</v>
      </c>
      <c r="I3924">
        <v>3.6582502080000001</v>
      </c>
    </row>
    <row r="3925" spans="2:9">
      <c r="B3925" s="547" t="s">
        <v>2618</v>
      </c>
      <c r="C3925" s="547" t="str">
        <f>VLOOKUP(D3925,기본!$B$3:$C$90,2,0)</f>
        <v>삼성 VD</v>
      </c>
      <c r="D3925" t="s">
        <v>1836</v>
      </c>
      <c r="E3925" t="s">
        <v>2219</v>
      </c>
      <c r="F3925" t="s">
        <v>1754</v>
      </c>
      <c r="G3925" t="str">
        <f>VLOOKUP(E3925,기본!$F$3:$G$320,2,0)</f>
        <v>MNT</v>
      </c>
      <c r="H3925" s="546">
        <v>72</v>
      </c>
      <c r="I3925">
        <v>0.82224396</v>
      </c>
    </row>
    <row r="3926" spans="2:9">
      <c r="B3926" s="547" t="s">
        <v>2618</v>
      </c>
      <c r="C3926" s="547" t="str">
        <f>VLOOKUP(D3926,기본!$B$3:$C$90,2,0)</f>
        <v>삼성 VD</v>
      </c>
      <c r="D3926" t="s">
        <v>1840</v>
      </c>
      <c r="E3926" t="s">
        <v>1121</v>
      </c>
      <c r="F3926" t="s">
        <v>1809</v>
      </c>
      <c r="G3926" t="str">
        <f>VLOOKUP(E3926,기본!$F$3:$G$320,2,0)</f>
        <v>TV</v>
      </c>
      <c r="H3926" s="546">
        <v>36</v>
      </c>
      <c r="I3926">
        <v>1.1410815240000003</v>
      </c>
    </row>
    <row r="3927" spans="2:9">
      <c r="B3927" s="547" t="s">
        <v>2618</v>
      </c>
      <c r="C3927" s="547" t="str">
        <f>VLOOKUP(D3927,기본!$B$3:$C$90,2,0)</f>
        <v>삼성 VD</v>
      </c>
      <c r="D3927" t="s">
        <v>1840</v>
      </c>
      <c r="E3927" t="s">
        <v>1120</v>
      </c>
      <c r="F3927" t="s">
        <v>1786</v>
      </c>
      <c r="G3927" t="str">
        <f>VLOOKUP(E3927,기본!$F$3:$G$320,2,0)</f>
        <v>TV</v>
      </c>
      <c r="H3927" s="546">
        <v>72</v>
      </c>
      <c r="I3927">
        <v>2.0315147759999999</v>
      </c>
    </row>
    <row r="3928" spans="2:9">
      <c r="B3928" s="547" t="s">
        <v>2618</v>
      </c>
      <c r="C3928" s="547" t="str">
        <f>VLOOKUP(D3928,기본!$B$3:$C$90,2,0)</f>
        <v>삼성 VD</v>
      </c>
      <c r="D3928" t="s">
        <v>1840</v>
      </c>
      <c r="E3928" t="s">
        <v>1789</v>
      </c>
      <c r="F3928" t="s">
        <v>1790</v>
      </c>
      <c r="G3928" t="str">
        <f>VLOOKUP(E3928,기본!$F$3:$G$320,2,0)</f>
        <v>TV</v>
      </c>
      <c r="H3928" s="546">
        <v>60</v>
      </c>
      <c r="I3928">
        <v>0.8214523199999999</v>
      </c>
    </row>
    <row r="3929" spans="2:9">
      <c r="B3929" s="547" t="s">
        <v>2618</v>
      </c>
      <c r="C3929" s="547" t="str">
        <f>VLOOKUP(D3929,기본!$B$3:$C$90,2,0)</f>
        <v>삼성 VD</v>
      </c>
      <c r="D3929" t="s">
        <v>1840</v>
      </c>
      <c r="E3929" t="s">
        <v>1801</v>
      </c>
      <c r="F3929" t="s">
        <v>1802</v>
      </c>
      <c r="G3929" t="str">
        <f>VLOOKUP(E3929,기본!$F$3:$G$320,2,0)</f>
        <v>TV</v>
      </c>
      <c r="H3929" s="546">
        <v>69</v>
      </c>
      <c r="I3929">
        <v>1.0486242570000002</v>
      </c>
    </row>
    <row r="3930" spans="2:9">
      <c r="B3930" s="547" t="s">
        <v>2618</v>
      </c>
      <c r="C3930" s="547" t="str">
        <f>VLOOKUP(D3930,기본!$B$3:$C$90,2,0)</f>
        <v>삼성 VD</v>
      </c>
      <c r="D3930" t="s">
        <v>1840</v>
      </c>
      <c r="E3930" t="s">
        <v>2213</v>
      </c>
      <c r="F3930" t="s">
        <v>1754</v>
      </c>
      <c r="G3930" t="str">
        <f>VLOOKUP(E3930,기본!$F$3:$G$320,2,0)</f>
        <v>MNT</v>
      </c>
      <c r="H3930" s="546">
        <v>144</v>
      </c>
      <c r="I3930">
        <v>1.639685088</v>
      </c>
    </row>
    <row r="3931" spans="2:9">
      <c r="B3931" s="547" t="s">
        <v>2618</v>
      </c>
      <c r="C3931" s="547" t="str">
        <f>VLOOKUP(D3931,기본!$B$3:$C$90,2,0)</f>
        <v>삼성 VD</v>
      </c>
      <c r="D3931" t="s">
        <v>1851</v>
      </c>
      <c r="E3931" t="s">
        <v>2020</v>
      </c>
      <c r="F3931" t="s">
        <v>2021</v>
      </c>
      <c r="G3931" t="str">
        <f>VLOOKUP(E3931,기본!$F$3:$G$320,2,0)</f>
        <v>MNT</v>
      </c>
      <c r="H3931" s="546">
        <v>288</v>
      </c>
      <c r="I3931">
        <v>5.8933938240000003</v>
      </c>
    </row>
    <row r="3932" spans="2:9">
      <c r="B3932" s="547" t="s">
        <v>2618</v>
      </c>
      <c r="C3932" s="547" t="str">
        <f>VLOOKUP(D3932,기본!$B$3:$C$90,2,0)</f>
        <v>삼성 VD</v>
      </c>
      <c r="D3932" t="s">
        <v>1851</v>
      </c>
      <c r="E3932" t="s">
        <v>2022</v>
      </c>
      <c r="F3932" t="s">
        <v>837</v>
      </c>
      <c r="G3932" t="str">
        <f>VLOOKUP(E3932,기본!$F$3:$G$320,2,0)</f>
        <v>MNT</v>
      </c>
      <c r="H3932" s="546">
        <v>288</v>
      </c>
      <c r="I3932">
        <v>6.0640344959999997</v>
      </c>
    </row>
    <row r="3933" spans="2:9">
      <c r="B3933" s="547" t="s">
        <v>2618</v>
      </c>
      <c r="C3933" s="547" t="str">
        <f>VLOOKUP(D3933,기본!$B$3:$C$90,2,0)</f>
        <v>삼성 VD</v>
      </c>
      <c r="D3933" t="s">
        <v>1851</v>
      </c>
      <c r="E3933" t="s">
        <v>1121</v>
      </c>
      <c r="F3933" t="s">
        <v>1809</v>
      </c>
      <c r="G3933" t="str">
        <f>VLOOKUP(E3933,기본!$F$3:$G$320,2,0)</f>
        <v>TV</v>
      </c>
      <c r="H3933" s="546">
        <v>2016</v>
      </c>
      <c r="I3933">
        <v>64.062206208000006</v>
      </c>
    </row>
    <row r="3934" spans="2:9">
      <c r="B3934" s="547" t="s">
        <v>2618</v>
      </c>
      <c r="C3934" s="547" t="str">
        <f>VLOOKUP(D3934,기본!$B$3:$C$90,2,0)</f>
        <v>삼성 VD</v>
      </c>
      <c r="D3934" t="s">
        <v>1851</v>
      </c>
      <c r="E3934" t="s">
        <v>1120</v>
      </c>
      <c r="F3934" t="s">
        <v>1786</v>
      </c>
      <c r="G3934" t="str">
        <f>VLOOKUP(E3934,기본!$F$3:$G$320,2,0)</f>
        <v>TV</v>
      </c>
      <c r="H3934" s="546">
        <v>3312</v>
      </c>
      <c r="I3934">
        <v>93.626345232000006</v>
      </c>
    </row>
    <row r="3935" spans="2:9">
      <c r="B3935" s="547" t="s">
        <v>2618</v>
      </c>
      <c r="C3935" s="547" t="str">
        <f>VLOOKUP(D3935,기본!$B$3:$C$90,2,0)</f>
        <v>삼성 VD</v>
      </c>
      <c r="D3935" t="s">
        <v>1851</v>
      </c>
      <c r="E3935" t="s">
        <v>1789</v>
      </c>
      <c r="F3935" t="s">
        <v>1790</v>
      </c>
      <c r="G3935" t="str">
        <f>VLOOKUP(E3935,기본!$F$3:$G$320,2,0)</f>
        <v>TV</v>
      </c>
      <c r="H3935" s="546">
        <v>720</v>
      </c>
      <c r="I3935">
        <v>9.8747251200000008</v>
      </c>
    </row>
    <row r="3936" spans="2:9">
      <c r="B3936" s="547" t="s">
        <v>2618</v>
      </c>
      <c r="C3936" s="547" t="str">
        <f>VLOOKUP(D3936,기본!$B$3:$C$90,2,0)</f>
        <v>삼성 VD</v>
      </c>
      <c r="D3936" t="s">
        <v>1851</v>
      </c>
      <c r="E3936" t="s">
        <v>1791</v>
      </c>
      <c r="F3936" t="s">
        <v>1792</v>
      </c>
      <c r="G3936" t="str">
        <f>VLOOKUP(E3936,기본!$F$3:$G$320,2,0)</f>
        <v>TV</v>
      </c>
      <c r="H3936" s="546">
        <v>483</v>
      </c>
      <c r="I3936">
        <v>6.856171751999999</v>
      </c>
    </row>
    <row r="3937" spans="2:9">
      <c r="B3937" s="547" t="s">
        <v>2618</v>
      </c>
      <c r="C3937" s="547" t="str">
        <f>VLOOKUP(D3937,기본!$B$3:$C$90,2,0)</f>
        <v>삼성 VD</v>
      </c>
      <c r="D3937" t="s">
        <v>1851</v>
      </c>
      <c r="E3937" t="s">
        <v>1801</v>
      </c>
      <c r="F3937" t="s">
        <v>1802</v>
      </c>
      <c r="G3937" t="str">
        <f>VLOOKUP(E3937,기본!$F$3:$G$320,2,0)</f>
        <v>TV</v>
      </c>
      <c r="H3937" s="546">
        <v>1242</v>
      </c>
      <c r="I3937">
        <v>18.933306336000001</v>
      </c>
    </row>
    <row r="3938" spans="2:9">
      <c r="B3938" s="547" t="s">
        <v>2618</v>
      </c>
      <c r="C3938" s="547" t="str">
        <f>VLOOKUP(D3938,기본!$B$3:$C$90,2,0)</f>
        <v>삼성 VD</v>
      </c>
      <c r="D3938" t="s">
        <v>1851</v>
      </c>
      <c r="E3938" t="s">
        <v>1852</v>
      </c>
      <c r="F3938" t="s">
        <v>1853</v>
      </c>
      <c r="G3938" t="str">
        <f>VLOOKUP(E3938,기본!$F$3:$G$320,2,0)</f>
        <v>MNT</v>
      </c>
      <c r="H3938" s="546">
        <v>16920</v>
      </c>
      <c r="I3938">
        <v>178.46447039999998</v>
      </c>
    </row>
    <row r="3939" spans="2:9">
      <c r="B3939" s="547" t="s">
        <v>2618</v>
      </c>
      <c r="C3939" s="547" t="str">
        <f>VLOOKUP(D3939,기본!$B$3:$C$90,2,0)</f>
        <v>삼성 VD</v>
      </c>
      <c r="D3939" t="s">
        <v>1851</v>
      </c>
      <c r="E3939" t="s">
        <v>995</v>
      </c>
      <c r="F3939" t="s">
        <v>994</v>
      </c>
      <c r="G3939" t="str">
        <f>VLOOKUP(E3939,기본!$F$3:$G$320,2,0)</f>
        <v>MNT</v>
      </c>
      <c r="H3939" s="546">
        <v>157</v>
      </c>
      <c r="I3939">
        <v>1.7904020640000002</v>
      </c>
    </row>
    <row r="3940" spans="2:9">
      <c r="B3940" s="547" t="s">
        <v>2618</v>
      </c>
      <c r="C3940" s="547" t="str">
        <f>VLOOKUP(D3940,기본!$B$3:$C$90,2,0)</f>
        <v>삼성 VD</v>
      </c>
      <c r="D3940" t="s">
        <v>1851</v>
      </c>
      <c r="E3940" t="s">
        <v>1793</v>
      </c>
      <c r="F3940" t="s">
        <v>1794</v>
      </c>
      <c r="G3940" t="str">
        <f>VLOOKUP(E3940,기본!$F$3:$G$320,2,0)</f>
        <v>MNT</v>
      </c>
      <c r="H3940" s="546">
        <v>1584</v>
      </c>
      <c r="I3940">
        <v>29.457761759999997</v>
      </c>
    </row>
    <row r="3941" spans="2:9">
      <c r="B3941" s="547" t="s">
        <v>2618</v>
      </c>
      <c r="C3941" s="547" t="str">
        <f>VLOOKUP(D3941,기본!$B$3:$C$90,2,0)</f>
        <v>삼성 VD</v>
      </c>
      <c r="D3941" t="s">
        <v>1851</v>
      </c>
      <c r="E3941" t="s">
        <v>1260</v>
      </c>
      <c r="F3941" t="s">
        <v>1259</v>
      </c>
      <c r="G3941" t="str">
        <f>VLOOKUP(E3941,기본!$F$3:$G$320,2,0)</f>
        <v>MNT</v>
      </c>
      <c r="H3941" s="546">
        <v>1440</v>
      </c>
      <c r="I3941">
        <v>33.308928000000002</v>
      </c>
    </row>
    <row r="3942" spans="2:9">
      <c r="B3942" s="547" t="s">
        <v>2618</v>
      </c>
      <c r="C3942" s="547" t="str">
        <f>VLOOKUP(D3942,기본!$B$3:$C$90,2,0)</f>
        <v>삼성 VD</v>
      </c>
      <c r="D3942" t="s">
        <v>1851</v>
      </c>
      <c r="E3942" t="s">
        <v>1262</v>
      </c>
      <c r="F3942" t="s">
        <v>1261</v>
      </c>
      <c r="G3942" t="str">
        <f>VLOOKUP(E3942,기본!$F$3:$G$320,2,0)</f>
        <v>MNT</v>
      </c>
      <c r="H3942" s="546">
        <v>264</v>
      </c>
      <c r="I3942">
        <v>6.5826551999999996</v>
      </c>
    </row>
    <row r="3943" spans="2:9">
      <c r="B3943" s="547" t="s">
        <v>2618</v>
      </c>
      <c r="C3943" s="547" t="str">
        <f>VLOOKUP(D3943,기본!$B$3:$C$90,2,0)</f>
        <v>삼성 VD</v>
      </c>
      <c r="D3943" t="s">
        <v>1851</v>
      </c>
      <c r="E3943" t="s">
        <v>1795</v>
      </c>
      <c r="F3943" t="s">
        <v>1796</v>
      </c>
      <c r="G3943" t="str">
        <f>VLOOKUP(E3943,기본!$F$3:$G$320,2,0)</f>
        <v>MNT</v>
      </c>
      <c r="H3943" s="546">
        <v>9984</v>
      </c>
      <c r="I3943">
        <v>402.63429908799998</v>
      </c>
    </row>
    <row r="3944" spans="2:9">
      <c r="B3944" s="547" t="s">
        <v>2618</v>
      </c>
      <c r="C3944" s="547" t="str">
        <f>VLOOKUP(D3944,기본!$B$3:$C$90,2,0)</f>
        <v>삼성 VD</v>
      </c>
      <c r="D3944" t="s">
        <v>1851</v>
      </c>
      <c r="E3944" t="s">
        <v>1856</v>
      </c>
      <c r="F3944" t="s">
        <v>1857</v>
      </c>
      <c r="G3944" t="str">
        <f>VLOOKUP(E3944,기본!$F$3:$G$320,2,0)</f>
        <v>MNT</v>
      </c>
      <c r="H3944" s="546">
        <v>5184</v>
      </c>
      <c r="I3944">
        <v>88.95497112000001</v>
      </c>
    </row>
    <row r="3945" spans="2:9">
      <c r="B3945" s="547" t="s">
        <v>2618</v>
      </c>
      <c r="C3945" s="547" t="str">
        <f>VLOOKUP(D3945,기본!$B$3:$C$90,2,0)</f>
        <v>삼성 VD</v>
      </c>
      <c r="D3945" t="s">
        <v>1851</v>
      </c>
      <c r="E3945" t="s">
        <v>2145</v>
      </c>
      <c r="F3945" t="s">
        <v>2108</v>
      </c>
      <c r="G3945" t="str">
        <f>VLOOKUP(E3945,기본!$F$3:$G$320,2,0)</f>
        <v>MNT</v>
      </c>
      <c r="H3945" s="546">
        <v>31680</v>
      </c>
      <c r="I3945">
        <v>168.47955590399999</v>
      </c>
    </row>
    <row r="3946" spans="2:9">
      <c r="B3946" s="547" t="s">
        <v>2618</v>
      </c>
      <c r="C3946" s="547" t="str">
        <f>VLOOKUP(D3946,기본!$B$3:$C$90,2,0)</f>
        <v>삼성 VD</v>
      </c>
      <c r="D3946" t="s">
        <v>1851</v>
      </c>
      <c r="E3946" t="s">
        <v>2296</v>
      </c>
      <c r="F3946" t="s">
        <v>1755</v>
      </c>
      <c r="G3946" t="str">
        <f>VLOOKUP(E3946,기본!$F$3:$G$320,2,0)</f>
        <v>MNT</v>
      </c>
      <c r="H3946" s="546">
        <v>462</v>
      </c>
      <c r="I3946">
        <v>2.8016936640000001</v>
      </c>
    </row>
    <row r="3947" spans="2:9">
      <c r="B3947" s="547" t="s">
        <v>2618</v>
      </c>
      <c r="C3947" s="547" t="str">
        <f>VLOOKUP(D3947,기본!$B$3:$C$90,2,0)</f>
        <v>삼성 VD</v>
      </c>
      <c r="D3947" t="s">
        <v>1851</v>
      </c>
      <c r="E3947" t="s">
        <v>2148</v>
      </c>
      <c r="F3947" t="s">
        <v>1756</v>
      </c>
      <c r="G3947" t="str">
        <f>VLOOKUP(E3947,기본!$F$3:$G$320,2,0)</f>
        <v>MNT</v>
      </c>
      <c r="H3947" s="546">
        <v>5544</v>
      </c>
      <c r="I3947">
        <v>39.223711296000005</v>
      </c>
    </row>
    <row r="3948" spans="2:9">
      <c r="B3948" s="547" t="s">
        <v>2618</v>
      </c>
      <c r="C3948" s="547" t="str">
        <f>VLOOKUP(D3948,기본!$B$3:$C$90,2,0)</f>
        <v>삼성 VD</v>
      </c>
      <c r="D3948" t="s">
        <v>1851</v>
      </c>
      <c r="E3948" t="s">
        <v>2207</v>
      </c>
      <c r="F3948" t="s">
        <v>1754</v>
      </c>
      <c r="G3948" t="str">
        <f>VLOOKUP(E3948,기본!$F$3:$G$320,2,0)</f>
        <v>MNT</v>
      </c>
      <c r="H3948" s="546">
        <v>72</v>
      </c>
      <c r="I3948">
        <v>0.82474099199999995</v>
      </c>
    </row>
    <row r="3949" spans="2:9">
      <c r="B3949" s="547" t="s">
        <v>2618</v>
      </c>
      <c r="C3949" s="547" t="str">
        <f>VLOOKUP(D3949,기본!$B$3:$C$90,2,0)</f>
        <v>삼성 VD</v>
      </c>
      <c r="D3949" t="s">
        <v>1851</v>
      </c>
      <c r="E3949" t="s">
        <v>2211</v>
      </c>
      <c r="F3949" t="s">
        <v>1754</v>
      </c>
      <c r="G3949" t="str">
        <f>VLOOKUP(E3949,기본!$F$3:$G$320,2,0)</f>
        <v>MNT</v>
      </c>
      <c r="H3949" s="546">
        <v>144</v>
      </c>
      <c r="I3949">
        <v>1.6299429119999997</v>
      </c>
    </row>
    <row r="3950" spans="2:9">
      <c r="B3950" s="547" t="s">
        <v>2618</v>
      </c>
      <c r="C3950" s="547" t="str">
        <f>VLOOKUP(D3950,기본!$B$3:$C$90,2,0)</f>
        <v>삼성 VD</v>
      </c>
      <c r="D3950" t="s">
        <v>1851</v>
      </c>
      <c r="E3950" t="s">
        <v>2213</v>
      </c>
      <c r="F3950" t="s">
        <v>1754</v>
      </c>
      <c r="G3950" t="str">
        <f>VLOOKUP(E3950,기본!$F$3:$G$320,2,0)</f>
        <v>MNT</v>
      </c>
      <c r="H3950" s="546">
        <v>417</v>
      </c>
      <c r="I3950">
        <v>4.7775257760000001</v>
      </c>
    </row>
    <row r="3951" spans="2:9">
      <c r="B3951" s="547" t="s">
        <v>2618</v>
      </c>
      <c r="C3951" s="547" t="str">
        <f>VLOOKUP(D3951,기본!$B$3:$C$90,2,0)</f>
        <v>삼성 VD</v>
      </c>
      <c r="D3951" t="s">
        <v>1851</v>
      </c>
      <c r="E3951" t="s">
        <v>2221</v>
      </c>
      <c r="F3951" t="s">
        <v>1754</v>
      </c>
      <c r="G3951" t="str">
        <f>VLOOKUP(E3951,기본!$F$3:$G$320,2,0)</f>
        <v>MNT</v>
      </c>
      <c r="H3951" s="546">
        <v>40</v>
      </c>
      <c r="I3951">
        <v>0.45877535999999997</v>
      </c>
    </row>
    <row r="3952" spans="2:9">
      <c r="B3952" s="547" t="s">
        <v>2618</v>
      </c>
      <c r="C3952" s="547" t="str">
        <f>VLOOKUP(D3952,기본!$B$3:$C$90,2,0)</f>
        <v>삼성 VD</v>
      </c>
      <c r="D3952" t="s">
        <v>1851</v>
      </c>
      <c r="E3952" t="s">
        <v>2195</v>
      </c>
      <c r="F3952" t="s">
        <v>1753</v>
      </c>
      <c r="G3952" t="str">
        <f>VLOOKUP(E3952,기본!$F$3:$G$320,2,0)</f>
        <v>MNT</v>
      </c>
      <c r="H3952" s="546">
        <v>491</v>
      </c>
      <c r="I3952">
        <v>3.4390822319999992</v>
      </c>
    </row>
    <row r="3953" spans="2:9">
      <c r="B3953" s="547" t="s">
        <v>2618</v>
      </c>
      <c r="C3953" s="547" t="str">
        <f>VLOOKUP(D3953,기본!$B$3:$C$90,2,0)</f>
        <v>삼성 VD</v>
      </c>
      <c r="D3953" t="s">
        <v>1851</v>
      </c>
      <c r="E3953" t="s">
        <v>2197</v>
      </c>
      <c r="F3953" t="s">
        <v>1753</v>
      </c>
      <c r="G3953" t="str">
        <f>VLOOKUP(E3953,기본!$F$3:$G$320,2,0)</f>
        <v>MNT</v>
      </c>
      <c r="H3953" s="546">
        <v>30</v>
      </c>
      <c r="I3953">
        <v>0.20686536</v>
      </c>
    </row>
    <row r="3954" spans="2:9">
      <c r="B3954" s="547" t="s">
        <v>2618</v>
      </c>
      <c r="C3954" s="547" t="str">
        <f>VLOOKUP(D3954,기본!$B$3:$C$90,2,0)</f>
        <v>삼성 VD</v>
      </c>
      <c r="D3954" t="s">
        <v>1851</v>
      </c>
      <c r="E3954" t="s">
        <v>2199</v>
      </c>
      <c r="F3954" t="s">
        <v>1753</v>
      </c>
      <c r="G3954" t="str">
        <f>VLOOKUP(E3954,기본!$F$3:$G$320,2,0)</f>
        <v>MNT</v>
      </c>
      <c r="H3954" s="546">
        <v>30</v>
      </c>
      <c r="I3954">
        <v>0.20686536</v>
      </c>
    </row>
    <row r="3955" spans="2:9">
      <c r="B3955" s="547" t="s">
        <v>2618</v>
      </c>
      <c r="C3955" s="547" t="str">
        <f>VLOOKUP(D3955,기본!$B$3:$C$90,2,0)</f>
        <v>삼성 VD</v>
      </c>
      <c r="D3955" t="s">
        <v>1851</v>
      </c>
      <c r="E3955" t="s">
        <v>2205</v>
      </c>
      <c r="F3955" t="s">
        <v>1753</v>
      </c>
      <c r="G3955" t="str">
        <f>VLOOKUP(E3955,기본!$F$3:$G$320,2,0)</f>
        <v>MNT</v>
      </c>
      <c r="H3955" s="546">
        <v>17</v>
      </c>
      <c r="I3955">
        <v>0.11878063199999998</v>
      </c>
    </row>
    <row r="3956" spans="2:9">
      <c r="B3956" s="547" t="s">
        <v>2618</v>
      </c>
      <c r="C3956" s="547" t="str">
        <f>VLOOKUP(D3956,기본!$B$3:$C$90,2,0)</f>
        <v>삼성 VD</v>
      </c>
      <c r="D3956" t="s">
        <v>1851</v>
      </c>
      <c r="E3956" t="s">
        <v>2391</v>
      </c>
      <c r="F3956" t="s">
        <v>2412</v>
      </c>
      <c r="G3956" t="str">
        <f>VLOOKUP(E3956,기본!$F$3:$G$320,2,0)</f>
        <v>MNT</v>
      </c>
      <c r="H3956" s="546">
        <v>13664</v>
      </c>
      <c r="I3956">
        <v>108.01624921600001</v>
      </c>
    </row>
    <row r="3957" spans="2:9">
      <c r="B3957" s="547" t="s">
        <v>2618</v>
      </c>
      <c r="C3957" s="547" t="str">
        <f>VLOOKUP(D3957,기본!$B$3:$C$90,2,0)</f>
        <v>삼성 VD</v>
      </c>
      <c r="D3957" t="s">
        <v>1851</v>
      </c>
      <c r="E3957" t="s">
        <v>2413</v>
      </c>
      <c r="F3957" t="s">
        <v>2414</v>
      </c>
      <c r="G3957" t="str">
        <f>VLOOKUP(E3957,기본!$F$3:$G$320,2,0)</f>
        <v>MNT</v>
      </c>
      <c r="H3957" s="546">
        <v>4872</v>
      </c>
      <c r="I3957">
        <v>40.793793600000001</v>
      </c>
    </row>
    <row r="3958" spans="2:9">
      <c r="B3958" s="547" t="s">
        <v>2618</v>
      </c>
      <c r="C3958" s="547" t="str">
        <f>VLOOKUP(D3958,기본!$B$3:$C$90,2,0)</f>
        <v>삼성 VD</v>
      </c>
      <c r="D3958" t="s">
        <v>1851</v>
      </c>
      <c r="E3958" t="s">
        <v>2297</v>
      </c>
      <c r="F3958" t="s">
        <v>2298</v>
      </c>
      <c r="G3958" t="str">
        <f>VLOOKUP(E3958,기본!$F$3:$G$320,2,0)</f>
        <v>MNT</v>
      </c>
      <c r="H3958" s="546">
        <v>672</v>
      </c>
      <c r="I3958">
        <v>33.263980365999998</v>
      </c>
    </row>
    <row r="3959" spans="2:9">
      <c r="B3959" s="547" t="s">
        <v>2618</v>
      </c>
      <c r="C3959" s="547" t="str">
        <f>VLOOKUP(D3959,기본!$B$3:$C$90,2,0)</f>
        <v>삼성 VD</v>
      </c>
      <c r="D3959" t="s">
        <v>1851</v>
      </c>
      <c r="E3959" t="s">
        <v>1862</v>
      </c>
      <c r="F3959" t="s">
        <v>1863</v>
      </c>
      <c r="G3959" t="str">
        <f>VLOOKUP(E3959,기본!$F$3:$G$320,2,0)</f>
        <v>MNT</v>
      </c>
      <c r="H3959" s="546">
        <v>513</v>
      </c>
      <c r="I3959">
        <v>7.1481943530000009</v>
      </c>
    </row>
    <row r="3960" spans="2:9">
      <c r="B3960" s="547" t="s">
        <v>2618</v>
      </c>
      <c r="C3960" s="547" t="str">
        <f>VLOOKUP(D3960,기본!$B$3:$C$90,2,0)</f>
        <v>삼성 VD</v>
      </c>
      <c r="D3960" t="s">
        <v>1851</v>
      </c>
      <c r="E3960" t="s">
        <v>1849</v>
      </c>
      <c r="F3960" t="s">
        <v>1850</v>
      </c>
      <c r="G3960" t="str">
        <f>VLOOKUP(E3960,기본!$F$3:$G$320,2,0)</f>
        <v>MNT</v>
      </c>
      <c r="H3960" s="546">
        <v>1008</v>
      </c>
      <c r="I3960">
        <v>8.2036281600000009</v>
      </c>
    </row>
    <row r="3961" spans="2:9">
      <c r="B3961" s="547" t="s">
        <v>2618</v>
      </c>
      <c r="C3961" s="547" t="str">
        <f>VLOOKUP(D3961,기본!$B$3:$C$90,2,0)</f>
        <v>삼성 VD</v>
      </c>
      <c r="D3961" t="s">
        <v>1851</v>
      </c>
      <c r="E3961" t="s">
        <v>677</v>
      </c>
      <c r="F3961" t="s">
        <v>1799</v>
      </c>
      <c r="G3961" t="str">
        <f>VLOOKUP(E3961,기본!$F$3:$G$320,2,0)</f>
        <v>MNT</v>
      </c>
      <c r="H3961" s="546">
        <v>20592</v>
      </c>
      <c r="I3961">
        <v>72.391587840000014</v>
      </c>
    </row>
    <row r="3962" spans="2:9">
      <c r="B3962" s="547" t="s">
        <v>2618</v>
      </c>
      <c r="C3962" s="547" t="str">
        <f>VLOOKUP(D3962,기본!$B$3:$C$90,2,0)</f>
        <v>삼성 VD</v>
      </c>
      <c r="D3962" t="s">
        <v>1851</v>
      </c>
      <c r="E3962" t="s">
        <v>678</v>
      </c>
      <c r="F3962" t="s">
        <v>1869</v>
      </c>
      <c r="G3962" t="str">
        <f>VLOOKUP(E3962,기본!$F$3:$G$320,2,0)</f>
        <v>MNT</v>
      </c>
      <c r="H3962" s="546">
        <v>28512</v>
      </c>
      <c r="I3962">
        <v>126.53470526399997</v>
      </c>
    </row>
    <row r="3963" spans="2:9">
      <c r="B3963" s="547" t="s">
        <v>2618</v>
      </c>
      <c r="C3963" s="547" t="str">
        <f>VLOOKUP(D3963,기본!$B$3:$C$90,2,0)</f>
        <v>삼성 VD</v>
      </c>
      <c r="D3963" t="s">
        <v>1851</v>
      </c>
      <c r="E3963" t="s">
        <v>2088</v>
      </c>
      <c r="F3963" t="s">
        <v>2089</v>
      </c>
      <c r="G3963" t="str">
        <f>VLOOKUP(E3963,기본!$F$3:$G$320,2,0)</f>
        <v>MNT</v>
      </c>
      <c r="H3963" s="546">
        <v>5148</v>
      </c>
      <c r="I3963">
        <v>24.245608199999999</v>
      </c>
    </row>
    <row r="3964" spans="2:9">
      <c r="B3964" s="547" t="s">
        <v>2618</v>
      </c>
      <c r="C3964" s="547" t="str">
        <f>VLOOKUP(D3964,기본!$B$3:$C$90,2,0)</f>
        <v>삼성 생활가전</v>
      </c>
      <c r="D3964" t="s">
        <v>1870</v>
      </c>
      <c r="E3964" t="s">
        <v>2125</v>
      </c>
      <c r="F3964" t="s">
        <v>2125</v>
      </c>
      <c r="G3964" t="e">
        <f>VLOOKUP(E3964,기본!$F$3:$G$320,2,0)</f>
        <v>#N/A</v>
      </c>
      <c r="H3964" s="546">
        <v>672</v>
      </c>
      <c r="I3964">
        <v>8.6307849599999997</v>
      </c>
    </row>
    <row r="3965" spans="2:9">
      <c r="B3965" s="547" t="s">
        <v>2618</v>
      </c>
      <c r="C3965" s="547" t="str">
        <f>VLOOKUP(D3965,기본!$B$3:$C$90,2,0)</f>
        <v>MNT JDM</v>
      </c>
      <c r="D3965" t="s">
        <v>1873</v>
      </c>
      <c r="E3965" t="s">
        <v>677</v>
      </c>
      <c r="F3965" t="s">
        <v>2023</v>
      </c>
      <c r="G3965" t="str">
        <f>VLOOKUP(E3965,기본!$F$3:$G$320,2,0)</f>
        <v>MNT</v>
      </c>
      <c r="H3965" s="546">
        <v>2112</v>
      </c>
      <c r="I3965">
        <v>10.425626112</v>
      </c>
    </row>
    <row r="3966" spans="2:9">
      <c r="B3966" s="547" t="s">
        <v>2618</v>
      </c>
      <c r="C3966" s="547" t="str">
        <f>VLOOKUP(D3966,기본!$B$3:$C$90,2,0)</f>
        <v>MNT JDM</v>
      </c>
      <c r="D3966" t="s">
        <v>1873</v>
      </c>
      <c r="E3966" t="s">
        <v>1112</v>
      </c>
      <c r="F3966" t="s">
        <v>2091</v>
      </c>
      <c r="G3966" t="str">
        <f>VLOOKUP(E3966,기본!$F$3:$G$320,2,0)</f>
        <v>MNT</v>
      </c>
      <c r="H3966" s="546">
        <v>50688</v>
      </c>
      <c r="I3966">
        <v>307.02015590400003</v>
      </c>
    </row>
    <row r="3967" spans="2:9">
      <c r="B3967" s="547" t="s">
        <v>2618</v>
      </c>
      <c r="C3967" s="547" t="str">
        <f>VLOOKUP(D3967,기본!$B$3:$C$90,2,0)</f>
        <v>HP</v>
      </c>
      <c r="D3967" t="s">
        <v>1874</v>
      </c>
      <c r="E3967" t="s">
        <v>1249</v>
      </c>
      <c r="F3967" t="s">
        <v>1245</v>
      </c>
      <c r="G3967" t="e">
        <f>VLOOKUP(E3967,기본!$F$3:$G$320,2,0)</f>
        <v>#N/A</v>
      </c>
      <c r="H3967" s="546">
        <v>1152</v>
      </c>
      <c r="I3967">
        <v>33.545281535999997</v>
      </c>
    </row>
    <row r="3968" spans="2:9">
      <c r="B3968" s="547" t="s">
        <v>2618</v>
      </c>
      <c r="C3968" s="547" t="str">
        <f>VLOOKUP(D3968,기본!$B$3:$C$90,2,0)</f>
        <v>HP</v>
      </c>
      <c r="D3968" t="s">
        <v>1874</v>
      </c>
      <c r="E3968" t="s">
        <v>1250</v>
      </c>
      <c r="F3968" t="s">
        <v>1246</v>
      </c>
      <c r="G3968" t="e">
        <f>VLOOKUP(E3968,기본!$F$3:$G$320,2,0)</f>
        <v>#N/A</v>
      </c>
      <c r="H3968" s="546">
        <v>1152</v>
      </c>
      <c r="I3968">
        <v>40.989716544000004</v>
      </c>
    </row>
    <row r="3969" spans="2:9">
      <c r="B3969" s="547" t="s">
        <v>2618</v>
      </c>
      <c r="C3969" s="547" t="str">
        <f>VLOOKUP(D3969,기본!$B$3:$C$90,2,0)</f>
        <v>HP</v>
      </c>
      <c r="D3969" t="s">
        <v>1874</v>
      </c>
      <c r="E3969" t="s">
        <v>1251</v>
      </c>
      <c r="F3969" t="s">
        <v>1247</v>
      </c>
      <c r="G3969" t="e">
        <f>VLOOKUP(E3969,기본!$F$3:$G$320,2,0)</f>
        <v>#N/A</v>
      </c>
      <c r="H3969" s="546">
        <v>864</v>
      </c>
      <c r="I3969">
        <v>27.29962368</v>
      </c>
    </row>
    <row r="3970" spans="2:9">
      <c r="B3970" s="547" t="s">
        <v>2618</v>
      </c>
      <c r="C3970" s="547" t="str">
        <f>VLOOKUP(D3970,기본!$B$3:$C$90,2,0)</f>
        <v>HP</v>
      </c>
      <c r="D3970" t="s">
        <v>1874</v>
      </c>
      <c r="E3970" t="s">
        <v>1875</v>
      </c>
      <c r="F3970" t="s">
        <v>1876</v>
      </c>
      <c r="G3970" t="e">
        <f>VLOOKUP(E3970,기본!$F$3:$G$320,2,0)</f>
        <v>#N/A</v>
      </c>
      <c r="H3970" s="546">
        <v>2080</v>
      </c>
      <c r="I3970">
        <v>28.160535360000004</v>
      </c>
    </row>
    <row r="3971" spans="2:9">
      <c r="B3971" s="547" t="s">
        <v>2618</v>
      </c>
      <c r="C3971" s="547" t="str">
        <f>VLOOKUP(D3971,기본!$B$3:$C$90,2,0)</f>
        <v>HP</v>
      </c>
      <c r="D3971" t="s">
        <v>1874</v>
      </c>
      <c r="E3971" t="s">
        <v>2078</v>
      </c>
      <c r="F3971" t="s">
        <v>2079</v>
      </c>
      <c r="G3971" t="e">
        <f>VLOOKUP(E3971,기본!$F$3:$G$320,2,0)</f>
        <v>#N/A</v>
      </c>
      <c r="H3971" s="546">
        <v>224</v>
      </c>
      <c r="I3971">
        <v>3.1597493760000006</v>
      </c>
    </row>
    <row r="3972" spans="2:9">
      <c r="B3972" s="547" t="s">
        <v>2618</v>
      </c>
      <c r="C3972" s="547" t="str">
        <f>VLOOKUP(D3972,기본!$B$3:$C$90,2,0)</f>
        <v>HP</v>
      </c>
      <c r="D3972" t="s">
        <v>1874</v>
      </c>
      <c r="E3972" t="s">
        <v>2024</v>
      </c>
      <c r="F3972" t="s">
        <v>187</v>
      </c>
      <c r="G3972" t="e">
        <f>VLOOKUP(E3972,기본!$F$3:$G$320,2,0)</f>
        <v>#N/A</v>
      </c>
      <c r="H3972" s="546">
        <v>5400</v>
      </c>
      <c r="I3972">
        <v>28.35385776</v>
      </c>
    </row>
    <row r="3973" spans="2:9">
      <c r="B3973" s="547" t="s">
        <v>2618</v>
      </c>
      <c r="C3973" s="547" t="str">
        <f>VLOOKUP(D3973,기본!$B$3:$C$90,2,0)</f>
        <v>HP</v>
      </c>
      <c r="D3973" t="s">
        <v>1874</v>
      </c>
      <c r="E3973" t="s">
        <v>1877</v>
      </c>
      <c r="F3973" t="s">
        <v>643</v>
      </c>
      <c r="G3973" t="e">
        <f>VLOOKUP(E3973,기본!$F$3:$G$320,2,0)</f>
        <v>#N/A</v>
      </c>
      <c r="H3973" s="546">
        <v>6840</v>
      </c>
      <c r="I3973">
        <v>59.200719839999998</v>
      </c>
    </row>
    <row r="3974" spans="2:9">
      <c r="B3974" s="547" t="s">
        <v>2618</v>
      </c>
      <c r="C3974" s="547" t="str">
        <f>VLOOKUP(D3974,기본!$B$3:$C$90,2,0)</f>
        <v>HP</v>
      </c>
      <c r="D3974" t="s">
        <v>1874</v>
      </c>
      <c r="E3974" t="s">
        <v>1878</v>
      </c>
      <c r="F3974" t="s">
        <v>1879</v>
      </c>
      <c r="G3974" t="e">
        <f>VLOOKUP(E3974,기본!$F$3:$G$320,2,0)</f>
        <v>#N/A</v>
      </c>
      <c r="H3974" s="546">
        <v>1296</v>
      </c>
      <c r="I3974">
        <v>48.442587311999993</v>
      </c>
    </row>
    <row r="3975" spans="2:9">
      <c r="B3975" s="547" t="s">
        <v>2618</v>
      </c>
      <c r="C3975" s="547" t="str">
        <f>VLOOKUP(D3975,기본!$B$3:$C$90,2,0)</f>
        <v>HP</v>
      </c>
      <c r="D3975" t="s">
        <v>1874</v>
      </c>
      <c r="E3975" t="s">
        <v>2300</v>
      </c>
      <c r="F3975" t="s">
        <v>2301</v>
      </c>
      <c r="G3975" t="e">
        <f>VLOOKUP(E3975,기본!$F$3:$G$320,2,0)</f>
        <v>#N/A</v>
      </c>
      <c r="H3975" s="546">
        <v>270</v>
      </c>
      <c r="I3975">
        <v>2.5809928800000002</v>
      </c>
    </row>
    <row r="3976" spans="2:9">
      <c r="B3976" s="547" t="s">
        <v>2618</v>
      </c>
      <c r="C3976" s="547" t="str">
        <f>VLOOKUP(D3976,기본!$B$3:$C$90,2,0)</f>
        <v>HP</v>
      </c>
      <c r="D3976" t="s">
        <v>1874</v>
      </c>
      <c r="E3976" t="s">
        <v>1880</v>
      </c>
      <c r="F3976" t="s">
        <v>1881</v>
      </c>
      <c r="G3976" t="e">
        <f>VLOOKUP(E3976,기본!$F$3:$G$320,2,0)</f>
        <v>#N/A</v>
      </c>
      <c r="H3976" s="546">
        <v>6300</v>
      </c>
      <c r="I3976">
        <v>55.512566999999997</v>
      </c>
    </row>
    <row r="3977" spans="2:9">
      <c r="B3977" s="547" t="s">
        <v>2618</v>
      </c>
      <c r="C3977" s="547" t="str">
        <f>VLOOKUP(D3977,기본!$B$3:$C$90,2,0)</f>
        <v>HP</v>
      </c>
      <c r="D3977" t="s">
        <v>1874</v>
      </c>
      <c r="E3977" t="s">
        <v>2054</v>
      </c>
      <c r="F3977" t="s">
        <v>2055</v>
      </c>
      <c r="G3977" t="e">
        <f>VLOOKUP(E3977,기본!$F$3:$G$320,2,0)</f>
        <v>#N/A</v>
      </c>
      <c r="H3977" s="546">
        <v>100</v>
      </c>
      <c r="I3977">
        <v>1.8956550000000001</v>
      </c>
    </row>
    <row r="3978" spans="2:9">
      <c r="B3978" s="547" t="s">
        <v>2618</v>
      </c>
      <c r="C3978" s="547" t="str">
        <f>VLOOKUP(D3978,기본!$B$3:$C$90,2,0)</f>
        <v>HP</v>
      </c>
      <c r="D3978" t="s">
        <v>1874</v>
      </c>
      <c r="E3978" t="s">
        <v>1882</v>
      </c>
      <c r="F3978" t="s">
        <v>1883</v>
      </c>
      <c r="G3978" t="e">
        <f>VLOOKUP(E3978,기본!$F$3:$G$320,2,0)</f>
        <v>#N/A</v>
      </c>
      <c r="H3978" s="546">
        <v>600</v>
      </c>
      <c r="I3978">
        <v>10.091355119999999</v>
      </c>
    </row>
    <row r="3979" spans="2:9">
      <c r="B3979" s="547" t="s">
        <v>2618</v>
      </c>
      <c r="C3979" s="547" t="str">
        <f>VLOOKUP(D3979,기본!$B$3:$C$90,2,0)</f>
        <v>HP</v>
      </c>
      <c r="D3979" t="s">
        <v>1874</v>
      </c>
      <c r="E3979" t="s">
        <v>2025</v>
      </c>
      <c r="F3979" t="s">
        <v>2026</v>
      </c>
      <c r="G3979" t="e">
        <f>VLOOKUP(E3979,기본!$F$3:$G$320,2,0)</f>
        <v>#N/A</v>
      </c>
      <c r="H3979" s="546">
        <v>2016</v>
      </c>
      <c r="I3979">
        <v>25.767715679999995</v>
      </c>
    </row>
    <row r="3980" spans="2:9">
      <c r="B3980" s="547" t="s">
        <v>2618</v>
      </c>
      <c r="C3980" s="547" t="str">
        <f>VLOOKUP(D3980,기본!$B$3:$C$90,2,0)</f>
        <v>HP</v>
      </c>
      <c r="D3980" t="s">
        <v>1874</v>
      </c>
      <c r="E3980" t="s">
        <v>2056</v>
      </c>
      <c r="F3980" t="s">
        <v>2057</v>
      </c>
      <c r="G3980" t="e">
        <f>VLOOKUP(E3980,기본!$F$3:$G$320,2,0)</f>
        <v>#N/A</v>
      </c>
      <c r="H3980" s="546">
        <v>792</v>
      </c>
      <c r="I3980">
        <v>30.67682112</v>
      </c>
    </row>
    <row r="3981" spans="2:9">
      <c r="B3981" s="547" t="s">
        <v>2618</v>
      </c>
      <c r="C3981" s="547" t="str">
        <f>VLOOKUP(D3981,기본!$B$3:$C$90,2,0)</f>
        <v>HP</v>
      </c>
      <c r="D3981" t="s">
        <v>1874</v>
      </c>
      <c r="E3981" t="s">
        <v>1884</v>
      </c>
      <c r="F3981" t="s">
        <v>1885</v>
      </c>
      <c r="G3981" t="e">
        <f>VLOOKUP(E3981,기본!$F$3:$G$320,2,0)</f>
        <v>#N/A</v>
      </c>
      <c r="H3981" s="546">
        <v>240</v>
      </c>
      <c r="I3981">
        <v>3.10068864</v>
      </c>
    </row>
    <row r="3982" spans="2:9">
      <c r="B3982" s="547" t="s">
        <v>2618</v>
      </c>
      <c r="C3982" s="547" t="str">
        <f>VLOOKUP(D3982,기본!$B$3:$C$90,2,0)</f>
        <v>HP</v>
      </c>
      <c r="D3982" t="s">
        <v>1874</v>
      </c>
      <c r="E3982" t="s">
        <v>2027</v>
      </c>
      <c r="F3982" t="s">
        <v>2028</v>
      </c>
      <c r="G3982" t="e">
        <f>VLOOKUP(E3982,기본!$F$3:$G$320,2,0)</f>
        <v>#N/A</v>
      </c>
      <c r="H3982" s="546">
        <v>240</v>
      </c>
      <c r="I3982">
        <v>1.8837328</v>
      </c>
    </row>
    <row r="3983" spans="2:9">
      <c r="B3983" s="547" t="s">
        <v>2618</v>
      </c>
      <c r="C3983" s="547" t="str">
        <f>VLOOKUP(D3983,기본!$B$3:$C$90,2,0)</f>
        <v>코웨이</v>
      </c>
      <c r="D3983" t="s">
        <v>2029</v>
      </c>
      <c r="E3983" t="s">
        <v>823</v>
      </c>
      <c r="F3983" t="s">
        <v>823</v>
      </c>
      <c r="G3983" t="e">
        <f>VLOOKUP(E3983,기본!$F$3:$G$320,2,0)</f>
        <v>#N/A</v>
      </c>
      <c r="H3983" s="546">
        <v>1145</v>
      </c>
      <c r="I3983">
        <v>3.7909804999999994</v>
      </c>
    </row>
    <row r="3984" spans="2:9">
      <c r="B3984" s="547" t="s">
        <v>2618</v>
      </c>
      <c r="C3984" s="547" t="str">
        <f>VLOOKUP(D3984,기본!$B$3:$C$90,2,0)</f>
        <v>코웨이</v>
      </c>
      <c r="D3984" t="s">
        <v>2029</v>
      </c>
      <c r="E3984" t="s">
        <v>822</v>
      </c>
      <c r="F3984" t="s">
        <v>822</v>
      </c>
      <c r="G3984" t="e">
        <f>VLOOKUP(E3984,기본!$F$3:$G$320,2,0)</f>
        <v>#N/A</v>
      </c>
      <c r="H3984" s="546">
        <v>1145</v>
      </c>
      <c r="I3984">
        <v>7.8335747499999995</v>
      </c>
    </row>
    <row r="3985" spans="2:9">
      <c r="B3985" s="547" t="s">
        <v>2618</v>
      </c>
      <c r="C3985" s="547" t="str">
        <f>VLOOKUP(D3985,기본!$B$3:$C$90,2,0)</f>
        <v>코웨이</v>
      </c>
      <c r="D3985" t="s">
        <v>2029</v>
      </c>
      <c r="E3985" t="s">
        <v>2030</v>
      </c>
      <c r="F3985" t="s">
        <v>2030</v>
      </c>
      <c r="G3985" t="e">
        <f>VLOOKUP(E3985,기본!$F$3:$G$320,2,0)</f>
        <v>#N/A</v>
      </c>
      <c r="H3985" s="546">
        <v>1140</v>
      </c>
      <c r="I3985">
        <v>7.9830780000000008</v>
      </c>
    </row>
    <row r="3986" spans="2:9">
      <c r="B3986" s="547" t="s">
        <v>2618</v>
      </c>
      <c r="C3986" s="547" t="str">
        <f>VLOOKUP(D3986,기본!$B$3:$C$90,2,0)</f>
        <v>코웨이</v>
      </c>
      <c r="D3986" t="s">
        <v>2029</v>
      </c>
      <c r="E3986" t="s">
        <v>2051</v>
      </c>
      <c r="F3986" t="s">
        <v>2051</v>
      </c>
      <c r="G3986" t="e">
        <f>VLOOKUP(E3986,기본!$F$3:$G$320,2,0)</f>
        <v>#N/A</v>
      </c>
      <c r="H3986" s="546">
        <v>1157</v>
      </c>
      <c r="I3986">
        <v>7.966523500000001</v>
      </c>
    </row>
    <row r="3987" spans="2:9">
      <c r="B3987" s="547" t="s">
        <v>2618</v>
      </c>
      <c r="C3987" s="547" t="str">
        <f>VLOOKUP(D3987,기본!$B$3:$C$90,2,0)</f>
        <v>경동나비엔</v>
      </c>
      <c r="D3987" t="s">
        <v>1887</v>
      </c>
      <c r="E3987" t="s">
        <v>2124</v>
      </c>
      <c r="F3987" t="s">
        <v>2124</v>
      </c>
      <c r="G3987" t="e">
        <f>VLOOKUP(E3987,기본!$F$3:$G$320,2,0)</f>
        <v>#N/A</v>
      </c>
      <c r="H3987" s="546">
        <v>10160</v>
      </c>
      <c r="I3987">
        <v>320.23928840000002</v>
      </c>
    </row>
    <row r="3988" spans="2:9">
      <c r="B3988" s="547" t="s">
        <v>2618</v>
      </c>
      <c r="C3988" s="547" t="str">
        <f>VLOOKUP(D3988,기본!$B$3:$C$90,2,0)</f>
        <v>경동나비엔</v>
      </c>
      <c r="D3988" t="s">
        <v>1887</v>
      </c>
      <c r="E3988" t="s">
        <v>1888</v>
      </c>
      <c r="F3988" t="s">
        <v>1888</v>
      </c>
      <c r="G3988" t="e">
        <f>VLOOKUP(E3988,기본!$F$3:$G$320,2,0)</f>
        <v>#N/A</v>
      </c>
      <c r="H3988" s="546">
        <v>3000</v>
      </c>
      <c r="I3988">
        <v>94.790894999999992</v>
      </c>
    </row>
    <row r="3989" spans="2:9">
      <c r="B3989" s="547" t="s">
        <v>2618</v>
      </c>
      <c r="C3989" s="547" t="str">
        <f>VLOOKUP(D3989,기본!$B$3:$C$90,2,0)</f>
        <v>경동나비엔</v>
      </c>
      <c r="D3989" t="s">
        <v>1887</v>
      </c>
      <c r="E3989" t="s">
        <v>2416</v>
      </c>
      <c r="F3989" t="s">
        <v>2416</v>
      </c>
      <c r="G3989" t="e">
        <f>VLOOKUP(E3989,기본!$F$3:$G$320,2,0)</f>
        <v>#N/A</v>
      </c>
      <c r="H3989" s="546">
        <v>500</v>
      </c>
      <c r="I3989">
        <v>24.887415000000001</v>
      </c>
    </row>
    <row r="3990" spans="2:9">
      <c r="B3990" s="547" t="s">
        <v>2618</v>
      </c>
      <c r="C3990" s="547" t="str">
        <f>VLOOKUP(D3990,기본!$B$3:$C$90,2,0)</f>
        <v>대덕</v>
      </c>
      <c r="D3990" t="s">
        <v>1891</v>
      </c>
      <c r="E3990" t="s">
        <v>2355</v>
      </c>
      <c r="F3990" t="s">
        <v>2355</v>
      </c>
      <c r="G3990" t="e">
        <f>VLOOKUP(E3990,기본!$F$3:$G$320,2,0)</f>
        <v>#N/A</v>
      </c>
      <c r="H3990" s="546">
        <v>300</v>
      </c>
      <c r="I3990">
        <v>3.7879727999999995</v>
      </c>
    </row>
    <row r="3991" spans="2:9">
      <c r="B3991" s="547" t="s">
        <v>2618</v>
      </c>
      <c r="C3991" s="547" t="str">
        <f>VLOOKUP(D3991,기본!$B$3:$C$90,2,0)</f>
        <v>대덕</v>
      </c>
      <c r="D3991" t="s">
        <v>1891</v>
      </c>
      <c r="E3991" t="s">
        <v>1510</v>
      </c>
      <c r="F3991" t="s">
        <v>1510</v>
      </c>
      <c r="G3991" t="e">
        <f>VLOOKUP(E3991,기본!$F$3:$G$320,2,0)</f>
        <v>#N/A</v>
      </c>
      <c r="H3991" s="546">
        <v>54</v>
      </c>
      <c r="I3991">
        <v>1.4894379359999999</v>
      </c>
    </row>
    <row r="3992" spans="2:9">
      <c r="B3992" s="547" t="s">
        <v>2618</v>
      </c>
      <c r="C3992" s="547" t="str">
        <f>VLOOKUP(D3992,기본!$B$3:$C$90,2,0)</f>
        <v>대덕</v>
      </c>
      <c r="D3992" t="s">
        <v>1891</v>
      </c>
      <c r="E3992" t="s">
        <v>2506</v>
      </c>
      <c r="F3992" t="s">
        <v>2506</v>
      </c>
      <c r="G3992" t="e">
        <f>VLOOKUP(E3992,기본!$F$3:$G$320,2,0)</f>
        <v>#N/A</v>
      </c>
      <c r="H3992" s="546">
        <v>80</v>
      </c>
      <c r="I3992">
        <v>1.1331692799999999</v>
      </c>
    </row>
    <row r="3993" spans="2:9">
      <c r="B3993" s="547" t="s">
        <v>2618</v>
      </c>
      <c r="C3993" s="547" t="str">
        <f>VLOOKUP(D3993,기본!$B$3:$C$90,2,0)</f>
        <v>대덕</v>
      </c>
      <c r="D3993" t="s">
        <v>1891</v>
      </c>
      <c r="E3993" t="s">
        <v>2381</v>
      </c>
      <c r="F3993" t="s">
        <v>2381</v>
      </c>
      <c r="G3993" t="e">
        <f>VLOOKUP(E3993,기본!$F$3:$G$320,2,0)</f>
        <v>#N/A</v>
      </c>
      <c r="H3993" s="546">
        <v>210</v>
      </c>
      <c r="I3993">
        <v>3.40214448</v>
      </c>
    </row>
    <row r="3994" spans="2:9">
      <c r="B3994" s="547" t="s">
        <v>2618</v>
      </c>
      <c r="C3994" s="547" t="str">
        <f>VLOOKUP(D3994,기본!$B$3:$C$90,2,0)</f>
        <v>대덕</v>
      </c>
      <c r="D3994" t="s">
        <v>1891</v>
      </c>
      <c r="E3994" t="s">
        <v>2398</v>
      </c>
      <c r="F3994" t="s">
        <v>2398</v>
      </c>
      <c r="G3994" t="e">
        <f>VLOOKUP(E3994,기본!$F$3:$G$320,2,0)</f>
        <v>#N/A</v>
      </c>
      <c r="H3994" s="546">
        <v>210</v>
      </c>
      <c r="I3994">
        <v>3.40214448</v>
      </c>
    </row>
    <row r="3995" spans="2:9">
      <c r="B3995" s="547" t="s">
        <v>2618</v>
      </c>
      <c r="C3995" s="547" t="str">
        <f>VLOOKUP(D3995,기본!$B$3:$C$90,2,0)</f>
        <v>대덕</v>
      </c>
      <c r="D3995" t="s">
        <v>1891</v>
      </c>
      <c r="E3995" t="s">
        <v>2481</v>
      </c>
      <c r="F3995" t="s">
        <v>2481</v>
      </c>
      <c r="G3995" t="e">
        <f>VLOOKUP(E3995,기본!$F$3:$G$320,2,0)</f>
        <v>#N/A</v>
      </c>
      <c r="H3995" s="546">
        <v>280</v>
      </c>
      <c r="I3995">
        <v>4.5361926399999994</v>
      </c>
    </row>
    <row r="3996" spans="2:9">
      <c r="B3996" s="547" t="s">
        <v>2618</v>
      </c>
      <c r="C3996" s="547" t="str">
        <f>VLOOKUP(D3996,기본!$B$3:$C$90,2,0)</f>
        <v>대덕</v>
      </c>
      <c r="D3996" t="s">
        <v>1893</v>
      </c>
      <c r="E3996" t="s">
        <v>2357</v>
      </c>
      <c r="F3996" t="s">
        <v>2357</v>
      </c>
      <c r="G3996" t="e">
        <f>VLOOKUP(E3996,기본!$F$3:$G$320,2,0)</f>
        <v>#N/A</v>
      </c>
      <c r="H3996" s="546">
        <v>1300</v>
      </c>
      <c r="I3996">
        <v>7.5734983999999992</v>
      </c>
    </row>
    <row r="3997" spans="2:9">
      <c r="B3997" s="547" t="s">
        <v>2618</v>
      </c>
      <c r="C3997" s="547" t="str">
        <f>VLOOKUP(D3997,기본!$B$3:$C$90,2,0)</f>
        <v>대덕</v>
      </c>
      <c r="D3997" t="s">
        <v>1893</v>
      </c>
      <c r="E3997" t="s">
        <v>2151</v>
      </c>
      <c r="F3997" t="s">
        <v>2151</v>
      </c>
      <c r="G3997" t="e">
        <f>VLOOKUP(E3997,기본!$F$3:$G$320,2,0)</f>
        <v>#N/A</v>
      </c>
      <c r="H3997" s="546">
        <v>3500</v>
      </c>
      <c r="I3997">
        <v>20.187804</v>
      </c>
    </row>
    <row r="3998" spans="2:9">
      <c r="B3998" s="547" t="s">
        <v>2618</v>
      </c>
      <c r="C3998" s="547" t="str">
        <f>VLOOKUP(D3998,기본!$B$3:$C$90,2,0)</f>
        <v>대덕</v>
      </c>
      <c r="D3998" t="s">
        <v>1893</v>
      </c>
      <c r="E3998" t="s">
        <v>2131</v>
      </c>
      <c r="F3998" t="s">
        <v>2131</v>
      </c>
      <c r="G3998" t="e">
        <f>VLOOKUP(E3998,기본!$F$3:$G$320,2,0)</f>
        <v>#N/A</v>
      </c>
      <c r="H3998" s="546">
        <v>3000</v>
      </c>
      <c r="I3998">
        <v>17.303832</v>
      </c>
    </row>
    <row r="3999" spans="2:9">
      <c r="B3999" s="547" t="s">
        <v>2618</v>
      </c>
      <c r="C3999" s="547" t="str">
        <f>VLOOKUP(D3999,기본!$B$3:$C$90,2,0)</f>
        <v>대덕</v>
      </c>
      <c r="D3999" t="s">
        <v>1893</v>
      </c>
      <c r="E3999" t="s">
        <v>2113</v>
      </c>
      <c r="F3999" t="s">
        <v>2113</v>
      </c>
      <c r="G3999" t="e">
        <f>VLOOKUP(E3999,기본!$F$3:$G$320,2,0)</f>
        <v>#N/A</v>
      </c>
      <c r="H3999" s="546">
        <v>900</v>
      </c>
      <c r="I3999">
        <v>5.1911495999999993</v>
      </c>
    </row>
    <row r="4000" spans="2:9">
      <c r="B4000" s="547" t="s">
        <v>2618</v>
      </c>
      <c r="C4000" s="547" t="str">
        <f>VLOOKUP(D4000,기본!$B$3:$C$90,2,0)</f>
        <v>대덕</v>
      </c>
      <c r="D4000" t="s">
        <v>1893</v>
      </c>
      <c r="E4000" t="s">
        <v>2393</v>
      </c>
      <c r="F4000" t="s">
        <v>2393</v>
      </c>
      <c r="G4000" t="e">
        <f>VLOOKUP(E4000,기본!$F$3:$G$320,2,0)</f>
        <v>#N/A</v>
      </c>
      <c r="H4000" s="546">
        <v>108</v>
      </c>
      <c r="I4000">
        <v>2.41696548</v>
      </c>
    </row>
    <row r="4001" spans="2:9">
      <c r="B4001" s="547" t="s">
        <v>2618</v>
      </c>
      <c r="C4001" s="547" t="str">
        <f>VLOOKUP(D4001,기본!$B$3:$C$90,2,0)</f>
        <v>대덕</v>
      </c>
      <c r="D4001" t="s">
        <v>1893</v>
      </c>
      <c r="E4001" t="s">
        <v>2394</v>
      </c>
      <c r="F4001" t="s">
        <v>2394</v>
      </c>
      <c r="G4001" t="e">
        <f>VLOOKUP(E4001,기본!$F$3:$G$320,2,0)</f>
        <v>#N/A</v>
      </c>
      <c r="H4001" s="546">
        <v>2907</v>
      </c>
      <c r="I4001">
        <v>65.995171333000002</v>
      </c>
    </row>
    <row r="4002" spans="2:9">
      <c r="B4002" s="547" t="s">
        <v>2618</v>
      </c>
      <c r="C4002" s="547" t="str">
        <f>VLOOKUP(D4002,기본!$B$3:$C$90,2,0)</f>
        <v>대덕</v>
      </c>
      <c r="D4002" t="s">
        <v>1893</v>
      </c>
      <c r="E4002" t="s">
        <v>2273</v>
      </c>
      <c r="F4002" t="s">
        <v>2273</v>
      </c>
      <c r="G4002" t="e">
        <f>VLOOKUP(E4002,기본!$F$3:$G$320,2,0)</f>
        <v>#N/A</v>
      </c>
      <c r="H4002" s="546">
        <v>500</v>
      </c>
      <c r="I4002">
        <v>11.3432385</v>
      </c>
    </row>
    <row r="4003" spans="2:9">
      <c r="B4003" s="547" t="s">
        <v>2618</v>
      </c>
      <c r="C4003" s="547" t="str">
        <f>VLOOKUP(D4003,기본!$B$3:$C$90,2,0)</f>
        <v>대덕</v>
      </c>
      <c r="D4003" t="s">
        <v>1893</v>
      </c>
      <c r="E4003" t="s">
        <v>2274</v>
      </c>
      <c r="F4003" t="s">
        <v>2274</v>
      </c>
      <c r="G4003" t="e">
        <f>VLOOKUP(E4003,기본!$F$3:$G$320,2,0)</f>
        <v>#N/A</v>
      </c>
      <c r="H4003" s="546">
        <v>2500</v>
      </c>
      <c r="I4003">
        <v>58.669787499999998</v>
      </c>
    </row>
    <row r="4004" spans="2:9">
      <c r="B4004" s="547" t="s">
        <v>2618</v>
      </c>
      <c r="C4004" s="547" t="str">
        <f>VLOOKUP(D4004,기본!$B$3:$C$90,2,0)</f>
        <v>대덕</v>
      </c>
      <c r="D4004" t="s">
        <v>1893</v>
      </c>
      <c r="E4004" t="s">
        <v>2276</v>
      </c>
      <c r="F4004" t="s">
        <v>2276</v>
      </c>
      <c r="G4004" t="e">
        <f>VLOOKUP(E4004,기본!$F$3:$G$320,2,0)</f>
        <v>#N/A</v>
      </c>
      <c r="H4004" s="546">
        <v>3063</v>
      </c>
      <c r="I4004">
        <v>72.647406989999993</v>
      </c>
    </row>
    <row r="4005" spans="2:9">
      <c r="B4005" s="547" t="s">
        <v>2618</v>
      </c>
      <c r="C4005" s="547" t="str">
        <f>VLOOKUP(D4005,기본!$B$3:$C$90,2,0)</f>
        <v>대덕</v>
      </c>
      <c r="D4005" t="s">
        <v>1893</v>
      </c>
      <c r="E4005" t="s">
        <v>2395</v>
      </c>
      <c r="F4005" t="s">
        <v>2395</v>
      </c>
      <c r="G4005" t="e">
        <f>VLOOKUP(E4005,기본!$F$3:$G$320,2,0)</f>
        <v>#N/A</v>
      </c>
      <c r="H4005" s="546">
        <v>4500</v>
      </c>
      <c r="I4005">
        <v>106.917510132</v>
      </c>
    </row>
    <row r="4006" spans="2:9">
      <c r="B4006" s="547" t="s">
        <v>2618</v>
      </c>
      <c r="C4006" s="547" t="str">
        <f>VLOOKUP(D4006,기본!$B$3:$C$90,2,0)</f>
        <v>대덕</v>
      </c>
      <c r="D4006" t="s">
        <v>1893</v>
      </c>
      <c r="E4006" t="s">
        <v>2152</v>
      </c>
      <c r="F4006" t="s">
        <v>2152</v>
      </c>
      <c r="G4006" t="e">
        <f>VLOOKUP(E4006,기본!$F$3:$G$320,2,0)</f>
        <v>#N/A</v>
      </c>
      <c r="H4006" s="546">
        <v>1500</v>
      </c>
      <c r="I4006">
        <v>2.081664</v>
      </c>
    </row>
    <row r="4007" spans="2:9">
      <c r="B4007" s="547" t="s">
        <v>2618</v>
      </c>
      <c r="C4007" s="547" t="str">
        <f>VLOOKUP(D4007,기본!$B$3:$C$90,2,0)</f>
        <v>대덕</v>
      </c>
      <c r="D4007" t="s">
        <v>1893</v>
      </c>
      <c r="E4007" t="s">
        <v>936</v>
      </c>
      <c r="F4007" t="s">
        <v>936</v>
      </c>
      <c r="G4007" t="e">
        <f>VLOOKUP(E4007,기본!$F$3:$G$320,2,0)</f>
        <v>#N/A</v>
      </c>
      <c r="H4007" s="546">
        <v>2000</v>
      </c>
      <c r="I4007">
        <v>2.7755519999999998</v>
      </c>
    </row>
    <row r="4008" spans="2:9">
      <c r="B4008" s="547" t="s">
        <v>2618</v>
      </c>
      <c r="C4008" s="547" t="str">
        <f>VLOOKUP(D4008,기본!$B$3:$C$90,2,0)</f>
        <v>대덕</v>
      </c>
      <c r="D4008" t="s">
        <v>1893</v>
      </c>
      <c r="E4008" t="s">
        <v>2153</v>
      </c>
      <c r="F4008" t="s">
        <v>2153</v>
      </c>
      <c r="G4008" t="e">
        <f>VLOOKUP(E4008,기본!$F$3:$G$320,2,0)</f>
        <v>#N/A</v>
      </c>
      <c r="H4008" s="546">
        <v>1000</v>
      </c>
      <c r="I4008">
        <v>1.4456</v>
      </c>
    </row>
    <row r="4009" spans="2:9">
      <c r="B4009" s="547" t="s">
        <v>2618</v>
      </c>
      <c r="C4009" s="547" t="str">
        <f>VLOOKUP(D4009,기본!$B$3:$C$90,2,0)</f>
        <v>대덕</v>
      </c>
      <c r="D4009" t="s">
        <v>1893</v>
      </c>
      <c r="E4009" t="s">
        <v>937</v>
      </c>
      <c r="F4009" t="s">
        <v>937</v>
      </c>
      <c r="G4009" t="e">
        <f>VLOOKUP(E4009,기본!$F$3:$G$320,2,0)</f>
        <v>#N/A</v>
      </c>
      <c r="H4009" s="546">
        <v>2000</v>
      </c>
      <c r="I4009">
        <v>2.8912</v>
      </c>
    </row>
    <row r="4010" spans="2:9">
      <c r="B4010" s="547" t="s">
        <v>2618</v>
      </c>
      <c r="C4010" s="547" t="str">
        <f>VLOOKUP(D4010,기본!$B$3:$C$90,2,0)</f>
        <v>대덕</v>
      </c>
      <c r="D4010" t="s">
        <v>1893</v>
      </c>
      <c r="E4010" t="s">
        <v>2307</v>
      </c>
      <c r="F4010" t="s">
        <v>2307</v>
      </c>
      <c r="G4010" t="e">
        <f>VLOOKUP(E4010,기본!$F$3:$G$320,2,0)</f>
        <v>#N/A</v>
      </c>
      <c r="H4010" s="546">
        <v>200</v>
      </c>
      <c r="I4010">
        <v>0.30935839999999998</v>
      </c>
    </row>
    <row r="4011" spans="2:9">
      <c r="B4011" s="547" t="s">
        <v>2618</v>
      </c>
      <c r="C4011" s="547" t="str">
        <f>VLOOKUP(D4011,기본!$B$3:$C$90,2,0)</f>
        <v>대덕</v>
      </c>
      <c r="D4011" t="s">
        <v>1893</v>
      </c>
      <c r="E4011" t="s">
        <v>938</v>
      </c>
      <c r="F4011" t="s">
        <v>938</v>
      </c>
      <c r="G4011" t="e">
        <f>VLOOKUP(E4011,기본!$F$3:$G$320,2,0)</f>
        <v>#N/A</v>
      </c>
      <c r="H4011" s="546">
        <v>700</v>
      </c>
      <c r="I4011">
        <v>1.0827544</v>
      </c>
    </row>
    <row r="4012" spans="2:9">
      <c r="B4012" s="547" t="s">
        <v>2618</v>
      </c>
      <c r="C4012" s="547" t="str">
        <f>VLOOKUP(D4012,기본!$B$3:$C$90,2,0)</f>
        <v>대덕</v>
      </c>
      <c r="D4012" t="s">
        <v>1893</v>
      </c>
      <c r="E4012" t="s">
        <v>2483</v>
      </c>
      <c r="F4012" t="s">
        <v>2483</v>
      </c>
      <c r="G4012" t="e">
        <f>VLOOKUP(E4012,기본!$F$3:$G$320,2,0)</f>
        <v>#N/A</v>
      </c>
      <c r="H4012" s="546">
        <v>200</v>
      </c>
      <c r="I4012">
        <v>0.32092320000000002</v>
      </c>
    </row>
    <row r="4013" spans="2:9">
      <c r="B4013" s="547" t="s">
        <v>2618</v>
      </c>
      <c r="C4013" s="547" t="str">
        <f>VLOOKUP(D4013,기본!$B$3:$C$90,2,0)</f>
        <v>대덕</v>
      </c>
      <c r="D4013" t="s">
        <v>1893</v>
      </c>
      <c r="E4013" t="s">
        <v>939</v>
      </c>
      <c r="F4013" t="s">
        <v>939</v>
      </c>
      <c r="G4013" t="e">
        <f>VLOOKUP(E4013,기본!$F$3:$G$320,2,0)</f>
        <v>#N/A</v>
      </c>
      <c r="H4013" s="546">
        <v>600</v>
      </c>
      <c r="I4013">
        <v>0.96276960000000011</v>
      </c>
    </row>
    <row r="4014" spans="2:9">
      <c r="B4014" s="547" t="s">
        <v>2618</v>
      </c>
      <c r="C4014" s="547" t="str">
        <f>VLOOKUP(D4014,기본!$B$3:$C$90,2,0)</f>
        <v>대덕</v>
      </c>
      <c r="D4014" t="s">
        <v>1893</v>
      </c>
      <c r="E4014" t="s">
        <v>2359</v>
      </c>
      <c r="F4014" t="s">
        <v>2359</v>
      </c>
      <c r="G4014" t="e">
        <f>VLOOKUP(E4014,기본!$F$3:$G$320,2,0)</f>
        <v>#N/A</v>
      </c>
      <c r="H4014" s="546">
        <v>500</v>
      </c>
      <c r="I4014">
        <v>0.97577999999999987</v>
      </c>
    </row>
    <row r="4015" spans="2:9">
      <c r="B4015" s="547" t="s">
        <v>2618</v>
      </c>
      <c r="C4015" s="547" t="str">
        <f>VLOOKUP(D4015,기본!$B$3:$C$90,2,0)</f>
        <v>대덕</v>
      </c>
      <c r="D4015" t="s">
        <v>1893</v>
      </c>
      <c r="E4015" t="s">
        <v>1892</v>
      </c>
      <c r="F4015" t="s">
        <v>1892</v>
      </c>
      <c r="G4015" t="e">
        <f>VLOOKUP(E4015,기본!$F$3:$G$320,2,0)</f>
        <v>#N/A</v>
      </c>
      <c r="H4015" s="546">
        <v>3000</v>
      </c>
      <c r="I4015">
        <v>37.600056000000002</v>
      </c>
    </row>
    <row r="4016" spans="2:9">
      <c r="B4016" s="547" t="s">
        <v>2618</v>
      </c>
      <c r="C4016" s="547" t="str">
        <f>VLOOKUP(D4016,기본!$B$3:$C$90,2,0)</f>
        <v>대덕</v>
      </c>
      <c r="D4016" t="s">
        <v>1893</v>
      </c>
      <c r="E4016" t="s">
        <v>2355</v>
      </c>
      <c r="F4016" t="s">
        <v>2355</v>
      </c>
      <c r="G4016" t="e">
        <f>VLOOKUP(E4016,기본!$F$3:$G$320,2,0)</f>
        <v>#N/A</v>
      </c>
      <c r="H4016" s="546">
        <v>100</v>
      </c>
      <c r="I4016">
        <v>1.2667089999999999</v>
      </c>
    </row>
    <row r="4017" spans="2:9">
      <c r="B4017" s="547" t="s">
        <v>2618</v>
      </c>
      <c r="C4017" s="547" t="str">
        <f>VLOOKUP(D4017,기본!$B$3:$C$90,2,0)</f>
        <v>대덕</v>
      </c>
      <c r="D4017" t="s">
        <v>1893</v>
      </c>
      <c r="E4017" t="s">
        <v>2611</v>
      </c>
      <c r="F4017" t="s">
        <v>2611</v>
      </c>
      <c r="G4017" t="e">
        <f>VLOOKUP(E4017,기본!$F$3:$G$320,2,0)</f>
        <v>#N/A</v>
      </c>
      <c r="H4017" s="546">
        <v>5000</v>
      </c>
      <c r="I4017">
        <v>79.303224</v>
      </c>
    </row>
    <row r="4018" spans="2:9">
      <c r="B4018" s="547" t="s">
        <v>2618</v>
      </c>
      <c r="C4018" s="547" t="str">
        <f>VLOOKUP(D4018,기본!$B$3:$C$90,2,0)</f>
        <v>대덕</v>
      </c>
      <c r="D4018" t="s">
        <v>1893</v>
      </c>
      <c r="E4018" t="s">
        <v>1510</v>
      </c>
      <c r="F4018" t="s">
        <v>1510</v>
      </c>
      <c r="G4018" t="e">
        <f>VLOOKUP(E4018,기본!$F$3:$G$320,2,0)</f>
        <v>#N/A</v>
      </c>
      <c r="H4018" s="546">
        <v>18</v>
      </c>
      <c r="I4018">
        <v>0.4980723299999999</v>
      </c>
    </row>
    <row r="4019" spans="2:9">
      <c r="B4019" s="547" t="s">
        <v>2618</v>
      </c>
      <c r="C4019" s="547" t="str">
        <f>VLOOKUP(D4019,기본!$B$3:$C$90,2,0)</f>
        <v>대덕</v>
      </c>
      <c r="D4019" t="s">
        <v>1893</v>
      </c>
      <c r="E4019" t="s">
        <v>1514</v>
      </c>
      <c r="F4019" t="s">
        <v>1514</v>
      </c>
      <c r="G4019" t="e">
        <f>VLOOKUP(E4019,기본!$F$3:$G$320,2,0)</f>
        <v>#N/A</v>
      </c>
      <c r="H4019" s="546">
        <v>102</v>
      </c>
      <c r="I4019">
        <v>3.3449608680000003</v>
      </c>
    </row>
    <row r="4020" spans="2:9">
      <c r="B4020" s="547" t="s">
        <v>2618</v>
      </c>
      <c r="C4020" s="547" t="str">
        <f>VLOOKUP(D4020,기본!$B$3:$C$90,2,0)</f>
        <v>대덕</v>
      </c>
      <c r="D4020" t="s">
        <v>1893</v>
      </c>
      <c r="E4020" t="s">
        <v>1516</v>
      </c>
      <c r="F4020" t="s">
        <v>1516</v>
      </c>
      <c r="G4020" t="e">
        <f>VLOOKUP(E4020,기본!$F$3:$G$320,2,0)</f>
        <v>#N/A</v>
      </c>
      <c r="H4020" s="546">
        <v>500</v>
      </c>
      <c r="I4020">
        <v>6.4431934999999996</v>
      </c>
    </row>
    <row r="4021" spans="2:9">
      <c r="B4021" s="547" t="s">
        <v>2618</v>
      </c>
      <c r="C4021" s="547" t="str">
        <f>VLOOKUP(D4021,기본!$B$3:$C$90,2,0)</f>
        <v>대덕</v>
      </c>
      <c r="D4021" t="s">
        <v>1893</v>
      </c>
      <c r="E4021" t="s">
        <v>1518</v>
      </c>
      <c r="F4021" t="s">
        <v>1518</v>
      </c>
      <c r="G4021" t="e">
        <f>VLOOKUP(E4021,기본!$F$3:$G$320,2,0)</f>
        <v>#N/A</v>
      </c>
      <c r="H4021" s="546">
        <v>1000</v>
      </c>
      <c r="I4021">
        <v>12.886386999999999</v>
      </c>
    </row>
    <row r="4022" spans="2:9">
      <c r="B4022" s="547" t="s">
        <v>2618</v>
      </c>
      <c r="C4022" s="547" t="str">
        <f>VLOOKUP(D4022,기본!$B$3:$C$90,2,0)</f>
        <v>대덕</v>
      </c>
      <c r="D4022" t="s">
        <v>1893</v>
      </c>
      <c r="E4022" t="s">
        <v>2506</v>
      </c>
      <c r="F4022" t="s">
        <v>2506</v>
      </c>
      <c r="G4022" t="e">
        <f>VLOOKUP(E4022,기본!$F$3:$G$320,2,0)</f>
        <v>#N/A</v>
      </c>
      <c r="H4022" s="546">
        <v>15</v>
      </c>
      <c r="I4022">
        <v>0.21315097499999999</v>
      </c>
    </row>
    <row r="4023" spans="2:9">
      <c r="B4023" s="547" t="s">
        <v>2618</v>
      </c>
      <c r="C4023" s="547" t="str">
        <f>VLOOKUP(D4023,기본!$B$3:$C$90,2,0)</f>
        <v>대덕</v>
      </c>
      <c r="D4023" t="s">
        <v>1893</v>
      </c>
      <c r="E4023" t="s">
        <v>1519</v>
      </c>
      <c r="F4023" t="s">
        <v>1519</v>
      </c>
      <c r="G4023" t="e">
        <f>VLOOKUP(E4023,기본!$F$3:$G$320,2,0)</f>
        <v>#N/A</v>
      </c>
      <c r="H4023" s="546">
        <v>1195</v>
      </c>
      <c r="I4023">
        <v>16.981027675</v>
      </c>
    </row>
    <row r="4024" spans="2:9">
      <c r="B4024" s="547" t="s">
        <v>2618</v>
      </c>
      <c r="C4024" s="547" t="str">
        <f>VLOOKUP(D4024,기본!$B$3:$C$90,2,0)</f>
        <v>대덕</v>
      </c>
      <c r="D4024" t="s">
        <v>1893</v>
      </c>
      <c r="E4024" t="s">
        <v>2381</v>
      </c>
      <c r="F4024" t="s">
        <v>2381</v>
      </c>
      <c r="G4024" t="e">
        <f>VLOOKUP(E4024,기본!$F$3:$G$320,2,0)</f>
        <v>#N/A</v>
      </c>
      <c r="H4024" s="546">
        <v>190</v>
      </c>
      <c r="I4024">
        <v>3.0880073000000001</v>
      </c>
    </row>
    <row r="4025" spans="2:9">
      <c r="B4025" s="547" t="s">
        <v>2618</v>
      </c>
      <c r="C4025" s="547" t="str">
        <f>VLOOKUP(D4025,기본!$B$3:$C$90,2,0)</f>
        <v>대덕</v>
      </c>
      <c r="D4025" t="s">
        <v>1893</v>
      </c>
      <c r="E4025" t="s">
        <v>2344</v>
      </c>
      <c r="F4025" t="s">
        <v>2344</v>
      </c>
      <c r="G4025" t="e">
        <f>VLOOKUP(E4025,기본!$F$3:$G$320,2,0)</f>
        <v>#N/A</v>
      </c>
      <c r="H4025" s="546">
        <v>10000</v>
      </c>
      <c r="I4025">
        <v>161.77462</v>
      </c>
    </row>
    <row r="4026" spans="2:9">
      <c r="B4026" s="547" t="s">
        <v>2618</v>
      </c>
      <c r="C4026" s="547" t="str">
        <f>VLOOKUP(D4026,기본!$B$3:$C$90,2,0)</f>
        <v>대덕</v>
      </c>
      <c r="D4026" t="s">
        <v>1893</v>
      </c>
      <c r="E4026" t="s">
        <v>2398</v>
      </c>
      <c r="F4026" t="s">
        <v>2398</v>
      </c>
      <c r="G4026" t="e">
        <f>VLOOKUP(E4026,기본!$F$3:$G$320,2,0)</f>
        <v>#N/A</v>
      </c>
      <c r="H4026" s="546">
        <v>390</v>
      </c>
      <c r="I4026">
        <v>6.338541300000001</v>
      </c>
    </row>
    <row r="4027" spans="2:9">
      <c r="B4027" s="547" t="s">
        <v>2618</v>
      </c>
      <c r="C4027" s="547" t="str">
        <f>VLOOKUP(D4027,기본!$B$3:$C$90,2,0)</f>
        <v>대덕</v>
      </c>
      <c r="D4027" t="s">
        <v>1893</v>
      </c>
      <c r="E4027" t="s">
        <v>2481</v>
      </c>
      <c r="F4027" t="s">
        <v>2481</v>
      </c>
      <c r="G4027" t="e">
        <f>VLOOKUP(E4027,기본!$F$3:$G$320,2,0)</f>
        <v>#N/A</v>
      </c>
      <c r="H4027" s="546">
        <v>228</v>
      </c>
      <c r="I4027">
        <v>3.7056087600000001</v>
      </c>
    </row>
    <row r="4028" spans="2:9">
      <c r="B4028" s="547" t="s">
        <v>2618</v>
      </c>
      <c r="C4028" s="547" t="str">
        <f>VLOOKUP(D4028,기본!$B$3:$C$90,2,0)</f>
        <v>대덕</v>
      </c>
      <c r="D4028" t="s">
        <v>1893</v>
      </c>
      <c r="E4028" t="s">
        <v>2309</v>
      </c>
      <c r="F4028" t="s">
        <v>2309</v>
      </c>
      <c r="G4028" t="e">
        <f>VLOOKUP(E4028,기본!$F$3:$G$320,2,0)</f>
        <v>#N/A</v>
      </c>
      <c r="H4028" s="546">
        <v>5000</v>
      </c>
      <c r="I4028">
        <v>80.887309999999999</v>
      </c>
    </row>
    <row r="4029" spans="2:9">
      <c r="B4029" s="547" t="s">
        <v>2618</v>
      </c>
      <c r="C4029" s="547" t="str">
        <f>VLOOKUP(D4029,기본!$B$3:$C$90,2,0)</f>
        <v>대덕</v>
      </c>
      <c r="D4029" t="s">
        <v>1893</v>
      </c>
      <c r="E4029" t="s">
        <v>2305</v>
      </c>
      <c r="F4029" t="s">
        <v>2305</v>
      </c>
      <c r="G4029" t="e">
        <f>VLOOKUP(E4029,기본!$F$3:$G$320,2,0)</f>
        <v>#N/A</v>
      </c>
      <c r="H4029" s="546">
        <v>3000</v>
      </c>
      <c r="I4029">
        <v>48.532386000000002</v>
      </c>
    </row>
    <row r="4030" spans="2:9">
      <c r="B4030" s="547" t="s">
        <v>2618</v>
      </c>
      <c r="C4030" s="547" t="str">
        <f>VLOOKUP(D4030,기본!$B$3:$C$90,2,0)</f>
        <v>삼성 생활가전</v>
      </c>
      <c r="D4030" t="s">
        <v>2612</v>
      </c>
      <c r="E4030" t="s">
        <v>1912</v>
      </c>
      <c r="F4030" t="s">
        <v>1912</v>
      </c>
      <c r="G4030" t="e">
        <f>VLOOKUP(E4030,기본!$F$3:$G$320,2,0)</f>
        <v>#N/A</v>
      </c>
      <c r="H4030" s="546">
        <v>2565</v>
      </c>
      <c r="I4030">
        <v>17.390699999999999</v>
      </c>
    </row>
    <row r="4031" spans="2:9">
      <c r="B4031" s="547" t="s">
        <v>2618</v>
      </c>
      <c r="C4031" s="547" t="str">
        <f>VLOOKUP(D4031,기본!$B$3:$C$90,2,0)</f>
        <v>코웨이</v>
      </c>
      <c r="D4031" t="s">
        <v>2613</v>
      </c>
      <c r="E4031" t="s">
        <v>2485</v>
      </c>
      <c r="F4031" t="s">
        <v>2485</v>
      </c>
      <c r="G4031" t="e">
        <f>VLOOKUP(E4031,기본!$F$3:$G$320,2,0)</f>
        <v>#N/A</v>
      </c>
      <c r="H4031" s="546">
        <v>4212</v>
      </c>
      <c r="I4031">
        <v>23.347116</v>
      </c>
    </row>
    <row r="4032" spans="2:9">
      <c r="B4032" s="547" t="s">
        <v>2618</v>
      </c>
      <c r="C4032" s="547" t="str">
        <f>VLOOKUP(D4032,기본!$B$3:$C$90,2,0)</f>
        <v>머큐리</v>
      </c>
      <c r="D4032" t="s">
        <v>1900</v>
      </c>
      <c r="E4032" t="s">
        <v>2423</v>
      </c>
      <c r="F4032" t="s">
        <v>2423</v>
      </c>
      <c r="G4032" t="e">
        <f>VLOOKUP(E4032,기본!$F$3:$G$320,2,0)</f>
        <v>#N/A</v>
      </c>
      <c r="H4032" s="546">
        <v>5100</v>
      </c>
      <c r="I4032">
        <v>19.826653919999998</v>
      </c>
    </row>
    <row r="4033" spans="2:9">
      <c r="B4033" s="547" t="s">
        <v>2618</v>
      </c>
      <c r="C4033" s="547" t="str">
        <f>VLOOKUP(D4033,기본!$B$3:$C$90,2,0)</f>
        <v>머큐리</v>
      </c>
      <c r="D4033" t="s">
        <v>1900</v>
      </c>
      <c r="E4033" t="s">
        <v>1901</v>
      </c>
      <c r="F4033" t="s">
        <v>1901</v>
      </c>
      <c r="G4033" t="e">
        <f>VLOOKUP(E4033,기본!$F$3:$G$320,2,0)</f>
        <v>#N/A</v>
      </c>
      <c r="H4033" s="546">
        <v>12960</v>
      </c>
      <c r="I4033">
        <v>35.886240000000001</v>
      </c>
    </row>
    <row r="4034" spans="2:9">
      <c r="B4034" s="547" t="s">
        <v>2618</v>
      </c>
      <c r="C4034" s="547" t="str">
        <f>VLOOKUP(D4034,기본!$B$3:$C$90,2,0)</f>
        <v>머큐리</v>
      </c>
      <c r="D4034" t="s">
        <v>1900</v>
      </c>
      <c r="E4034" t="s">
        <v>1381</v>
      </c>
      <c r="F4034" t="s">
        <v>1381</v>
      </c>
      <c r="G4034" t="e">
        <f>VLOOKUP(E4034,기본!$F$3:$G$320,2,0)</f>
        <v>#N/A</v>
      </c>
      <c r="H4034" s="546">
        <v>100</v>
      </c>
      <c r="I4034">
        <v>0.28770000000000001</v>
      </c>
    </row>
    <row r="4035" spans="2:9">
      <c r="B4035" s="547" t="s">
        <v>2618</v>
      </c>
      <c r="C4035" s="547" t="str">
        <f>VLOOKUP(D4035,기본!$B$3:$C$90,2,0)</f>
        <v>삼성 생활가전</v>
      </c>
      <c r="D4035" t="s">
        <v>2035</v>
      </c>
      <c r="E4035" t="s">
        <v>2036</v>
      </c>
      <c r="F4035" t="s">
        <v>2036</v>
      </c>
      <c r="G4035" t="e">
        <f>VLOOKUP(E4035,기본!$F$3:$G$320,2,0)</f>
        <v>#N/A</v>
      </c>
      <c r="H4035" s="546">
        <v>640</v>
      </c>
      <c r="I4035">
        <v>4.5376000000000003</v>
      </c>
    </row>
    <row r="4036" spans="2:9">
      <c r="B4036" s="547" t="s">
        <v>2618</v>
      </c>
      <c r="C4036" s="547" t="str">
        <f>VLOOKUP(D4036,기본!$B$3:$C$90,2,0)</f>
        <v>삼성 생활가전</v>
      </c>
      <c r="D4036" t="s">
        <v>2035</v>
      </c>
      <c r="E4036" t="s">
        <v>2311</v>
      </c>
      <c r="F4036" t="s">
        <v>2311</v>
      </c>
      <c r="G4036" t="e">
        <f>VLOOKUP(E4036,기본!$F$3:$G$320,2,0)</f>
        <v>#N/A</v>
      </c>
      <c r="H4036" s="546">
        <v>240</v>
      </c>
      <c r="I4036">
        <v>1.7136</v>
      </c>
    </row>
    <row r="4037" spans="2:9">
      <c r="B4037" s="547" t="s">
        <v>2618</v>
      </c>
      <c r="C4037" s="547" t="str">
        <f>VLOOKUP(D4037,기본!$B$3:$C$90,2,0)</f>
        <v>삼성 VD</v>
      </c>
      <c r="D4037" t="s">
        <v>1902</v>
      </c>
      <c r="E4037" t="s">
        <v>2020</v>
      </c>
      <c r="F4037" t="s">
        <v>2021</v>
      </c>
      <c r="G4037" t="str">
        <f>VLOOKUP(E4037,기본!$F$3:$G$320,2,0)</f>
        <v>MNT</v>
      </c>
      <c r="H4037" s="546">
        <v>240</v>
      </c>
      <c r="I4037">
        <v>4.9474235999999996</v>
      </c>
    </row>
    <row r="4038" spans="2:9">
      <c r="B4038" s="547" t="s">
        <v>2618</v>
      </c>
      <c r="C4038" s="547" t="str">
        <f>VLOOKUP(D4038,기본!$B$3:$C$90,2,0)</f>
        <v>삼성 VD</v>
      </c>
      <c r="D4038" t="s">
        <v>1902</v>
      </c>
      <c r="E4038" t="s">
        <v>1121</v>
      </c>
      <c r="F4038" t="s">
        <v>1809</v>
      </c>
      <c r="G4038" t="str">
        <f>VLOOKUP(E4038,기본!$F$3:$G$320,2,0)</f>
        <v>TV</v>
      </c>
      <c r="H4038" s="546">
        <v>132</v>
      </c>
      <c r="I4038">
        <v>4.2148583400000001</v>
      </c>
    </row>
    <row r="4039" spans="2:9">
      <c r="B4039" s="547" t="s">
        <v>2618</v>
      </c>
      <c r="C4039" s="547" t="str">
        <f>VLOOKUP(D4039,기본!$B$3:$C$90,2,0)</f>
        <v>삼성 VD</v>
      </c>
      <c r="D4039" t="s">
        <v>1902</v>
      </c>
      <c r="E4039" t="s">
        <v>1801</v>
      </c>
      <c r="F4039" t="s">
        <v>1802</v>
      </c>
      <c r="G4039" t="str">
        <f>VLOOKUP(E4039,기본!$F$3:$G$320,2,0)</f>
        <v>TV</v>
      </c>
      <c r="H4039" s="546">
        <v>70</v>
      </c>
      <c r="I4039">
        <v>1.0685595499999998</v>
      </c>
    </row>
    <row r="4040" spans="2:9">
      <c r="B4040" s="547" t="s">
        <v>2618</v>
      </c>
      <c r="C4040" s="547" t="str">
        <f>VLOOKUP(D4040,기본!$B$3:$C$90,2,0)</f>
        <v>삼성 VD</v>
      </c>
      <c r="D4040" t="s">
        <v>1902</v>
      </c>
      <c r="E4040" t="s">
        <v>2486</v>
      </c>
      <c r="F4040" t="s">
        <v>2487</v>
      </c>
      <c r="G4040" t="str">
        <f>VLOOKUP(E4040,기본!$F$3:$G$320,2,0)</f>
        <v>MNT</v>
      </c>
      <c r="H4040" s="546">
        <v>48</v>
      </c>
      <c r="I4040">
        <v>0.62729726399999997</v>
      </c>
    </row>
    <row r="4041" spans="2:9">
      <c r="B4041" s="547" t="s">
        <v>2618</v>
      </c>
      <c r="C4041" s="547" t="str">
        <f>VLOOKUP(D4041,기본!$B$3:$C$90,2,0)</f>
        <v>삼성 VD</v>
      </c>
      <c r="D4041" t="s">
        <v>1902</v>
      </c>
      <c r="E4041" t="s">
        <v>2215</v>
      </c>
      <c r="F4041" t="s">
        <v>1754</v>
      </c>
      <c r="G4041" t="str">
        <f>VLOOKUP(E4041,기본!$F$3:$G$320,2,0)</f>
        <v>MNT</v>
      </c>
      <c r="H4041" s="546">
        <v>444</v>
      </c>
      <c r="I4041">
        <v>5.0756252399999999</v>
      </c>
    </row>
    <row r="4042" spans="2:9">
      <c r="B4042" s="547" t="s">
        <v>2618</v>
      </c>
      <c r="C4042" s="547" t="str">
        <f>VLOOKUP(D4042,기본!$B$3:$C$90,2,0)</f>
        <v>삼성 VD</v>
      </c>
      <c r="D4042" t="s">
        <v>1902</v>
      </c>
      <c r="E4042" t="s">
        <v>2508</v>
      </c>
      <c r="F4042" t="s">
        <v>2509</v>
      </c>
      <c r="G4042" t="str">
        <f>VLOOKUP(E4042,기본!$F$3:$G$320,2,0)</f>
        <v>MNT</v>
      </c>
      <c r="H4042" s="546">
        <v>50</v>
      </c>
      <c r="I4042">
        <v>0.40255600000000002</v>
      </c>
    </row>
    <row r="4043" spans="2:9">
      <c r="B4043" s="547" t="s">
        <v>2618</v>
      </c>
      <c r="C4043" s="547" t="str">
        <f>VLOOKUP(D4043,기본!$B$3:$C$90,2,0)</f>
        <v>삼성 VD</v>
      </c>
      <c r="D4043" t="s">
        <v>1902</v>
      </c>
      <c r="E4043" t="s">
        <v>2179</v>
      </c>
      <c r="F4043" t="s">
        <v>1752</v>
      </c>
      <c r="G4043" t="str">
        <f>VLOOKUP(E4043,기본!$F$3:$G$320,2,0)</f>
        <v>MNT</v>
      </c>
      <c r="H4043" s="546">
        <v>144</v>
      </c>
      <c r="I4043">
        <v>1.099224</v>
      </c>
    </row>
    <row r="4044" spans="2:9">
      <c r="B4044" s="547" t="s">
        <v>2618</v>
      </c>
      <c r="C4044" s="547" t="str">
        <f>VLOOKUP(D4044,기본!$B$3:$C$90,2,0)</f>
        <v>삼성 VD</v>
      </c>
      <c r="D4044" t="s">
        <v>1902</v>
      </c>
      <c r="E4044" t="s">
        <v>2185</v>
      </c>
      <c r="F4044" t="s">
        <v>1752</v>
      </c>
      <c r="G4044" t="str">
        <f>VLOOKUP(E4044,기본!$F$3:$G$320,2,0)</f>
        <v>MNT</v>
      </c>
      <c r="H4044" s="546">
        <v>50</v>
      </c>
      <c r="I4044">
        <v>0.37739624999999999</v>
      </c>
    </row>
    <row r="4045" spans="2:9">
      <c r="B4045" s="547" t="s">
        <v>2618</v>
      </c>
      <c r="C4045" s="547" t="str">
        <f>VLOOKUP(D4045,기본!$B$3:$C$90,2,0)</f>
        <v>삼성 VD</v>
      </c>
      <c r="D4045" t="s">
        <v>1902</v>
      </c>
      <c r="E4045" t="s">
        <v>2197</v>
      </c>
      <c r="F4045" t="s">
        <v>1753</v>
      </c>
      <c r="G4045" t="str">
        <f>VLOOKUP(E4045,기본!$F$3:$G$320,2,0)</f>
        <v>MNT</v>
      </c>
      <c r="H4045" s="546">
        <v>300</v>
      </c>
      <c r="I4045">
        <v>2.0573486999999999</v>
      </c>
    </row>
    <row r="4046" spans="2:9">
      <c r="B4046" s="547" t="s">
        <v>2618</v>
      </c>
      <c r="C4046" s="547" t="str">
        <f>VLOOKUP(D4046,기본!$B$3:$C$90,2,0)</f>
        <v>삼성 VD</v>
      </c>
      <c r="D4046" t="s">
        <v>1902</v>
      </c>
      <c r="E4046" t="s">
        <v>653</v>
      </c>
      <c r="F4046" t="s">
        <v>149</v>
      </c>
      <c r="G4046" t="str">
        <f>VLOOKUP(E4046,기본!$F$3:$G$320,2,0)</f>
        <v>MNT</v>
      </c>
      <c r="H4046" s="546">
        <v>14</v>
      </c>
      <c r="I4046">
        <v>0.10046147999999999</v>
      </c>
    </row>
    <row r="4047" spans="2:9">
      <c r="B4047" s="547" t="s">
        <v>2618</v>
      </c>
      <c r="C4047" s="547" t="str">
        <f>VLOOKUP(D4047,기본!$B$3:$C$90,2,0)</f>
        <v>삼성 VD</v>
      </c>
      <c r="D4047" t="s">
        <v>1902</v>
      </c>
      <c r="E4047" t="s">
        <v>2458</v>
      </c>
      <c r="F4047" t="s">
        <v>2411</v>
      </c>
      <c r="G4047" t="str">
        <f>VLOOKUP(E4047,기본!$F$3:$G$320,2,0)</f>
        <v>기타</v>
      </c>
      <c r="H4047" s="546">
        <v>386</v>
      </c>
      <c r="I4047">
        <v>16.056586499999998</v>
      </c>
    </row>
    <row r="4048" spans="2:9">
      <c r="B4048" s="547" t="s">
        <v>2618</v>
      </c>
      <c r="C4048" s="547" t="str">
        <f>VLOOKUP(D4048,기본!$B$3:$C$90,2,0)</f>
        <v>삼성 VD</v>
      </c>
      <c r="D4048" t="s">
        <v>1902</v>
      </c>
      <c r="E4048" t="s">
        <v>2293</v>
      </c>
      <c r="F4048" t="s">
        <v>2293</v>
      </c>
      <c r="G4048" t="str">
        <f>VLOOKUP(E4048,기본!$F$3:$G$320,2,0)</f>
        <v>AV</v>
      </c>
      <c r="H4048" s="546">
        <v>20</v>
      </c>
      <c r="I4048">
        <v>0.2889777</v>
      </c>
    </row>
    <row r="4049" spans="2:9">
      <c r="B4049" s="547" t="s">
        <v>2618</v>
      </c>
      <c r="C4049" s="547" t="str">
        <f>VLOOKUP(D4049,기본!$B$3:$C$90,2,0)</f>
        <v>삼성 생활가전</v>
      </c>
      <c r="D4049" t="s">
        <v>1903</v>
      </c>
      <c r="E4049" t="s">
        <v>1069</v>
      </c>
      <c r="F4049" t="s">
        <v>1069</v>
      </c>
      <c r="G4049" t="e">
        <f>VLOOKUP(E4049,기본!$F$3:$G$320,2,0)</f>
        <v>#N/A</v>
      </c>
      <c r="H4049" s="546">
        <v>33</v>
      </c>
      <c r="I4049">
        <v>0.27621000000000001</v>
      </c>
    </row>
    <row r="4050" spans="2:9">
      <c r="B4050" s="547" t="s">
        <v>2618</v>
      </c>
      <c r="C4050" s="547" t="str">
        <f>VLOOKUP(D4050,기본!$B$3:$C$90,2,0)</f>
        <v>삼성 생활가전</v>
      </c>
      <c r="D4050" t="s">
        <v>1903</v>
      </c>
      <c r="E4050" t="s">
        <v>2060</v>
      </c>
      <c r="F4050" t="s">
        <v>2060</v>
      </c>
      <c r="G4050" t="e">
        <f>VLOOKUP(E4050,기본!$F$3:$G$320,2,0)</f>
        <v>#N/A</v>
      </c>
      <c r="H4050" s="546">
        <v>22</v>
      </c>
      <c r="I4050">
        <v>0.18414</v>
      </c>
    </row>
    <row r="4051" spans="2:9">
      <c r="B4051" s="547" t="s">
        <v>2618</v>
      </c>
      <c r="C4051" s="547" t="str">
        <f>VLOOKUP(D4051,기본!$B$3:$C$90,2,0)</f>
        <v>삼성 생활가전</v>
      </c>
      <c r="D4051" t="s">
        <v>1903</v>
      </c>
      <c r="E4051" t="s">
        <v>1890</v>
      </c>
      <c r="F4051" t="s">
        <v>1890</v>
      </c>
      <c r="G4051" t="e">
        <f>VLOOKUP(E4051,기본!$F$3:$G$320,2,0)</f>
        <v>#N/A</v>
      </c>
      <c r="H4051" s="546">
        <v>13</v>
      </c>
      <c r="I4051">
        <v>0.10750999999999999</v>
      </c>
    </row>
    <row r="4052" spans="2:9">
      <c r="B4052" s="547" t="s">
        <v>2618</v>
      </c>
      <c r="C4052" s="547" t="str">
        <f>VLOOKUP(D4052,기본!$B$3:$C$90,2,0)</f>
        <v>삼성 생활가전</v>
      </c>
      <c r="D4052" t="s">
        <v>1903</v>
      </c>
      <c r="E4052" t="s">
        <v>681</v>
      </c>
      <c r="F4052" t="s">
        <v>681</v>
      </c>
      <c r="G4052" t="e">
        <f>VLOOKUP(E4052,기본!$F$3:$G$320,2,0)</f>
        <v>#N/A</v>
      </c>
      <c r="H4052" s="546">
        <v>1348</v>
      </c>
      <c r="I4052">
        <v>10.770519999999999</v>
      </c>
    </row>
    <row r="4053" spans="2:9">
      <c r="B4053" s="547" t="s">
        <v>2618</v>
      </c>
      <c r="C4053" s="547" t="str">
        <f>VLOOKUP(D4053,기본!$B$3:$C$90,2,0)</f>
        <v>삼성 생활가전</v>
      </c>
      <c r="D4053" t="s">
        <v>1903</v>
      </c>
      <c r="E4053" t="s">
        <v>1907</v>
      </c>
      <c r="F4053" t="s">
        <v>1907</v>
      </c>
      <c r="G4053" t="e">
        <f>VLOOKUP(E4053,기본!$F$3:$G$320,2,0)</f>
        <v>#N/A</v>
      </c>
      <c r="H4053" s="546">
        <v>160</v>
      </c>
      <c r="I4053">
        <v>0.94399999999999995</v>
      </c>
    </row>
    <row r="4054" spans="2:9">
      <c r="B4054" s="547" t="s">
        <v>2618</v>
      </c>
      <c r="C4054" s="547" t="str">
        <f>VLOOKUP(D4054,기본!$B$3:$C$90,2,0)</f>
        <v>삼성 생활가전</v>
      </c>
      <c r="D4054" t="s">
        <v>1903</v>
      </c>
      <c r="E4054" t="s">
        <v>1908</v>
      </c>
      <c r="F4054" t="s">
        <v>1908</v>
      </c>
      <c r="G4054" t="e">
        <f>VLOOKUP(E4054,기본!$F$3:$G$320,2,0)</f>
        <v>#N/A</v>
      </c>
      <c r="H4054" s="546">
        <v>1760</v>
      </c>
      <c r="I4054">
        <v>10.52304</v>
      </c>
    </row>
    <row r="4055" spans="2:9">
      <c r="B4055" s="547" t="s">
        <v>2618</v>
      </c>
      <c r="C4055" s="547" t="str">
        <f>VLOOKUP(D4055,기본!$B$3:$C$90,2,0)</f>
        <v>삼성 생활가전</v>
      </c>
      <c r="D4055" t="s">
        <v>1903</v>
      </c>
      <c r="E4055" t="s">
        <v>1909</v>
      </c>
      <c r="F4055" t="s">
        <v>1909</v>
      </c>
      <c r="G4055" t="e">
        <f>VLOOKUP(E4055,기본!$F$3:$G$320,2,0)</f>
        <v>#N/A</v>
      </c>
      <c r="H4055" s="546">
        <v>120</v>
      </c>
      <c r="I4055">
        <v>0.70799999999999996</v>
      </c>
    </row>
    <row r="4056" spans="2:9">
      <c r="B4056" s="547" t="s">
        <v>2618</v>
      </c>
      <c r="C4056" s="547" t="str">
        <f>VLOOKUP(D4056,기본!$B$3:$C$90,2,0)</f>
        <v>삼성 생활가전</v>
      </c>
      <c r="D4056" t="s">
        <v>1903</v>
      </c>
      <c r="E4056" t="s">
        <v>2461</v>
      </c>
      <c r="F4056" t="s">
        <v>2461</v>
      </c>
      <c r="G4056" t="e">
        <f>VLOOKUP(E4056,기본!$F$3:$G$320,2,0)</f>
        <v>#N/A</v>
      </c>
      <c r="H4056" s="546">
        <v>69120</v>
      </c>
      <c r="I4056">
        <v>212.45898240000002</v>
      </c>
    </row>
    <row r="4057" spans="2:9">
      <c r="B4057" s="547" t="s">
        <v>2618</v>
      </c>
      <c r="C4057" s="547" t="str">
        <f>VLOOKUP(D4057,기본!$B$3:$C$90,2,0)</f>
        <v>삼성 생활가전</v>
      </c>
      <c r="D4057" t="s">
        <v>1903</v>
      </c>
      <c r="E4057" t="s">
        <v>1911</v>
      </c>
      <c r="F4057" t="s">
        <v>1911</v>
      </c>
      <c r="G4057" t="e">
        <f>VLOOKUP(E4057,기본!$F$3:$G$320,2,0)</f>
        <v>#N/A</v>
      </c>
      <c r="H4057" s="546">
        <v>1632</v>
      </c>
      <c r="I4057">
        <v>16.122527999999999</v>
      </c>
    </row>
    <row r="4058" spans="2:9">
      <c r="B4058" s="547" t="s">
        <v>2618</v>
      </c>
      <c r="C4058" s="547" t="str">
        <f>VLOOKUP(D4058,기본!$B$3:$C$90,2,0)</f>
        <v>삼성 생활가전</v>
      </c>
      <c r="D4058" t="s">
        <v>1903</v>
      </c>
      <c r="E4058" t="s">
        <v>2462</v>
      </c>
      <c r="F4058" t="s">
        <v>2462</v>
      </c>
      <c r="G4058" t="e">
        <f>VLOOKUP(E4058,기본!$F$3:$G$320,2,0)</f>
        <v>#N/A</v>
      </c>
      <c r="H4058" s="546">
        <v>187</v>
      </c>
      <c r="I4058">
        <v>1.86252</v>
      </c>
    </row>
    <row r="4059" spans="2:9">
      <c r="B4059" s="547" t="s">
        <v>2618</v>
      </c>
      <c r="C4059" s="547" t="str">
        <f>VLOOKUP(D4059,기본!$B$3:$C$90,2,0)</f>
        <v>삼성 생활가전</v>
      </c>
      <c r="D4059" t="s">
        <v>1903</v>
      </c>
      <c r="E4059" t="s">
        <v>1989</v>
      </c>
      <c r="F4059" t="s">
        <v>1989</v>
      </c>
      <c r="G4059" t="e">
        <f>VLOOKUP(E4059,기본!$F$3:$G$320,2,0)</f>
        <v>#N/A</v>
      </c>
      <c r="H4059" s="546">
        <v>40</v>
      </c>
      <c r="I4059">
        <v>0.23840680000000003</v>
      </c>
    </row>
    <row r="4060" spans="2:9">
      <c r="B4060" s="547" t="s">
        <v>2618</v>
      </c>
      <c r="C4060" s="547" t="str">
        <f>VLOOKUP(D4060,기본!$B$3:$C$90,2,0)</f>
        <v>삼성 생활가전</v>
      </c>
      <c r="D4060" t="s">
        <v>1903</v>
      </c>
      <c r="E4060" t="s">
        <v>1456</v>
      </c>
      <c r="F4060" t="s">
        <v>1456</v>
      </c>
      <c r="G4060" t="e">
        <f>VLOOKUP(E4060,기본!$F$3:$G$320,2,0)</f>
        <v>#N/A</v>
      </c>
      <c r="H4060" s="546">
        <v>5</v>
      </c>
      <c r="I4060">
        <v>4.7500000000000001E-2</v>
      </c>
    </row>
    <row r="4061" spans="2:9">
      <c r="B4061" s="547" t="s">
        <v>2618</v>
      </c>
      <c r="C4061" s="547" t="str">
        <f>VLOOKUP(D4061,기본!$B$3:$C$90,2,0)</f>
        <v>삼성 생활가전</v>
      </c>
      <c r="D4061" t="s">
        <v>1903</v>
      </c>
      <c r="E4061" t="s">
        <v>1196</v>
      </c>
      <c r="F4061" t="s">
        <v>1196</v>
      </c>
      <c r="G4061" t="e">
        <f>VLOOKUP(E4061,기본!$F$3:$G$320,2,0)</f>
        <v>#N/A</v>
      </c>
      <c r="H4061" s="546">
        <v>6925</v>
      </c>
      <c r="I4061">
        <v>35.52525</v>
      </c>
    </row>
    <row r="4062" spans="2:9">
      <c r="B4062" s="547" t="s">
        <v>2618</v>
      </c>
      <c r="C4062" s="547" t="str">
        <f>VLOOKUP(D4062,기본!$B$3:$C$90,2,0)</f>
        <v>삼성 생활가전</v>
      </c>
      <c r="D4062" t="s">
        <v>1903</v>
      </c>
      <c r="E4062" t="s">
        <v>1343</v>
      </c>
      <c r="F4062" t="s">
        <v>1343</v>
      </c>
      <c r="G4062" t="e">
        <f>VLOOKUP(E4062,기본!$F$3:$G$320,2,0)</f>
        <v>#N/A</v>
      </c>
      <c r="H4062" s="546">
        <v>1441</v>
      </c>
      <c r="I4062">
        <v>7.8649779999999998</v>
      </c>
    </row>
    <row r="4063" spans="2:9">
      <c r="B4063" s="547" t="s">
        <v>2618</v>
      </c>
      <c r="C4063" s="547" t="str">
        <f>VLOOKUP(D4063,기본!$B$3:$C$90,2,0)</f>
        <v>삼성 생활가전</v>
      </c>
      <c r="D4063" t="s">
        <v>1903</v>
      </c>
      <c r="E4063" t="s">
        <v>2125</v>
      </c>
      <c r="F4063" t="s">
        <v>2125</v>
      </c>
      <c r="G4063" t="e">
        <f>VLOOKUP(E4063,기본!$F$3:$G$320,2,0)</f>
        <v>#N/A</v>
      </c>
      <c r="H4063" s="546">
        <v>1434</v>
      </c>
      <c r="I4063">
        <v>18.137974272000001</v>
      </c>
    </row>
    <row r="4064" spans="2:9">
      <c r="B4064" s="547" t="s">
        <v>2618</v>
      </c>
      <c r="C4064" s="547" t="str">
        <f>VLOOKUP(D4064,기본!$B$3:$C$90,2,0)</f>
        <v>삼성 생활가전</v>
      </c>
      <c r="D4064" t="s">
        <v>1903</v>
      </c>
      <c r="E4064" t="s">
        <v>1991</v>
      </c>
      <c r="F4064" t="s">
        <v>1991</v>
      </c>
      <c r="G4064" t="e">
        <f>VLOOKUP(E4064,기본!$F$3:$G$320,2,0)</f>
        <v>#N/A</v>
      </c>
      <c r="H4064" s="546">
        <v>294</v>
      </c>
      <c r="I4064">
        <v>3.1661506800000003</v>
      </c>
    </row>
    <row r="4065" spans="2:9">
      <c r="B4065" s="547" t="s">
        <v>2618</v>
      </c>
      <c r="C4065" s="547" t="str">
        <f>VLOOKUP(D4065,기본!$B$3:$C$90,2,0)</f>
        <v>삼성 생활가전</v>
      </c>
      <c r="D4065" t="s">
        <v>1903</v>
      </c>
      <c r="E4065" t="s">
        <v>2082</v>
      </c>
      <c r="F4065" t="s">
        <v>2082</v>
      </c>
      <c r="G4065" t="e">
        <f>VLOOKUP(E4065,기본!$F$3:$G$320,2,0)</f>
        <v>#N/A</v>
      </c>
      <c r="H4065" s="546">
        <v>210</v>
      </c>
      <c r="I4065">
        <v>1.1825929499999999</v>
      </c>
    </row>
    <row r="4066" spans="2:9">
      <c r="B4066" s="547" t="s">
        <v>2618</v>
      </c>
      <c r="C4066" s="547" t="str">
        <f>VLOOKUP(D4066,기본!$B$3:$C$90,2,0)</f>
        <v>삼성 생활가전</v>
      </c>
      <c r="D4066" t="s">
        <v>1903</v>
      </c>
      <c r="E4066" t="s">
        <v>1413</v>
      </c>
      <c r="F4066" t="s">
        <v>1413</v>
      </c>
      <c r="G4066" t="e">
        <f>VLOOKUP(E4066,기본!$F$3:$G$320,2,0)</f>
        <v>#N/A</v>
      </c>
      <c r="H4066" s="546">
        <v>6880</v>
      </c>
      <c r="I4066">
        <v>94.742847999999995</v>
      </c>
    </row>
    <row r="4067" spans="2:9">
      <c r="B4067" s="547" t="s">
        <v>2618</v>
      </c>
      <c r="C4067" s="547" t="str">
        <f>VLOOKUP(D4067,기본!$B$3:$C$90,2,0)</f>
        <v>삼성 생활가전</v>
      </c>
      <c r="D4067" t="s">
        <v>1903</v>
      </c>
      <c r="E4067" t="s">
        <v>1913</v>
      </c>
      <c r="F4067" t="s">
        <v>1913</v>
      </c>
      <c r="G4067" t="e">
        <f>VLOOKUP(E4067,기본!$F$3:$G$320,2,0)</f>
        <v>#N/A</v>
      </c>
      <c r="H4067" s="546">
        <v>0</v>
      </c>
      <c r="I4067">
        <v>2.1919430000000002</v>
      </c>
    </row>
    <row r="4068" spans="2:9">
      <c r="B4068" s="547" t="s">
        <v>2618</v>
      </c>
      <c r="C4068" s="547" t="str">
        <f>VLOOKUP(D4068,기본!$B$3:$C$90,2,0)</f>
        <v>삼성 생활가전</v>
      </c>
      <c r="D4068" t="s">
        <v>1903</v>
      </c>
      <c r="E4068" t="s">
        <v>224</v>
      </c>
      <c r="F4068" t="s">
        <v>224</v>
      </c>
      <c r="G4068" t="str">
        <f>VLOOKUP(E4068,기본!$F$3:$G$320,2,0)</f>
        <v>기타</v>
      </c>
      <c r="H4068" s="546">
        <v>0</v>
      </c>
      <c r="I4068">
        <v>4.8248199999999999</v>
      </c>
    </row>
    <row r="4069" spans="2:9">
      <c r="B4069" s="547" t="s">
        <v>2618</v>
      </c>
      <c r="C4069" s="547" t="str">
        <f>VLOOKUP(D4069,기본!$B$3:$C$90,2,0)</f>
        <v>삼성 생활가전</v>
      </c>
      <c r="D4069" t="s">
        <v>1914</v>
      </c>
      <c r="E4069" t="s">
        <v>1413</v>
      </c>
      <c r="F4069" t="s">
        <v>1413</v>
      </c>
      <c r="G4069" t="e">
        <f>VLOOKUP(E4069,기본!$F$3:$G$320,2,0)</f>
        <v>#N/A</v>
      </c>
      <c r="H4069" s="546">
        <v>160</v>
      </c>
      <c r="I4069">
        <v>2.0695999999999999</v>
      </c>
    </row>
    <row r="4070" spans="2:9">
      <c r="B4070" s="547" t="s">
        <v>2618</v>
      </c>
      <c r="C4070" s="547" t="str">
        <f>VLOOKUP(D4070,기본!$B$3:$C$90,2,0)</f>
        <v>E-Mob</v>
      </c>
      <c r="D4070" t="s">
        <v>2577</v>
      </c>
      <c r="E4070" t="s">
        <v>2531</v>
      </c>
      <c r="F4070" t="s">
        <v>2531</v>
      </c>
      <c r="G4070" t="e">
        <f>VLOOKUP(E4070,기본!$F$3:$G$320,2,0)</f>
        <v>#N/A</v>
      </c>
      <c r="H4070" s="546">
        <v>4560</v>
      </c>
      <c r="I4070">
        <v>10.847364480000003</v>
      </c>
    </row>
    <row r="4071" spans="2:9">
      <c r="B4071" s="547" t="s">
        <v>2618</v>
      </c>
      <c r="C4071" s="547" t="str">
        <f>VLOOKUP(D4071,기본!$B$3:$C$90,2,0)</f>
        <v>E-Mob</v>
      </c>
      <c r="D4071" t="s">
        <v>2577</v>
      </c>
      <c r="E4071" t="s">
        <v>2532</v>
      </c>
      <c r="F4071" t="s">
        <v>2532</v>
      </c>
      <c r="G4071" t="e">
        <f>VLOOKUP(E4071,기본!$F$3:$G$320,2,0)</f>
        <v>#N/A</v>
      </c>
      <c r="H4071" s="546">
        <v>3840</v>
      </c>
      <c r="I4071">
        <v>9.1346227200000012</v>
      </c>
    </row>
    <row r="4072" spans="2:9">
      <c r="B4072" s="547" t="s">
        <v>2618</v>
      </c>
      <c r="C4072" s="547" t="str">
        <f>VLOOKUP(D4072,기본!$B$3:$C$90,2,0)</f>
        <v>E-Mob</v>
      </c>
      <c r="D4072" t="s">
        <v>2577</v>
      </c>
      <c r="E4072" t="s">
        <v>2578</v>
      </c>
      <c r="F4072" t="s">
        <v>2578</v>
      </c>
      <c r="G4072" t="e">
        <f>VLOOKUP(E4072,기본!$F$3:$G$320,2,0)</f>
        <v>#N/A</v>
      </c>
      <c r="H4072" s="546">
        <v>4800</v>
      </c>
      <c r="I4072">
        <v>11.418278400000002</v>
      </c>
    </row>
    <row r="4073" spans="2:9">
      <c r="B4073" s="547" t="s">
        <v>2618</v>
      </c>
      <c r="C4073" s="547" t="str">
        <f>VLOOKUP(D4073,기본!$B$3:$C$90,2,0)</f>
        <v>E-Mob</v>
      </c>
      <c r="D4073" t="s">
        <v>2577</v>
      </c>
      <c r="E4073" t="s">
        <v>2533</v>
      </c>
      <c r="F4073" t="s">
        <v>2533</v>
      </c>
      <c r="G4073" t="e">
        <f>VLOOKUP(E4073,기본!$F$3:$G$320,2,0)</f>
        <v>#N/A</v>
      </c>
      <c r="H4073" s="546">
        <v>3840</v>
      </c>
      <c r="I4073">
        <v>9.1346227200000012</v>
      </c>
    </row>
    <row r="4074" spans="2:9">
      <c r="B4074" s="547" t="s">
        <v>2618</v>
      </c>
      <c r="C4074" s="547" t="str">
        <f>VLOOKUP(D4074,기본!$B$3:$C$90,2,0)</f>
        <v>E-Mob</v>
      </c>
      <c r="D4074" t="s">
        <v>2577</v>
      </c>
      <c r="E4074" t="s">
        <v>2527</v>
      </c>
      <c r="F4074" t="s">
        <v>2527</v>
      </c>
      <c r="G4074" t="e">
        <f>VLOOKUP(E4074,기본!$F$3:$G$320,2,0)</f>
        <v>#N/A</v>
      </c>
      <c r="H4074" s="546">
        <v>6912</v>
      </c>
      <c r="I4074">
        <v>20.299161600000001</v>
      </c>
    </row>
    <row r="4075" spans="2:9">
      <c r="B4075" s="547" t="s">
        <v>2618</v>
      </c>
      <c r="C4075" s="547" t="str">
        <f>VLOOKUP(D4075,기본!$B$3:$C$90,2,0)</f>
        <v>E-Mob</v>
      </c>
      <c r="D4075" t="s">
        <v>2577</v>
      </c>
      <c r="E4075" t="s">
        <v>2528</v>
      </c>
      <c r="F4075" t="s">
        <v>2528</v>
      </c>
      <c r="G4075" t="e">
        <f>VLOOKUP(E4075,기본!$F$3:$G$320,2,0)</f>
        <v>#N/A</v>
      </c>
      <c r="H4075" s="546">
        <v>6720</v>
      </c>
      <c r="I4075">
        <v>22.991619840000002</v>
      </c>
    </row>
    <row r="4076" spans="2:9">
      <c r="B4076" s="547" t="s">
        <v>2618</v>
      </c>
      <c r="C4076" s="547" t="str">
        <f>VLOOKUP(D4076,기본!$B$3:$C$90,2,0)</f>
        <v>코웨이</v>
      </c>
      <c r="D4076" t="s">
        <v>2312</v>
      </c>
      <c r="E4076" t="s">
        <v>875</v>
      </c>
      <c r="F4076" t="s">
        <v>875</v>
      </c>
      <c r="G4076" t="e">
        <f>VLOOKUP(E4076,기본!$F$3:$G$320,2,0)</f>
        <v>#N/A</v>
      </c>
      <c r="H4076" s="546">
        <v>6300</v>
      </c>
      <c r="I4076">
        <v>41.945399999999999</v>
      </c>
    </row>
    <row r="4077" spans="2:9">
      <c r="B4077" s="547" t="s">
        <v>2618</v>
      </c>
      <c r="C4077" s="547" t="str">
        <f>VLOOKUP(D4077,기본!$B$3:$C$90,2,0)</f>
        <v>코웨이</v>
      </c>
      <c r="D4077" t="s">
        <v>2312</v>
      </c>
      <c r="E4077" t="s">
        <v>1974</v>
      </c>
      <c r="F4077" t="s">
        <v>1974</v>
      </c>
      <c r="G4077" t="e">
        <f>VLOOKUP(E4077,기본!$F$3:$G$320,2,0)</f>
        <v>#N/A</v>
      </c>
      <c r="H4077" s="546">
        <v>6300</v>
      </c>
      <c r="I4077">
        <v>122.01839999999999</v>
      </c>
    </row>
    <row r="4078" spans="2:9">
      <c r="B4078" s="547" t="s">
        <v>2618</v>
      </c>
      <c r="C4078" s="547" t="str">
        <f>VLOOKUP(D4078,기본!$B$3:$C$90,2,0)</f>
        <v>베터리</v>
      </c>
      <c r="D4078" t="s">
        <v>2134</v>
      </c>
      <c r="E4078" t="s">
        <v>1768</v>
      </c>
      <c r="F4078" t="s">
        <v>1768</v>
      </c>
      <c r="G4078" t="e">
        <f>VLOOKUP(E4078,기본!$F$3:$G$320,2,0)</f>
        <v>#N/A</v>
      </c>
      <c r="H4078" s="546">
        <v>112000</v>
      </c>
      <c r="I4078">
        <v>199.24799999999999</v>
      </c>
    </row>
    <row r="4079" spans="2:9">
      <c r="B4079" s="547" t="s">
        <v>2618</v>
      </c>
      <c r="C4079" s="547" t="str">
        <f>VLOOKUP(D4079,기본!$B$3:$C$90,2,0)</f>
        <v>삼성 생활가전</v>
      </c>
      <c r="D4079" t="s">
        <v>2510</v>
      </c>
      <c r="E4079" t="s">
        <v>2461</v>
      </c>
      <c r="F4079" t="s">
        <v>2461</v>
      </c>
      <c r="G4079" t="e">
        <f>VLOOKUP(E4079,기본!$F$3:$G$320,2,0)</f>
        <v>#N/A</v>
      </c>
      <c r="H4079" s="546">
        <v>3834</v>
      </c>
      <c r="I4079">
        <v>11.386980000000001</v>
      </c>
    </row>
    <row r="4080" spans="2:9">
      <c r="B4080" s="547" t="s">
        <v>2618</v>
      </c>
      <c r="C4080" s="547" t="str">
        <f>VLOOKUP(D4080,기본!$B$3:$C$90,2,0)</f>
        <v>코웨이</v>
      </c>
      <c r="D4080" t="s">
        <v>2117</v>
      </c>
      <c r="E4080" t="s">
        <v>1924</v>
      </c>
      <c r="F4080" t="s">
        <v>1924</v>
      </c>
      <c r="G4080" t="e">
        <f>VLOOKUP(E4080,기본!$F$3:$G$320,2,0)</f>
        <v>#N/A</v>
      </c>
      <c r="H4080" s="546">
        <v>6096</v>
      </c>
      <c r="I4080">
        <v>48.877728000000005</v>
      </c>
    </row>
    <row r="4081" spans="2:9">
      <c r="B4081" s="547" t="s">
        <v>2618</v>
      </c>
      <c r="C4081" s="547" t="str">
        <f>VLOOKUP(D4081,기본!$B$3:$C$90,2,0)</f>
        <v>코웨이</v>
      </c>
      <c r="D4081" t="s">
        <v>2117</v>
      </c>
      <c r="E4081" t="s">
        <v>1491</v>
      </c>
      <c r="F4081" t="s">
        <v>1491</v>
      </c>
      <c r="G4081" t="e">
        <f>VLOOKUP(E4081,기본!$F$3:$G$320,2,0)</f>
        <v>#N/A</v>
      </c>
      <c r="H4081" s="546">
        <v>4480</v>
      </c>
      <c r="I4081">
        <v>31.055359999999997</v>
      </c>
    </row>
    <row r="4082" spans="2:9">
      <c r="B4082" s="547" t="s">
        <v>2618</v>
      </c>
      <c r="C4082" s="547" t="str">
        <f>VLOOKUP(D4082,기본!$B$3:$C$90,2,0)</f>
        <v>코웨이</v>
      </c>
      <c r="D4082" t="s">
        <v>2117</v>
      </c>
      <c r="E4082" t="s">
        <v>1492</v>
      </c>
      <c r="F4082" t="s">
        <v>1492</v>
      </c>
      <c r="G4082" t="e">
        <f>VLOOKUP(E4082,기본!$F$3:$G$320,2,0)</f>
        <v>#N/A</v>
      </c>
      <c r="H4082" s="546">
        <v>1648</v>
      </c>
      <c r="I4082">
        <v>10.387344000000001</v>
      </c>
    </row>
    <row r="4083" spans="2:9">
      <c r="B4083" s="547" t="s">
        <v>2618</v>
      </c>
      <c r="C4083" s="547" t="str">
        <f>VLOOKUP(D4083,기본!$B$3:$C$90,2,0)</f>
        <v>코웨이</v>
      </c>
      <c r="D4083" t="s">
        <v>2117</v>
      </c>
      <c r="E4083" t="s">
        <v>1932</v>
      </c>
      <c r="F4083" t="s">
        <v>1932</v>
      </c>
      <c r="G4083" t="e">
        <f>VLOOKUP(E4083,기본!$F$3:$G$320,2,0)</f>
        <v>#N/A</v>
      </c>
      <c r="H4083" s="546">
        <v>312</v>
      </c>
      <c r="I4083">
        <v>3.1833360000000002</v>
      </c>
    </row>
    <row r="4084" spans="2:9">
      <c r="B4084" s="547" t="s">
        <v>2618</v>
      </c>
      <c r="C4084" s="547" t="str">
        <f>VLOOKUP(D4084,기본!$B$3:$C$90,2,0)</f>
        <v>코웨이</v>
      </c>
      <c r="D4084" t="s">
        <v>2117</v>
      </c>
      <c r="E4084" t="s">
        <v>2127</v>
      </c>
      <c r="F4084" t="s">
        <v>2127</v>
      </c>
      <c r="G4084" t="e">
        <f>VLOOKUP(E4084,기본!$F$3:$G$320,2,0)</f>
        <v>#N/A</v>
      </c>
      <c r="H4084" s="546">
        <v>30</v>
      </c>
      <c r="I4084">
        <v>0.28776000000000002</v>
      </c>
    </row>
    <row r="4085" spans="2:9">
      <c r="B4085" s="547" t="s">
        <v>2618</v>
      </c>
      <c r="C4085" s="547" t="str">
        <f>VLOOKUP(D4085,기본!$B$3:$C$90,2,0)</f>
        <v>코웨이</v>
      </c>
      <c r="D4085" t="s">
        <v>2117</v>
      </c>
      <c r="E4085" t="s">
        <v>1957</v>
      </c>
      <c r="F4085" t="s">
        <v>1957</v>
      </c>
      <c r="G4085" t="e">
        <f>VLOOKUP(E4085,기본!$F$3:$G$320,2,0)</f>
        <v>#N/A</v>
      </c>
      <c r="H4085" s="546">
        <v>96</v>
      </c>
      <c r="I4085">
        <v>2.4599039999999999</v>
      </c>
    </row>
    <row r="4086" spans="2:9">
      <c r="B4086" s="547" t="s">
        <v>2618</v>
      </c>
      <c r="C4086" s="547" t="str">
        <f>VLOOKUP(D4086,기본!$B$3:$C$90,2,0)</f>
        <v>코웨이</v>
      </c>
      <c r="D4086" t="s">
        <v>1915</v>
      </c>
      <c r="E4086" t="s">
        <v>1028</v>
      </c>
      <c r="F4086" t="s">
        <v>1028</v>
      </c>
      <c r="G4086" t="e">
        <f>VLOOKUP(E4086,기본!$F$3:$G$320,2,0)</f>
        <v>#N/A</v>
      </c>
      <c r="H4086" s="546">
        <v>11520</v>
      </c>
      <c r="I4086">
        <v>65.905919999999995</v>
      </c>
    </row>
    <row r="4087" spans="2:9">
      <c r="B4087" s="547" t="s">
        <v>2618</v>
      </c>
      <c r="C4087" s="547" t="str">
        <f>VLOOKUP(D4087,기본!$B$3:$C$90,2,0)</f>
        <v>코웨이</v>
      </c>
      <c r="D4087" t="s">
        <v>1915</v>
      </c>
      <c r="E4087" t="s">
        <v>1031</v>
      </c>
      <c r="F4087" t="s">
        <v>1031</v>
      </c>
      <c r="G4087" t="e">
        <f>VLOOKUP(E4087,기본!$F$3:$G$320,2,0)</f>
        <v>#N/A</v>
      </c>
      <c r="H4087" s="546">
        <v>13824</v>
      </c>
      <c r="I4087">
        <v>20.418047999999999</v>
      </c>
    </row>
    <row r="4088" spans="2:9">
      <c r="B4088" s="547" t="s">
        <v>2618</v>
      </c>
      <c r="C4088" s="547" t="str">
        <f>VLOOKUP(D4088,기본!$B$3:$C$90,2,0)</f>
        <v>코웨이</v>
      </c>
      <c r="D4088" t="s">
        <v>1916</v>
      </c>
      <c r="E4088" t="s">
        <v>1917</v>
      </c>
      <c r="F4088" t="s">
        <v>1917</v>
      </c>
      <c r="G4088" t="e">
        <f>VLOOKUP(E4088,기본!$F$3:$G$320,2,0)</f>
        <v>#N/A</v>
      </c>
      <c r="H4088" s="546">
        <v>6240</v>
      </c>
      <c r="I4088">
        <v>18.05856</v>
      </c>
    </row>
    <row r="4089" spans="2:9">
      <c r="B4089" s="547" t="s">
        <v>2618</v>
      </c>
      <c r="C4089" s="547" t="str">
        <f>VLOOKUP(D4089,기본!$B$3:$C$90,2,0)</f>
        <v>코웨이</v>
      </c>
      <c r="D4089" t="s">
        <v>2063</v>
      </c>
      <c r="E4089" t="s">
        <v>2614</v>
      </c>
      <c r="F4089" t="s">
        <v>2614</v>
      </c>
      <c r="G4089" t="e">
        <f>VLOOKUP(E4089,기본!$F$3:$G$320,2,0)</f>
        <v>#N/A</v>
      </c>
      <c r="H4089" s="546">
        <v>880</v>
      </c>
      <c r="I4089">
        <v>21.488030080000001</v>
      </c>
    </row>
    <row r="4090" spans="2:9">
      <c r="B4090" s="547" t="s">
        <v>2618</v>
      </c>
      <c r="C4090" s="547" t="str">
        <f>VLOOKUP(D4090,기본!$B$3:$C$90,2,0)</f>
        <v>코웨이</v>
      </c>
      <c r="D4090" t="s">
        <v>2063</v>
      </c>
      <c r="E4090" t="s">
        <v>2427</v>
      </c>
      <c r="F4090" t="s">
        <v>2427</v>
      </c>
      <c r="G4090" t="e">
        <f>VLOOKUP(E4090,기본!$F$3:$G$320,2,0)</f>
        <v>#N/A</v>
      </c>
      <c r="H4090" s="546">
        <v>496</v>
      </c>
      <c r="I4090">
        <v>11.188728320000001</v>
      </c>
    </row>
    <row r="4091" spans="2:9">
      <c r="B4091" s="547" t="s">
        <v>2618</v>
      </c>
      <c r="C4091" s="547" t="str">
        <f>VLOOKUP(D4091,기본!$B$3:$C$90,2,0)</f>
        <v>코웨이</v>
      </c>
      <c r="D4091" t="s">
        <v>2063</v>
      </c>
      <c r="E4091" t="s">
        <v>2428</v>
      </c>
      <c r="F4091" t="s">
        <v>2428</v>
      </c>
      <c r="G4091" t="e">
        <f>VLOOKUP(E4091,기본!$F$3:$G$320,2,0)</f>
        <v>#N/A</v>
      </c>
      <c r="H4091" s="546">
        <v>3586</v>
      </c>
      <c r="I4091">
        <v>75.587400591999995</v>
      </c>
    </row>
    <row r="4092" spans="2:9">
      <c r="B4092" s="547" t="s">
        <v>2618</v>
      </c>
      <c r="C4092" s="547" t="str">
        <f>VLOOKUP(D4092,기본!$B$3:$C$90,2,0)</f>
        <v>코웨이</v>
      </c>
      <c r="D4092" t="s">
        <v>2063</v>
      </c>
      <c r="E4092" t="s">
        <v>2615</v>
      </c>
      <c r="F4092" t="s">
        <v>2615</v>
      </c>
      <c r="G4092" t="e">
        <f>VLOOKUP(E4092,기본!$F$3:$G$320,2,0)</f>
        <v>#N/A</v>
      </c>
      <c r="H4092" s="546">
        <v>445</v>
      </c>
      <c r="I4092">
        <v>15.031338159999999</v>
      </c>
    </row>
    <row r="4093" spans="2:9">
      <c r="B4093" s="547" t="s">
        <v>2618</v>
      </c>
      <c r="C4093" s="547" t="str">
        <f>VLOOKUP(D4093,기본!$B$3:$C$90,2,0)</f>
        <v>코웨이</v>
      </c>
      <c r="D4093" t="s">
        <v>2063</v>
      </c>
      <c r="E4093" t="s">
        <v>2429</v>
      </c>
      <c r="F4093" t="s">
        <v>2429</v>
      </c>
      <c r="G4093" t="e">
        <f>VLOOKUP(E4093,기본!$F$3:$G$320,2,0)</f>
        <v>#N/A</v>
      </c>
      <c r="H4093" s="546">
        <v>399</v>
      </c>
      <c r="I4093">
        <v>12.285248304</v>
      </c>
    </row>
    <row r="4094" spans="2:9">
      <c r="B4094" s="547" t="s">
        <v>2618</v>
      </c>
      <c r="C4094" s="547" t="str">
        <f>VLOOKUP(D4094,기본!$B$3:$C$90,2,0)</f>
        <v>코웨이</v>
      </c>
      <c r="D4094" t="s">
        <v>2063</v>
      </c>
      <c r="E4094" t="s">
        <v>2430</v>
      </c>
      <c r="F4094" t="s">
        <v>2430</v>
      </c>
      <c r="G4094" t="e">
        <f>VLOOKUP(E4094,기본!$F$3:$G$320,2,0)</f>
        <v>#N/A</v>
      </c>
      <c r="H4094" s="546">
        <v>941</v>
      </c>
      <c r="I4094">
        <v>26.892131368000001</v>
      </c>
    </row>
    <row r="4095" spans="2:9">
      <c r="B4095" s="547" t="s">
        <v>2618</v>
      </c>
      <c r="C4095" s="547" t="str">
        <f>VLOOKUP(D4095,기본!$B$3:$C$90,2,0)</f>
        <v>코웨이</v>
      </c>
      <c r="D4095" t="s">
        <v>2063</v>
      </c>
      <c r="E4095" t="s">
        <v>1760</v>
      </c>
      <c r="F4095" t="s">
        <v>1760</v>
      </c>
      <c r="G4095" t="e">
        <f>VLOOKUP(E4095,기본!$F$3:$G$320,2,0)</f>
        <v>#N/A</v>
      </c>
      <c r="H4095" s="546">
        <v>3600</v>
      </c>
      <c r="I4095">
        <v>421.75693439999998</v>
      </c>
    </row>
    <row r="4096" spans="2:9">
      <c r="B4096" s="547" t="s">
        <v>2618</v>
      </c>
      <c r="C4096" s="547" t="str">
        <f>VLOOKUP(D4096,기본!$B$3:$C$90,2,0)</f>
        <v>코웨이</v>
      </c>
      <c r="D4096" t="s">
        <v>2063</v>
      </c>
      <c r="E4096" t="s">
        <v>2593</v>
      </c>
      <c r="F4096" t="s">
        <v>2593</v>
      </c>
      <c r="G4096" t="e">
        <f>VLOOKUP(E4096,기본!$F$3:$G$320,2,0)</f>
        <v>#N/A</v>
      </c>
      <c r="H4096" s="546">
        <v>560</v>
      </c>
      <c r="I4096">
        <v>59.733372159999995</v>
      </c>
    </row>
    <row r="4097" spans="2:9">
      <c r="B4097" s="547" t="s">
        <v>2618</v>
      </c>
      <c r="C4097" s="547" t="str">
        <f>VLOOKUP(D4097,기본!$B$3:$C$90,2,0)</f>
        <v>코웨이</v>
      </c>
      <c r="D4097" t="s">
        <v>2063</v>
      </c>
      <c r="E4097" t="s">
        <v>2064</v>
      </c>
      <c r="F4097" t="s">
        <v>2064</v>
      </c>
      <c r="G4097" t="e">
        <f>VLOOKUP(E4097,기본!$F$3:$G$320,2,0)</f>
        <v>#N/A</v>
      </c>
      <c r="H4097" s="546">
        <v>3360</v>
      </c>
      <c r="I4097">
        <v>275.02616064000006</v>
      </c>
    </row>
    <row r="4098" spans="2:9">
      <c r="B4098" s="547" t="s">
        <v>2618</v>
      </c>
      <c r="C4098" s="547" t="str">
        <f>VLOOKUP(D4098,기본!$B$3:$C$90,2,0)</f>
        <v>코웨이</v>
      </c>
      <c r="D4098" t="s">
        <v>2063</v>
      </c>
      <c r="E4098" t="s">
        <v>2065</v>
      </c>
      <c r="F4098" t="s">
        <v>2065</v>
      </c>
      <c r="G4098" t="e">
        <f>VLOOKUP(E4098,기본!$F$3:$G$320,2,0)</f>
        <v>#N/A</v>
      </c>
      <c r="H4098" s="546">
        <v>39200</v>
      </c>
      <c r="I4098">
        <v>3208.6385407999996</v>
      </c>
    </row>
    <row r="4099" spans="2:9">
      <c r="B4099" s="547" t="s">
        <v>2618</v>
      </c>
      <c r="C4099" s="547" t="str">
        <f>VLOOKUP(D4099,기본!$B$3:$C$90,2,0)</f>
        <v>코웨이</v>
      </c>
      <c r="D4099" t="s">
        <v>1918</v>
      </c>
      <c r="E4099" t="s">
        <v>1919</v>
      </c>
      <c r="F4099" t="s">
        <v>1919</v>
      </c>
      <c r="G4099" t="e">
        <f>VLOOKUP(E4099,기본!$F$3:$G$320,2,0)</f>
        <v>#N/A</v>
      </c>
      <c r="H4099" s="546">
        <v>28</v>
      </c>
      <c r="I4099">
        <v>0.14694399999999999</v>
      </c>
    </row>
    <row r="4100" spans="2:9">
      <c r="B4100" s="547" t="s">
        <v>2618</v>
      </c>
      <c r="C4100" s="547" t="str">
        <f>VLOOKUP(D4100,기본!$B$3:$C$90,2,0)</f>
        <v>코웨이</v>
      </c>
      <c r="D4100" t="s">
        <v>1918</v>
      </c>
      <c r="E4100" t="s">
        <v>1921</v>
      </c>
      <c r="F4100" t="s">
        <v>1921</v>
      </c>
      <c r="G4100" t="e">
        <f>VLOOKUP(E4100,기본!$F$3:$G$320,2,0)</f>
        <v>#N/A</v>
      </c>
      <c r="H4100" s="546">
        <v>1020</v>
      </c>
      <c r="I4100">
        <v>8.5567799999999998</v>
      </c>
    </row>
    <row r="4101" spans="2:9">
      <c r="B4101" s="547" t="s">
        <v>2618</v>
      </c>
      <c r="C4101" s="547" t="str">
        <f>VLOOKUP(D4101,기본!$B$3:$C$90,2,0)</f>
        <v>코웨이</v>
      </c>
      <c r="D4101" t="s">
        <v>1918</v>
      </c>
      <c r="E4101" t="s">
        <v>1049</v>
      </c>
      <c r="F4101" t="s">
        <v>1049</v>
      </c>
      <c r="G4101" t="e">
        <f>VLOOKUP(E4101,기본!$F$3:$G$320,2,0)</f>
        <v>#N/A</v>
      </c>
      <c r="H4101" s="546">
        <v>332</v>
      </c>
      <c r="I4101">
        <v>1.886082</v>
      </c>
    </row>
    <row r="4102" spans="2:9">
      <c r="B4102" s="547" t="s">
        <v>2618</v>
      </c>
      <c r="C4102" s="547" t="str">
        <f>VLOOKUP(D4102,기본!$B$3:$C$90,2,0)</f>
        <v>코웨이</v>
      </c>
      <c r="D4102" t="s">
        <v>1918</v>
      </c>
      <c r="E4102" t="s">
        <v>1050</v>
      </c>
      <c r="F4102" t="s">
        <v>1050</v>
      </c>
      <c r="G4102" t="e">
        <f>VLOOKUP(E4102,기본!$F$3:$G$320,2,0)</f>
        <v>#N/A</v>
      </c>
      <c r="H4102" s="546">
        <v>287</v>
      </c>
      <c r="I4102">
        <v>0.94709999999999994</v>
      </c>
    </row>
    <row r="4103" spans="2:9">
      <c r="B4103" s="547" t="s">
        <v>2618</v>
      </c>
      <c r="C4103" s="547" t="str">
        <f>VLOOKUP(D4103,기본!$B$3:$C$90,2,0)</f>
        <v>코웨이</v>
      </c>
      <c r="D4103" t="s">
        <v>1918</v>
      </c>
      <c r="E4103" t="s">
        <v>1051</v>
      </c>
      <c r="F4103" t="s">
        <v>1051</v>
      </c>
      <c r="G4103" t="e">
        <f>VLOOKUP(E4103,기본!$F$3:$G$320,2,0)</f>
        <v>#N/A</v>
      </c>
      <c r="H4103" s="546">
        <v>288</v>
      </c>
      <c r="I4103">
        <v>1.8440639999999999</v>
      </c>
    </row>
    <row r="4104" spans="2:9">
      <c r="B4104" s="547" t="s">
        <v>2618</v>
      </c>
      <c r="C4104" s="547" t="str">
        <f>VLOOKUP(D4104,기본!$B$3:$C$90,2,0)</f>
        <v>코웨이</v>
      </c>
      <c r="D4104" t="s">
        <v>1918</v>
      </c>
      <c r="E4104" t="s">
        <v>1923</v>
      </c>
      <c r="F4104" t="s">
        <v>1923</v>
      </c>
      <c r="G4104" t="e">
        <f>VLOOKUP(E4104,기본!$F$3:$G$320,2,0)</f>
        <v>#N/A</v>
      </c>
      <c r="H4104" s="546">
        <v>36</v>
      </c>
      <c r="I4104">
        <v>0.491616</v>
      </c>
    </row>
    <row r="4105" spans="2:9">
      <c r="B4105" s="547" t="s">
        <v>2618</v>
      </c>
      <c r="C4105" s="547" t="str">
        <f>VLOOKUP(D4105,기본!$B$3:$C$90,2,0)</f>
        <v>코웨이</v>
      </c>
      <c r="D4105" t="s">
        <v>1918</v>
      </c>
      <c r="E4105" t="s">
        <v>2066</v>
      </c>
      <c r="F4105" t="s">
        <v>2066</v>
      </c>
      <c r="G4105" t="e">
        <f>VLOOKUP(E4105,기본!$F$3:$G$320,2,0)</f>
        <v>#N/A</v>
      </c>
      <c r="H4105" s="546">
        <v>123</v>
      </c>
      <c r="I4105">
        <v>0.98621400000000004</v>
      </c>
    </row>
    <row r="4106" spans="2:9">
      <c r="B4106" s="547" t="s">
        <v>2618</v>
      </c>
      <c r="C4106" s="547" t="str">
        <f>VLOOKUP(D4106,기본!$B$3:$C$90,2,0)</f>
        <v>코웨이</v>
      </c>
      <c r="D4106" t="s">
        <v>1918</v>
      </c>
      <c r="E4106" t="s">
        <v>1924</v>
      </c>
      <c r="F4106" t="s">
        <v>1924</v>
      </c>
      <c r="G4106" t="e">
        <f>VLOOKUP(E4106,기본!$F$3:$G$320,2,0)</f>
        <v>#N/A</v>
      </c>
      <c r="H4106" s="546">
        <v>126</v>
      </c>
      <c r="I4106">
        <v>1.02488</v>
      </c>
    </row>
    <row r="4107" spans="2:9">
      <c r="B4107" s="547" t="s">
        <v>2618</v>
      </c>
      <c r="C4107" s="547" t="str">
        <f>VLOOKUP(D4107,기본!$B$3:$C$90,2,0)</f>
        <v>코웨이</v>
      </c>
      <c r="D4107" t="s">
        <v>1918</v>
      </c>
      <c r="E4107" t="s">
        <v>1929</v>
      </c>
      <c r="F4107" t="s">
        <v>1929</v>
      </c>
      <c r="G4107" t="e">
        <f>VLOOKUP(E4107,기본!$F$3:$G$320,2,0)</f>
        <v>#N/A</v>
      </c>
      <c r="H4107" s="546">
        <v>10002</v>
      </c>
      <c r="I4107">
        <v>149.19999199999998</v>
      </c>
    </row>
    <row r="4108" spans="2:9">
      <c r="B4108" s="547" t="s">
        <v>2618</v>
      </c>
      <c r="C4108" s="547" t="str">
        <f>VLOOKUP(D4108,기본!$B$3:$C$90,2,0)</f>
        <v>코웨이</v>
      </c>
      <c r="D4108" t="s">
        <v>1918</v>
      </c>
      <c r="E4108" t="s">
        <v>1489</v>
      </c>
      <c r="F4108" t="s">
        <v>1489</v>
      </c>
      <c r="G4108" t="e">
        <f>VLOOKUP(E4108,기본!$F$3:$G$320,2,0)</f>
        <v>#N/A</v>
      </c>
      <c r="H4108" s="546">
        <v>545</v>
      </c>
      <c r="I4108">
        <v>4.6208520000000002</v>
      </c>
    </row>
    <row r="4109" spans="2:9">
      <c r="B4109" s="547" t="s">
        <v>2618</v>
      </c>
      <c r="C4109" s="547" t="str">
        <f>VLOOKUP(D4109,기본!$B$3:$C$90,2,0)</f>
        <v>코웨이</v>
      </c>
      <c r="D4109" t="s">
        <v>1918</v>
      </c>
      <c r="E4109" t="s">
        <v>1490</v>
      </c>
      <c r="F4109" t="s">
        <v>1490</v>
      </c>
      <c r="G4109" t="e">
        <f>VLOOKUP(E4109,기본!$F$3:$G$320,2,0)</f>
        <v>#N/A</v>
      </c>
      <c r="H4109" s="546">
        <v>105</v>
      </c>
      <c r="I4109">
        <v>0.8004150000000001</v>
      </c>
    </row>
    <row r="4110" spans="2:9">
      <c r="B4110" s="547" t="s">
        <v>2618</v>
      </c>
      <c r="C4110" s="547" t="str">
        <f>VLOOKUP(D4110,기본!$B$3:$C$90,2,0)</f>
        <v>코웨이</v>
      </c>
      <c r="D4110" t="s">
        <v>1918</v>
      </c>
      <c r="E4110" t="s">
        <v>1930</v>
      </c>
      <c r="F4110" t="s">
        <v>1930</v>
      </c>
      <c r="G4110" t="e">
        <f>VLOOKUP(E4110,기본!$F$3:$G$320,2,0)</f>
        <v>#N/A</v>
      </c>
      <c r="H4110" s="546">
        <v>87</v>
      </c>
      <c r="I4110">
        <v>0.71818499999999996</v>
      </c>
    </row>
    <row r="4111" spans="2:9">
      <c r="B4111" s="547" t="s">
        <v>2618</v>
      </c>
      <c r="C4111" s="547" t="str">
        <f>VLOOKUP(D4111,기본!$B$3:$C$90,2,0)</f>
        <v>코웨이</v>
      </c>
      <c r="D4111" t="s">
        <v>1918</v>
      </c>
      <c r="E4111" t="s">
        <v>2466</v>
      </c>
      <c r="F4111" t="s">
        <v>2466</v>
      </c>
      <c r="G4111" t="e">
        <f>VLOOKUP(E4111,기본!$F$3:$G$320,2,0)</f>
        <v>#N/A</v>
      </c>
      <c r="H4111" s="546">
        <v>2252</v>
      </c>
      <c r="I4111">
        <v>36.93730399999999</v>
      </c>
    </row>
    <row r="4112" spans="2:9">
      <c r="B4112" s="547" t="s">
        <v>2618</v>
      </c>
      <c r="C4112" s="547" t="str">
        <f>VLOOKUP(D4112,기본!$B$3:$C$90,2,0)</f>
        <v>코웨이</v>
      </c>
      <c r="D4112" t="s">
        <v>1918</v>
      </c>
      <c r="E4112" t="s">
        <v>2467</v>
      </c>
      <c r="F4112" t="s">
        <v>2467</v>
      </c>
      <c r="G4112" t="e">
        <f>VLOOKUP(E4112,기본!$F$3:$G$320,2,0)</f>
        <v>#N/A</v>
      </c>
      <c r="H4112" s="546">
        <v>2253</v>
      </c>
      <c r="I4112">
        <v>47.560829999999996</v>
      </c>
    </row>
    <row r="4113" spans="2:9">
      <c r="B4113" s="547" t="s">
        <v>2618</v>
      </c>
      <c r="C4113" s="547" t="str">
        <f>VLOOKUP(D4113,기본!$B$3:$C$90,2,0)</f>
        <v>코웨이</v>
      </c>
      <c r="D4113" t="s">
        <v>1918</v>
      </c>
      <c r="E4113" t="s">
        <v>1931</v>
      </c>
      <c r="F4113" t="s">
        <v>1931</v>
      </c>
      <c r="G4113" t="e">
        <f>VLOOKUP(E4113,기본!$F$3:$G$320,2,0)</f>
        <v>#N/A</v>
      </c>
      <c r="H4113" s="546">
        <v>51</v>
      </c>
      <c r="I4113">
        <v>0.44714100000000001</v>
      </c>
    </row>
    <row r="4114" spans="2:9">
      <c r="B4114" s="547" t="s">
        <v>2618</v>
      </c>
      <c r="C4114" s="547" t="str">
        <f>VLOOKUP(D4114,기본!$B$3:$C$90,2,0)</f>
        <v>코웨이</v>
      </c>
      <c r="D4114" t="s">
        <v>1918</v>
      </c>
      <c r="E4114" t="s">
        <v>1932</v>
      </c>
      <c r="F4114" t="s">
        <v>1932</v>
      </c>
      <c r="G4114" t="e">
        <f>VLOOKUP(E4114,기본!$F$3:$G$320,2,0)</f>
        <v>#N/A</v>
      </c>
      <c r="H4114" s="546">
        <v>24</v>
      </c>
      <c r="I4114">
        <v>0.25691999999999998</v>
      </c>
    </row>
    <row r="4115" spans="2:9">
      <c r="B4115" s="547" t="s">
        <v>2618</v>
      </c>
      <c r="C4115" s="547" t="str">
        <f>VLOOKUP(D4115,기본!$B$3:$C$90,2,0)</f>
        <v>코웨이</v>
      </c>
      <c r="D4115" t="s">
        <v>1918</v>
      </c>
      <c r="E4115" t="s">
        <v>1933</v>
      </c>
      <c r="F4115" t="s">
        <v>1933</v>
      </c>
      <c r="G4115" t="e">
        <f>VLOOKUP(E4115,기본!$F$3:$G$320,2,0)</f>
        <v>#N/A</v>
      </c>
      <c r="H4115" s="546">
        <v>679</v>
      </c>
      <c r="I4115">
        <v>6.4464259999999998</v>
      </c>
    </row>
    <row r="4116" spans="2:9">
      <c r="B4116" s="547" t="s">
        <v>2618</v>
      </c>
      <c r="C4116" s="547" t="str">
        <f>VLOOKUP(D4116,기본!$B$3:$C$90,2,0)</f>
        <v>코웨이</v>
      </c>
      <c r="D4116" t="s">
        <v>1918</v>
      </c>
      <c r="E4116" t="s">
        <v>1934</v>
      </c>
      <c r="F4116" t="s">
        <v>1934</v>
      </c>
      <c r="G4116" t="e">
        <f>VLOOKUP(E4116,기본!$F$3:$G$320,2,0)</f>
        <v>#N/A</v>
      </c>
      <c r="H4116" s="546">
        <v>111</v>
      </c>
      <c r="I4116">
        <v>2.0047709999999999</v>
      </c>
    </row>
    <row r="4117" spans="2:9">
      <c r="B4117" s="547" t="s">
        <v>2618</v>
      </c>
      <c r="C4117" s="547" t="str">
        <f>VLOOKUP(D4117,기본!$B$3:$C$90,2,0)</f>
        <v>코웨이</v>
      </c>
      <c r="D4117" t="s">
        <v>1918</v>
      </c>
      <c r="E4117" t="s">
        <v>1935</v>
      </c>
      <c r="F4117" t="s">
        <v>1935</v>
      </c>
      <c r="G4117" t="e">
        <f>VLOOKUP(E4117,기본!$F$3:$G$320,2,0)</f>
        <v>#N/A</v>
      </c>
      <c r="H4117" s="546">
        <v>40</v>
      </c>
      <c r="I4117">
        <v>0.82240000000000002</v>
      </c>
    </row>
    <row r="4118" spans="2:9">
      <c r="B4118" s="547" t="s">
        <v>2618</v>
      </c>
      <c r="C4118" s="547" t="str">
        <f>VLOOKUP(D4118,기본!$B$3:$C$90,2,0)</f>
        <v>코웨이</v>
      </c>
      <c r="D4118" t="s">
        <v>1918</v>
      </c>
      <c r="E4118" t="s">
        <v>1937</v>
      </c>
      <c r="F4118" t="s">
        <v>1937</v>
      </c>
      <c r="G4118" t="e">
        <f>VLOOKUP(E4118,기본!$F$3:$G$320,2,0)</f>
        <v>#N/A</v>
      </c>
      <c r="H4118" s="546">
        <v>636</v>
      </c>
      <c r="I4118">
        <v>13.876248</v>
      </c>
    </row>
    <row r="4119" spans="2:9">
      <c r="B4119" s="547" t="s">
        <v>2618</v>
      </c>
      <c r="C4119" s="547" t="str">
        <f>VLOOKUP(D4119,기본!$B$3:$C$90,2,0)</f>
        <v>코웨이</v>
      </c>
      <c r="D4119" t="s">
        <v>1918</v>
      </c>
      <c r="E4119" t="s">
        <v>1938</v>
      </c>
      <c r="F4119" t="s">
        <v>1938</v>
      </c>
      <c r="G4119" t="e">
        <f>VLOOKUP(E4119,기본!$F$3:$G$320,2,0)</f>
        <v>#N/A</v>
      </c>
      <c r="H4119" s="546">
        <v>120</v>
      </c>
      <c r="I4119">
        <v>2.61816</v>
      </c>
    </row>
    <row r="4120" spans="2:9">
      <c r="B4120" s="547" t="s">
        <v>2618</v>
      </c>
      <c r="C4120" s="547" t="str">
        <f>VLOOKUP(D4120,기본!$B$3:$C$90,2,0)</f>
        <v>코웨이</v>
      </c>
      <c r="D4120" t="s">
        <v>1918</v>
      </c>
      <c r="E4120" t="s">
        <v>2039</v>
      </c>
      <c r="F4120" t="s">
        <v>2039</v>
      </c>
      <c r="G4120" t="e">
        <f>VLOOKUP(E4120,기본!$F$3:$G$320,2,0)</f>
        <v>#N/A</v>
      </c>
      <c r="H4120" s="546">
        <v>4</v>
      </c>
      <c r="I4120">
        <v>3.1491999999999999E-2</v>
      </c>
    </row>
    <row r="4121" spans="2:9">
      <c r="B4121" s="547" t="s">
        <v>2618</v>
      </c>
      <c r="C4121" s="547" t="str">
        <f>VLOOKUP(D4121,기본!$B$3:$C$90,2,0)</f>
        <v>코웨이</v>
      </c>
      <c r="D4121" t="s">
        <v>1918</v>
      </c>
      <c r="E4121" t="s">
        <v>1940</v>
      </c>
      <c r="F4121" t="s">
        <v>1940</v>
      </c>
      <c r="G4121" t="e">
        <f>VLOOKUP(E4121,기본!$F$3:$G$320,2,0)</f>
        <v>#N/A</v>
      </c>
      <c r="H4121" s="546">
        <v>290</v>
      </c>
      <c r="I4121">
        <v>0.67888999999999999</v>
      </c>
    </row>
    <row r="4122" spans="2:9">
      <c r="B4122" s="547" t="s">
        <v>2618</v>
      </c>
      <c r="C4122" s="547" t="str">
        <f>VLOOKUP(D4122,기본!$B$3:$C$90,2,0)</f>
        <v>코웨이</v>
      </c>
      <c r="D4122" t="s">
        <v>1918</v>
      </c>
      <c r="E4122" t="s">
        <v>1941</v>
      </c>
      <c r="F4122" t="s">
        <v>1941</v>
      </c>
      <c r="G4122" t="e">
        <f>VLOOKUP(E4122,기본!$F$3:$G$320,2,0)</f>
        <v>#N/A</v>
      </c>
      <c r="H4122" s="546">
        <v>2556</v>
      </c>
      <c r="I4122">
        <v>17.352684</v>
      </c>
    </row>
    <row r="4123" spans="2:9">
      <c r="B4123" s="547" t="s">
        <v>2618</v>
      </c>
      <c r="C4123" s="547" t="str">
        <f>VLOOKUP(D4123,기본!$B$3:$C$90,2,0)</f>
        <v>코웨이</v>
      </c>
      <c r="D4123" t="s">
        <v>1918</v>
      </c>
      <c r="E4123" t="s">
        <v>1942</v>
      </c>
      <c r="F4123" t="s">
        <v>1942</v>
      </c>
      <c r="G4123" t="e">
        <f>VLOOKUP(E4123,기본!$F$3:$G$320,2,0)</f>
        <v>#N/A</v>
      </c>
      <c r="H4123" s="546">
        <v>1558</v>
      </c>
      <c r="I4123">
        <v>25.689861999999998</v>
      </c>
    </row>
    <row r="4124" spans="2:9">
      <c r="B4124" s="547" t="s">
        <v>2618</v>
      </c>
      <c r="C4124" s="547" t="str">
        <f>VLOOKUP(D4124,기본!$B$3:$C$90,2,0)</f>
        <v>코웨이</v>
      </c>
      <c r="D4124" t="s">
        <v>1918</v>
      </c>
      <c r="E4124" t="s">
        <v>2127</v>
      </c>
      <c r="F4124" t="s">
        <v>2127</v>
      </c>
      <c r="G4124" t="e">
        <f>VLOOKUP(E4124,기본!$F$3:$G$320,2,0)</f>
        <v>#N/A</v>
      </c>
      <c r="H4124" s="546">
        <v>23926</v>
      </c>
      <c r="I4124">
        <v>229.61124500000005</v>
      </c>
    </row>
    <row r="4125" spans="2:9">
      <c r="B4125" s="547" t="s">
        <v>2618</v>
      </c>
      <c r="C4125" s="547" t="str">
        <f>VLOOKUP(D4125,기본!$B$3:$C$90,2,0)</f>
        <v>코웨이</v>
      </c>
      <c r="D4125" t="s">
        <v>1918</v>
      </c>
      <c r="E4125" t="s">
        <v>1943</v>
      </c>
      <c r="F4125" t="s">
        <v>1943</v>
      </c>
      <c r="G4125" t="e">
        <f>VLOOKUP(E4125,기본!$F$3:$G$320,2,0)</f>
        <v>#N/A</v>
      </c>
      <c r="H4125" s="546">
        <v>630</v>
      </c>
      <c r="I4125">
        <v>11.184480000000001</v>
      </c>
    </row>
    <row r="4126" spans="2:9">
      <c r="B4126" s="547" t="s">
        <v>2618</v>
      </c>
      <c r="C4126" s="547" t="str">
        <f>VLOOKUP(D4126,기본!$B$3:$C$90,2,0)</f>
        <v>코웨이</v>
      </c>
      <c r="D4126" t="s">
        <v>1918</v>
      </c>
      <c r="E4126" t="s">
        <v>2100</v>
      </c>
      <c r="F4126" t="s">
        <v>2100</v>
      </c>
      <c r="G4126" t="e">
        <f>VLOOKUP(E4126,기본!$F$3:$G$320,2,0)</f>
        <v>#N/A</v>
      </c>
      <c r="H4126" s="546">
        <v>306</v>
      </c>
      <c r="I4126">
        <v>6.5820600000000002</v>
      </c>
    </row>
    <row r="4127" spans="2:9">
      <c r="B4127" s="547" t="s">
        <v>2618</v>
      </c>
      <c r="C4127" s="547" t="str">
        <f>VLOOKUP(D4127,기본!$B$3:$C$90,2,0)</f>
        <v>코웨이</v>
      </c>
      <c r="D4127" t="s">
        <v>1918</v>
      </c>
      <c r="E4127" t="s">
        <v>1944</v>
      </c>
      <c r="F4127" t="s">
        <v>1944</v>
      </c>
      <c r="G4127" t="e">
        <f>VLOOKUP(E4127,기본!$F$3:$G$320,2,0)</f>
        <v>#N/A</v>
      </c>
      <c r="H4127" s="546">
        <v>1387</v>
      </c>
      <c r="I4127">
        <v>24.411350999999996</v>
      </c>
    </row>
    <row r="4128" spans="2:9">
      <c r="B4128" s="547" t="s">
        <v>2618</v>
      </c>
      <c r="C4128" s="547" t="str">
        <f>VLOOKUP(D4128,기본!$B$3:$C$90,2,0)</f>
        <v>코웨이</v>
      </c>
      <c r="D4128" t="s">
        <v>1918</v>
      </c>
      <c r="E4128" t="s">
        <v>1945</v>
      </c>
      <c r="F4128" t="s">
        <v>1945</v>
      </c>
      <c r="G4128" t="e">
        <f>VLOOKUP(E4128,기본!$F$3:$G$320,2,0)</f>
        <v>#N/A</v>
      </c>
      <c r="H4128" s="546">
        <v>400</v>
      </c>
      <c r="I4128">
        <v>6.6032000000000002</v>
      </c>
    </row>
    <row r="4129" spans="2:9">
      <c r="B4129" s="547" t="s">
        <v>2618</v>
      </c>
      <c r="C4129" s="547" t="str">
        <f>VLOOKUP(D4129,기본!$B$3:$C$90,2,0)</f>
        <v>코웨이</v>
      </c>
      <c r="D4129" t="s">
        <v>1918</v>
      </c>
      <c r="E4129" t="s">
        <v>1948</v>
      </c>
      <c r="F4129" t="s">
        <v>1948</v>
      </c>
      <c r="G4129" t="e">
        <f>VLOOKUP(E4129,기본!$F$3:$G$320,2,0)</f>
        <v>#N/A</v>
      </c>
      <c r="H4129" s="546">
        <v>3162</v>
      </c>
      <c r="I4129">
        <v>54.829080000000005</v>
      </c>
    </row>
    <row r="4130" spans="2:9">
      <c r="B4130" s="547" t="s">
        <v>2618</v>
      </c>
      <c r="C4130" s="547" t="str">
        <f>VLOOKUP(D4130,기본!$B$3:$C$90,2,0)</f>
        <v>코웨이</v>
      </c>
      <c r="D4130" t="s">
        <v>1918</v>
      </c>
      <c r="E4130" t="s">
        <v>1045</v>
      </c>
      <c r="F4130" t="s">
        <v>1045</v>
      </c>
      <c r="G4130" t="e">
        <f>VLOOKUP(E4130,기본!$F$3:$G$320,2,0)</f>
        <v>#N/A</v>
      </c>
      <c r="H4130" s="546">
        <v>2967</v>
      </c>
      <c r="I4130">
        <v>35.334060000000008</v>
      </c>
    </row>
    <row r="4131" spans="2:9">
      <c r="B4131" s="547" t="s">
        <v>2618</v>
      </c>
      <c r="C4131" s="547" t="str">
        <f>VLOOKUP(D4131,기본!$B$3:$C$90,2,0)</f>
        <v>코웨이</v>
      </c>
      <c r="D4131" t="s">
        <v>1918</v>
      </c>
      <c r="E4131" t="s">
        <v>1949</v>
      </c>
      <c r="F4131" t="s">
        <v>1949</v>
      </c>
      <c r="G4131" t="e">
        <f>VLOOKUP(E4131,기본!$F$3:$G$320,2,0)</f>
        <v>#N/A</v>
      </c>
      <c r="H4131" s="546">
        <v>12</v>
      </c>
      <c r="I4131">
        <v>9.3899999999999997E-2</v>
      </c>
    </row>
    <row r="4132" spans="2:9">
      <c r="B4132" s="547" t="s">
        <v>2618</v>
      </c>
      <c r="C4132" s="547" t="str">
        <f>VLOOKUP(D4132,기본!$B$3:$C$90,2,0)</f>
        <v>코웨이</v>
      </c>
      <c r="D4132" t="s">
        <v>1918</v>
      </c>
      <c r="E4132" t="s">
        <v>1951</v>
      </c>
      <c r="F4132" t="s">
        <v>1951</v>
      </c>
      <c r="G4132" t="e">
        <f>VLOOKUP(E4132,기본!$F$3:$G$320,2,0)</f>
        <v>#N/A</v>
      </c>
      <c r="H4132" s="546">
        <v>10</v>
      </c>
      <c r="I4132">
        <v>0.18737999999999999</v>
      </c>
    </row>
    <row r="4133" spans="2:9">
      <c r="B4133" s="547" t="s">
        <v>2618</v>
      </c>
      <c r="C4133" s="547" t="str">
        <f>VLOOKUP(D4133,기본!$B$3:$C$90,2,0)</f>
        <v>코웨이</v>
      </c>
      <c r="D4133" t="s">
        <v>1918</v>
      </c>
      <c r="E4133" t="s">
        <v>1953</v>
      </c>
      <c r="F4133" t="s">
        <v>1953</v>
      </c>
      <c r="G4133" t="e">
        <f>VLOOKUP(E4133,기본!$F$3:$G$320,2,0)</f>
        <v>#N/A</v>
      </c>
      <c r="H4133" s="546">
        <v>1324</v>
      </c>
      <c r="I4133">
        <v>24.509945999999999</v>
      </c>
    </row>
    <row r="4134" spans="2:9">
      <c r="B4134" s="547" t="s">
        <v>2618</v>
      </c>
      <c r="C4134" s="547" t="str">
        <f>VLOOKUP(D4134,기본!$B$3:$C$90,2,0)</f>
        <v>코웨이</v>
      </c>
      <c r="D4134" t="s">
        <v>1918</v>
      </c>
      <c r="E4134" t="s">
        <v>2385</v>
      </c>
      <c r="F4134" t="s">
        <v>2385</v>
      </c>
      <c r="G4134" t="e">
        <f>VLOOKUP(E4134,기본!$F$3:$G$320,2,0)</f>
        <v>#N/A</v>
      </c>
      <c r="H4134" s="546">
        <v>153</v>
      </c>
      <c r="I4134">
        <v>1.059555</v>
      </c>
    </row>
    <row r="4135" spans="2:9">
      <c r="B4135" s="547" t="s">
        <v>2618</v>
      </c>
      <c r="C4135" s="547" t="str">
        <f>VLOOKUP(D4135,기본!$B$3:$C$90,2,0)</f>
        <v>코웨이</v>
      </c>
      <c r="D4135" t="s">
        <v>1918</v>
      </c>
      <c r="E4135" t="s">
        <v>2403</v>
      </c>
      <c r="F4135" t="s">
        <v>2403</v>
      </c>
      <c r="G4135" t="e">
        <f>VLOOKUP(E4135,기본!$F$3:$G$320,2,0)</f>
        <v>#N/A</v>
      </c>
      <c r="H4135" s="546">
        <v>80</v>
      </c>
      <c r="I4135">
        <v>1.6739999999999999</v>
      </c>
    </row>
    <row r="4136" spans="2:9">
      <c r="B4136" s="547" t="s">
        <v>2618</v>
      </c>
      <c r="C4136" s="547" t="str">
        <f>VLOOKUP(D4136,기본!$B$3:$C$90,2,0)</f>
        <v>코웨이</v>
      </c>
      <c r="D4136" t="s">
        <v>1918</v>
      </c>
      <c r="E4136" t="s">
        <v>1170</v>
      </c>
      <c r="F4136" t="s">
        <v>1170</v>
      </c>
      <c r="G4136" t="e">
        <f>VLOOKUP(E4136,기본!$F$3:$G$320,2,0)</f>
        <v>#N/A</v>
      </c>
      <c r="H4136" s="546">
        <v>10</v>
      </c>
      <c r="I4136">
        <v>0.28541</v>
      </c>
    </row>
    <row r="4137" spans="2:9">
      <c r="B4137" s="547" t="s">
        <v>2618</v>
      </c>
      <c r="C4137" s="547" t="str">
        <f>VLOOKUP(D4137,기본!$B$3:$C$90,2,0)</f>
        <v>코웨이</v>
      </c>
      <c r="D4137" t="s">
        <v>1918</v>
      </c>
      <c r="E4137" t="s">
        <v>2616</v>
      </c>
      <c r="F4137" t="s">
        <v>2616</v>
      </c>
      <c r="G4137" t="e">
        <f>VLOOKUP(E4137,기본!$F$3:$G$320,2,0)</f>
        <v>#N/A</v>
      </c>
      <c r="H4137" s="546">
        <v>35</v>
      </c>
      <c r="I4137">
        <v>0.86799999999999999</v>
      </c>
    </row>
    <row r="4138" spans="2:9">
      <c r="B4138" s="547" t="s">
        <v>2618</v>
      </c>
      <c r="C4138" s="547" t="str">
        <f>VLOOKUP(D4138,기본!$B$3:$C$90,2,0)</f>
        <v>코웨이</v>
      </c>
      <c r="D4138" t="s">
        <v>1918</v>
      </c>
      <c r="E4138" t="s">
        <v>1956</v>
      </c>
      <c r="F4138" t="s">
        <v>1956</v>
      </c>
      <c r="G4138" t="e">
        <f>VLOOKUP(E4138,기본!$F$3:$G$320,2,0)</f>
        <v>#N/A</v>
      </c>
      <c r="H4138" s="546">
        <v>18</v>
      </c>
      <c r="I4138">
        <v>0.46242</v>
      </c>
    </row>
    <row r="4139" spans="2:9">
      <c r="B4139" s="547" t="s">
        <v>2618</v>
      </c>
      <c r="C4139" s="547" t="str">
        <f>VLOOKUP(D4139,기본!$B$3:$C$90,2,0)</f>
        <v>코웨이</v>
      </c>
      <c r="D4139" t="s">
        <v>1918</v>
      </c>
      <c r="E4139" t="s">
        <v>1957</v>
      </c>
      <c r="F4139" t="s">
        <v>1957</v>
      </c>
      <c r="G4139" t="e">
        <f>VLOOKUP(E4139,기본!$F$3:$G$320,2,0)</f>
        <v>#N/A</v>
      </c>
      <c r="H4139" s="546">
        <v>10</v>
      </c>
      <c r="I4139">
        <v>0.25966</v>
      </c>
    </row>
    <row r="4140" spans="2:9">
      <c r="B4140" s="547" t="s">
        <v>2618</v>
      </c>
      <c r="C4140" s="547" t="str">
        <f>VLOOKUP(D4140,기본!$B$3:$C$90,2,0)</f>
        <v>코웨이</v>
      </c>
      <c r="D4140" t="s">
        <v>1918</v>
      </c>
      <c r="E4140" t="s">
        <v>1958</v>
      </c>
      <c r="F4140" t="s">
        <v>1958</v>
      </c>
      <c r="G4140" t="e">
        <f>VLOOKUP(E4140,기본!$F$3:$G$320,2,0)</f>
        <v>#N/A</v>
      </c>
      <c r="H4140" s="546">
        <v>100</v>
      </c>
      <c r="I4140">
        <v>2.4399000000000002</v>
      </c>
    </row>
    <row r="4141" spans="2:9">
      <c r="B4141" s="547" t="s">
        <v>2618</v>
      </c>
      <c r="C4141" s="547" t="str">
        <f>VLOOKUP(D4141,기본!$B$3:$C$90,2,0)</f>
        <v>코웨이</v>
      </c>
      <c r="D4141" t="s">
        <v>1918</v>
      </c>
      <c r="E4141" t="s">
        <v>1959</v>
      </c>
      <c r="F4141" t="s">
        <v>1959</v>
      </c>
      <c r="G4141" t="e">
        <f>VLOOKUP(E4141,기본!$F$3:$G$320,2,0)</f>
        <v>#N/A</v>
      </c>
      <c r="H4141" s="546">
        <v>120</v>
      </c>
      <c r="I4141">
        <v>3.3414000000000001</v>
      </c>
    </row>
    <row r="4142" spans="2:9">
      <c r="B4142" s="547" t="s">
        <v>2618</v>
      </c>
      <c r="C4142" s="547" t="str">
        <f>VLOOKUP(D4142,기본!$B$3:$C$90,2,0)</f>
        <v>코웨이</v>
      </c>
      <c r="D4142" t="s">
        <v>1918</v>
      </c>
      <c r="E4142" t="s">
        <v>2042</v>
      </c>
      <c r="F4142" t="s">
        <v>2042</v>
      </c>
      <c r="G4142" t="e">
        <f>VLOOKUP(E4142,기본!$F$3:$G$320,2,0)</f>
        <v>#N/A</v>
      </c>
      <c r="H4142" s="546">
        <v>106</v>
      </c>
      <c r="I4142">
        <v>2.2001360000000001</v>
      </c>
    </row>
    <row r="4143" spans="2:9">
      <c r="B4143" s="547" t="s">
        <v>2618</v>
      </c>
      <c r="C4143" s="547" t="str">
        <f>VLOOKUP(D4143,기본!$B$3:$C$90,2,0)</f>
        <v>코웨이</v>
      </c>
      <c r="D4143" t="s">
        <v>1918</v>
      </c>
      <c r="E4143" t="s">
        <v>1963</v>
      </c>
      <c r="F4143" t="s">
        <v>1963</v>
      </c>
      <c r="G4143" t="e">
        <f>VLOOKUP(E4143,기본!$F$3:$G$320,2,0)</f>
        <v>#N/A</v>
      </c>
      <c r="H4143" s="546">
        <v>70</v>
      </c>
      <c r="I4143">
        <v>2.2603</v>
      </c>
    </row>
    <row r="4144" spans="2:9">
      <c r="B4144" s="547" t="s">
        <v>2618</v>
      </c>
      <c r="C4144" s="547" t="str">
        <f>VLOOKUP(D4144,기본!$B$3:$C$90,2,0)</f>
        <v>코웨이</v>
      </c>
      <c r="D4144" t="s">
        <v>1918</v>
      </c>
      <c r="E4144" t="s">
        <v>1278</v>
      </c>
      <c r="F4144" t="s">
        <v>1278</v>
      </c>
      <c r="G4144" t="e">
        <f>VLOOKUP(E4144,기본!$F$3:$G$320,2,0)</f>
        <v>#N/A</v>
      </c>
      <c r="H4144" s="546">
        <v>12</v>
      </c>
      <c r="I4144">
        <v>0.14022000000000001</v>
      </c>
    </row>
    <row r="4145" spans="2:9">
      <c r="B4145" s="547" t="s">
        <v>2618</v>
      </c>
      <c r="C4145" s="547" t="str">
        <f>VLOOKUP(D4145,기본!$B$3:$C$90,2,0)</f>
        <v>코웨이</v>
      </c>
      <c r="D4145" t="s">
        <v>1918</v>
      </c>
      <c r="E4145" t="s">
        <v>1276</v>
      </c>
      <c r="F4145" t="s">
        <v>1276</v>
      </c>
      <c r="G4145" t="e">
        <f>VLOOKUP(E4145,기본!$F$3:$G$320,2,0)</f>
        <v>#N/A</v>
      </c>
      <c r="H4145" s="546">
        <v>73</v>
      </c>
      <c r="I4145">
        <v>2.6489509999999998</v>
      </c>
    </row>
    <row r="4146" spans="2:9">
      <c r="B4146" s="547" t="s">
        <v>2618</v>
      </c>
      <c r="C4146" s="547" t="str">
        <f>VLOOKUP(D4146,기본!$B$3:$C$90,2,0)</f>
        <v>코웨이</v>
      </c>
      <c r="D4146" t="s">
        <v>1918</v>
      </c>
      <c r="E4146" t="s">
        <v>1965</v>
      </c>
      <c r="F4146" t="s">
        <v>1965</v>
      </c>
      <c r="G4146" t="e">
        <f>VLOOKUP(E4146,기본!$F$3:$G$320,2,0)</f>
        <v>#N/A</v>
      </c>
      <c r="H4146" s="546">
        <v>180</v>
      </c>
      <c r="I4146">
        <v>7.2775800000000004</v>
      </c>
    </row>
    <row r="4147" spans="2:9">
      <c r="B4147" s="547" t="s">
        <v>2618</v>
      </c>
      <c r="C4147" s="547" t="str">
        <f>VLOOKUP(D4147,기본!$B$3:$C$90,2,0)</f>
        <v>코웨이</v>
      </c>
      <c r="D4147" t="s">
        <v>1918</v>
      </c>
      <c r="E4147" t="s">
        <v>2067</v>
      </c>
      <c r="F4147" t="s">
        <v>2067</v>
      </c>
      <c r="G4147" t="e">
        <f>VLOOKUP(E4147,기본!$F$3:$G$320,2,0)</f>
        <v>#N/A</v>
      </c>
      <c r="H4147" s="546">
        <v>210</v>
      </c>
      <c r="I4147">
        <v>1.26126</v>
      </c>
    </row>
    <row r="4148" spans="2:9">
      <c r="B4148" s="547" t="s">
        <v>2618</v>
      </c>
      <c r="C4148" s="547" t="str">
        <f>VLOOKUP(D4148,기본!$B$3:$C$90,2,0)</f>
        <v>코웨이</v>
      </c>
      <c r="D4148" t="s">
        <v>1918</v>
      </c>
      <c r="E4148" t="s">
        <v>1027</v>
      </c>
      <c r="F4148" t="s">
        <v>1027</v>
      </c>
      <c r="G4148" t="e">
        <f>VLOOKUP(E4148,기본!$F$3:$G$320,2,0)</f>
        <v>#N/A</v>
      </c>
      <c r="H4148" s="546">
        <v>219</v>
      </c>
      <c r="I4148">
        <v>0.41281499999999999</v>
      </c>
    </row>
    <row r="4149" spans="2:9">
      <c r="B4149" s="547" t="s">
        <v>2618</v>
      </c>
      <c r="C4149" s="547" t="str">
        <f>VLOOKUP(D4149,기본!$B$3:$C$90,2,0)</f>
        <v>코웨이</v>
      </c>
      <c r="D4149" t="s">
        <v>1918</v>
      </c>
      <c r="E4149" t="s">
        <v>2043</v>
      </c>
      <c r="F4149" t="s">
        <v>2043</v>
      </c>
      <c r="G4149" t="e">
        <f>VLOOKUP(E4149,기본!$F$3:$G$320,2,0)</f>
        <v>#N/A</v>
      </c>
      <c r="H4149" s="546">
        <v>112</v>
      </c>
      <c r="I4149">
        <v>0.67603199999999997</v>
      </c>
    </row>
    <row r="4150" spans="2:9">
      <c r="B4150" s="547" t="s">
        <v>2618</v>
      </c>
      <c r="C4150" s="547" t="str">
        <f>VLOOKUP(D4150,기본!$B$3:$C$90,2,0)</f>
        <v>코웨이</v>
      </c>
      <c r="D4150" t="s">
        <v>1918</v>
      </c>
      <c r="E4150" t="s">
        <v>1025</v>
      </c>
      <c r="F4150" t="s">
        <v>1025</v>
      </c>
      <c r="G4150" t="e">
        <f>VLOOKUP(E4150,기본!$F$3:$G$320,2,0)</f>
        <v>#N/A</v>
      </c>
      <c r="H4150" s="546">
        <v>72</v>
      </c>
      <c r="I4150">
        <v>0.42422399999999999</v>
      </c>
    </row>
    <row r="4151" spans="2:9">
      <c r="B4151" s="547" t="s">
        <v>2618</v>
      </c>
      <c r="C4151" s="547" t="str">
        <f>VLOOKUP(D4151,기본!$B$3:$C$90,2,0)</f>
        <v>코웨이</v>
      </c>
      <c r="D4151" t="s">
        <v>1918</v>
      </c>
      <c r="E4151" t="s">
        <v>1967</v>
      </c>
      <c r="F4151" t="s">
        <v>1967</v>
      </c>
      <c r="G4151" t="e">
        <f>VLOOKUP(E4151,기본!$F$3:$G$320,2,0)</f>
        <v>#N/A</v>
      </c>
      <c r="H4151" s="546">
        <v>288</v>
      </c>
      <c r="I4151">
        <v>1.901376</v>
      </c>
    </row>
    <row r="4152" spans="2:9">
      <c r="B4152" s="547" t="s">
        <v>2618</v>
      </c>
      <c r="C4152" s="547" t="str">
        <f>VLOOKUP(D4152,기본!$B$3:$C$90,2,0)</f>
        <v>코웨이</v>
      </c>
      <c r="D4152" t="s">
        <v>1918</v>
      </c>
      <c r="E4152" t="s">
        <v>2617</v>
      </c>
      <c r="F4152" t="s">
        <v>2617</v>
      </c>
      <c r="G4152" t="e">
        <f>VLOOKUP(E4152,기본!$F$3:$G$320,2,0)</f>
        <v>#N/A</v>
      </c>
      <c r="H4152" s="546">
        <v>697</v>
      </c>
      <c r="I4152">
        <v>8.8799399999999995</v>
      </c>
    </row>
    <row r="4153" spans="2:9">
      <c r="B4153" s="547" t="s">
        <v>2618</v>
      </c>
      <c r="C4153" s="547" t="str">
        <f>VLOOKUP(D4153,기본!$B$3:$C$90,2,0)</f>
        <v>코웨이</v>
      </c>
      <c r="D4153" t="s">
        <v>1918</v>
      </c>
      <c r="E4153" t="s">
        <v>1227</v>
      </c>
      <c r="F4153" t="s">
        <v>1227</v>
      </c>
      <c r="G4153" t="e">
        <f>VLOOKUP(E4153,기본!$F$3:$G$320,2,0)</f>
        <v>#N/A</v>
      </c>
      <c r="H4153" s="546">
        <v>2767</v>
      </c>
      <c r="I4153">
        <v>21.455317999999998</v>
      </c>
    </row>
    <row r="4154" spans="2:9">
      <c r="B4154" s="547" t="s">
        <v>2618</v>
      </c>
      <c r="C4154" s="547" t="str">
        <f>VLOOKUP(D4154,기본!$B$3:$C$90,2,0)</f>
        <v>코웨이</v>
      </c>
      <c r="D4154" t="s">
        <v>1918</v>
      </c>
      <c r="E4154" t="s">
        <v>1242</v>
      </c>
      <c r="F4154" t="s">
        <v>1242</v>
      </c>
      <c r="G4154" t="e">
        <f>VLOOKUP(E4154,기본!$F$3:$G$320,2,0)</f>
        <v>#N/A</v>
      </c>
      <c r="H4154" s="546">
        <v>230</v>
      </c>
      <c r="I4154">
        <v>2.0382600000000002</v>
      </c>
    </row>
    <row r="4155" spans="2:9">
      <c r="B4155" s="547" t="s">
        <v>2618</v>
      </c>
      <c r="C4155" s="547" t="str">
        <f>VLOOKUP(D4155,기본!$B$3:$C$90,2,0)</f>
        <v>코웨이</v>
      </c>
      <c r="D4155" t="s">
        <v>1918</v>
      </c>
      <c r="E4155" t="s">
        <v>1228</v>
      </c>
      <c r="F4155" t="s">
        <v>1228</v>
      </c>
      <c r="G4155" t="e">
        <f>VLOOKUP(E4155,기본!$F$3:$G$320,2,0)</f>
        <v>#N/A</v>
      </c>
      <c r="H4155" s="546">
        <v>2749</v>
      </c>
      <c r="I4155">
        <v>23.109652000000001</v>
      </c>
    </row>
    <row r="4156" spans="2:9">
      <c r="B4156" s="547" t="s">
        <v>2618</v>
      </c>
      <c r="C4156" s="547" t="str">
        <f>VLOOKUP(D4156,기본!$B$3:$C$90,2,0)</f>
        <v>코웨이</v>
      </c>
      <c r="D4156" t="s">
        <v>1918</v>
      </c>
      <c r="E4156" t="s">
        <v>1970</v>
      </c>
      <c r="F4156" t="s">
        <v>1970</v>
      </c>
      <c r="G4156" t="e">
        <f>VLOOKUP(E4156,기본!$F$3:$G$320,2,0)</f>
        <v>#N/A</v>
      </c>
      <c r="H4156" s="546">
        <v>55</v>
      </c>
      <c r="I4156">
        <v>0.46310000000000001</v>
      </c>
    </row>
    <row r="4157" spans="2:9">
      <c r="B4157" s="547" t="s">
        <v>2618</v>
      </c>
      <c r="C4157" s="547" t="str">
        <f>VLOOKUP(D4157,기본!$B$3:$C$90,2,0)</f>
        <v>코웨이</v>
      </c>
      <c r="D4157" t="s">
        <v>1971</v>
      </c>
      <c r="E4157" t="s">
        <v>1923</v>
      </c>
      <c r="F4157" t="s">
        <v>1923</v>
      </c>
      <c r="G4157" t="e">
        <f>VLOOKUP(E4157,기본!$F$3:$G$320,2,0)</f>
        <v>#N/A</v>
      </c>
      <c r="H4157" s="546">
        <v>934</v>
      </c>
      <c r="I4157">
        <v>11.510615999999999</v>
      </c>
    </row>
    <row r="4158" spans="2:9">
      <c r="B4158" s="547" t="s">
        <v>2618</v>
      </c>
      <c r="C4158" s="547" t="str">
        <f>VLOOKUP(D4158,기본!$B$3:$C$90,2,0)</f>
        <v>코웨이</v>
      </c>
      <c r="D4158" t="s">
        <v>1971</v>
      </c>
      <c r="E4158" t="s">
        <v>2083</v>
      </c>
      <c r="F4158" t="s">
        <v>2083</v>
      </c>
      <c r="G4158" t="e">
        <f>VLOOKUP(E4158,기본!$F$3:$G$320,2,0)</f>
        <v>#N/A</v>
      </c>
      <c r="H4158" s="546">
        <v>3790</v>
      </c>
      <c r="I4158">
        <v>35.209099999999999</v>
      </c>
    </row>
    <row r="4159" spans="2:9">
      <c r="B4159" s="547" t="s">
        <v>2618</v>
      </c>
      <c r="C4159" s="547" t="str">
        <f>VLOOKUP(D4159,기본!$B$3:$C$90,2,0)</f>
        <v>코웨이</v>
      </c>
      <c r="D4159" t="s">
        <v>1971</v>
      </c>
      <c r="E4159" t="s">
        <v>2084</v>
      </c>
      <c r="F4159" t="s">
        <v>2084</v>
      </c>
      <c r="G4159" t="e">
        <f>VLOOKUP(E4159,기본!$F$3:$G$320,2,0)</f>
        <v>#N/A</v>
      </c>
      <c r="H4159" s="546">
        <v>3790</v>
      </c>
      <c r="I4159">
        <v>59.02167</v>
      </c>
    </row>
    <row r="4160" spans="2:9">
      <c r="B4160" s="547" t="s">
        <v>2618</v>
      </c>
      <c r="C4160" s="547" t="str">
        <f>VLOOKUP(D4160,기본!$B$3:$C$90,2,0)</f>
        <v>코웨이</v>
      </c>
      <c r="D4160" t="s">
        <v>1971</v>
      </c>
      <c r="E4160" t="s">
        <v>2044</v>
      </c>
      <c r="F4160" t="s">
        <v>2044</v>
      </c>
      <c r="G4160" t="e">
        <f>VLOOKUP(E4160,기본!$F$3:$G$320,2,0)</f>
        <v>#N/A</v>
      </c>
      <c r="H4160" s="546">
        <v>120</v>
      </c>
      <c r="I4160">
        <v>2.2120799999999998</v>
      </c>
    </row>
    <row r="4161" spans="2:9">
      <c r="B4161" s="547" t="s">
        <v>2618</v>
      </c>
      <c r="C4161" s="547" t="str">
        <f>VLOOKUP(D4161,기본!$B$3:$C$90,2,0)</f>
        <v>코웨이</v>
      </c>
      <c r="D4161" t="s">
        <v>1971</v>
      </c>
      <c r="E4161" t="s">
        <v>1972</v>
      </c>
      <c r="F4161" t="s">
        <v>1972</v>
      </c>
      <c r="G4161" t="e">
        <f>VLOOKUP(E4161,기본!$F$3:$G$320,2,0)</f>
        <v>#N/A</v>
      </c>
      <c r="H4161" s="546">
        <v>2292</v>
      </c>
      <c r="I4161">
        <v>41.848499999999987</v>
      </c>
    </row>
    <row r="4162" spans="2:9">
      <c r="B4162" s="547" t="s">
        <v>2618</v>
      </c>
      <c r="C4162" s="547" t="str">
        <f>VLOOKUP(D4162,기본!$B$3:$C$90,2,0)</f>
        <v>코웨이</v>
      </c>
      <c r="D4162" t="s">
        <v>1971</v>
      </c>
      <c r="E4162" t="s">
        <v>1928</v>
      </c>
      <c r="F4162" t="s">
        <v>1928</v>
      </c>
      <c r="G4162" t="e">
        <f>VLOOKUP(E4162,기본!$F$3:$G$320,2,0)</f>
        <v>#N/A</v>
      </c>
      <c r="H4162" s="546">
        <v>1150</v>
      </c>
      <c r="I4162">
        <v>16.7532</v>
      </c>
    </row>
    <row r="4163" spans="2:9">
      <c r="B4163" s="547" t="s">
        <v>2618</v>
      </c>
      <c r="C4163" s="547" t="str">
        <f>VLOOKUP(D4163,기본!$B$3:$C$90,2,0)</f>
        <v>코웨이</v>
      </c>
      <c r="D4163" t="s">
        <v>1971</v>
      </c>
      <c r="E4163" t="s">
        <v>2068</v>
      </c>
      <c r="F4163" t="s">
        <v>2068</v>
      </c>
      <c r="G4163" t="e">
        <f>VLOOKUP(E4163,기본!$F$3:$G$320,2,0)</f>
        <v>#N/A</v>
      </c>
      <c r="H4163" s="546">
        <v>250</v>
      </c>
      <c r="I4163">
        <v>9.2862500000000008</v>
      </c>
    </row>
    <row r="4164" spans="2:9">
      <c r="B4164" s="547" t="s">
        <v>2618</v>
      </c>
      <c r="C4164" s="547" t="str">
        <f>VLOOKUP(D4164,기본!$B$3:$C$90,2,0)</f>
        <v>코웨이</v>
      </c>
      <c r="D4164" t="s">
        <v>1971</v>
      </c>
      <c r="E4164" t="s">
        <v>2069</v>
      </c>
      <c r="F4164" t="s">
        <v>2069</v>
      </c>
      <c r="G4164" t="e">
        <f>VLOOKUP(E4164,기본!$F$3:$G$320,2,0)</f>
        <v>#N/A</v>
      </c>
      <c r="H4164" s="546">
        <v>250</v>
      </c>
      <c r="I4164">
        <v>2.7284999999999999</v>
      </c>
    </row>
    <row r="4165" spans="2:9">
      <c r="B4165" s="547" t="s">
        <v>2618</v>
      </c>
      <c r="C4165" s="547" t="str">
        <f>VLOOKUP(D4165,기본!$B$3:$C$90,2,0)</f>
        <v>코웨이</v>
      </c>
      <c r="D4165" t="s">
        <v>1971</v>
      </c>
      <c r="E4165" t="s">
        <v>2369</v>
      </c>
      <c r="F4165" t="s">
        <v>2369</v>
      </c>
      <c r="G4165" t="e">
        <f>VLOOKUP(E4165,기본!$F$3:$G$320,2,0)</f>
        <v>#N/A</v>
      </c>
      <c r="H4165" s="546">
        <v>160</v>
      </c>
      <c r="I4165">
        <v>2.6020799999999999</v>
      </c>
    </row>
    <row r="4166" spans="2:9">
      <c r="B4166" s="547" t="s">
        <v>2618</v>
      </c>
      <c r="C4166" s="547" t="str">
        <f>VLOOKUP(D4166,기본!$B$3:$C$90,2,0)</f>
        <v>코웨이</v>
      </c>
      <c r="D4166" t="s">
        <v>1971</v>
      </c>
      <c r="E4166" t="s">
        <v>1491</v>
      </c>
      <c r="F4166" t="s">
        <v>1491</v>
      </c>
      <c r="G4166" t="e">
        <f>VLOOKUP(E4166,기본!$F$3:$G$320,2,0)</f>
        <v>#N/A</v>
      </c>
      <c r="H4166" s="546">
        <v>24</v>
      </c>
      <c r="I4166">
        <v>0.18096000000000001</v>
      </c>
    </row>
    <row r="4167" spans="2:9">
      <c r="B4167" s="547" t="s">
        <v>2618</v>
      </c>
      <c r="C4167" s="547" t="str">
        <f>VLOOKUP(D4167,기본!$B$3:$C$90,2,0)</f>
        <v>코웨이</v>
      </c>
      <c r="D4167" t="s">
        <v>1971</v>
      </c>
      <c r="E4167" t="s">
        <v>1492</v>
      </c>
      <c r="F4167" t="s">
        <v>1492</v>
      </c>
      <c r="G4167" t="e">
        <f>VLOOKUP(E4167,기본!$F$3:$G$320,2,0)</f>
        <v>#N/A</v>
      </c>
      <c r="H4167" s="546">
        <v>18</v>
      </c>
      <c r="I4167">
        <v>0.12447</v>
      </c>
    </row>
    <row r="4168" spans="2:9">
      <c r="B4168" s="547" t="s">
        <v>2618</v>
      </c>
      <c r="C4168" s="547" t="str">
        <f>VLOOKUP(D4168,기본!$B$3:$C$90,2,0)</f>
        <v>코웨이</v>
      </c>
      <c r="D4168" t="s">
        <v>1971</v>
      </c>
      <c r="E4168" t="s">
        <v>2109</v>
      </c>
      <c r="F4168" t="s">
        <v>2109</v>
      </c>
      <c r="G4168" t="e">
        <f>VLOOKUP(E4168,기본!$F$3:$G$320,2,0)</f>
        <v>#N/A</v>
      </c>
      <c r="H4168" s="546">
        <v>7900</v>
      </c>
      <c r="I4168">
        <v>69.512100000000004</v>
      </c>
    </row>
    <row r="4169" spans="2:9">
      <c r="B4169" s="547" t="s">
        <v>2618</v>
      </c>
      <c r="C4169" s="547" t="str">
        <f>VLOOKUP(D4169,기본!$B$3:$C$90,2,0)</f>
        <v>코웨이</v>
      </c>
      <c r="D4169" t="s">
        <v>1971</v>
      </c>
      <c r="E4169" t="s">
        <v>875</v>
      </c>
      <c r="F4169" t="s">
        <v>875</v>
      </c>
      <c r="G4169" t="e">
        <f>VLOOKUP(E4169,기본!$F$3:$G$320,2,0)</f>
        <v>#N/A</v>
      </c>
      <c r="H4169" s="546">
        <v>2170</v>
      </c>
      <c r="I4169">
        <v>17.362169999999999</v>
      </c>
    </row>
    <row r="4170" spans="2:9">
      <c r="B4170" s="547" t="s">
        <v>2618</v>
      </c>
      <c r="C4170" s="547" t="str">
        <f>VLOOKUP(D4170,기본!$B$3:$C$90,2,0)</f>
        <v>코웨이</v>
      </c>
      <c r="D4170" t="s">
        <v>1971</v>
      </c>
      <c r="E4170" t="s">
        <v>876</v>
      </c>
      <c r="F4170" t="s">
        <v>876</v>
      </c>
      <c r="G4170" t="e">
        <f>VLOOKUP(E4170,기본!$F$3:$G$320,2,0)</f>
        <v>#N/A</v>
      </c>
      <c r="H4170" s="546">
        <v>1868</v>
      </c>
      <c r="I4170">
        <v>36.657632</v>
      </c>
    </row>
    <row r="4171" spans="2:9">
      <c r="B4171" s="547" t="s">
        <v>2618</v>
      </c>
      <c r="C4171" s="547" t="str">
        <f>VLOOKUP(D4171,기본!$B$3:$C$90,2,0)</f>
        <v>코웨이</v>
      </c>
      <c r="D4171" t="s">
        <v>1971</v>
      </c>
      <c r="E4171" t="s">
        <v>1974</v>
      </c>
      <c r="F4171" t="s">
        <v>1974</v>
      </c>
      <c r="G4171" t="e">
        <f>VLOOKUP(E4171,기본!$F$3:$G$320,2,0)</f>
        <v>#N/A</v>
      </c>
      <c r="H4171" s="546">
        <v>606</v>
      </c>
      <c r="I4171">
        <v>12.187266000000001</v>
      </c>
    </row>
    <row r="4172" spans="2:9">
      <c r="B4172" s="547" t="s">
        <v>2618</v>
      </c>
      <c r="C4172" s="547" t="str">
        <f>VLOOKUP(D4172,기본!$B$3:$C$90,2,0)</f>
        <v>코웨이</v>
      </c>
      <c r="D4172" t="s">
        <v>1971</v>
      </c>
      <c r="E4172" t="s">
        <v>1975</v>
      </c>
      <c r="F4172" t="s">
        <v>1975</v>
      </c>
      <c r="G4172" t="e">
        <f>VLOOKUP(E4172,기본!$F$3:$G$320,2,0)</f>
        <v>#N/A</v>
      </c>
      <c r="H4172" s="546">
        <v>368</v>
      </c>
      <c r="I4172">
        <v>6.1997359999999997</v>
      </c>
    </row>
    <row r="4173" spans="2:9">
      <c r="B4173" s="547" t="s">
        <v>2618</v>
      </c>
      <c r="C4173" s="547" t="str">
        <f>VLOOKUP(D4173,기본!$B$3:$C$90,2,0)</f>
        <v>코웨이</v>
      </c>
      <c r="D4173" t="s">
        <v>1971</v>
      </c>
      <c r="E4173" t="s">
        <v>1976</v>
      </c>
      <c r="F4173" t="s">
        <v>1976</v>
      </c>
      <c r="G4173" t="e">
        <f>VLOOKUP(E4173,기본!$F$3:$G$320,2,0)</f>
        <v>#N/A</v>
      </c>
      <c r="H4173" s="546">
        <v>120</v>
      </c>
      <c r="I4173">
        <v>1.67652</v>
      </c>
    </row>
    <row r="4174" spans="2:9">
      <c r="B4174" s="547" t="s">
        <v>2618</v>
      </c>
      <c r="C4174" s="547" t="str">
        <f>VLOOKUP(D4174,기본!$B$3:$C$90,2,0)</f>
        <v>코웨이</v>
      </c>
      <c r="D4174" t="s">
        <v>1971</v>
      </c>
      <c r="E4174" t="s">
        <v>1942</v>
      </c>
      <c r="F4174" t="s">
        <v>1942</v>
      </c>
      <c r="G4174" t="e">
        <f>VLOOKUP(E4174,기본!$F$3:$G$320,2,0)</f>
        <v>#N/A</v>
      </c>
      <c r="H4174" s="546">
        <v>1242</v>
      </c>
      <c r="I4174">
        <v>20.479337999999998</v>
      </c>
    </row>
    <row r="4175" spans="2:9">
      <c r="B4175" s="547" t="s">
        <v>2618</v>
      </c>
      <c r="C4175" s="547" t="str">
        <f>VLOOKUP(D4175,기본!$B$3:$C$90,2,0)</f>
        <v>코웨이</v>
      </c>
      <c r="D4175" t="s">
        <v>1971</v>
      </c>
      <c r="E4175" t="s">
        <v>1977</v>
      </c>
      <c r="F4175" t="s">
        <v>1977</v>
      </c>
      <c r="G4175" t="e">
        <f>VLOOKUP(E4175,기본!$F$3:$G$320,2,0)</f>
        <v>#N/A</v>
      </c>
      <c r="H4175" s="546">
        <v>17827</v>
      </c>
      <c r="I4175">
        <v>267.270081</v>
      </c>
    </row>
    <row r="4176" spans="2:9">
      <c r="B4176" s="547" t="s">
        <v>2618</v>
      </c>
      <c r="C4176" s="547" t="str">
        <f>VLOOKUP(D4176,기본!$B$3:$C$90,2,0)</f>
        <v>코웨이</v>
      </c>
      <c r="D4176" t="s">
        <v>1971</v>
      </c>
      <c r="E4176" t="s">
        <v>2267</v>
      </c>
      <c r="F4176" t="s">
        <v>2267</v>
      </c>
      <c r="G4176" t="e">
        <f>VLOOKUP(E4176,기본!$F$3:$G$320,2,0)</f>
        <v>#N/A</v>
      </c>
      <c r="H4176" s="546">
        <v>3409</v>
      </c>
      <c r="I4176">
        <v>49.7714</v>
      </c>
    </row>
    <row r="4177" spans="2:9">
      <c r="B4177" s="547" t="s">
        <v>2618</v>
      </c>
      <c r="C4177" s="547" t="str">
        <f>VLOOKUP(D4177,기본!$B$3:$C$90,2,0)</f>
        <v>코웨이</v>
      </c>
      <c r="D4177" t="s">
        <v>1971</v>
      </c>
      <c r="E4177" t="s">
        <v>1978</v>
      </c>
      <c r="F4177" t="s">
        <v>1978</v>
      </c>
      <c r="G4177" t="e">
        <f>VLOOKUP(E4177,기본!$F$3:$G$320,2,0)</f>
        <v>#N/A</v>
      </c>
      <c r="H4177" s="546">
        <v>495</v>
      </c>
      <c r="I4177">
        <v>11.440439999999999</v>
      </c>
    </row>
    <row r="4178" spans="2:9">
      <c r="B4178" s="547" t="s">
        <v>2618</v>
      </c>
      <c r="C4178" s="547" t="str">
        <f>VLOOKUP(D4178,기본!$B$3:$C$90,2,0)</f>
        <v>코웨이</v>
      </c>
      <c r="D4178" t="s">
        <v>1971</v>
      </c>
      <c r="E4178" t="s">
        <v>1979</v>
      </c>
      <c r="F4178" t="s">
        <v>1979</v>
      </c>
      <c r="G4178" t="e">
        <f>VLOOKUP(E4178,기본!$F$3:$G$320,2,0)</f>
        <v>#N/A</v>
      </c>
      <c r="H4178" s="546">
        <v>569</v>
      </c>
      <c r="I4178">
        <v>13.273203000000002</v>
      </c>
    </row>
    <row r="4179" spans="2:9">
      <c r="B4179" s="547" t="s">
        <v>2618</v>
      </c>
      <c r="C4179" s="547" t="str">
        <f>VLOOKUP(D4179,기본!$B$3:$C$90,2,0)</f>
        <v>코웨이</v>
      </c>
      <c r="D4179" t="s">
        <v>1971</v>
      </c>
      <c r="E4179" t="s">
        <v>1980</v>
      </c>
      <c r="F4179" t="s">
        <v>1980</v>
      </c>
      <c r="G4179" t="e">
        <f>VLOOKUP(E4179,기본!$F$3:$G$320,2,0)</f>
        <v>#N/A</v>
      </c>
      <c r="H4179" s="546">
        <v>2216</v>
      </c>
      <c r="I4179">
        <v>43.452072000000001</v>
      </c>
    </row>
    <row r="4180" spans="2:9">
      <c r="B4180" s="547" t="s">
        <v>2618</v>
      </c>
      <c r="C4180" s="547" t="str">
        <f>VLOOKUP(D4180,기본!$B$3:$C$90,2,0)</f>
        <v>코웨이</v>
      </c>
      <c r="D4180" t="s">
        <v>1971</v>
      </c>
      <c r="E4180" t="s">
        <v>2491</v>
      </c>
      <c r="F4180" t="s">
        <v>2491</v>
      </c>
      <c r="G4180" t="e">
        <f>VLOOKUP(E4180,기본!$F$3:$G$320,2,0)</f>
        <v>#N/A</v>
      </c>
      <c r="H4180" s="546">
        <v>1920</v>
      </c>
      <c r="I4180">
        <v>37.450420000000001</v>
      </c>
    </row>
    <row r="4181" spans="2:9">
      <c r="B4181" s="547" t="s">
        <v>2618</v>
      </c>
      <c r="C4181" s="547" t="str">
        <f>VLOOKUP(D4181,기본!$B$3:$C$90,2,0)</f>
        <v>코웨이</v>
      </c>
      <c r="D4181" t="s">
        <v>1971</v>
      </c>
      <c r="E4181" t="s">
        <v>2385</v>
      </c>
      <c r="F4181" t="s">
        <v>2385</v>
      </c>
      <c r="G4181" t="e">
        <f>VLOOKUP(E4181,기본!$F$3:$G$320,2,0)</f>
        <v>#N/A</v>
      </c>
      <c r="H4181" s="546">
        <v>2098</v>
      </c>
      <c r="I4181">
        <v>15.443377999999999</v>
      </c>
    </row>
    <row r="4182" spans="2:9">
      <c r="B4182" s="547" t="s">
        <v>2618</v>
      </c>
      <c r="C4182" s="547" t="str">
        <f>VLOOKUP(D4182,기본!$B$3:$C$90,2,0)</f>
        <v>코웨이</v>
      </c>
      <c r="D4182" t="s">
        <v>1971</v>
      </c>
      <c r="E4182" t="s">
        <v>2403</v>
      </c>
      <c r="F4182" t="s">
        <v>2403</v>
      </c>
      <c r="G4182" t="e">
        <f>VLOOKUP(E4182,기본!$F$3:$G$320,2,0)</f>
        <v>#N/A</v>
      </c>
      <c r="H4182" s="546">
        <v>2282</v>
      </c>
      <c r="I4182">
        <v>45.510158000000004</v>
      </c>
    </row>
    <row r="4183" spans="2:9">
      <c r="B4183" s="547" t="s">
        <v>2618</v>
      </c>
      <c r="C4183" s="547" t="str">
        <f>VLOOKUP(D4183,기본!$B$3:$C$90,2,0)</f>
        <v>코웨이</v>
      </c>
      <c r="D4183" t="s">
        <v>1971</v>
      </c>
      <c r="E4183" t="s">
        <v>2370</v>
      </c>
      <c r="F4183" t="s">
        <v>2370</v>
      </c>
      <c r="G4183" t="e">
        <f>VLOOKUP(E4183,기본!$F$3:$G$320,2,0)</f>
        <v>#N/A</v>
      </c>
      <c r="H4183" s="546">
        <v>4508</v>
      </c>
      <c r="I4183">
        <v>124.17134799999998</v>
      </c>
    </row>
    <row r="4184" spans="2:9">
      <c r="B4184" s="547" t="s">
        <v>2618</v>
      </c>
      <c r="C4184" s="547" t="str">
        <f>VLOOKUP(D4184,기본!$B$3:$C$90,2,0)</f>
        <v>코웨이</v>
      </c>
      <c r="D4184" t="s">
        <v>1971</v>
      </c>
      <c r="E4184" t="s">
        <v>1964</v>
      </c>
      <c r="F4184" t="s">
        <v>1964</v>
      </c>
      <c r="G4184" t="e">
        <f>VLOOKUP(E4184,기본!$F$3:$G$320,2,0)</f>
        <v>#N/A</v>
      </c>
      <c r="H4184" s="546">
        <v>4371</v>
      </c>
      <c r="I4184">
        <v>151.17103499999999</v>
      </c>
    </row>
    <row r="4185" spans="2:9">
      <c r="B4185" s="547" t="s">
        <v>2618</v>
      </c>
      <c r="C4185" s="547" t="str">
        <f>VLOOKUP(D4185,기본!$B$3:$C$90,2,0)</f>
        <v>코웨이</v>
      </c>
      <c r="D4185" t="s">
        <v>1971</v>
      </c>
      <c r="E4185" t="s">
        <v>1981</v>
      </c>
      <c r="F4185" t="s">
        <v>1981</v>
      </c>
      <c r="G4185" t="e">
        <f>VLOOKUP(E4185,기본!$F$3:$G$320,2,0)</f>
        <v>#N/A</v>
      </c>
      <c r="H4185" s="546">
        <v>510</v>
      </c>
      <c r="I4185">
        <v>18.591540000000002</v>
      </c>
    </row>
    <row r="4186" spans="2:9">
      <c r="B4186" s="547" t="s">
        <v>2618</v>
      </c>
      <c r="C4186" s="547" t="str">
        <f>VLOOKUP(D4186,기본!$B$3:$C$90,2,0)</f>
        <v>코웨이</v>
      </c>
      <c r="D4186" t="s">
        <v>1971</v>
      </c>
      <c r="E4186" t="s">
        <v>1982</v>
      </c>
      <c r="F4186" t="s">
        <v>1982</v>
      </c>
      <c r="G4186" t="e">
        <f>VLOOKUP(E4186,기본!$F$3:$G$320,2,0)</f>
        <v>#N/A</v>
      </c>
      <c r="H4186" s="546">
        <v>4580</v>
      </c>
      <c r="I4186">
        <v>168.17302000000001</v>
      </c>
    </row>
    <row r="4187" spans="2:9">
      <c r="B4187" s="547" t="s">
        <v>2618</v>
      </c>
      <c r="C4187" s="547" t="str">
        <f>VLOOKUP(D4187,기본!$B$3:$C$90,2,0)</f>
        <v>코웨이</v>
      </c>
      <c r="D4187" t="s">
        <v>1971</v>
      </c>
      <c r="E4187" t="s">
        <v>2070</v>
      </c>
      <c r="F4187" t="s">
        <v>2070</v>
      </c>
      <c r="G4187" t="e">
        <f>VLOOKUP(E4187,기본!$F$3:$G$320,2,0)</f>
        <v>#N/A</v>
      </c>
      <c r="H4187" s="546">
        <v>1664</v>
      </c>
      <c r="I4187">
        <v>64.579840000000004</v>
      </c>
    </row>
    <row r="4188" spans="2:9">
      <c r="B4188" s="547" t="s">
        <v>2618</v>
      </c>
      <c r="C4188" s="547" t="str">
        <f>VLOOKUP(D4188,기본!$B$3:$C$90,2,0)</f>
        <v>코웨이</v>
      </c>
      <c r="D4188" t="s">
        <v>1971</v>
      </c>
      <c r="E4188" t="s">
        <v>1965</v>
      </c>
      <c r="F4188" t="s">
        <v>1965</v>
      </c>
      <c r="G4188" t="e">
        <f>VLOOKUP(E4188,기본!$F$3:$G$320,2,0)</f>
        <v>#N/A</v>
      </c>
      <c r="H4188" s="546">
        <v>200</v>
      </c>
      <c r="I4188">
        <v>7.9016000000000002</v>
      </c>
    </row>
    <row r="4189" spans="2:9">
      <c r="B4189" s="547" t="s">
        <v>2618</v>
      </c>
      <c r="C4189" s="547" t="str">
        <f>VLOOKUP(D4189,기본!$B$3:$C$90,2,0)</f>
        <v>코웨이</v>
      </c>
      <c r="D4189" t="s">
        <v>1983</v>
      </c>
      <c r="E4189" t="s">
        <v>1922</v>
      </c>
      <c r="F4189" t="s">
        <v>1922</v>
      </c>
      <c r="G4189" t="e">
        <f>VLOOKUP(E4189,기본!$F$3:$G$320,2,0)</f>
        <v>#N/A</v>
      </c>
      <c r="H4189" s="546">
        <v>2625</v>
      </c>
      <c r="I4189">
        <v>21.921375000000001</v>
      </c>
    </row>
    <row r="4190" spans="2:9">
      <c r="B4190" s="547" t="s">
        <v>2618</v>
      </c>
      <c r="C4190" s="547" t="str">
        <f>VLOOKUP(D4190,기본!$B$3:$C$90,2,0)</f>
        <v>코웨이</v>
      </c>
      <c r="D4190" t="s">
        <v>1983</v>
      </c>
      <c r="E4190" t="s">
        <v>1049</v>
      </c>
      <c r="F4190" t="s">
        <v>1049</v>
      </c>
      <c r="G4190" t="e">
        <f>VLOOKUP(E4190,기본!$F$3:$G$320,2,0)</f>
        <v>#N/A</v>
      </c>
      <c r="H4190" s="546">
        <v>1052</v>
      </c>
      <c r="I4190">
        <v>5.9553719999999997</v>
      </c>
    </row>
    <row r="4191" spans="2:9">
      <c r="B4191" s="547" t="s">
        <v>2618</v>
      </c>
      <c r="C4191" s="547" t="str">
        <f>VLOOKUP(D4191,기본!$B$3:$C$90,2,0)</f>
        <v>코웨이</v>
      </c>
      <c r="D4191" t="s">
        <v>1983</v>
      </c>
      <c r="E4191" t="s">
        <v>1050</v>
      </c>
      <c r="F4191" t="s">
        <v>1050</v>
      </c>
      <c r="G4191" t="e">
        <f>VLOOKUP(E4191,기본!$F$3:$G$320,2,0)</f>
        <v>#N/A</v>
      </c>
      <c r="H4191" s="546">
        <v>1052</v>
      </c>
      <c r="I4191">
        <v>3.4716</v>
      </c>
    </row>
    <row r="4192" spans="2:9">
      <c r="B4192" s="547" t="s">
        <v>2618</v>
      </c>
      <c r="C4192" s="547" t="str">
        <f>VLOOKUP(D4192,기본!$B$3:$C$90,2,0)</f>
        <v>코웨이</v>
      </c>
      <c r="D4192" t="s">
        <v>1983</v>
      </c>
      <c r="E4192" t="s">
        <v>1925</v>
      </c>
      <c r="F4192" t="s">
        <v>1925</v>
      </c>
      <c r="G4192" t="e">
        <f>VLOOKUP(E4192,기본!$F$3:$G$320,2,0)</f>
        <v>#N/A</v>
      </c>
      <c r="H4192" s="546">
        <v>300</v>
      </c>
      <c r="I4192">
        <v>3.7761</v>
      </c>
    </row>
    <row r="4193" spans="2:9">
      <c r="B4193" s="547" t="s">
        <v>2618</v>
      </c>
      <c r="C4193" s="547" t="str">
        <f>VLOOKUP(D4193,기본!$B$3:$C$90,2,0)</f>
        <v>코웨이</v>
      </c>
      <c r="D4193" t="s">
        <v>1983</v>
      </c>
      <c r="E4193" t="s">
        <v>1984</v>
      </c>
      <c r="F4193" t="s">
        <v>1984</v>
      </c>
      <c r="G4193" t="e">
        <f>VLOOKUP(E4193,기본!$F$3:$G$320,2,0)</f>
        <v>#N/A</v>
      </c>
      <c r="H4193" s="546">
        <v>250</v>
      </c>
      <c r="I4193">
        <v>1.7745</v>
      </c>
    </row>
    <row r="4194" spans="2:9">
      <c r="B4194" s="547" t="s">
        <v>2618</v>
      </c>
      <c r="C4194" s="547" t="str">
        <f>VLOOKUP(D4194,기본!$B$3:$C$90,2,0)</f>
        <v>코웨이</v>
      </c>
      <c r="D4194" t="s">
        <v>1983</v>
      </c>
      <c r="E4194" t="s">
        <v>1985</v>
      </c>
      <c r="F4194" t="s">
        <v>1985</v>
      </c>
      <c r="G4194" t="e">
        <f>VLOOKUP(E4194,기본!$F$3:$G$320,2,0)</f>
        <v>#N/A</v>
      </c>
      <c r="H4194" s="546">
        <v>200</v>
      </c>
      <c r="I4194">
        <v>1.9032</v>
      </c>
    </row>
    <row r="4195" spans="2:9">
      <c r="B4195" s="547" t="s">
        <v>2618</v>
      </c>
      <c r="C4195" s="547" t="str">
        <f>VLOOKUP(D4195,기본!$B$3:$C$90,2,0)</f>
        <v>코웨이</v>
      </c>
      <c r="D4195" t="s">
        <v>1983</v>
      </c>
      <c r="E4195" t="s">
        <v>1045</v>
      </c>
      <c r="F4195" t="s">
        <v>1045</v>
      </c>
      <c r="G4195" t="e">
        <f>VLOOKUP(E4195,기본!$F$3:$G$320,2,0)</f>
        <v>#N/A</v>
      </c>
      <c r="H4195" s="546">
        <v>2591</v>
      </c>
      <c r="I4195">
        <v>30.760351999999997</v>
      </c>
    </row>
    <row r="4196" spans="2:9">
      <c r="B4196" s="547" t="s">
        <v>2618</v>
      </c>
      <c r="C4196" s="547" t="str">
        <f>VLOOKUP(D4196,기본!$B$3:$C$90,2,0)</f>
        <v>코웨이</v>
      </c>
      <c r="D4196" t="s">
        <v>1983</v>
      </c>
      <c r="E4196" t="s">
        <v>1074</v>
      </c>
      <c r="F4196" t="s">
        <v>1074</v>
      </c>
      <c r="G4196" t="e">
        <f>VLOOKUP(E4196,기본!$F$3:$G$320,2,0)</f>
        <v>#N/A</v>
      </c>
      <c r="H4196" s="546">
        <v>400</v>
      </c>
      <c r="I4196">
        <v>7.6711999999999998</v>
      </c>
    </row>
    <row r="4197" spans="2:9">
      <c r="B4197" s="547" t="s">
        <v>2618</v>
      </c>
      <c r="C4197" s="547" t="str">
        <f>VLOOKUP(D4197,기본!$B$3:$C$90,2,0)</f>
        <v>코웨이</v>
      </c>
      <c r="D4197" t="s">
        <v>1983</v>
      </c>
      <c r="E4197" t="s">
        <v>2160</v>
      </c>
      <c r="F4197" t="s">
        <v>2160</v>
      </c>
      <c r="G4197" t="e">
        <f>VLOOKUP(E4197,기본!$F$3:$G$320,2,0)</f>
        <v>#N/A</v>
      </c>
      <c r="H4197" s="546">
        <v>304</v>
      </c>
      <c r="I4197">
        <v>5.2880799999999999</v>
      </c>
    </row>
    <row r="4198" spans="2:9">
      <c r="B4198" s="547" t="s">
        <v>2618</v>
      </c>
      <c r="C4198" s="547" t="str">
        <f>VLOOKUP(D4198,기본!$B$3:$C$90,2,0)</f>
        <v>코웨이</v>
      </c>
      <c r="D4198" t="s">
        <v>1983</v>
      </c>
      <c r="E4198" t="s">
        <v>1966</v>
      </c>
      <c r="F4198" t="s">
        <v>1966</v>
      </c>
      <c r="G4198" t="e">
        <f>VLOOKUP(E4198,기본!$F$3:$G$320,2,0)</f>
        <v>#N/A</v>
      </c>
      <c r="H4198" s="546">
        <v>1052</v>
      </c>
      <c r="I4198">
        <v>6.2436199999999999</v>
      </c>
    </row>
    <row r="4199" spans="2:9">
      <c r="B4199" s="547" t="s">
        <v>2618</v>
      </c>
      <c r="C4199" s="547" t="str">
        <f>VLOOKUP(D4199,기본!$B$3:$C$90,2,0)</f>
        <v>코웨이</v>
      </c>
      <c r="D4199" t="s">
        <v>1986</v>
      </c>
      <c r="E4199" t="s">
        <v>1987</v>
      </c>
      <c r="F4199" t="s">
        <v>1987</v>
      </c>
      <c r="G4199" t="e">
        <f>VLOOKUP(E4199,기본!$F$3:$G$320,2,0)</f>
        <v>#N/A</v>
      </c>
      <c r="H4199" s="546">
        <v>576</v>
      </c>
      <c r="I4199">
        <v>10.461312</v>
      </c>
    </row>
    <row r="4200" spans="2:9">
      <c r="B4200" s="547" t="s">
        <v>2618</v>
      </c>
      <c r="C4200" s="547" t="str">
        <f>VLOOKUP(D4200,기본!$B$3:$C$90,2,0)</f>
        <v>코웨이</v>
      </c>
      <c r="D4200" t="s">
        <v>1986</v>
      </c>
      <c r="E4200" t="s">
        <v>1964</v>
      </c>
      <c r="F4200" t="s">
        <v>1964</v>
      </c>
      <c r="G4200" t="e">
        <f>VLOOKUP(E4200,기본!$F$3:$G$320,2,0)</f>
        <v>#N/A</v>
      </c>
      <c r="H4200" s="546">
        <v>6723</v>
      </c>
      <c r="I4200">
        <v>217.85881499999996</v>
      </c>
    </row>
    <row r="4201" spans="2:9">
      <c r="B4201" s="547" t="s">
        <v>2618</v>
      </c>
      <c r="C4201" s="547" t="str">
        <f>VLOOKUP(D4201,기본!$B$3:$C$90,2,0)</f>
        <v>코웨이</v>
      </c>
      <c r="D4201" t="s">
        <v>1986</v>
      </c>
      <c r="E4201" t="s">
        <v>1981</v>
      </c>
      <c r="F4201" t="s">
        <v>1981</v>
      </c>
      <c r="G4201" t="e">
        <f>VLOOKUP(E4201,기본!$F$3:$G$320,2,0)</f>
        <v>#N/A</v>
      </c>
      <c r="H4201" s="546">
        <v>3024</v>
      </c>
      <c r="I4201">
        <v>98.313264000000004</v>
      </c>
    </row>
    <row r="4202" spans="2:9">
      <c r="B4202" s="547" t="s">
        <v>2618</v>
      </c>
      <c r="C4202" s="547" t="str">
        <f>VLOOKUP(D4202,기본!$B$3:$C$90,2,0)</f>
        <v>코웨이</v>
      </c>
      <c r="D4202" t="s">
        <v>2072</v>
      </c>
      <c r="E4202" t="s">
        <v>1030</v>
      </c>
      <c r="F4202" t="s">
        <v>1030</v>
      </c>
      <c r="G4202" t="e">
        <f>VLOOKUP(E4202,기본!$F$3:$G$320,2,0)</f>
        <v>#N/A</v>
      </c>
      <c r="H4202" s="546">
        <v>3240</v>
      </c>
      <c r="I4202">
        <v>16.640640000000001</v>
      </c>
    </row>
    <row r="4203" spans="2:9">
      <c r="B4203" s="547" t="s">
        <v>2618</v>
      </c>
      <c r="C4203" s="547" t="str">
        <f>VLOOKUP(D4203,기본!$B$3:$C$90,2,0)</f>
        <v>코웨이</v>
      </c>
      <c r="D4203" t="s">
        <v>2072</v>
      </c>
      <c r="E4203" t="s">
        <v>1029</v>
      </c>
      <c r="F4203" t="s">
        <v>1029</v>
      </c>
      <c r="G4203" t="e">
        <f>VLOOKUP(E4203,기본!$F$3:$G$320,2,0)</f>
        <v>#N/A</v>
      </c>
      <c r="H4203" s="546">
        <v>3240</v>
      </c>
      <c r="I4203">
        <v>18.53604</v>
      </c>
    </row>
    <row r="4204" spans="2:9">
      <c r="B4204" s="547" t="s">
        <v>2618</v>
      </c>
      <c r="C4204" s="547" t="str">
        <f>VLOOKUP(D4204,기본!$B$3:$C$90,2,0)</f>
        <v>코웨이</v>
      </c>
      <c r="D4204" t="s">
        <v>2072</v>
      </c>
      <c r="E4204" t="s">
        <v>1031</v>
      </c>
      <c r="F4204" t="s">
        <v>1031</v>
      </c>
      <c r="G4204" t="e">
        <f>VLOOKUP(E4204,기본!$F$3:$G$320,2,0)</f>
        <v>#N/A</v>
      </c>
      <c r="H4204" s="546">
        <v>6912</v>
      </c>
      <c r="I4204">
        <v>10.209023999999999</v>
      </c>
    </row>
    <row r="4205" spans="2:9">
      <c r="B4205" s="547" t="s">
        <v>2618</v>
      </c>
      <c r="C4205" s="547" t="str">
        <f>VLOOKUP(D4205,기본!$B$3:$C$90,2,0)</f>
        <v>한화비전</v>
      </c>
      <c r="D4205" t="s">
        <v>1993</v>
      </c>
      <c r="E4205" t="s">
        <v>2512</v>
      </c>
      <c r="F4205" t="s">
        <v>2513</v>
      </c>
      <c r="G4205" t="e">
        <f>VLOOKUP(E4205,기본!$F$3:$G$320,2,0)</f>
        <v>#N/A</v>
      </c>
      <c r="H4205" s="546">
        <v>603</v>
      </c>
      <c r="I4205">
        <v>25.279207199999998</v>
      </c>
    </row>
    <row r="4206" spans="2:9">
      <c r="B4206" s="547" t="s">
        <v>2618</v>
      </c>
      <c r="C4206" s="547" t="str">
        <f>VLOOKUP(D4206,기본!$B$3:$C$90,2,0)</f>
        <v>한화비전</v>
      </c>
      <c r="D4206" t="s">
        <v>1993</v>
      </c>
      <c r="E4206" t="s">
        <v>1827</v>
      </c>
      <c r="F4206" t="s">
        <v>1828</v>
      </c>
      <c r="G4206" t="e">
        <f>VLOOKUP(E4206,기본!$F$3:$G$320,2,0)</f>
        <v>#N/A</v>
      </c>
      <c r="H4206" s="546">
        <v>323</v>
      </c>
      <c r="I4206">
        <v>12.093455919999998</v>
      </c>
    </row>
    <row r="4207" spans="2:9">
      <c r="B4207" s="547" t="s">
        <v>2645</v>
      </c>
      <c r="C4207" s="547" t="str">
        <f>VLOOKUP(D4207,기본!$B$3:$C$90,2,0)</f>
        <v>AV JDM</v>
      </c>
      <c r="D4207" t="s">
        <v>2500</v>
      </c>
      <c r="E4207" t="s">
        <v>1781</v>
      </c>
      <c r="F4207" t="s">
        <v>1625</v>
      </c>
      <c r="G4207" t="e">
        <f>VLOOKUP(E4207,기본!$F$3:$G$320,2,0)</f>
        <v>#N/A</v>
      </c>
      <c r="H4207" s="546">
        <v>11000</v>
      </c>
      <c r="I4207">
        <v>106.469088</v>
      </c>
    </row>
    <row r="4208" spans="2:9">
      <c r="B4208" s="547" t="s">
        <v>2645</v>
      </c>
      <c r="C4208" s="547" t="str">
        <f>VLOOKUP(D4208,기본!$B$3:$C$90,2,0)</f>
        <v>AV JDM</v>
      </c>
      <c r="D4208" t="s">
        <v>2500</v>
      </c>
      <c r="E4208" t="s">
        <v>2008</v>
      </c>
      <c r="F4208" t="s">
        <v>2009</v>
      </c>
      <c r="G4208" t="e">
        <f>VLOOKUP(E4208,기본!$F$3:$G$320,2,0)</f>
        <v>#N/A</v>
      </c>
      <c r="H4208" s="546">
        <v>800</v>
      </c>
      <c r="I4208">
        <v>8.2989215999999999</v>
      </c>
    </row>
    <row r="4209" spans="2:9">
      <c r="B4209" s="547" t="s">
        <v>2645</v>
      </c>
      <c r="C4209" s="547" t="str">
        <f>VLOOKUP(D4209,기본!$B$3:$C$90,2,0)</f>
        <v>AV JDM</v>
      </c>
      <c r="D4209" t="s">
        <v>2500</v>
      </c>
      <c r="E4209" t="s">
        <v>1601</v>
      </c>
      <c r="F4209" t="s">
        <v>1601</v>
      </c>
      <c r="G4209" t="str">
        <f>VLOOKUP(E4209,기본!$F$3:$G$320,2,0)</f>
        <v>MNT</v>
      </c>
      <c r="H4209" s="546">
        <v>11032</v>
      </c>
      <c r="I4209">
        <v>93.857391039999996</v>
      </c>
    </row>
    <row r="4210" spans="2:9">
      <c r="B4210" s="547" t="s">
        <v>2645</v>
      </c>
      <c r="C4210" s="547" t="str">
        <f>VLOOKUP(D4210,기본!$B$3:$C$90,2,0)</f>
        <v>AV JDM</v>
      </c>
      <c r="D4210" t="s">
        <v>2500</v>
      </c>
      <c r="E4210" t="s">
        <v>1603</v>
      </c>
      <c r="F4210" t="s">
        <v>1603</v>
      </c>
      <c r="G4210" t="str">
        <f>VLOOKUP(E4210,기본!$F$3:$G$320,2,0)</f>
        <v>MNT</v>
      </c>
      <c r="H4210" s="546">
        <v>6720</v>
      </c>
      <c r="I4210">
        <v>61.805940000000007</v>
      </c>
    </row>
    <row r="4211" spans="2:9">
      <c r="B4211" s="547" t="s">
        <v>2645</v>
      </c>
      <c r="C4211" s="547" t="str">
        <f>VLOOKUP(D4211,기본!$B$3:$C$90,2,0)</f>
        <v>AV JDM</v>
      </c>
      <c r="D4211" t="s">
        <v>2500</v>
      </c>
      <c r="E4211" t="s">
        <v>1604</v>
      </c>
      <c r="F4211" t="s">
        <v>1604</v>
      </c>
      <c r="G4211" t="e">
        <f>VLOOKUP(E4211,기본!$F$3:$G$320,2,0)</f>
        <v>#N/A</v>
      </c>
      <c r="H4211" s="546">
        <v>1512</v>
      </c>
      <c r="I4211">
        <v>14.54009872</v>
      </c>
    </row>
    <row r="4212" spans="2:9">
      <c r="B4212" s="547" t="s">
        <v>2645</v>
      </c>
      <c r="C4212" s="547" t="str">
        <f>VLOOKUP(D4212,기본!$B$3:$C$90,2,0)</f>
        <v>AV JDM</v>
      </c>
      <c r="D4212" t="s">
        <v>2500</v>
      </c>
      <c r="E4212" t="s">
        <v>1605</v>
      </c>
      <c r="F4212" t="s">
        <v>1605</v>
      </c>
      <c r="G4212" t="str">
        <f>VLOOKUP(E4212,기본!$F$3:$G$320,2,0)</f>
        <v>MNT</v>
      </c>
      <c r="H4212" s="546">
        <v>1692</v>
      </c>
      <c r="I4212">
        <v>16.918862399999998</v>
      </c>
    </row>
    <row r="4213" spans="2:9">
      <c r="B4213" s="547" t="s">
        <v>2645</v>
      </c>
      <c r="C4213" s="547" t="str">
        <f>VLOOKUP(D4213,기본!$B$3:$C$90,2,0)</f>
        <v>AV JDM</v>
      </c>
      <c r="D4213" t="s">
        <v>2500</v>
      </c>
      <c r="E4213" t="s">
        <v>1602</v>
      </c>
      <c r="F4213" t="s">
        <v>1602</v>
      </c>
      <c r="G4213" t="e">
        <f>VLOOKUP(E4213,기본!$F$3:$G$320,2,0)</f>
        <v>#N/A</v>
      </c>
      <c r="H4213" s="546">
        <v>1288</v>
      </c>
      <c r="I4213">
        <v>11.569718719999999</v>
      </c>
    </row>
    <row r="4214" spans="2:9">
      <c r="B4214" s="547" t="s">
        <v>2645</v>
      </c>
      <c r="C4214" s="547" t="str">
        <f>VLOOKUP(D4214,기본!$B$3:$C$90,2,0)</f>
        <v>AV JDM</v>
      </c>
      <c r="D4214" t="s">
        <v>2500</v>
      </c>
      <c r="E4214" t="s">
        <v>2073</v>
      </c>
      <c r="F4214" t="s">
        <v>2073</v>
      </c>
      <c r="G4214" t="e">
        <f>VLOOKUP(E4214,기본!$F$3:$G$320,2,0)</f>
        <v>#N/A</v>
      </c>
      <c r="H4214" s="546">
        <v>532</v>
      </c>
      <c r="I4214">
        <v>5.2494446399999992</v>
      </c>
    </row>
    <row r="4215" spans="2:9">
      <c r="B4215" s="547" t="s">
        <v>2645</v>
      </c>
      <c r="C4215" s="547" t="str">
        <f>VLOOKUP(D4215,기본!$B$3:$C$90,2,0)</f>
        <v>AV JDM</v>
      </c>
      <c r="D4215" t="s">
        <v>2500</v>
      </c>
      <c r="E4215" t="s">
        <v>2047</v>
      </c>
      <c r="F4215" t="s">
        <v>2047</v>
      </c>
      <c r="G4215" t="e">
        <f>VLOOKUP(E4215,기본!$F$3:$G$320,2,0)</f>
        <v>#N/A</v>
      </c>
      <c r="H4215" s="546">
        <v>106</v>
      </c>
      <c r="I4215">
        <v>1.11210385</v>
      </c>
    </row>
    <row r="4216" spans="2:9">
      <c r="B4216" s="547" t="s">
        <v>2645</v>
      </c>
      <c r="C4216" s="547" t="str">
        <f>VLOOKUP(D4216,기본!$B$3:$C$90,2,0)</f>
        <v>AV JDM</v>
      </c>
      <c r="D4216" t="s">
        <v>2500</v>
      </c>
      <c r="E4216" t="s">
        <v>1782</v>
      </c>
      <c r="F4216" t="s">
        <v>1289</v>
      </c>
      <c r="G4216" t="e">
        <f>VLOOKUP(E4216,기본!$F$3:$G$320,2,0)</f>
        <v>#N/A</v>
      </c>
      <c r="H4216" s="546">
        <v>6468</v>
      </c>
      <c r="I4216">
        <v>71.907081792</v>
      </c>
    </row>
    <row r="4217" spans="2:9">
      <c r="B4217" s="547" t="s">
        <v>2645</v>
      </c>
      <c r="C4217" s="547" t="str">
        <f>VLOOKUP(D4217,기본!$B$3:$C$90,2,0)</f>
        <v>AV JDM</v>
      </c>
      <c r="D4217" t="s">
        <v>2500</v>
      </c>
      <c r="E4217" t="s">
        <v>1784</v>
      </c>
      <c r="F4217" t="s">
        <v>1285</v>
      </c>
      <c r="G4217" t="e">
        <f>VLOOKUP(E4217,기본!$F$3:$G$320,2,0)</f>
        <v>#N/A</v>
      </c>
      <c r="H4217" s="546">
        <v>9240</v>
      </c>
      <c r="I4217">
        <v>90.801348000000004</v>
      </c>
    </row>
    <row r="4218" spans="2:9">
      <c r="B4218" s="547" t="s">
        <v>2645</v>
      </c>
      <c r="C4218" s="547" t="str">
        <f>VLOOKUP(D4218,기본!$B$3:$C$90,2,0)</f>
        <v>AV JDM</v>
      </c>
      <c r="D4218" t="s">
        <v>2500</v>
      </c>
      <c r="E4218" t="s">
        <v>975</v>
      </c>
      <c r="F4218" t="s">
        <v>975</v>
      </c>
      <c r="G4218" t="e">
        <f>VLOOKUP(E4218,기본!$F$3:$G$320,2,0)</f>
        <v>#N/A</v>
      </c>
      <c r="H4218" s="546">
        <v>17280</v>
      </c>
      <c r="I4218">
        <v>157.62617291965438</v>
      </c>
    </row>
    <row r="4219" spans="2:9">
      <c r="B4219" s="547" t="s">
        <v>2645</v>
      </c>
      <c r="C4219" s="547" t="str">
        <f>VLOOKUP(D4219,기본!$B$3:$C$90,2,0)</f>
        <v>AV JDM</v>
      </c>
      <c r="D4219" t="s">
        <v>2500</v>
      </c>
      <c r="E4219" t="s">
        <v>2115</v>
      </c>
      <c r="F4219" t="s">
        <v>2115</v>
      </c>
      <c r="G4219" t="str">
        <f>VLOOKUP(E4219,기본!$F$3:$G$320,2,0)</f>
        <v>AV</v>
      </c>
      <c r="H4219" s="546">
        <v>4680</v>
      </c>
      <c r="I4219">
        <v>44.620225000000005</v>
      </c>
    </row>
    <row r="4220" spans="2:9">
      <c r="B4220" s="547" t="s">
        <v>2645</v>
      </c>
      <c r="C4220" s="547" t="str">
        <f>VLOOKUP(D4220,기본!$B$3:$C$90,2,0)</f>
        <v>AV JDM</v>
      </c>
      <c r="D4220" t="s">
        <v>2500</v>
      </c>
      <c r="E4220" t="s">
        <v>2287</v>
      </c>
      <c r="F4220" t="s">
        <v>2287</v>
      </c>
      <c r="G4220" t="str">
        <f>VLOOKUP(E4220,기본!$F$3:$G$320,2,0)</f>
        <v>AV</v>
      </c>
      <c r="H4220" s="546">
        <v>275</v>
      </c>
      <c r="I4220">
        <v>2.7574469499999994</v>
      </c>
    </row>
    <row r="4221" spans="2:9">
      <c r="B4221" s="547" t="s">
        <v>2645</v>
      </c>
      <c r="C4221" s="547" t="str">
        <f>VLOOKUP(D4221,기본!$B$3:$C$90,2,0)</f>
        <v>AV JDM</v>
      </c>
      <c r="D4221" t="s">
        <v>2500</v>
      </c>
      <c r="E4221" t="s">
        <v>2116</v>
      </c>
      <c r="F4221" t="s">
        <v>2116</v>
      </c>
      <c r="G4221" t="str">
        <f>VLOOKUP(E4221,기본!$F$3:$G$320,2,0)</f>
        <v>AV</v>
      </c>
      <c r="H4221" s="546">
        <v>9477</v>
      </c>
      <c r="I4221">
        <v>119.51282916</v>
      </c>
    </row>
    <row r="4222" spans="2:9">
      <c r="B4222" s="547" t="s">
        <v>2645</v>
      </c>
      <c r="C4222" s="547" t="str">
        <f>VLOOKUP(D4222,기본!$B$3:$C$90,2,0)</f>
        <v>삼성 VD</v>
      </c>
      <c r="D4222" t="s">
        <v>1785</v>
      </c>
      <c r="E4222" t="s">
        <v>1121</v>
      </c>
      <c r="F4222" t="s">
        <v>1809</v>
      </c>
      <c r="G4222" t="str">
        <f>VLOOKUP(E4222,기본!$F$3:$G$320,2,0)</f>
        <v>TV</v>
      </c>
      <c r="H4222" s="546">
        <v>18774</v>
      </c>
      <c r="I4222">
        <v>586.53883886400013</v>
      </c>
    </row>
    <row r="4223" spans="2:9">
      <c r="B4223" s="547" t="s">
        <v>2645</v>
      </c>
      <c r="C4223" s="547" t="str">
        <f>VLOOKUP(D4223,기본!$B$3:$C$90,2,0)</f>
        <v>삼성 VD</v>
      </c>
      <c r="D4223" t="s">
        <v>1785</v>
      </c>
      <c r="E4223" t="s">
        <v>1120</v>
      </c>
      <c r="F4223" t="s">
        <v>1786</v>
      </c>
      <c r="G4223" t="str">
        <f>VLOOKUP(E4223,기본!$F$3:$G$320,2,0)</f>
        <v>TV</v>
      </c>
      <c r="H4223" s="546">
        <v>14004</v>
      </c>
      <c r="I4223">
        <v>390.34340456399997</v>
      </c>
    </row>
    <row r="4224" spans="2:9">
      <c r="B4224" s="547" t="s">
        <v>2645</v>
      </c>
      <c r="C4224" s="547" t="str">
        <f>VLOOKUP(D4224,기본!$B$3:$C$90,2,0)</f>
        <v>삼성 VD</v>
      </c>
      <c r="D4224" t="s">
        <v>1785</v>
      </c>
      <c r="E4224" t="s">
        <v>1791</v>
      </c>
      <c r="F4224" t="s">
        <v>1792</v>
      </c>
      <c r="G4224" t="str">
        <f>VLOOKUP(E4224,기본!$F$3:$G$320,2,0)</f>
        <v>TV</v>
      </c>
      <c r="H4224" s="546">
        <v>5796</v>
      </c>
      <c r="I4224">
        <v>81.782013536999997</v>
      </c>
    </row>
    <row r="4225" spans="2:9">
      <c r="B4225" s="547" t="s">
        <v>2645</v>
      </c>
      <c r="C4225" s="547" t="str">
        <f>VLOOKUP(D4225,기본!$B$3:$C$90,2,0)</f>
        <v>삼성 VD</v>
      </c>
      <c r="D4225" t="s">
        <v>1785</v>
      </c>
      <c r="E4225" t="s">
        <v>1801</v>
      </c>
      <c r="F4225" t="s">
        <v>1802</v>
      </c>
      <c r="G4225" t="str">
        <f>VLOOKUP(E4225,기본!$F$3:$G$320,2,0)</f>
        <v>TV</v>
      </c>
      <c r="H4225" s="546">
        <v>14812</v>
      </c>
      <c r="I4225">
        <v>220.88350775600003</v>
      </c>
    </row>
    <row r="4226" spans="2:9">
      <c r="B4226" s="547" t="s">
        <v>2645</v>
      </c>
      <c r="C4226" s="547" t="str">
        <f>VLOOKUP(D4226,기본!$B$3:$C$90,2,0)</f>
        <v>삼성 VD</v>
      </c>
      <c r="D4226" t="s">
        <v>1785</v>
      </c>
      <c r="E4226" t="s">
        <v>1795</v>
      </c>
      <c r="F4226" t="s">
        <v>1796</v>
      </c>
      <c r="G4226" t="str">
        <f>VLOOKUP(E4226,기본!$F$3:$G$320,2,0)</f>
        <v>MNT</v>
      </c>
      <c r="H4226" s="546">
        <v>10992</v>
      </c>
      <c r="I4226">
        <v>435.07768588800002</v>
      </c>
    </row>
    <row r="4227" spans="2:9">
      <c r="B4227" s="547" t="s">
        <v>2645</v>
      </c>
      <c r="C4227" s="547" t="str">
        <f>VLOOKUP(D4227,기본!$B$3:$C$90,2,0)</f>
        <v>삼성 VD</v>
      </c>
      <c r="D4227" t="s">
        <v>1785</v>
      </c>
      <c r="E4227" t="s">
        <v>1727</v>
      </c>
      <c r="F4227" t="s">
        <v>1616</v>
      </c>
      <c r="G4227" t="str">
        <f>VLOOKUP(E4227,기본!$F$3:$G$320,2,0)</f>
        <v>TV</v>
      </c>
      <c r="H4227" s="546">
        <v>840</v>
      </c>
      <c r="I4227">
        <v>9.5897740399999982</v>
      </c>
    </row>
    <row r="4228" spans="2:9">
      <c r="B4228" s="547" t="s">
        <v>2645</v>
      </c>
      <c r="C4228" s="547" t="str">
        <f>VLOOKUP(D4228,기본!$B$3:$C$90,2,0)</f>
        <v>삼성 VD</v>
      </c>
      <c r="D4228" t="s">
        <v>1785</v>
      </c>
      <c r="E4228" t="s">
        <v>1729</v>
      </c>
      <c r="F4228" t="s">
        <v>1837</v>
      </c>
      <c r="G4228" t="str">
        <f>VLOOKUP(E4228,기본!$F$3:$G$320,2,0)</f>
        <v>TV</v>
      </c>
      <c r="H4228" s="546">
        <v>9320</v>
      </c>
      <c r="I4228">
        <v>113.78336776</v>
      </c>
    </row>
    <row r="4229" spans="2:9">
      <c r="B4229" s="547" t="s">
        <v>2645</v>
      </c>
      <c r="C4229" s="547" t="str">
        <f>VLOOKUP(D4229,기본!$B$3:$C$90,2,0)</f>
        <v>삼성 VD</v>
      </c>
      <c r="D4229" t="s">
        <v>1785</v>
      </c>
      <c r="E4229" t="s">
        <v>2207</v>
      </c>
      <c r="F4229" t="s">
        <v>1754</v>
      </c>
      <c r="G4229" t="str">
        <f>VLOOKUP(E4229,기본!$F$3:$G$320,2,0)</f>
        <v>MNT</v>
      </c>
      <c r="H4229" s="546">
        <v>6840</v>
      </c>
      <c r="I4229">
        <v>78.422181840000007</v>
      </c>
    </row>
    <row r="4230" spans="2:9">
      <c r="B4230" s="547" t="s">
        <v>2645</v>
      </c>
      <c r="C4230" s="547" t="str">
        <f>VLOOKUP(D4230,기본!$B$3:$C$90,2,0)</f>
        <v>삼성 VD</v>
      </c>
      <c r="D4230" t="s">
        <v>1785</v>
      </c>
      <c r="E4230" t="s">
        <v>2171</v>
      </c>
      <c r="F4230" t="s">
        <v>1752</v>
      </c>
      <c r="G4230" t="str">
        <f>VLOOKUP(E4230,기본!$F$3:$G$320,2,0)</f>
        <v>MNT</v>
      </c>
      <c r="H4230" s="546">
        <v>14040</v>
      </c>
      <c r="I4230">
        <v>98.228064311999987</v>
      </c>
    </row>
    <row r="4231" spans="2:9">
      <c r="B4231" s="547" t="s">
        <v>2645</v>
      </c>
      <c r="C4231" s="547" t="str">
        <f>VLOOKUP(D4231,기본!$B$3:$C$90,2,0)</f>
        <v>삼성 VD</v>
      </c>
      <c r="D4231" t="s">
        <v>1785</v>
      </c>
      <c r="E4231" t="s">
        <v>2624</v>
      </c>
      <c r="F4231" t="s">
        <v>2625</v>
      </c>
      <c r="G4231" t="str">
        <f>VLOOKUP(E4231,기본!$F$3:$G$320,2,0)</f>
        <v>TV</v>
      </c>
      <c r="H4231" s="546">
        <v>35112</v>
      </c>
      <c r="I4231">
        <v>449.91972269999997</v>
      </c>
    </row>
    <row r="4232" spans="2:9">
      <c r="B4232" s="547" t="s">
        <v>2645</v>
      </c>
      <c r="C4232" s="547" t="str">
        <f>VLOOKUP(D4232,기본!$B$3:$C$90,2,0)</f>
        <v>삼성 VD</v>
      </c>
      <c r="D4232" t="s">
        <v>1785</v>
      </c>
      <c r="E4232" t="s">
        <v>1797</v>
      </c>
      <c r="F4232" t="s">
        <v>1798</v>
      </c>
      <c r="G4232" t="str">
        <f>VLOOKUP(E4232,기본!$F$3:$G$320,2,0)</f>
        <v>MNT</v>
      </c>
      <c r="H4232" s="546">
        <v>3444</v>
      </c>
      <c r="I4232">
        <v>27.940226202000002</v>
      </c>
    </row>
    <row r="4233" spans="2:9">
      <c r="B4233" s="547" t="s">
        <v>2645</v>
      </c>
      <c r="C4233" s="547" t="str">
        <f>VLOOKUP(D4233,기본!$B$3:$C$90,2,0)</f>
        <v>삼성 VD</v>
      </c>
      <c r="D4233" t="s">
        <v>1785</v>
      </c>
      <c r="E4233" t="s">
        <v>2088</v>
      </c>
      <c r="F4233" t="s">
        <v>2089</v>
      </c>
      <c r="G4233" t="str">
        <f>VLOOKUP(E4233,기본!$F$3:$G$320,2,0)</f>
        <v>MNT</v>
      </c>
      <c r="H4233" s="546">
        <v>8228</v>
      </c>
      <c r="I4233">
        <v>38.206026848</v>
      </c>
    </row>
    <row r="4234" spans="2:9">
      <c r="B4234" s="547" t="s">
        <v>2645</v>
      </c>
      <c r="C4234" s="547" t="str">
        <f>VLOOKUP(D4234,기본!$B$3:$C$90,2,0)</f>
        <v>삼성 VD</v>
      </c>
      <c r="D4234" t="s">
        <v>1800</v>
      </c>
      <c r="E4234" t="s">
        <v>1120</v>
      </c>
      <c r="F4234" t="s">
        <v>1786</v>
      </c>
      <c r="G4234" t="str">
        <f>VLOOKUP(E4234,기본!$F$3:$G$320,2,0)</f>
        <v>TV</v>
      </c>
      <c r="H4234" s="546">
        <v>1296</v>
      </c>
      <c r="I4234">
        <v>35.872270415999999</v>
      </c>
    </row>
    <row r="4235" spans="2:9">
      <c r="B4235" s="547" t="s">
        <v>2645</v>
      </c>
      <c r="C4235" s="547" t="str">
        <f>VLOOKUP(D4235,기본!$B$3:$C$90,2,0)</f>
        <v>삼성 VD</v>
      </c>
      <c r="D4235" t="s">
        <v>1800</v>
      </c>
      <c r="E4235" t="s">
        <v>1789</v>
      </c>
      <c r="F4235" t="s">
        <v>1790</v>
      </c>
      <c r="G4235" t="str">
        <f>VLOOKUP(E4235,기본!$F$3:$G$320,2,0)</f>
        <v>TV</v>
      </c>
      <c r="H4235" s="546">
        <v>1260</v>
      </c>
      <c r="I4235">
        <v>17.384945759999997</v>
      </c>
    </row>
    <row r="4236" spans="2:9">
      <c r="B4236" s="547" t="s">
        <v>2645</v>
      </c>
      <c r="C4236" s="547" t="str">
        <f>VLOOKUP(D4236,기본!$B$3:$C$90,2,0)</f>
        <v>삼성 VD</v>
      </c>
      <c r="D4236" t="s">
        <v>1800</v>
      </c>
      <c r="E4236" t="s">
        <v>1801</v>
      </c>
      <c r="F4236" t="s">
        <v>1802</v>
      </c>
      <c r="G4236" t="str">
        <f>VLOOKUP(E4236,기본!$F$3:$G$320,2,0)</f>
        <v>TV</v>
      </c>
      <c r="H4236" s="546">
        <v>1196</v>
      </c>
      <c r="I4236">
        <v>17.974080756000003</v>
      </c>
    </row>
    <row r="4237" spans="2:9">
      <c r="B4237" s="547" t="s">
        <v>2645</v>
      </c>
      <c r="C4237" s="547" t="str">
        <f>VLOOKUP(D4237,기본!$B$3:$C$90,2,0)</f>
        <v>삼성 VD</v>
      </c>
      <c r="D4237" t="s">
        <v>1807</v>
      </c>
      <c r="E4237" t="s">
        <v>1120</v>
      </c>
      <c r="F4237" t="s">
        <v>1786</v>
      </c>
      <c r="G4237" t="str">
        <f>VLOOKUP(E4237,기본!$F$3:$G$320,2,0)</f>
        <v>TV</v>
      </c>
      <c r="H4237" s="546">
        <v>6948</v>
      </c>
      <c r="I4237">
        <v>196.747328772</v>
      </c>
    </row>
    <row r="4238" spans="2:9">
      <c r="B4238" s="547" t="s">
        <v>2645</v>
      </c>
      <c r="C4238" s="547" t="str">
        <f>VLOOKUP(D4238,기본!$B$3:$C$90,2,0)</f>
        <v>삼성 VD</v>
      </c>
      <c r="D4238" t="s">
        <v>1807</v>
      </c>
      <c r="E4238" t="s">
        <v>1791</v>
      </c>
      <c r="F4238" t="s">
        <v>1792</v>
      </c>
      <c r="G4238" t="str">
        <f>VLOOKUP(E4238,기본!$F$3:$G$320,2,0)</f>
        <v>TV</v>
      </c>
      <c r="H4238" s="546">
        <v>4508</v>
      </c>
      <c r="I4238">
        <v>64.93759464</v>
      </c>
    </row>
    <row r="4239" spans="2:9">
      <c r="B4239" s="547" t="s">
        <v>2645</v>
      </c>
      <c r="C4239" s="547" t="str">
        <f>VLOOKUP(D4239,기본!$B$3:$C$90,2,0)</f>
        <v>삼성 VD</v>
      </c>
      <c r="D4239" t="s">
        <v>1807</v>
      </c>
      <c r="E4239" t="s">
        <v>2213</v>
      </c>
      <c r="F4239" t="s">
        <v>1754</v>
      </c>
      <c r="G4239" t="str">
        <f>VLOOKUP(E4239,기본!$F$3:$G$320,2,0)</f>
        <v>MNT</v>
      </c>
      <c r="H4239" s="546">
        <v>7584</v>
      </c>
      <c r="I4239">
        <v>87.930407232000022</v>
      </c>
    </row>
    <row r="4240" spans="2:9">
      <c r="B4240" s="547" t="s">
        <v>2645</v>
      </c>
      <c r="C4240" s="547" t="str">
        <f>VLOOKUP(D4240,기본!$B$3:$C$90,2,0)</f>
        <v>삼성 VD</v>
      </c>
      <c r="D4240" t="s">
        <v>1807</v>
      </c>
      <c r="E4240" t="s">
        <v>2221</v>
      </c>
      <c r="F4240" t="s">
        <v>1754</v>
      </c>
      <c r="G4240" t="str">
        <f>VLOOKUP(E4240,기본!$F$3:$G$320,2,0)</f>
        <v>MNT</v>
      </c>
      <c r="H4240" s="546">
        <v>480</v>
      </c>
      <c r="I4240">
        <v>5.5475863200000006</v>
      </c>
    </row>
    <row r="4241" spans="2:9">
      <c r="B4241" s="547" t="s">
        <v>2645</v>
      </c>
      <c r="C4241" s="547" t="str">
        <f>VLOOKUP(D4241,기본!$B$3:$C$90,2,0)</f>
        <v>삼성 VD</v>
      </c>
      <c r="D4241" t="s">
        <v>1808</v>
      </c>
      <c r="E4241" t="s">
        <v>1121</v>
      </c>
      <c r="F4241" t="s">
        <v>1809</v>
      </c>
      <c r="G4241" t="str">
        <f>VLOOKUP(E4241,기본!$F$3:$G$320,2,0)</f>
        <v>TV</v>
      </c>
      <c r="H4241" s="546">
        <v>168</v>
      </c>
      <c r="I4241">
        <v>5.2507796879999997</v>
      </c>
    </row>
    <row r="4242" spans="2:9">
      <c r="B4242" s="547" t="s">
        <v>2645</v>
      </c>
      <c r="C4242" s="547" t="str">
        <f>VLOOKUP(D4242,기본!$B$3:$C$90,2,0)</f>
        <v>삼성 VD</v>
      </c>
      <c r="D4242" t="s">
        <v>1808</v>
      </c>
      <c r="E4242" t="s">
        <v>1791</v>
      </c>
      <c r="F4242" t="s">
        <v>1792</v>
      </c>
      <c r="G4242" t="str">
        <f>VLOOKUP(E4242,기본!$F$3:$G$320,2,0)</f>
        <v>TV</v>
      </c>
      <c r="H4242" s="546">
        <v>46</v>
      </c>
      <c r="I4242">
        <v>0.65498470799999997</v>
      </c>
    </row>
    <row r="4243" spans="2:9">
      <c r="B4243" s="547" t="s">
        <v>2645</v>
      </c>
      <c r="C4243" s="547" t="str">
        <f>VLOOKUP(D4243,기본!$B$3:$C$90,2,0)</f>
        <v>삼성 VD</v>
      </c>
      <c r="D4243" t="s">
        <v>1808</v>
      </c>
      <c r="E4243" t="s">
        <v>1801</v>
      </c>
      <c r="F4243" t="s">
        <v>1802</v>
      </c>
      <c r="G4243" t="str">
        <f>VLOOKUP(E4243,기본!$F$3:$G$320,2,0)</f>
        <v>TV</v>
      </c>
      <c r="H4243" s="546">
        <v>161</v>
      </c>
      <c r="I4243">
        <v>2.4198819110000005</v>
      </c>
    </row>
    <row r="4244" spans="2:9">
      <c r="B4244" s="547" t="s">
        <v>2645</v>
      </c>
      <c r="C4244" s="547" t="str">
        <f>VLOOKUP(D4244,기본!$B$3:$C$90,2,0)</f>
        <v>삼성 VD</v>
      </c>
      <c r="D4244" t="s">
        <v>1808</v>
      </c>
      <c r="E4244" t="s">
        <v>1718</v>
      </c>
      <c r="F4244" t="s">
        <v>1617</v>
      </c>
      <c r="G4244" t="str">
        <f>VLOOKUP(E4244,기본!$F$3:$G$320,2,0)</f>
        <v>TV</v>
      </c>
      <c r="H4244" s="546">
        <v>1080</v>
      </c>
      <c r="I4244">
        <v>12.85636716</v>
      </c>
    </row>
    <row r="4245" spans="2:9">
      <c r="B4245" s="547" t="s">
        <v>2645</v>
      </c>
      <c r="C4245" s="547" t="str">
        <f>VLOOKUP(D4245,기본!$B$3:$C$90,2,0)</f>
        <v>삼성 VD</v>
      </c>
      <c r="D4245" t="s">
        <v>1808</v>
      </c>
      <c r="E4245" t="s">
        <v>1719</v>
      </c>
      <c r="F4245" t="s">
        <v>1843</v>
      </c>
      <c r="G4245" t="str">
        <f>VLOOKUP(E4245,기본!$F$3:$G$320,2,0)</f>
        <v>TV</v>
      </c>
      <c r="H4245" s="546">
        <v>760</v>
      </c>
      <c r="I4245">
        <v>10.39599308</v>
      </c>
    </row>
    <row r="4246" spans="2:9">
      <c r="B4246" s="547" t="s">
        <v>2645</v>
      </c>
      <c r="C4246" s="547" t="str">
        <f>VLOOKUP(D4246,기본!$B$3:$C$90,2,0)</f>
        <v>삼성 VD</v>
      </c>
      <c r="D4246" t="s">
        <v>1808</v>
      </c>
      <c r="E4246" t="s">
        <v>1720</v>
      </c>
      <c r="F4246" t="s">
        <v>1844</v>
      </c>
      <c r="G4246" t="str">
        <f>VLOOKUP(E4246,기본!$F$3:$G$320,2,0)</f>
        <v>TV</v>
      </c>
      <c r="H4246" s="546">
        <v>396</v>
      </c>
      <c r="I4246">
        <v>5.8765833000000001</v>
      </c>
    </row>
    <row r="4247" spans="2:9">
      <c r="B4247" s="547" t="s">
        <v>2645</v>
      </c>
      <c r="C4247" s="547" t="str">
        <f>VLOOKUP(D4247,기본!$B$3:$C$90,2,0)</f>
        <v>기타</v>
      </c>
      <c r="D4247" t="s">
        <v>1810</v>
      </c>
      <c r="E4247" t="s">
        <v>224</v>
      </c>
      <c r="F4247" t="s">
        <v>224</v>
      </c>
      <c r="G4247" t="str">
        <f>VLOOKUP(E4247,기본!$F$3:$G$320,2,0)</f>
        <v>기타</v>
      </c>
      <c r="H4247" s="546">
        <v>0</v>
      </c>
      <c r="I4247">
        <v>2.0370599999999999</v>
      </c>
    </row>
    <row r="4248" spans="2:9">
      <c r="B4248" s="547" t="s">
        <v>2645</v>
      </c>
      <c r="C4248" s="547" t="str">
        <f>VLOOKUP(D4248,기본!$B$3:$C$90,2,0)</f>
        <v>코웨이</v>
      </c>
      <c r="D4248" t="s">
        <v>2407</v>
      </c>
      <c r="E4248" t="s">
        <v>1023</v>
      </c>
      <c r="F4248" t="s">
        <v>1023</v>
      </c>
      <c r="G4248" t="e">
        <f>VLOOKUP(E4248,기본!$F$3:$G$320,2,0)</f>
        <v>#N/A</v>
      </c>
      <c r="H4248" s="546">
        <v>1440</v>
      </c>
      <c r="I4248">
        <v>10.17749952</v>
      </c>
    </row>
    <row r="4249" spans="2:9">
      <c r="B4249" s="547" t="s">
        <v>2645</v>
      </c>
      <c r="C4249" s="547" t="str">
        <f>VLOOKUP(D4249,기본!$B$3:$C$90,2,0)</f>
        <v>코웨이</v>
      </c>
      <c r="D4249" t="s">
        <v>2407</v>
      </c>
      <c r="E4249" t="s">
        <v>2087</v>
      </c>
      <c r="F4249" t="s">
        <v>2087</v>
      </c>
      <c r="G4249" t="e">
        <f>VLOOKUP(E4249,기본!$F$3:$G$320,2,0)</f>
        <v>#N/A</v>
      </c>
      <c r="H4249" s="546">
        <v>2000</v>
      </c>
      <c r="I4249">
        <v>19.280944000000002</v>
      </c>
    </row>
    <row r="4250" spans="2:9">
      <c r="B4250" s="547" t="s">
        <v>2645</v>
      </c>
      <c r="C4250" s="547" t="str">
        <f>VLOOKUP(D4250,기본!$B$3:$C$90,2,0)</f>
        <v>MNT JDM</v>
      </c>
      <c r="D4250" t="s">
        <v>2011</v>
      </c>
      <c r="E4250" t="s">
        <v>677</v>
      </c>
      <c r="F4250" t="s">
        <v>2012</v>
      </c>
      <c r="G4250" t="str">
        <f>VLOOKUP(E4250,기본!$F$3:$G$320,2,0)</f>
        <v>MNT</v>
      </c>
      <c r="H4250" s="546">
        <v>6116</v>
      </c>
      <c r="I4250">
        <v>29.478997679999996</v>
      </c>
    </row>
    <row r="4251" spans="2:9">
      <c r="B4251" s="547" t="s">
        <v>2645</v>
      </c>
      <c r="C4251" s="547" t="str">
        <f>VLOOKUP(D4251,기본!$B$3:$C$90,2,0)</f>
        <v>MNT JDM</v>
      </c>
      <c r="D4251" t="s">
        <v>2011</v>
      </c>
      <c r="E4251" t="s">
        <v>1112</v>
      </c>
      <c r="F4251" t="s">
        <v>1734</v>
      </c>
      <c r="G4251" t="str">
        <f>VLOOKUP(E4251,기본!$F$3:$G$320,2,0)</f>
        <v>MNT</v>
      </c>
      <c r="H4251" s="546">
        <v>21120</v>
      </c>
      <c r="I4251">
        <v>126.25417728000001</v>
      </c>
    </row>
    <row r="4252" spans="2:9">
      <c r="B4252" s="547" t="s">
        <v>2645</v>
      </c>
      <c r="C4252" s="547" t="str">
        <f>VLOOKUP(D4252,기본!$B$3:$C$90,2,0)</f>
        <v>AV JDM</v>
      </c>
      <c r="D4252" t="s">
        <v>2288</v>
      </c>
      <c r="E4252" t="s">
        <v>2626</v>
      </c>
      <c r="F4252" t="s">
        <v>2627</v>
      </c>
      <c r="G4252" t="e">
        <f>VLOOKUP(E4252,기본!$F$3:$G$320,2,0)</f>
        <v>#N/A</v>
      </c>
      <c r="H4252" s="546">
        <v>2400</v>
      </c>
      <c r="I4252">
        <v>20.682096000000001</v>
      </c>
    </row>
    <row r="4253" spans="2:9">
      <c r="B4253" s="547" t="s">
        <v>2645</v>
      </c>
      <c r="C4253" s="547" t="str">
        <f>VLOOKUP(D4253,기본!$B$3:$C$90,2,0)</f>
        <v>AV JDM</v>
      </c>
      <c r="D4253" t="s">
        <v>2288</v>
      </c>
      <c r="E4253" t="s">
        <v>2628</v>
      </c>
      <c r="F4253" t="s">
        <v>2629</v>
      </c>
      <c r="G4253" t="e">
        <f>VLOOKUP(E4253,기본!$F$3:$G$320,2,0)</f>
        <v>#N/A</v>
      </c>
      <c r="H4253" s="546">
        <v>3463</v>
      </c>
      <c r="I4253">
        <v>29.083832349999998</v>
      </c>
    </row>
    <row r="4254" spans="2:9">
      <c r="B4254" s="547" t="s">
        <v>2645</v>
      </c>
      <c r="C4254" s="547" t="str">
        <f>VLOOKUP(D4254,기본!$B$3:$C$90,2,0)</f>
        <v>AV JDM</v>
      </c>
      <c r="D4254" t="s">
        <v>2288</v>
      </c>
      <c r="E4254" t="s">
        <v>2289</v>
      </c>
      <c r="F4254" t="s">
        <v>2289</v>
      </c>
      <c r="G4254" t="e">
        <f>VLOOKUP(E4254,기본!$F$3:$G$320,2,0)</f>
        <v>#N/A</v>
      </c>
      <c r="H4254" s="546">
        <v>360</v>
      </c>
      <c r="I4254">
        <v>2.6770049999999999</v>
      </c>
    </row>
    <row r="4255" spans="2:9">
      <c r="B4255" s="547" t="s">
        <v>2645</v>
      </c>
      <c r="C4255" s="547" t="str">
        <f>VLOOKUP(D4255,기본!$B$3:$C$90,2,0)</f>
        <v>코웨이</v>
      </c>
      <c r="D4255" t="s">
        <v>2290</v>
      </c>
      <c r="E4255" t="s">
        <v>2501</v>
      </c>
      <c r="F4255" t="s">
        <v>2501</v>
      </c>
      <c r="G4255" t="e">
        <f>VLOOKUP(E4255,기본!$F$3:$G$320,2,0)</f>
        <v>#N/A</v>
      </c>
      <c r="H4255" s="546">
        <v>12960</v>
      </c>
      <c r="I4255">
        <v>35.309882880000004</v>
      </c>
    </row>
    <row r="4256" spans="2:9">
      <c r="B4256" s="547" t="s">
        <v>2645</v>
      </c>
      <c r="C4256" s="547" t="str">
        <f>VLOOKUP(D4256,기본!$B$3:$C$90,2,0)</f>
        <v>코웨이</v>
      </c>
      <c r="D4256" t="s">
        <v>2290</v>
      </c>
      <c r="E4256" t="s">
        <v>1929</v>
      </c>
      <c r="F4256" t="s">
        <v>1929</v>
      </c>
      <c r="G4256" t="e">
        <f>VLOOKUP(E4256,기본!$F$3:$G$320,2,0)</f>
        <v>#N/A</v>
      </c>
      <c r="H4256" s="546">
        <v>15120</v>
      </c>
      <c r="I4256">
        <v>237.64563647999998</v>
      </c>
    </row>
    <row r="4257" spans="2:9">
      <c r="B4257" s="547" t="s">
        <v>2645</v>
      </c>
      <c r="C4257" s="547" t="str">
        <f>VLOOKUP(D4257,기본!$B$3:$C$90,2,0)</f>
        <v>MNT JDM</v>
      </c>
      <c r="D4257" t="s">
        <v>154</v>
      </c>
      <c r="E4257" t="s">
        <v>677</v>
      </c>
      <c r="F4257" t="s">
        <v>1812</v>
      </c>
      <c r="G4257" t="str">
        <f>VLOOKUP(E4257,기본!$F$3:$G$320,2,0)</f>
        <v>MNT</v>
      </c>
      <c r="H4257" s="546">
        <v>4224</v>
      </c>
      <c r="I4257">
        <v>19.698307200000002</v>
      </c>
    </row>
    <row r="4258" spans="2:9">
      <c r="B4258" s="547" t="s">
        <v>2645</v>
      </c>
      <c r="C4258" s="547" t="str">
        <f>VLOOKUP(D4258,기본!$B$3:$C$90,2,0)</f>
        <v>MNT JDM</v>
      </c>
      <c r="D4258" t="s">
        <v>154</v>
      </c>
      <c r="E4258" t="s">
        <v>678</v>
      </c>
      <c r="F4258" t="s">
        <v>2446</v>
      </c>
      <c r="G4258" t="str">
        <f>VLOOKUP(E4258,기본!$F$3:$G$320,2,0)</f>
        <v>MNT</v>
      </c>
      <c r="H4258" s="546">
        <v>2112</v>
      </c>
      <c r="I4258">
        <v>11.788679232000002</v>
      </c>
    </row>
    <row r="4259" spans="2:9">
      <c r="B4259" s="547" t="s">
        <v>2645</v>
      </c>
      <c r="C4259" s="547" t="str">
        <f>VLOOKUP(D4259,기본!$B$3:$C$90,2,0)</f>
        <v>AV JDM</v>
      </c>
      <c r="D4259" t="s">
        <v>2502</v>
      </c>
      <c r="E4259" t="s">
        <v>1781</v>
      </c>
      <c r="F4259" t="s">
        <v>1625</v>
      </c>
      <c r="G4259" t="e">
        <f>VLOOKUP(E4259,기본!$F$3:$G$320,2,0)</f>
        <v>#N/A</v>
      </c>
      <c r="H4259" s="546">
        <v>3120</v>
      </c>
      <c r="I4259">
        <v>30.273487200000002</v>
      </c>
    </row>
    <row r="4260" spans="2:9">
      <c r="B4260" s="547" t="s">
        <v>2645</v>
      </c>
      <c r="C4260" s="547" t="str">
        <f>VLOOKUP(D4260,기본!$B$3:$C$90,2,0)</f>
        <v>AV JDM</v>
      </c>
      <c r="D4260" t="s">
        <v>2502</v>
      </c>
      <c r="E4260" t="s">
        <v>104</v>
      </c>
      <c r="F4260" t="s">
        <v>103</v>
      </c>
      <c r="G4260" t="e">
        <f>VLOOKUP(E4260,기본!$F$3:$G$320,2,0)</f>
        <v>#N/A</v>
      </c>
      <c r="H4260" s="546">
        <v>4080</v>
      </c>
      <c r="I4260">
        <v>44.065318439999999</v>
      </c>
    </row>
    <row r="4261" spans="2:9">
      <c r="B4261" s="547" t="s">
        <v>2645</v>
      </c>
      <c r="C4261" s="547" t="str">
        <f>VLOOKUP(D4261,기본!$B$3:$C$90,2,0)</f>
        <v>AV JDM</v>
      </c>
      <c r="D4261" t="s">
        <v>2502</v>
      </c>
      <c r="E4261" t="s">
        <v>1603</v>
      </c>
      <c r="F4261" t="s">
        <v>1603</v>
      </c>
      <c r="G4261" t="str">
        <f>VLOOKUP(E4261,기본!$F$3:$G$320,2,0)</f>
        <v>MNT</v>
      </c>
      <c r="H4261" s="546">
        <v>2128</v>
      </c>
      <c r="I4261">
        <v>19.814814319999996</v>
      </c>
    </row>
    <row r="4262" spans="2:9">
      <c r="B4262" s="547" t="s">
        <v>2645</v>
      </c>
      <c r="C4262" s="547" t="str">
        <f>VLOOKUP(D4262,기본!$B$3:$C$90,2,0)</f>
        <v>AV JDM</v>
      </c>
      <c r="D4262" t="s">
        <v>2502</v>
      </c>
      <c r="E4262" t="s">
        <v>1605</v>
      </c>
      <c r="F4262" t="s">
        <v>1605</v>
      </c>
      <c r="G4262" t="str">
        <f>VLOOKUP(E4262,기본!$F$3:$G$320,2,0)</f>
        <v>MNT</v>
      </c>
      <c r="H4262" s="546">
        <v>360</v>
      </c>
      <c r="I4262">
        <v>3.5755488</v>
      </c>
    </row>
    <row r="4263" spans="2:9">
      <c r="B4263" s="547" t="s">
        <v>2645</v>
      </c>
      <c r="C4263" s="547" t="str">
        <f>VLOOKUP(D4263,기본!$B$3:$C$90,2,0)</f>
        <v>AV JDM</v>
      </c>
      <c r="D4263" t="s">
        <v>2502</v>
      </c>
      <c r="E4263" t="s">
        <v>2408</v>
      </c>
      <c r="F4263" t="s">
        <v>2408</v>
      </c>
      <c r="G4263" t="str">
        <f>VLOOKUP(E4263,기본!$F$3:$G$320,2,0)</f>
        <v>MNT</v>
      </c>
      <c r="H4263" s="546">
        <v>1232</v>
      </c>
      <c r="I4263">
        <v>11.270419999999998</v>
      </c>
    </row>
    <row r="4264" spans="2:9">
      <c r="B4264" s="547" t="s">
        <v>2645</v>
      </c>
      <c r="C4264" s="547" t="str">
        <f>VLOOKUP(D4264,기본!$B$3:$C$90,2,0)</f>
        <v>AV JDM</v>
      </c>
      <c r="D4264" t="s">
        <v>2502</v>
      </c>
      <c r="E4264" t="s">
        <v>1782</v>
      </c>
      <c r="F4264" t="s">
        <v>1289</v>
      </c>
      <c r="G4264" t="e">
        <f>VLOOKUP(E4264,기본!$F$3:$G$320,2,0)</f>
        <v>#N/A</v>
      </c>
      <c r="H4264" s="546">
        <v>30534</v>
      </c>
      <c r="I4264">
        <v>331.90605504000007</v>
      </c>
    </row>
    <row r="4265" spans="2:9">
      <c r="B4265" s="547" t="s">
        <v>2645</v>
      </c>
      <c r="C4265" s="547" t="str">
        <f>VLOOKUP(D4265,기본!$B$3:$C$90,2,0)</f>
        <v>AV JDM</v>
      </c>
      <c r="D4265" t="s">
        <v>2502</v>
      </c>
      <c r="E4265" t="s">
        <v>1783</v>
      </c>
      <c r="F4265" t="s">
        <v>1290</v>
      </c>
      <c r="G4265" t="e">
        <f>VLOOKUP(E4265,기본!$F$3:$G$320,2,0)</f>
        <v>#N/A</v>
      </c>
      <c r="H4265" s="546">
        <v>2982</v>
      </c>
      <c r="I4265">
        <v>36.425428997999994</v>
      </c>
    </row>
    <row r="4266" spans="2:9">
      <c r="B4266" s="547" t="s">
        <v>2645</v>
      </c>
      <c r="C4266" s="547" t="str">
        <f>VLOOKUP(D4266,기본!$B$3:$C$90,2,0)</f>
        <v>AV JDM</v>
      </c>
      <c r="D4266" t="s">
        <v>2502</v>
      </c>
      <c r="E4266" t="s">
        <v>1784</v>
      </c>
      <c r="F4266" t="s">
        <v>1285</v>
      </c>
      <c r="G4266" t="e">
        <f>VLOOKUP(E4266,기본!$F$3:$G$320,2,0)</f>
        <v>#N/A</v>
      </c>
      <c r="H4266" s="546">
        <v>37400</v>
      </c>
      <c r="I4266">
        <v>356.01923520000003</v>
      </c>
    </row>
    <row r="4267" spans="2:9">
      <c r="B4267" s="547" t="s">
        <v>2645</v>
      </c>
      <c r="C4267" s="547" t="str">
        <f>VLOOKUP(D4267,기본!$B$3:$C$90,2,0)</f>
        <v>AV JDM</v>
      </c>
      <c r="D4267" t="s">
        <v>2502</v>
      </c>
      <c r="E4267" t="s">
        <v>1819</v>
      </c>
      <c r="F4267" t="s">
        <v>1286</v>
      </c>
      <c r="G4267" t="e">
        <f>VLOOKUP(E4267,기본!$F$3:$G$320,2,0)</f>
        <v>#N/A</v>
      </c>
      <c r="H4267" s="546">
        <v>7360</v>
      </c>
      <c r="I4267">
        <v>79.354422</v>
      </c>
    </row>
    <row r="4268" spans="2:9">
      <c r="B4268" s="547" t="s">
        <v>2645</v>
      </c>
      <c r="C4268" s="547" t="str">
        <f>VLOOKUP(D4268,기본!$B$3:$C$90,2,0)</f>
        <v>AV JDM</v>
      </c>
      <c r="D4268" t="s">
        <v>2502</v>
      </c>
      <c r="E4268" t="s">
        <v>974</v>
      </c>
      <c r="F4268" t="s">
        <v>974</v>
      </c>
      <c r="G4268" t="e">
        <f>VLOOKUP(E4268,기본!$F$3:$G$320,2,0)</f>
        <v>#N/A</v>
      </c>
      <c r="H4268" s="546">
        <v>32192</v>
      </c>
      <c r="I4268">
        <v>230.31210233600001</v>
      </c>
    </row>
    <row r="4269" spans="2:9">
      <c r="B4269" s="547" t="s">
        <v>2645</v>
      </c>
      <c r="C4269" s="547" t="str">
        <f>VLOOKUP(D4269,기본!$B$3:$C$90,2,0)</f>
        <v>AV JDM</v>
      </c>
      <c r="D4269" t="s">
        <v>2502</v>
      </c>
      <c r="E4269" t="s">
        <v>2349</v>
      </c>
      <c r="F4269" t="s">
        <v>2349</v>
      </c>
      <c r="G4269" t="e">
        <f>VLOOKUP(E4269,기본!$F$3:$G$320,2,0)</f>
        <v>#N/A</v>
      </c>
      <c r="H4269" s="546">
        <v>576</v>
      </c>
      <c r="I4269">
        <v>4.7713858560000002</v>
      </c>
    </row>
    <row r="4270" spans="2:9">
      <c r="B4270" s="547" t="s">
        <v>2645</v>
      </c>
      <c r="C4270" s="547" t="str">
        <f>VLOOKUP(D4270,기본!$B$3:$C$90,2,0)</f>
        <v>AV JDM</v>
      </c>
      <c r="D4270" t="s">
        <v>2502</v>
      </c>
      <c r="E4270" t="s">
        <v>2146</v>
      </c>
      <c r="F4270" t="s">
        <v>2146</v>
      </c>
      <c r="G4270" t="e">
        <f>VLOOKUP(E4270,기본!$F$3:$G$320,2,0)</f>
        <v>#N/A</v>
      </c>
      <c r="H4270" s="546">
        <v>28224</v>
      </c>
      <c r="I4270">
        <v>157.70315400000001</v>
      </c>
    </row>
    <row r="4271" spans="2:9">
      <c r="B4271" s="547" t="s">
        <v>2645</v>
      </c>
      <c r="C4271" s="547" t="str">
        <f>VLOOKUP(D4271,기본!$B$3:$C$90,2,0)</f>
        <v>AV JDM</v>
      </c>
      <c r="D4271" t="s">
        <v>2502</v>
      </c>
      <c r="E4271" t="s">
        <v>2291</v>
      </c>
      <c r="F4271" t="s">
        <v>2291</v>
      </c>
      <c r="G4271" t="e">
        <f>VLOOKUP(E4271,기본!$F$3:$G$320,2,0)</f>
        <v>#N/A</v>
      </c>
      <c r="H4271" s="546">
        <v>3937</v>
      </c>
      <c r="I4271">
        <v>24.34857474</v>
      </c>
    </row>
    <row r="4272" spans="2:9">
      <c r="B4272" s="547" t="s">
        <v>2645</v>
      </c>
      <c r="C4272" s="547" t="str">
        <f>VLOOKUP(D4272,기본!$B$3:$C$90,2,0)</f>
        <v>AV JDM</v>
      </c>
      <c r="D4272" t="s">
        <v>2502</v>
      </c>
      <c r="E4272" t="s">
        <v>975</v>
      </c>
      <c r="F4272" t="s">
        <v>975</v>
      </c>
      <c r="G4272" t="e">
        <f>VLOOKUP(E4272,기본!$F$3:$G$320,2,0)</f>
        <v>#N/A</v>
      </c>
      <c r="H4272" s="546">
        <v>17280</v>
      </c>
      <c r="I4272">
        <v>146.52771648000001</v>
      </c>
    </row>
    <row r="4273" spans="2:9">
      <c r="B4273" s="547" t="s">
        <v>2645</v>
      </c>
      <c r="C4273" s="547" t="str">
        <f>VLOOKUP(D4273,기본!$B$3:$C$90,2,0)</f>
        <v>AV JDM</v>
      </c>
      <c r="D4273" t="s">
        <v>2502</v>
      </c>
      <c r="E4273" t="s">
        <v>1006</v>
      </c>
      <c r="F4273" t="s">
        <v>1006</v>
      </c>
      <c r="G4273" t="e">
        <f>VLOOKUP(E4273,기본!$F$3:$G$320,2,0)</f>
        <v>#N/A</v>
      </c>
      <c r="H4273" s="546">
        <v>4361</v>
      </c>
      <c r="I4273">
        <v>41.999092263000001</v>
      </c>
    </row>
    <row r="4274" spans="2:9">
      <c r="B4274" s="547" t="s">
        <v>2645</v>
      </c>
      <c r="C4274" s="547" t="str">
        <f>VLOOKUP(D4274,기본!$B$3:$C$90,2,0)</f>
        <v>AV JDM</v>
      </c>
      <c r="D4274" t="s">
        <v>2502</v>
      </c>
      <c r="E4274" t="s">
        <v>2147</v>
      </c>
      <c r="F4274" t="s">
        <v>2147</v>
      </c>
      <c r="G4274" t="e">
        <f>VLOOKUP(E4274,기본!$F$3:$G$320,2,0)</f>
        <v>#N/A</v>
      </c>
      <c r="H4274" s="546">
        <v>8064</v>
      </c>
      <c r="I4274">
        <v>46.830086100000003</v>
      </c>
    </row>
    <row r="4275" spans="2:9">
      <c r="B4275" s="547" t="s">
        <v>2645</v>
      </c>
      <c r="C4275" s="547" t="str">
        <f>VLOOKUP(D4275,기본!$B$3:$C$90,2,0)</f>
        <v>AV JDM</v>
      </c>
      <c r="D4275" t="s">
        <v>2502</v>
      </c>
      <c r="E4275" t="s">
        <v>2292</v>
      </c>
      <c r="F4275" t="s">
        <v>2292</v>
      </c>
      <c r="G4275" t="e">
        <f>VLOOKUP(E4275,기본!$F$3:$G$320,2,0)</f>
        <v>#N/A</v>
      </c>
      <c r="H4275" s="546">
        <v>1176</v>
      </c>
      <c r="I4275">
        <v>7.5386587499999989</v>
      </c>
    </row>
    <row r="4276" spans="2:9">
      <c r="B4276" s="547" t="s">
        <v>2645</v>
      </c>
      <c r="C4276" s="547" t="str">
        <f>VLOOKUP(D4276,기본!$B$3:$C$90,2,0)</f>
        <v>AV JDM</v>
      </c>
      <c r="D4276" t="s">
        <v>2502</v>
      </c>
      <c r="E4276" t="s">
        <v>2609</v>
      </c>
      <c r="F4276" t="s">
        <v>2609</v>
      </c>
      <c r="G4276" t="e">
        <f>VLOOKUP(E4276,기본!$F$3:$G$320,2,0)</f>
        <v>#N/A</v>
      </c>
      <c r="H4276" s="546">
        <v>170</v>
      </c>
      <c r="I4276">
        <v>2.2829640000000002</v>
      </c>
    </row>
    <row r="4277" spans="2:9">
      <c r="B4277" s="547" t="s">
        <v>2645</v>
      </c>
      <c r="C4277" s="547" t="str">
        <f>VLOOKUP(D4277,기본!$B$3:$C$90,2,0)</f>
        <v>AV JDM</v>
      </c>
      <c r="D4277" t="s">
        <v>2502</v>
      </c>
      <c r="E4277" t="s">
        <v>2115</v>
      </c>
      <c r="F4277" t="s">
        <v>2115</v>
      </c>
      <c r="G4277" t="str">
        <f>VLOOKUP(E4277,기본!$F$3:$G$320,2,0)</f>
        <v>AV</v>
      </c>
      <c r="H4277" s="546">
        <v>1495</v>
      </c>
      <c r="I4277">
        <v>15.1784958</v>
      </c>
    </row>
    <row r="4278" spans="2:9">
      <c r="B4278" s="547" t="s">
        <v>2645</v>
      </c>
      <c r="C4278" s="547" t="str">
        <f>VLOOKUP(D4278,기본!$B$3:$C$90,2,0)</f>
        <v>AV JDM</v>
      </c>
      <c r="D4278" t="s">
        <v>2502</v>
      </c>
      <c r="E4278" t="s">
        <v>1820</v>
      </c>
      <c r="F4278" t="s">
        <v>1820</v>
      </c>
      <c r="G4278" t="e">
        <f>VLOOKUP(E4278,기본!$F$3:$G$320,2,0)</f>
        <v>#N/A</v>
      </c>
      <c r="H4278" s="546">
        <v>23880</v>
      </c>
      <c r="I4278">
        <v>178.58139600000001</v>
      </c>
    </row>
    <row r="4279" spans="2:9">
      <c r="B4279" s="547" t="s">
        <v>2645</v>
      </c>
      <c r="C4279" s="547" t="str">
        <f>VLOOKUP(D4279,기본!$B$3:$C$90,2,0)</f>
        <v>AV JDM</v>
      </c>
      <c r="D4279" t="s">
        <v>2502</v>
      </c>
      <c r="E4279" t="s">
        <v>2048</v>
      </c>
      <c r="F4279" t="s">
        <v>2048</v>
      </c>
      <c r="G4279" t="e">
        <f>VLOOKUP(E4279,기본!$F$3:$G$320,2,0)</f>
        <v>#N/A</v>
      </c>
      <c r="H4279" s="546">
        <v>4991</v>
      </c>
      <c r="I4279">
        <v>39.000722109999998</v>
      </c>
    </row>
    <row r="4280" spans="2:9">
      <c r="B4280" s="547" t="s">
        <v>2645</v>
      </c>
      <c r="C4280" s="547" t="str">
        <f>VLOOKUP(D4280,기본!$B$3:$C$90,2,0)</f>
        <v>AV JDM</v>
      </c>
      <c r="D4280" t="s">
        <v>2502</v>
      </c>
      <c r="E4280" t="s">
        <v>2116</v>
      </c>
      <c r="F4280" t="s">
        <v>2116</v>
      </c>
      <c r="G4280" t="str">
        <f>VLOOKUP(E4280,기본!$F$3:$G$320,2,0)</f>
        <v>AV</v>
      </c>
      <c r="H4280" s="546">
        <v>7587</v>
      </c>
      <c r="I4280">
        <v>93.916200059999994</v>
      </c>
    </row>
    <row r="4281" spans="2:9">
      <c r="B4281" s="547" t="s">
        <v>2645</v>
      </c>
      <c r="C4281" s="547" t="str">
        <f>VLOOKUP(D4281,기본!$B$3:$C$90,2,0)</f>
        <v>AV JDM</v>
      </c>
      <c r="D4281" t="s">
        <v>2502</v>
      </c>
      <c r="E4281" t="s">
        <v>2293</v>
      </c>
      <c r="F4281" t="s">
        <v>2293</v>
      </c>
      <c r="G4281" t="str">
        <f>VLOOKUP(E4281,기본!$F$3:$G$320,2,0)</f>
        <v>AV</v>
      </c>
      <c r="H4281" s="546">
        <v>2916</v>
      </c>
      <c r="I4281">
        <v>39.312802439999992</v>
      </c>
    </row>
    <row r="4282" spans="2:9">
      <c r="B4282" s="547" t="s">
        <v>2645</v>
      </c>
      <c r="C4282" s="547" t="str">
        <f>VLOOKUP(D4282,기본!$B$3:$C$90,2,0)</f>
        <v>AV JDM</v>
      </c>
      <c r="D4282" t="s">
        <v>2502</v>
      </c>
      <c r="E4282" t="s">
        <v>2610</v>
      </c>
      <c r="F4282" t="s">
        <v>2610</v>
      </c>
      <c r="G4282" t="e">
        <f>VLOOKUP(E4282,기본!$F$3:$G$320,2,0)</f>
        <v>#N/A</v>
      </c>
      <c r="H4282" s="546">
        <v>60</v>
      </c>
      <c r="I4282">
        <v>1.32525</v>
      </c>
    </row>
    <row r="4283" spans="2:9">
      <c r="B4283" s="547" t="s">
        <v>2645</v>
      </c>
      <c r="C4283" s="547" t="str">
        <f>VLOOKUP(D4283,기본!$B$3:$C$90,2,0)</f>
        <v>MNT JDM</v>
      </c>
      <c r="D4283" t="s">
        <v>1825</v>
      </c>
      <c r="E4283" t="s">
        <v>677</v>
      </c>
      <c r="F4283" t="s">
        <v>2016</v>
      </c>
      <c r="G4283" t="str">
        <f>VLOOKUP(E4283,기본!$F$3:$G$320,2,0)</f>
        <v>MNT</v>
      </c>
      <c r="H4283" s="546">
        <v>6336</v>
      </c>
      <c r="I4283">
        <v>30.734149248000005</v>
      </c>
    </row>
    <row r="4284" spans="2:9">
      <c r="B4284" s="547" t="s">
        <v>2645</v>
      </c>
      <c r="C4284" s="547" t="str">
        <f>VLOOKUP(D4284,기본!$B$3:$C$90,2,0)</f>
        <v>MNT JDM</v>
      </c>
      <c r="D4284" t="s">
        <v>1825</v>
      </c>
      <c r="E4284" t="s">
        <v>1112</v>
      </c>
      <c r="F4284" t="s">
        <v>2017</v>
      </c>
      <c r="G4284" t="str">
        <f>VLOOKUP(E4284,기본!$F$3:$G$320,2,0)</f>
        <v>MNT</v>
      </c>
      <c r="H4284" s="546">
        <v>4224</v>
      </c>
      <c r="I4284">
        <v>25.063526400000001</v>
      </c>
    </row>
    <row r="4285" spans="2:9">
      <c r="B4285" s="547" t="s">
        <v>2645</v>
      </c>
      <c r="C4285" s="547" t="str">
        <f>VLOOKUP(D4285,기본!$B$3:$C$90,2,0)</f>
        <v>MNT JDM</v>
      </c>
      <c r="D4285" t="s">
        <v>1825</v>
      </c>
      <c r="E4285" t="s">
        <v>1113</v>
      </c>
      <c r="F4285" t="s">
        <v>2086</v>
      </c>
      <c r="G4285" t="str">
        <f>VLOOKUP(E4285,기본!$F$3:$G$320,2,0)</f>
        <v>MNT</v>
      </c>
      <c r="H4285" s="546">
        <v>1056</v>
      </c>
      <c r="I4285">
        <v>7.4563991039999991</v>
      </c>
    </row>
    <row r="4286" spans="2:9">
      <c r="B4286" s="547" t="s">
        <v>2645</v>
      </c>
      <c r="C4286" s="547" t="str">
        <f>VLOOKUP(D4286,기본!$B$3:$C$90,2,0)</f>
        <v>한화비전</v>
      </c>
      <c r="D4286" t="s">
        <v>1826</v>
      </c>
      <c r="E4286" t="s">
        <v>2102</v>
      </c>
      <c r="F4286" t="s">
        <v>2103</v>
      </c>
      <c r="G4286" t="e">
        <f>VLOOKUP(E4286,기본!$F$3:$G$320,2,0)</f>
        <v>#N/A</v>
      </c>
      <c r="H4286" s="546">
        <v>770</v>
      </c>
      <c r="I4286">
        <v>15.924215999999999</v>
      </c>
    </row>
    <row r="4287" spans="2:9">
      <c r="B4287" s="547" t="s">
        <v>2645</v>
      </c>
      <c r="C4287" s="547" t="str">
        <f>VLOOKUP(D4287,기본!$B$3:$C$90,2,0)</f>
        <v>한화비전</v>
      </c>
      <c r="D4287" t="s">
        <v>1826</v>
      </c>
      <c r="E4287" t="s">
        <v>1994</v>
      </c>
      <c r="F4287" t="s">
        <v>1995</v>
      </c>
      <c r="G4287" t="e">
        <f>VLOOKUP(E4287,기본!$F$3:$G$320,2,0)</f>
        <v>#N/A</v>
      </c>
      <c r="H4287" s="546">
        <v>1602</v>
      </c>
      <c r="I4287">
        <v>59.753478600000001</v>
      </c>
    </row>
    <row r="4288" spans="2:9">
      <c r="B4288" s="547" t="s">
        <v>2645</v>
      </c>
      <c r="C4288" s="547" t="str">
        <f>VLOOKUP(D4288,기본!$B$3:$C$90,2,0)</f>
        <v>MNT JDM</v>
      </c>
      <c r="D4288" t="s">
        <v>2104</v>
      </c>
      <c r="E4288" t="s">
        <v>677</v>
      </c>
      <c r="F4288" t="s">
        <v>1799</v>
      </c>
      <c r="G4288" t="str">
        <f>VLOOKUP(E4288,기본!$F$3:$G$320,2,0)</f>
        <v>MNT</v>
      </c>
      <c r="H4288" s="546">
        <v>-6336</v>
      </c>
      <c r="I4288">
        <v>-30.617091648000002</v>
      </c>
    </row>
    <row r="4289" spans="2:9">
      <c r="B4289" s="547" t="s">
        <v>2645</v>
      </c>
      <c r="C4289" s="547" t="str">
        <f>VLOOKUP(D4289,기본!$B$3:$C$90,2,0)</f>
        <v>코웨이</v>
      </c>
      <c r="D4289" t="s">
        <v>1830</v>
      </c>
      <c r="E4289" t="s">
        <v>1831</v>
      </c>
      <c r="F4289" t="s">
        <v>1831</v>
      </c>
      <c r="G4289" t="e">
        <f>VLOOKUP(E4289,기본!$F$3:$G$320,2,0)</f>
        <v>#N/A</v>
      </c>
      <c r="H4289" s="546">
        <v>3366</v>
      </c>
      <c r="I4289">
        <v>23.765090976</v>
      </c>
    </row>
    <row r="4290" spans="2:9">
      <c r="B4290" s="547" t="s">
        <v>2645</v>
      </c>
      <c r="C4290" s="547" t="str">
        <f>VLOOKUP(D4290,기본!$B$3:$C$90,2,0)</f>
        <v>코웨이</v>
      </c>
      <c r="D4290" t="s">
        <v>1830</v>
      </c>
      <c r="E4290" t="s">
        <v>1834</v>
      </c>
      <c r="F4290" t="s">
        <v>1834</v>
      </c>
      <c r="G4290" t="e">
        <f>VLOOKUP(E4290,기본!$F$3:$G$320,2,0)</f>
        <v>#N/A</v>
      </c>
      <c r="H4290" s="546">
        <v>5388</v>
      </c>
      <c r="I4290">
        <v>32.896465680000006</v>
      </c>
    </row>
    <row r="4291" spans="2:9">
      <c r="B4291" s="547" t="s">
        <v>2645</v>
      </c>
      <c r="C4291" s="547" t="str">
        <f>VLOOKUP(D4291,기본!$B$3:$C$90,2,0)</f>
        <v>코웨이</v>
      </c>
      <c r="D4291" t="s">
        <v>1830</v>
      </c>
      <c r="E4291" t="s">
        <v>2051</v>
      </c>
      <c r="F4291" t="s">
        <v>2051</v>
      </c>
      <c r="G4291" t="e">
        <f>VLOOKUP(E4291,기본!$F$3:$G$320,2,0)</f>
        <v>#N/A</v>
      </c>
      <c r="H4291">
        <v>12450</v>
      </c>
      <c r="I4291">
        <v>86.30456310000001</v>
      </c>
    </row>
    <row r="4292" spans="2:9">
      <c r="B4292" s="547" t="s">
        <v>2645</v>
      </c>
      <c r="C4292" s="547" t="str">
        <f>VLOOKUP(D4292,기본!$B$3:$C$90,2,0)</f>
        <v>삼성 VD</v>
      </c>
      <c r="D4292" t="s">
        <v>1836</v>
      </c>
      <c r="E4292" t="s">
        <v>1120</v>
      </c>
      <c r="F4292" t="s">
        <v>1786</v>
      </c>
      <c r="G4292" t="str">
        <f>VLOOKUP(E4292,기본!$F$3:$G$320,2,0)</f>
        <v>TV</v>
      </c>
      <c r="H4292">
        <v>1170</v>
      </c>
      <c r="I4292">
        <v>33.181570043999997</v>
      </c>
    </row>
    <row r="4293" spans="2:9">
      <c r="B4293" s="547" t="s">
        <v>2645</v>
      </c>
      <c r="C4293" s="547" t="str">
        <f>VLOOKUP(D4293,기본!$B$3:$C$90,2,0)</f>
        <v>삼성 VD</v>
      </c>
      <c r="D4293" t="s">
        <v>1836</v>
      </c>
      <c r="E4293" t="s">
        <v>1789</v>
      </c>
      <c r="F4293" t="s">
        <v>1790</v>
      </c>
      <c r="G4293" t="str">
        <f>VLOOKUP(E4293,기본!$F$3:$G$320,2,0)</f>
        <v>TV</v>
      </c>
      <c r="H4293">
        <v>1050</v>
      </c>
      <c r="I4293">
        <v>14.450389199999998</v>
      </c>
    </row>
    <row r="4294" spans="2:9">
      <c r="B4294" s="547" t="s">
        <v>2645</v>
      </c>
      <c r="C4294" s="547" t="str">
        <f>VLOOKUP(D4294,기본!$B$3:$C$90,2,0)</f>
        <v>삼성 VD</v>
      </c>
      <c r="D4294" t="s">
        <v>1836</v>
      </c>
      <c r="E4294" t="s">
        <v>1801</v>
      </c>
      <c r="F4294" t="s">
        <v>1802</v>
      </c>
      <c r="G4294" t="str">
        <f>VLOOKUP(E4294,기본!$F$3:$G$320,2,0)</f>
        <v>TV</v>
      </c>
      <c r="H4294">
        <v>322</v>
      </c>
      <c r="I4294">
        <v>4.9026129320000003</v>
      </c>
    </row>
    <row r="4295" spans="2:9">
      <c r="B4295" s="547" t="s">
        <v>2645</v>
      </c>
      <c r="C4295" s="547" t="str">
        <f>VLOOKUP(D4295,기본!$B$3:$C$90,2,0)</f>
        <v>삼성 VD</v>
      </c>
      <c r="D4295" t="s">
        <v>1836</v>
      </c>
      <c r="E4295" t="s">
        <v>1795</v>
      </c>
      <c r="F4295" t="s">
        <v>1796</v>
      </c>
      <c r="G4295" t="str">
        <f>VLOOKUP(E4295,기본!$F$3:$G$320,2,0)</f>
        <v>MNT</v>
      </c>
      <c r="H4295">
        <v>600</v>
      </c>
      <c r="I4295">
        <v>23.968483895999995</v>
      </c>
    </row>
    <row r="4296" spans="2:9">
      <c r="B4296" s="547" t="s">
        <v>2645</v>
      </c>
      <c r="C4296" s="547" t="str">
        <f>VLOOKUP(D4296,기본!$B$3:$C$90,2,0)</f>
        <v>삼성 VD</v>
      </c>
      <c r="D4296" t="s">
        <v>1836</v>
      </c>
      <c r="E4296" t="s">
        <v>1729</v>
      </c>
      <c r="F4296" t="s">
        <v>1837</v>
      </c>
      <c r="G4296" t="str">
        <f>VLOOKUP(E4296,기본!$F$3:$G$320,2,0)</f>
        <v>TV</v>
      </c>
      <c r="H4296">
        <v>135360</v>
      </c>
      <c r="I4296">
        <v>1652.35532736</v>
      </c>
    </row>
    <row r="4297" spans="2:9">
      <c r="B4297" s="547" t="s">
        <v>2645</v>
      </c>
      <c r="C4297" s="547" t="str">
        <f>VLOOKUP(D4297,기본!$B$3:$C$90,2,0)</f>
        <v>삼성 VD</v>
      </c>
      <c r="D4297" t="s">
        <v>1836</v>
      </c>
      <c r="E4297" t="s">
        <v>1731</v>
      </c>
      <c r="F4297" t="s">
        <v>1838</v>
      </c>
      <c r="G4297" t="str">
        <f>VLOOKUP(E4297,기본!$F$3:$G$320,2,0)</f>
        <v>TV</v>
      </c>
      <c r="H4297">
        <v>28008</v>
      </c>
      <c r="I4297">
        <v>382.50496281600005</v>
      </c>
    </row>
    <row r="4298" spans="2:9">
      <c r="B4298" s="547" t="s">
        <v>2645</v>
      </c>
      <c r="C4298" s="547" t="str">
        <f>VLOOKUP(D4298,기본!$B$3:$C$90,2,0)</f>
        <v>삼성 VD</v>
      </c>
      <c r="D4298" t="s">
        <v>1836</v>
      </c>
      <c r="E4298" t="s">
        <v>1733</v>
      </c>
      <c r="F4298" t="s">
        <v>1839</v>
      </c>
      <c r="G4298" t="str">
        <f>VLOOKUP(E4298,기본!$F$3:$G$320,2,0)</f>
        <v>TV</v>
      </c>
      <c r="H4298">
        <v>24760</v>
      </c>
      <c r="I4298">
        <v>440.75475643999999</v>
      </c>
    </row>
    <row r="4299" spans="2:9">
      <c r="B4299" s="547" t="s">
        <v>2645</v>
      </c>
      <c r="C4299" s="547" t="str">
        <f>VLOOKUP(D4299,기본!$B$3:$C$90,2,0)</f>
        <v>삼성 VD</v>
      </c>
      <c r="D4299" t="s">
        <v>1836</v>
      </c>
      <c r="E4299" t="s">
        <v>1845</v>
      </c>
      <c r="F4299" t="s">
        <v>1846</v>
      </c>
      <c r="G4299" t="str">
        <f>VLOOKUP(E4299,기본!$F$3:$G$320,2,0)</f>
        <v>TV</v>
      </c>
      <c r="H4299">
        <v>7680</v>
      </c>
      <c r="I4299">
        <v>181.06447680000002</v>
      </c>
    </row>
    <row r="4300" spans="2:9">
      <c r="B4300" s="547" t="s">
        <v>2645</v>
      </c>
      <c r="C4300" s="547" t="str">
        <f>VLOOKUP(D4300,기본!$B$3:$C$90,2,0)</f>
        <v>삼성 VD</v>
      </c>
      <c r="D4300" t="s">
        <v>1836</v>
      </c>
      <c r="E4300" t="s">
        <v>2145</v>
      </c>
      <c r="F4300" t="s">
        <v>2108</v>
      </c>
      <c r="G4300" t="str">
        <f>VLOOKUP(E4300,기본!$F$3:$G$320,2,0)</f>
        <v>MNT</v>
      </c>
      <c r="H4300">
        <v>2277</v>
      </c>
      <c r="I4300">
        <v>12.089889603000001</v>
      </c>
    </row>
    <row r="4301" spans="2:9">
      <c r="B4301" s="547" t="s">
        <v>2645</v>
      </c>
      <c r="C4301" s="547" t="str">
        <f>VLOOKUP(D4301,기본!$B$3:$C$90,2,0)</f>
        <v>삼성 VD</v>
      </c>
      <c r="D4301" t="s">
        <v>1836</v>
      </c>
      <c r="E4301" t="s">
        <v>2294</v>
      </c>
      <c r="F4301" t="s">
        <v>2295</v>
      </c>
      <c r="G4301" t="str">
        <f>VLOOKUP(E4301,기본!$F$3:$G$320,2,0)</f>
        <v>MNT</v>
      </c>
      <c r="H4301">
        <v>322</v>
      </c>
      <c r="I4301">
        <v>1.709232028</v>
      </c>
    </row>
    <row r="4302" spans="2:9">
      <c r="B4302" s="547" t="s">
        <v>2645</v>
      </c>
      <c r="C4302" s="547" t="str">
        <f>VLOOKUP(D4302,기본!$B$3:$C$90,2,0)</f>
        <v>삼성 VD</v>
      </c>
      <c r="D4302" t="s">
        <v>1836</v>
      </c>
      <c r="E4302" t="s">
        <v>2219</v>
      </c>
      <c r="F4302" t="s">
        <v>1754</v>
      </c>
      <c r="G4302" t="str">
        <f>VLOOKUP(E4302,기본!$F$3:$G$320,2,0)</f>
        <v>MNT</v>
      </c>
      <c r="H4302">
        <v>216</v>
      </c>
      <c r="I4302">
        <v>2.4692124240000002</v>
      </c>
    </row>
    <row r="4303" spans="2:9">
      <c r="B4303" s="547" t="s">
        <v>2645</v>
      </c>
      <c r="C4303" s="547" t="str">
        <f>VLOOKUP(D4303,기본!$B$3:$C$90,2,0)</f>
        <v>삼성 VD</v>
      </c>
      <c r="D4303" t="s">
        <v>1840</v>
      </c>
      <c r="E4303" t="s">
        <v>1121</v>
      </c>
      <c r="F4303" t="s">
        <v>1809</v>
      </c>
      <c r="G4303" t="str">
        <f>VLOOKUP(E4303,기본!$F$3:$G$320,2,0)</f>
        <v>TV</v>
      </c>
      <c r="H4303">
        <v>192</v>
      </c>
      <c r="I4303">
        <v>6.1485937920000007</v>
      </c>
    </row>
    <row r="4304" spans="2:9">
      <c r="B4304" s="547" t="s">
        <v>2645</v>
      </c>
      <c r="C4304" s="547" t="str">
        <f>VLOOKUP(D4304,기본!$B$3:$C$90,2,0)</f>
        <v>삼성 VD</v>
      </c>
      <c r="D4304" t="s">
        <v>1840</v>
      </c>
      <c r="E4304" t="s">
        <v>1120</v>
      </c>
      <c r="F4304" t="s">
        <v>1786</v>
      </c>
      <c r="G4304" t="str">
        <f>VLOOKUP(E4304,기본!$F$3:$G$320,2,0)</f>
        <v>TV</v>
      </c>
      <c r="H4304">
        <v>450</v>
      </c>
      <c r="I4304">
        <v>12.8280429</v>
      </c>
    </row>
    <row r="4305" spans="2:9">
      <c r="B4305" s="547" t="s">
        <v>2645</v>
      </c>
      <c r="C4305" s="547" t="str">
        <f>VLOOKUP(D4305,기본!$B$3:$C$90,2,0)</f>
        <v>삼성 VD</v>
      </c>
      <c r="D4305" t="s">
        <v>1840</v>
      </c>
      <c r="E4305" t="s">
        <v>1789</v>
      </c>
      <c r="F4305" t="s">
        <v>1790</v>
      </c>
      <c r="G4305" t="str">
        <f>VLOOKUP(E4305,기본!$F$3:$G$320,2,0)</f>
        <v>TV</v>
      </c>
      <c r="H4305">
        <v>150</v>
      </c>
      <c r="I4305">
        <v>2.0748311999999998</v>
      </c>
    </row>
    <row r="4306" spans="2:9">
      <c r="B4306" s="547" t="s">
        <v>2645</v>
      </c>
      <c r="C4306" s="547" t="str">
        <f>VLOOKUP(D4306,기본!$B$3:$C$90,2,0)</f>
        <v>삼성 VD</v>
      </c>
      <c r="D4306" t="s">
        <v>1840</v>
      </c>
      <c r="E4306" t="s">
        <v>1791</v>
      </c>
      <c r="F4306" t="s">
        <v>1792</v>
      </c>
      <c r="G4306" t="str">
        <f>VLOOKUP(E4306,기본!$F$3:$G$320,2,0)</f>
        <v>TV</v>
      </c>
      <c r="H4306">
        <v>69</v>
      </c>
      <c r="I4306">
        <v>0.99622931400000003</v>
      </c>
    </row>
    <row r="4307" spans="2:9">
      <c r="B4307" s="547" t="s">
        <v>2645</v>
      </c>
      <c r="C4307" s="547" t="str">
        <f>VLOOKUP(D4307,기본!$B$3:$C$90,2,0)</f>
        <v>삼성 VD</v>
      </c>
      <c r="D4307" t="s">
        <v>1840</v>
      </c>
      <c r="E4307" t="s">
        <v>1801</v>
      </c>
      <c r="F4307" t="s">
        <v>1802</v>
      </c>
      <c r="G4307" t="str">
        <f>VLOOKUP(E4307,기본!$F$3:$G$320,2,0)</f>
        <v>TV</v>
      </c>
      <c r="H4307">
        <v>138</v>
      </c>
      <c r="I4307">
        <v>2.1188991960000001</v>
      </c>
    </row>
    <row r="4308" spans="2:9">
      <c r="B4308" s="547" t="s">
        <v>2645</v>
      </c>
      <c r="C4308" s="547" t="str">
        <f>VLOOKUP(D4308,기본!$B$3:$C$90,2,0)</f>
        <v>삼성 VD</v>
      </c>
      <c r="D4308" t="s">
        <v>1851</v>
      </c>
      <c r="E4308" t="s">
        <v>2020</v>
      </c>
      <c r="F4308" t="s">
        <v>2021</v>
      </c>
      <c r="G4308" t="str">
        <f>VLOOKUP(E4308,기본!$F$3:$G$320,2,0)</f>
        <v>MNT</v>
      </c>
      <c r="H4308">
        <v>23904</v>
      </c>
      <c r="I4308">
        <v>487.89037137599996</v>
      </c>
    </row>
    <row r="4309" spans="2:9">
      <c r="B4309" s="547" t="s">
        <v>2645</v>
      </c>
      <c r="C4309" s="547" t="str">
        <f>VLOOKUP(D4309,기본!$B$3:$C$90,2,0)</f>
        <v>삼성 VD</v>
      </c>
      <c r="D4309" t="s">
        <v>1851</v>
      </c>
      <c r="E4309" t="s">
        <v>2022</v>
      </c>
      <c r="F4309" t="s">
        <v>837</v>
      </c>
      <c r="G4309" t="str">
        <f>VLOOKUP(E4309,기본!$F$3:$G$320,2,0)</f>
        <v>MNT</v>
      </c>
      <c r="H4309">
        <v>672</v>
      </c>
      <c r="I4309">
        <v>14.110990464000002</v>
      </c>
    </row>
    <row r="4310" spans="2:9">
      <c r="B4310" s="547" t="s">
        <v>2645</v>
      </c>
      <c r="C4310" s="547" t="str">
        <f>VLOOKUP(D4310,기본!$B$3:$C$90,2,0)</f>
        <v>삼성 VD</v>
      </c>
      <c r="D4310" t="s">
        <v>1851</v>
      </c>
      <c r="E4310" t="s">
        <v>1121</v>
      </c>
      <c r="F4310" t="s">
        <v>1809</v>
      </c>
      <c r="G4310" t="str">
        <f>VLOOKUP(E4310,기본!$F$3:$G$320,2,0)</f>
        <v>TV</v>
      </c>
      <c r="H4310">
        <v>5328</v>
      </c>
      <c r="I4310">
        <v>167.85272552400002</v>
      </c>
    </row>
    <row r="4311" spans="2:9">
      <c r="B4311" s="547" t="s">
        <v>2645</v>
      </c>
      <c r="C4311" s="547" t="str">
        <f>VLOOKUP(D4311,기본!$B$3:$C$90,2,0)</f>
        <v>삼성 VD</v>
      </c>
      <c r="D4311" t="s">
        <v>1851</v>
      </c>
      <c r="E4311" t="s">
        <v>1120</v>
      </c>
      <c r="F4311" t="s">
        <v>1786</v>
      </c>
      <c r="G4311" t="str">
        <f>VLOOKUP(E4311,기본!$F$3:$G$320,2,0)</f>
        <v>TV</v>
      </c>
      <c r="H4311">
        <v>216</v>
      </c>
      <c r="I4311">
        <v>6.1266274559999996</v>
      </c>
    </row>
    <row r="4312" spans="2:9">
      <c r="B4312" s="547" t="s">
        <v>2645</v>
      </c>
      <c r="C4312" s="547" t="str">
        <f>VLOOKUP(D4312,기본!$B$3:$C$90,2,0)</f>
        <v>삼성 VD</v>
      </c>
      <c r="D4312" t="s">
        <v>1851</v>
      </c>
      <c r="E4312" t="s">
        <v>1789</v>
      </c>
      <c r="F4312" t="s">
        <v>1790</v>
      </c>
      <c r="G4312" t="str">
        <f>VLOOKUP(E4312,기본!$F$3:$G$320,2,0)</f>
        <v>TV</v>
      </c>
      <c r="H4312">
        <v>600</v>
      </c>
      <c r="I4312">
        <v>8.2755972</v>
      </c>
    </row>
    <row r="4313" spans="2:9">
      <c r="B4313" s="547" t="s">
        <v>2645</v>
      </c>
      <c r="C4313" s="547" t="str">
        <f>VLOOKUP(D4313,기본!$B$3:$C$90,2,0)</f>
        <v>삼성 VD</v>
      </c>
      <c r="D4313" t="s">
        <v>1851</v>
      </c>
      <c r="E4313" t="s">
        <v>1791</v>
      </c>
      <c r="F4313" t="s">
        <v>1792</v>
      </c>
      <c r="G4313" t="str">
        <f>VLOOKUP(E4313,기본!$F$3:$G$320,2,0)</f>
        <v>TV</v>
      </c>
      <c r="H4313">
        <v>299</v>
      </c>
      <c r="I4313">
        <v>4.3076682289999999</v>
      </c>
    </row>
    <row r="4314" spans="2:9">
      <c r="B4314" s="547" t="s">
        <v>2645</v>
      </c>
      <c r="C4314" s="547" t="str">
        <f>VLOOKUP(D4314,기본!$B$3:$C$90,2,0)</f>
        <v>삼성 VD</v>
      </c>
      <c r="D4314" t="s">
        <v>1851</v>
      </c>
      <c r="E4314" t="s">
        <v>1801</v>
      </c>
      <c r="F4314" t="s">
        <v>1802</v>
      </c>
      <c r="G4314" t="str">
        <f>VLOOKUP(E4314,기본!$F$3:$G$320,2,0)</f>
        <v>TV</v>
      </c>
      <c r="H4314">
        <v>1081</v>
      </c>
      <c r="I4314">
        <v>16.511656046999999</v>
      </c>
    </row>
    <row r="4315" spans="2:9">
      <c r="B4315" s="547" t="s">
        <v>2645</v>
      </c>
      <c r="C4315" s="547" t="str">
        <f>VLOOKUP(D4315,기본!$B$3:$C$90,2,0)</f>
        <v>삼성 VD</v>
      </c>
      <c r="D4315" t="s">
        <v>1851</v>
      </c>
      <c r="E4315" t="s">
        <v>1852</v>
      </c>
      <c r="F4315" t="s">
        <v>1853</v>
      </c>
      <c r="G4315" t="str">
        <f>VLOOKUP(E4315,기본!$F$3:$G$320,2,0)</f>
        <v>MNT</v>
      </c>
      <c r="H4315">
        <v>3180</v>
      </c>
      <c r="I4315">
        <v>33.744902400000001</v>
      </c>
    </row>
    <row r="4316" spans="2:9">
      <c r="B4316" s="547" t="s">
        <v>2645</v>
      </c>
      <c r="C4316" s="547" t="str">
        <f>VLOOKUP(D4316,기본!$B$3:$C$90,2,0)</f>
        <v>삼성 VD</v>
      </c>
      <c r="D4316" t="s">
        <v>1851</v>
      </c>
      <c r="E4316" t="s">
        <v>995</v>
      </c>
      <c r="F4316" t="s">
        <v>994</v>
      </c>
      <c r="G4316" t="str">
        <f>VLOOKUP(E4316,기본!$F$3:$G$320,2,0)</f>
        <v>MNT</v>
      </c>
      <c r="H4316">
        <v>348</v>
      </c>
      <c r="I4316">
        <v>3.9983722879999997</v>
      </c>
    </row>
    <row r="4317" spans="2:9">
      <c r="B4317" s="547" t="s">
        <v>2645</v>
      </c>
      <c r="C4317" s="547" t="str">
        <f>VLOOKUP(D4317,기본!$B$3:$C$90,2,0)</f>
        <v>삼성 VD</v>
      </c>
      <c r="D4317" t="s">
        <v>1851</v>
      </c>
      <c r="E4317" t="s">
        <v>1793</v>
      </c>
      <c r="F4317" t="s">
        <v>1794</v>
      </c>
      <c r="G4317" t="str">
        <f>VLOOKUP(E4317,기본!$F$3:$G$320,2,0)</f>
        <v>MNT</v>
      </c>
      <c r="H4317">
        <v>2304</v>
      </c>
      <c r="I4317">
        <v>43.085064959999997</v>
      </c>
    </row>
    <row r="4318" spans="2:9">
      <c r="B4318" s="547" t="s">
        <v>2645</v>
      </c>
      <c r="C4318" s="547" t="str">
        <f>VLOOKUP(D4318,기본!$B$3:$C$90,2,0)</f>
        <v>삼성 VD</v>
      </c>
      <c r="D4318" t="s">
        <v>1851</v>
      </c>
      <c r="E4318" t="s">
        <v>1260</v>
      </c>
      <c r="F4318" t="s">
        <v>1259</v>
      </c>
      <c r="G4318" t="str">
        <f>VLOOKUP(E4318,기본!$F$3:$G$320,2,0)</f>
        <v>MNT</v>
      </c>
      <c r="H4318">
        <v>3312</v>
      </c>
      <c r="I4318">
        <v>75.904084800000007</v>
      </c>
    </row>
    <row r="4319" spans="2:9">
      <c r="B4319" s="547" t="s">
        <v>2645</v>
      </c>
      <c r="C4319" s="547" t="str">
        <f>VLOOKUP(D4319,기본!$B$3:$C$90,2,0)</f>
        <v>삼성 VD</v>
      </c>
      <c r="D4319" t="s">
        <v>1851</v>
      </c>
      <c r="E4319" t="s">
        <v>1262</v>
      </c>
      <c r="F4319" t="s">
        <v>1261</v>
      </c>
      <c r="G4319" t="str">
        <f>VLOOKUP(E4319,기본!$F$3:$G$320,2,0)</f>
        <v>MNT</v>
      </c>
      <c r="H4319">
        <v>528</v>
      </c>
      <c r="I4319">
        <v>13.254032255999999</v>
      </c>
    </row>
    <row r="4320" spans="2:9">
      <c r="B4320" s="547" t="s">
        <v>2645</v>
      </c>
      <c r="C4320" s="547" t="str">
        <f>VLOOKUP(D4320,기본!$B$3:$C$90,2,0)</f>
        <v>삼성 VD</v>
      </c>
      <c r="D4320" t="s">
        <v>1851</v>
      </c>
      <c r="E4320" t="s">
        <v>1795</v>
      </c>
      <c r="F4320" t="s">
        <v>1796</v>
      </c>
      <c r="G4320" t="str">
        <f>VLOOKUP(E4320,기본!$F$3:$G$320,2,0)</f>
        <v>MNT</v>
      </c>
      <c r="H4320">
        <v>9408</v>
      </c>
      <c r="I4320">
        <v>375.12461241599993</v>
      </c>
    </row>
    <row r="4321" spans="2:9">
      <c r="B4321" s="547" t="s">
        <v>2645</v>
      </c>
      <c r="C4321" s="547" t="str">
        <f>VLOOKUP(D4321,기본!$B$3:$C$90,2,0)</f>
        <v>삼성 VD</v>
      </c>
      <c r="D4321" t="s">
        <v>1851</v>
      </c>
      <c r="E4321" t="s">
        <v>1856</v>
      </c>
      <c r="F4321" t="s">
        <v>1857</v>
      </c>
      <c r="G4321" t="str">
        <f>VLOOKUP(E4321,기본!$F$3:$G$320,2,0)</f>
        <v>MNT</v>
      </c>
      <c r="H4321">
        <v>12852</v>
      </c>
      <c r="I4321">
        <v>219.08110208400001</v>
      </c>
    </row>
    <row r="4322" spans="2:9">
      <c r="B4322" s="547" t="s">
        <v>2645</v>
      </c>
      <c r="C4322" s="547" t="str">
        <f>VLOOKUP(D4322,기본!$B$3:$C$90,2,0)</f>
        <v>삼성 VD</v>
      </c>
      <c r="D4322" t="s">
        <v>1851</v>
      </c>
      <c r="E4322" t="s">
        <v>2145</v>
      </c>
      <c r="F4322" t="s">
        <v>2108</v>
      </c>
      <c r="G4322" t="str">
        <f>VLOOKUP(E4322,기본!$F$3:$G$320,2,0)</f>
        <v>MNT</v>
      </c>
      <c r="H4322">
        <v>56496</v>
      </c>
      <c r="I4322">
        <v>300.13342573499995</v>
      </c>
    </row>
    <row r="4323" spans="2:9">
      <c r="B4323" s="547" t="s">
        <v>2645</v>
      </c>
      <c r="C4323" s="547" t="str">
        <f>VLOOKUP(D4323,기본!$B$3:$C$90,2,0)</f>
        <v>삼성 VD</v>
      </c>
      <c r="D4323" t="s">
        <v>1851</v>
      </c>
      <c r="E4323" t="s">
        <v>2296</v>
      </c>
      <c r="F4323" t="s">
        <v>1755</v>
      </c>
      <c r="G4323" t="str">
        <f>VLOOKUP(E4323,기본!$F$3:$G$320,2,0)</f>
        <v>MNT</v>
      </c>
      <c r="H4323">
        <v>627</v>
      </c>
      <c r="I4323">
        <v>3.7246847220000001</v>
      </c>
    </row>
    <row r="4324" spans="2:9">
      <c r="B4324" s="547" t="s">
        <v>2645</v>
      </c>
      <c r="C4324" s="547" t="str">
        <f>VLOOKUP(D4324,기본!$B$3:$C$90,2,0)</f>
        <v>삼성 VD</v>
      </c>
      <c r="D4324" t="s">
        <v>1851</v>
      </c>
      <c r="E4324" t="s">
        <v>2148</v>
      </c>
      <c r="F4324" t="s">
        <v>1756</v>
      </c>
      <c r="G4324" t="str">
        <f>VLOOKUP(E4324,기본!$F$3:$G$320,2,0)</f>
        <v>MNT</v>
      </c>
      <c r="H4324">
        <v>9504</v>
      </c>
      <c r="I4324">
        <v>66.524540544000004</v>
      </c>
    </row>
    <row r="4325" spans="2:9">
      <c r="B4325" s="547" t="s">
        <v>2645</v>
      </c>
      <c r="C4325" s="547" t="str">
        <f>VLOOKUP(D4325,기본!$B$3:$C$90,2,0)</f>
        <v>삼성 VD</v>
      </c>
      <c r="D4325" t="s">
        <v>1851</v>
      </c>
      <c r="E4325" t="s">
        <v>2207</v>
      </c>
      <c r="F4325" t="s">
        <v>1754</v>
      </c>
      <c r="G4325" t="str">
        <f>VLOOKUP(E4325,기본!$F$3:$G$320,2,0)</f>
        <v>MNT</v>
      </c>
      <c r="H4325">
        <v>72</v>
      </c>
      <c r="I4325">
        <v>0.82738727999999995</v>
      </c>
    </row>
    <row r="4326" spans="2:9">
      <c r="B4326" s="547" t="s">
        <v>2645</v>
      </c>
      <c r="C4326" s="547" t="str">
        <f>VLOOKUP(D4326,기본!$B$3:$C$90,2,0)</f>
        <v>삼성 VD</v>
      </c>
      <c r="D4326" t="s">
        <v>1851</v>
      </c>
      <c r="E4326" t="s">
        <v>2211</v>
      </c>
      <c r="F4326" t="s">
        <v>1754</v>
      </c>
      <c r="G4326" t="str">
        <f>VLOOKUP(E4326,기본!$F$3:$G$320,2,0)</f>
        <v>MNT</v>
      </c>
      <c r="H4326">
        <v>576</v>
      </c>
      <c r="I4326">
        <v>6.5495381760000004</v>
      </c>
    </row>
    <row r="4327" spans="2:9">
      <c r="B4327" s="547" t="s">
        <v>2645</v>
      </c>
      <c r="C4327" s="547" t="str">
        <f>VLOOKUP(D4327,기본!$B$3:$C$90,2,0)</f>
        <v>삼성 VD</v>
      </c>
      <c r="D4327" t="s">
        <v>1851</v>
      </c>
      <c r="E4327" t="s">
        <v>2213</v>
      </c>
      <c r="F4327" t="s">
        <v>1754</v>
      </c>
      <c r="G4327" t="str">
        <f>VLOOKUP(E4327,기본!$F$3:$G$320,2,0)</f>
        <v>MNT</v>
      </c>
      <c r="H4327">
        <v>72</v>
      </c>
      <c r="I4327">
        <v>0.80790609600000007</v>
      </c>
    </row>
    <row r="4328" spans="2:9">
      <c r="B4328" s="547" t="s">
        <v>2645</v>
      </c>
      <c r="C4328" s="547" t="str">
        <f>VLOOKUP(D4328,기본!$B$3:$C$90,2,0)</f>
        <v>삼성 VD</v>
      </c>
      <c r="D4328" t="s">
        <v>1851</v>
      </c>
      <c r="E4328" t="s">
        <v>2215</v>
      </c>
      <c r="F4328" t="s">
        <v>1754</v>
      </c>
      <c r="G4328" t="str">
        <f>VLOOKUP(E4328,기본!$F$3:$G$320,2,0)</f>
        <v>MNT</v>
      </c>
      <c r="H4328">
        <v>476</v>
      </c>
      <c r="I4328">
        <v>5.4210785760000002</v>
      </c>
    </row>
    <row r="4329" spans="2:9">
      <c r="B4329" s="547" t="s">
        <v>2645</v>
      </c>
      <c r="C4329" s="547" t="str">
        <f>VLOOKUP(D4329,기본!$B$3:$C$90,2,0)</f>
        <v>삼성 VD</v>
      </c>
      <c r="D4329" t="s">
        <v>1851</v>
      </c>
      <c r="E4329" t="s">
        <v>2221</v>
      </c>
      <c r="F4329" t="s">
        <v>1754</v>
      </c>
      <c r="G4329" t="str">
        <f>VLOOKUP(E4329,기본!$F$3:$G$320,2,0)</f>
        <v>MNT</v>
      </c>
      <c r="H4329">
        <v>800</v>
      </c>
      <c r="I4329">
        <v>9.0857440800000013</v>
      </c>
    </row>
    <row r="4330" spans="2:9">
      <c r="B4330" s="547" t="s">
        <v>2645</v>
      </c>
      <c r="C4330" s="547" t="str">
        <f>VLOOKUP(D4330,기본!$B$3:$C$90,2,0)</f>
        <v>삼성 VD</v>
      </c>
      <c r="D4330" t="s">
        <v>1851</v>
      </c>
      <c r="E4330" t="s">
        <v>2175</v>
      </c>
      <c r="F4330" t="s">
        <v>1752</v>
      </c>
      <c r="G4330" t="str">
        <f>VLOOKUP(E4330,기본!$F$3:$G$320,2,0)</f>
        <v>MNT</v>
      </c>
      <c r="H4330">
        <v>10</v>
      </c>
      <c r="I4330">
        <v>6.8444729999999995E-2</v>
      </c>
    </row>
    <row r="4331" spans="2:9">
      <c r="B4331" s="547" t="s">
        <v>2645</v>
      </c>
      <c r="C4331" s="547" t="str">
        <f>VLOOKUP(D4331,기본!$B$3:$C$90,2,0)</f>
        <v>삼성 VD</v>
      </c>
      <c r="D4331" t="s">
        <v>1851</v>
      </c>
      <c r="E4331" t="s">
        <v>2189</v>
      </c>
      <c r="F4331" t="s">
        <v>1753</v>
      </c>
      <c r="G4331" t="str">
        <f>VLOOKUP(E4331,기본!$F$3:$G$320,2,0)</f>
        <v>MNT</v>
      </c>
      <c r="H4331">
        <v>288</v>
      </c>
      <c r="I4331">
        <v>1.9712082239999997</v>
      </c>
    </row>
    <row r="4332" spans="2:9">
      <c r="B4332" s="547" t="s">
        <v>2645</v>
      </c>
      <c r="C4332" s="547" t="str">
        <f>VLOOKUP(D4332,기본!$B$3:$C$90,2,0)</f>
        <v>삼성 VD</v>
      </c>
      <c r="D4332" t="s">
        <v>1851</v>
      </c>
      <c r="E4332" t="s">
        <v>2191</v>
      </c>
      <c r="F4332" t="s">
        <v>1753</v>
      </c>
      <c r="G4332" t="str">
        <f>VLOOKUP(E4332,기본!$F$3:$G$320,2,0)</f>
        <v>MNT</v>
      </c>
      <c r="H4332">
        <v>2</v>
      </c>
      <c r="I4332">
        <v>1.4019029999999998E-2</v>
      </c>
    </row>
    <row r="4333" spans="2:9">
      <c r="B4333" s="547" t="s">
        <v>2645</v>
      </c>
      <c r="C4333" s="547" t="str">
        <f>VLOOKUP(D4333,기본!$B$3:$C$90,2,0)</f>
        <v>삼성 VD</v>
      </c>
      <c r="D4333" t="s">
        <v>1851</v>
      </c>
      <c r="E4333" t="s">
        <v>2195</v>
      </c>
      <c r="F4333" t="s">
        <v>1753</v>
      </c>
      <c r="G4333" t="str">
        <f>VLOOKUP(E4333,기본!$F$3:$G$320,2,0)</f>
        <v>MNT</v>
      </c>
      <c r="H4333">
        <v>1075</v>
      </c>
      <c r="I4333">
        <v>7.5149322750000005</v>
      </c>
    </row>
    <row r="4334" spans="2:9">
      <c r="B4334" s="547" t="s">
        <v>2645</v>
      </c>
      <c r="C4334" s="547" t="str">
        <f>VLOOKUP(D4334,기본!$B$3:$C$90,2,0)</f>
        <v>삼성 VD</v>
      </c>
      <c r="D4334" t="s">
        <v>1851</v>
      </c>
      <c r="E4334" t="s">
        <v>2197</v>
      </c>
      <c r="F4334" t="s">
        <v>1753</v>
      </c>
      <c r="G4334" t="str">
        <f>VLOOKUP(E4334,기본!$F$3:$G$320,2,0)</f>
        <v>MNT</v>
      </c>
      <c r="H4334">
        <v>20</v>
      </c>
      <c r="I4334">
        <v>0.14092488</v>
      </c>
    </row>
    <row r="4335" spans="2:9">
      <c r="B4335" s="547" t="s">
        <v>2645</v>
      </c>
      <c r="C4335" s="547" t="str">
        <f>VLOOKUP(D4335,기본!$B$3:$C$90,2,0)</f>
        <v>삼성 VD</v>
      </c>
      <c r="D4335" t="s">
        <v>1851</v>
      </c>
      <c r="E4335" t="s">
        <v>2205</v>
      </c>
      <c r="F4335" t="s">
        <v>1753</v>
      </c>
      <c r="G4335" t="str">
        <f>VLOOKUP(E4335,기본!$F$3:$G$320,2,0)</f>
        <v>MNT</v>
      </c>
      <c r="H4335">
        <v>75</v>
      </c>
      <c r="I4335">
        <v>0.51383060099999989</v>
      </c>
    </row>
    <row r="4336" spans="2:9">
      <c r="B4336" s="547" t="s">
        <v>2645</v>
      </c>
      <c r="C4336" s="547" t="str">
        <f>VLOOKUP(D4336,기본!$B$3:$C$90,2,0)</f>
        <v>삼성 VD</v>
      </c>
      <c r="D4336" t="s">
        <v>1851</v>
      </c>
      <c r="E4336" t="s">
        <v>2391</v>
      </c>
      <c r="F4336" t="s">
        <v>2412</v>
      </c>
      <c r="G4336" t="str">
        <f>VLOOKUP(E4336,기본!$F$3:$G$320,2,0)</f>
        <v>MNT</v>
      </c>
      <c r="H4336">
        <v>23240</v>
      </c>
      <c r="I4336">
        <v>183.95394309599996</v>
      </c>
    </row>
    <row r="4337" spans="2:9">
      <c r="B4337" s="547" t="s">
        <v>2645</v>
      </c>
      <c r="C4337" s="547" t="str">
        <f>VLOOKUP(D4337,기본!$B$3:$C$90,2,0)</f>
        <v>삼성 VD</v>
      </c>
      <c r="D4337" t="s">
        <v>1851</v>
      </c>
      <c r="E4337" t="s">
        <v>2413</v>
      </c>
      <c r="F4337" t="s">
        <v>2414</v>
      </c>
      <c r="G4337" t="str">
        <f>VLOOKUP(E4337,기본!$F$3:$G$320,2,0)</f>
        <v>MNT</v>
      </c>
      <c r="H4337">
        <v>2128</v>
      </c>
      <c r="I4337">
        <v>17.9420976</v>
      </c>
    </row>
    <row r="4338" spans="2:9">
      <c r="B4338" s="547" t="s">
        <v>2645</v>
      </c>
      <c r="C4338" s="547" t="str">
        <f>VLOOKUP(D4338,기본!$B$3:$C$90,2,0)</f>
        <v>삼성 VD</v>
      </c>
      <c r="D4338" t="s">
        <v>1851</v>
      </c>
      <c r="E4338" t="s">
        <v>2630</v>
      </c>
      <c r="F4338" t="s">
        <v>2631</v>
      </c>
      <c r="G4338" t="str">
        <f>VLOOKUP(E4338,기본!$F$3:$G$320,2,0)</f>
        <v>MNT</v>
      </c>
      <c r="H4338">
        <v>3781</v>
      </c>
      <c r="I4338">
        <v>29.38645494</v>
      </c>
    </row>
    <row r="4339" spans="2:9">
      <c r="B4339" s="547" t="s">
        <v>2645</v>
      </c>
      <c r="C4339" s="547" t="str">
        <f>VLOOKUP(D4339,기본!$B$3:$C$90,2,0)</f>
        <v>삼성 VD</v>
      </c>
      <c r="D4339" t="s">
        <v>1851</v>
      </c>
      <c r="E4339" t="s">
        <v>2632</v>
      </c>
      <c r="F4339" t="s">
        <v>2633</v>
      </c>
      <c r="G4339" t="str">
        <f>VLOOKUP(E4339,기본!$F$3:$G$320,2,0)</f>
        <v>MNT</v>
      </c>
      <c r="H4339">
        <v>346</v>
      </c>
      <c r="I4339">
        <v>2.9388893999999999</v>
      </c>
    </row>
    <row r="4340" spans="2:9">
      <c r="B4340" s="547" t="s">
        <v>2645</v>
      </c>
      <c r="C4340" s="547" t="str">
        <f>VLOOKUP(D4340,기본!$B$3:$C$90,2,0)</f>
        <v>삼성 VD</v>
      </c>
      <c r="D4340" t="s">
        <v>1851</v>
      </c>
      <c r="E4340" t="s">
        <v>2297</v>
      </c>
      <c r="F4340" t="s">
        <v>2298</v>
      </c>
      <c r="G4340" t="str">
        <f>VLOOKUP(E4340,기본!$F$3:$G$320,2,0)</f>
        <v>MNT</v>
      </c>
      <c r="H4340">
        <v>1092</v>
      </c>
      <c r="I4340">
        <v>52.564752876</v>
      </c>
    </row>
    <row r="4341" spans="2:9">
      <c r="B4341" s="547" t="s">
        <v>2645</v>
      </c>
      <c r="C4341" s="547" t="str">
        <f>VLOOKUP(D4341,기본!$B$3:$C$90,2,0)</f>
        <v>삼성 VD</v>
      </c>
      <c r="D4341" t="s">
        <v>1851</v>
      </c>
      <c r="E4341" t="s">
        <v>1862</v>
      </c>
      <c r="F4341" t="s">
        <v>1863</v>
      </c>
      <c r="G4341" t="str">
        <f>VLOOKUP(E4341,기본!$F$3:$G$320,2,0)</f>
        <v>MNT</v>
      </c>
      <c r="H4341">
        <v>378</v>
      </c>
      <c r="I4341">
        <v>5.205832011</v>
      </c>
    </row>
    <row r="4342" spans="2:9">
      <c r="B4342" s="547" t="s">
        <v>2645</v>
      </c>
      <c r="C4342" s="547" t="str">
        <f>VLOOKUP(D4342,기본!$B$3:$C$90,2,0)</f>
        <v>삼성 VD</v>
      </c>
      <c r="D4342" t="s">
        <v>1851</v>
      </c>
      <c r="E4342" t="s">
        <v>677</v>
      </c>
      <c r="F4342" t="s">
        <v>1799</v>
      </c>
      <c r="G4342" t="str">
        <f>VLOOKUP(E4342,기본!$F$3:$G$320,2,0)</f>
        <v>MNT</v>
      </c>
      <c r="H4342">
        <v>180576</v>
      </c>
      <c r="I4342">
        <v>629.81715455999995</v>
      </c>
    </row>
    <row r="4343" spans="2:9">
      <c r="B4343" s="547" t="s">
        <v>2645</v>
      </c>
      <c r="C4343" s="547" t="str">
        <f>VLOOKUP(D4343,기본!$B$3:$C$90,2,0)</f>
        <v>삼성 VD</v>
      </c>
      <c r="D4343" t="s">
        <v>1851</v>
      </c>
      <c r="E4343" t="s">
        <v>678</v>
      </c>
      <c r="F4343" t="s">
        <v>1869</v>
      </c>
      <c r="G4343" t="str">
        <f>VLOOKUP(E4343,기본!$F$3:$G$320,2,0)</f>
        <v>MNT</v>
      </c>
      <c r="H4343">
        <v>69168</v>
      </c>
      <c r="I4343">
        <v>307.96280063999995</v>
      </c>
    </row>
    <row r="4344" spans="2:9">
      <c r="B4344" s="547" t="s">
        <v>2645</v>
      </c>
      <c r="C4344" s="547" t="str">
        <f>VLOOKUP(D4344,기본!$B$3:$C$90,2,0)</f>
        <v>삼성 VD</v>
      </c>
      <c r="D4344" t="s">
        <v>1851</v>
      </c>
      <c r="E4344" t="s">
        <v>2088</v>
      </c>
      <c r="F4344" t="s">
        <v>2089</v>
      </c>
      <c r="G4344" t="str">
        <f>VLOOKUP(E4344,기본!$F$3:$G$320,2,0)</f>
        <v>MNT</v>
      </c>
      <c r="H4344">
        <v>11880</v>
      </c>
      <c r="I4344">
        <v>54.545160383999999</v>
      </c>
    </row>
    <row r="4345" spans="2:9">
      <c r="B4345" s="547" t="s">
        <v>2645</v>
      </c>
      <c r="C4345" s="547" t="str">
        <f>VLOOKUP(D4345,기본!$B$3:$C$90,2,0)</f>
        <v>삼성 VD</v>
      </c>
      <c r="D4345" t="s">
        <v>1851</v>
      </c>
      <c r="E4345" t="s">
        <v>2415</v>
      </c>
      <c r="F4345" t="s">
        <v>2415</v>
      </c>
      <c r="G4345" t="str">
        <f>VLOOKUP(E4345,기본!$F$3:$G$320,2,0)</f>
        <v>MNT</v>
      </c>
      <c r="H4345">
        <v>816</v>
      </c>
      <c r="I4345">
        <v>15.022369872000001</v>
      </c>
    </row>
    <row r="4346" spans="2:9">
      <c r="B4346" s="547" t="s">
        <v>2645</v>
      </c>
      <c r="C4346" s="547" t="str">
        <f>VLOOKUP(D4346,기본!$B$3:$C$90,2,0)</f>
        <v>삼성 생활가전</v>
      </c>
      <c r="D4346" t="s">
        <v>1864</v>
      </c>
      <c r="E4346" t="s">
        <v>2634</v>
      </c>
      <c r="F4346" t="s">
        <v>2634</v>
      </c>
      <c r="G4346" t="e">
        <f>VLOOKUP(E4346,기본!$F$3:$G$320,2,0)</f>
        <v>#N/A</v>
      </c>
      <c r="H4346">
        <v>7336</v>
      </c>
      <c r="I4346">
        <v>49.985811120000001</v>
      </c>
    </row>
    <row r="4347" spans="2:9">
      <c r="B4347" s="547" t="s">
        <v>2645</v>
      </c>
      <c r="C4347" s="547" t="str">
        <f>VLOOKUP(D4347,기본!$B$3:$C$90,2,0)</f>
        <v>삼성 생활가전</v>
      </c>
      <c r="D4347" t="s">
        <v>1864</v>
      </c>
      <c r="E4347" t="s">
        <v>1865</v>
      </c>
      <c r="F4347" t="s">
        <v>1865</v>
      </c>
      <c r="G4347" t="e">
        <f>VLOOKUP(E4347,기본!$F$3:$G$320,2,0)</f>
        <v>#N/A</v>
      </c>
      <c r="H4347">
        <v>24768</v>
      </c>
      <c r="I4347">
        <v>195.187295232</v>
      </c>
    </row>
    <row r="4348" spans="2:9">
      <c r="B4348" s="547" t="s">
        <v>2645</v>
      </c>
      <c r="C4348" s="547" t="str">
        <f>VLOOKUP(D4348,기본!$B$3:$C$90,2,0)</f>
        <v>삼성 생활가전</v>
      </c>
      <c r="D4348" t="s">
        <v>1864</v>
      </c>
      <c r="E4348" t="s">
        <v>2111</v>
      </c>
      <c r="F4348" t="s">
        <v>2111</v>
      </c>
      <c r="G4348" t="e">
        <f>VLOOKUP(E4348,기본!$F$3:$G$320,2,0)</f>
        <v>#N/A</v>
      </c>
      <c r="H4348">
        <v>5400</v>
      </c>
      <c r="I4348">
        <v>42.809573831999998</v>
      </c>
    </row>
    <row r="4349" spans="2:9">
      <c r="B4349" s="547" t="s">
        <v>2645</v>
      </c>
      <c r="C4349" s="547" t="str">
        <f>VLOOKUP(D4349,기본!$B$3:$C$90,2,0)</f>
        <v>삼성 생활가전</v>
      </c>
      <c r="D4349" t="s">
        <v>1864</v>
      </c>
      <c r="E4349" t="s">
        <v>1866</v>
      </c>
      <c r="F4349" t="s">
        <v>1866</v>
      </c>
      <c r="G4349" t="e">
        <f>VLOOKUP(E4349,기본!$F$3:$G$320,2,0)</f>
        <v>#N/A</v>
      </c>
      <c r="H4349">
        <v>672</v>
      </c>
      <c r="I4349">
        <v>5.32977408</v>
      </c>
    </row>
    <row r="4350" spans="2:9">
      <c r="B4350" s="547" t="s">
        <v>2645</v>
      </c>
      <c r="C4350" s="547" t="str">
        <f>VLOOKUP(D4350,기본!$B$3:$C$90,2,0)</f>
        <v>삼성 생활가전</v>
      </c>
      <c r="D4350" t="s">
        <v>1864</v>
      </c>
      <c r="E4350" t="s">
        <v>2090</v>
      </c>
      <c r="F4350" t="s">
        <v>2090</v>
      </c>
      <c r="G4350" t="e">
        <f>VLOOKUP(E4350,기본!$F$3:$G$320,2,0)</f>
        <v>#N/A</v>
      </c>
      <c r="H4350">
        <v>192</v>
      </c>
      <c r="I4350">
        <v>1.5046425599999995</v>
      </c>
    </row>
    <row r="4351" spans="2:9">
      <c r="B4351" s="547" t="s">
        <v>2645</v>
      </c>
      <c r="C4351" s="547" t="str">
        <f>VLOOKUP(D4351,기본!$B$3:$C$90,2,0)</f>
        <v>삼성 생활가전</v>
      </c>
      <c r="D4351" t="s">
        <v>1864</v>
      </c>
      <c r="E4351" t="s">
        <v>2112</v>
      </c>
      <c r="F4351" t="s">
        <v>2112</v>
      </c>
      <c r="G4351" t="e">
        <f>VLOOKUP(E4351,기본!$F$3:$G$320,2,0)</f>
        <v>#N/A</v>
      </c>
      <c r="H4351">
        <v>12096</v>
      </c>
      <c r="I4351">
        <v>98.009234063999997</v>
      </c>
    </row>
    <row r="4352" spans="2:9">
      <c r="B4352" s="547" t="s">
        <v>2645</v>
      </c>
      <c r="C4352" s="547" t="str">
        <f>VLOOKUP(D4352,기본!$B$3:$C$90,2,0)</f>
        <v>삼성 생활가전</v>
      </c>
      <c r="D4352" t="s">
        <v>1864</v>
      </c>
      <c r="E4352" t="s">
        <v>1867</v>
      </c>
      <c r="F4352" t="s">
        <v>1867</v>
      </c>
      <c r="G4352" t="e">
        <f>VLOOKUP(E4352,기본!$F$3:$G$320,2,0)</f>
        <v>#N/A</v>
      </c>
      <c r="H4352">
        <v>23040</v>
      </c>
      <c r="I4352">
        <v>195.50638137600001</v>
      </c>
    </row>
    <row r="4353" spans="2:9">
      <c r="B4353" s="547" t="s">
        <v>2645</v>
      </c>
      <c r="C4353" s="547" t="str">
        <f>VLOOKUP(D4353,기본!$B$3:$C$90,2,0)</f>
        <v>삼성 생활가전</v>
      </c>
      <c r="D4353" t="s">
        <v>1864</v>
      </c>
      <c r="E4353" t="s">
        <v>2106</v>
      </c>
      <c r="F4353" t="s">
        <v>2106</v>
      </c>
      <c r="G4353" t="e">
        <f>VLOOKUP(E4353,기본!$F$3:$G$320,2,0)</f>
        <v>#N/A</v>
      </c>
      <c r="H4353">
        <v>290</v>
      </c>
      <c r="I4353">
        <v>2.5517760000000003</v>
      </c>
    </row>
    <row r="4354" spans="2:9">
      <c r="B4354" s="547" t="s">
        <v>2645</v>
      </c>
      <c r="C4354" s="547" t="str">
        <f>VLOOKUP(D4354,기본!$B$3:$C$90,2,0)</f>
        <v>삼성 생활가전</v>
      </c>
      <c r="D4354" t="s">
        <v>1864</v>
      </c>
      <c r="E4354" t="s">
        <v>1890</v>
      </c>
      <c r="F4354" t="s">
        <v>1890</v>
      </c>
      <c r="G4354" t="e">
        <f>VLOOKUP(E4354,기본!$F$3:$G$320,2,0)</f>
        <v>#N/A</v>
      </c>
      <c r="H4354">
        <v>1824</v>
      </c>
      <c r="I4354">
        <v>16.394926079999998</v>
      </c>
    </row>
    <row r="4355" spans="2:9">
      <c r="B4355" s="547" t="s">
        <v>2645</v>
      </c>
      <c r="C4355" s="547" t="str">
        <f>VLOOKUP(D4355,기본!$B$3:$C$90,2,0)</f>
        <v>삼성 생활가전</v>
      </c>
      <c r="D4355" t="s">
        <v>1870</v>
      </c>
      <c r="E4355" t="s">
        <v>2125</v>
      </c>
      <c r="F4355" t="s">
        <v>2125</v>
      </c>
      <c r="G4355" t="e">
        <f>VLOOKUP(E4355,기본!$F$3:$G$320,2,0)</f>
        <v>#N/A</v>
      </c>
      <c r="H4355">
        <v>672</v>
      </c>
      <c r="I4355">
        <v>8.6795331839999985</v>
      </c>
    </row>
    <row r="4356" spans="2:9">
      <c r="B4356" s="547" t="s">
        <v>2645</v>
      </c>
      <c r="C4356" s="547" t="str">
        <f>VLOOKUP(D4356,기본!$B$3:$C$90,2,0)</f>
        <v>AV JDM</v>
      </c>
      <c r="D4356" t="s">
        <v>1872</v>
      </c>
      <c r="E4356" t="s">
        <v>661</v>
      </c>
      <c r="F4356" t="s">
        <v>2299</v>
      </c>
      <c r="G4356" t="e">
        <f>VLOOKUP(E4356,기본!$F$3:$G$320,2,0)</f>
        <v>#N/A</v>
      </c>
      <c r="H4356">
        <v>120</v>
      </c>
      <c r="I4356">
        <v>1.41633936</v>
      </c>
    </row>
    <row r="4357" spans="2:9">
      <c r="B4357" s="547" t="s">
        <v>2645</v>
      </c>
      <c r="C4357" s="547" t="str">
        <f>VLOOKUP(D4357,기본!$B$3:$C$90,2,0)</f>
        <v>AV JDM</v>
      </c>
      <c r="D4357" t="s">
        <v>1872</v>
      </c>
      <c r="E4357" t="s">
        <v>424</v>
      </c>
      <c r="F4357" t="s">
        <v>2052</v>
      </c>
      <c r="G4357" t="e">
        <f>VLOOKUP(E4357,기본!$F$3:$G$320,2,0)</f>
        <v>#N/A</v>
      </c>
      <c r="H4357">
        <v>623</v>
      </c>
      <c r="I4357">
        <v>6.2672130360000002</v>
      </c>
    </row>
    <row r="4358" spans="2:9">
      <c r="B4358" s="547" t="s">
        <v>2645</v>
      </c>
      <c r="C4358" s="547" t="str">
        <f>VLOOKUP(D4358,기본!$B$3:$C$90,2,0)</f>
        <v>MNT JDM</v>
      </c>
      <c r="D4358" t="s">
        <v>1873</v>
      </c>
      <c r="E4358" t="s">
        <v>677</v>
      </c>
      <c r="F4358" t="s">
        <v>2023</v>
      </c>
      <c r="G4358" t="str">
        <f>VLOOKUP(E4358,기본!$F$3:$G$320,2,0)</f>
        <v>MNT</v>
      </c>
      <c r="H4358">
        <v>1056</v>
      </c>
      <c r="I4358">
        <v>5.1327418560000009</v>
      </c>
    </row>
    <row r="4359" spans="2:9">
      <c r="B4359" s="547" t="s">
        <v>2645</v>
      </c>
      <c r="C4359" s="547" t="str">
        <f>VLOOKUP(D4359,기본!$B$3:$C$90,2,0)</f>
        <v>MNT JDM</v>
      </c>
      <c r="D4359" t="s">
        <v>1873</v>
      </c>
      <c r="E4359" t="s">
        <v>1112</v>
      </c>
      <c r="F4359" t="s">
        <v>2091</v>
      </c>
      <c r="G4359" t="str">
        <f>VLOOKUP(E4359,기본!$F$3:$G$320,2,0)</f>
        <v>MNT</v>
      </c>
      <c r="H4359">
        <v>26400</v>
      </c>
      <c r="I4359">
        <v>159.57923519999997</v>
      </c>
    </row>
    <row r="4360" spans="2:9">
      <c r="B4360" s="547" t="s">
        <v>2645</v>
      </c>
      <c r="C4360" s="547" t="str">
        <f>VLOOKUP(D4360,기본!$B$3:$C$90,2,0)</f>
        <v>HP</v>
      </c>
      <c r="D4360" t="s">
        <v>1874</v>
      </c>
      <c r="E4360" t="s">
        <v>1249</v>
      </c>
      <c r="F4360" t="s">
        <v>1245</v>
      </c>
      <c r="G4360" t="e">
        <f>VLOOKUP(E4360,기본!$F$3:$G$320,2,0)</f>
        <v>#N/A</v>
      </c>
      <c r="H4360">
        <v>1152</v>
      </c>
      <c r="I4360">
        <v>33.481312837999994</v>
      </c>
    </row>
    <row r="4361" spans="2:9">
      <c r="B4361" s="547" t="s">
        <v>2645</v>
      </c>
      <c r="C4361" s="547" t="str">
        <f>VLOOKUP(D4361,기본!$B$3:$C$90,2,0)</f>
        <v>HP</v>
      </c>
      <c r="D4361" t="s">
        <v>1874</v>
      </c>
      <c r="E4361" t="s">
        <v>1250</v>
      </c>
      <c r="F4361" t="s">
        <v>1246</v>
      </c>
      <c r="G4361" t="e">
        <f>VLOOKUP(E4361,기본!$F$3:$G$320,2,0)</f>
        <v>#N/A</v>
      </c>
      <c r="H4361">
        <v>960</v>
      </c>
      <c r="I4361">
        <v>34.033832311999994</v>
      </c>
    </row>
    <row r="4362" spans="2:9">
      <c r="B4362" s="547" t="s">
        <v>2645</v>
      </c>
      <c r="C4362" s="547" t="str">
        <f>VLOOKUP(D4362,기본!$B$3:$C$90,2,0)</f>
        <v>HP</v>
      </c>
      <c r="D4362" t="s">
        <v>1874</v>
      </c>
      <c r="E4362" t="s">
        <v>1251</v>
      </c>
      <c r="F4362" t="s">
        <v>1247</v>
      </c>
      <c r="G4362" t="e">
        <f>VLOOKUP(E4362,기본!$F$3:$G$320,2,0)</f>
        <v>#N/A</v>
      </c>
      <c r="H4362">
        <v>1328</v>
      </c>
      <c r="I4362">
        <v>41.834480116000002</v>
      </c>
    </row>
    <row r="4363" spans="2:9">
      <c r="B4363" s="547" t="s">
        <v>2645</v>
      </c>
      <c r="C4363" s="547" t="str">
        <f>VLOOKUP(D4363,기본!$B$3:$C$90,2,0)</f>
        <v>HP</v>
      </c>
      <c r="D4363" t="s">
        <v>1874</v>
      </c>
      <c r="E4363" t="s">
        <v>2093</v>
      </c>
      <c r="F4363" t="s">
        <v>2094</v>
      </c>
      <c r="G4363" t="e">
        <f>VLOOKUP(E4363,기본!$F$3:$G$320,2,0)</f>
        <v>#N/A</v>
      </c>
      <c r="H4363">
        <v>270</v>
      </c>
      <c r="I4363">
        <v>2.3012337240000003</v>
      </c>
    </row>
    <row r="4364" spans="2:9">
      <c r="B4364" s="547" t="s">
        <v>2645</v>
      </c>
      <c r="C4364" s="547" t="str">
        <f>VLOOKUP(D4364,기본!$B$3:$C$90,2,0)</f>
        <v>HP</v>
      </c>
      <c r="D4364" t="s">
        <v>1874</v>
      </c>
      <c r="E4364" t="s">
        <v>1875</v>
      </c>
      <c r="F4364" t="s">
        <v>1876</v>
      </c>
      <c r="G4364" t="e">
        <f>VLOOKUP(E4364,기본!$F$3:$G$320,2,0)</f>
        <v>#N/A</v>
      </c>
      <c r="H4364">
        <v>3920</v>
      </c>
      <c r="I4364">
        <v>52.333647539999994</v>
      </c>
    </row>
    <row r="4365" spans="2:9">
      <c r="B4365" s="547" t="s">
        <v>2645</v>
      </c>
      <c r="C4365" s="547" t="str">
        <f>VLOOKUP(D4365,기본!$B$3:$C$90,2,0)</f>
        <v>HP</v>
      </c>
      <c r="D4365" t="s">
        <v>1874</v>
      </c>
      <c r="E4365" t="s">
        <v>2024</v>
      </c>
      <c r="F4365" t="s">
        <v>187</v>
      </c>
      <c r="G4365" t="e">
        <f>VLOOKUP(E4365,기본!$F$3:$G$320,2,0)</f>
        <v>#N/A</v>
      </c>
      <c r="H4365">
        <v>7560</v>
      </c>
      <c r="I4365">
        <v>39.350828952000001</v>
      </c>
    </row>
    <row r="4366" spans="2:9">
      <c r="B4366" s="547" t="s">
        <v>2645</v>
      </c>
      <c r="C4366" s="547" t="str">
        <f>VLOOKUP(D4366,기본!$B$3:$C$90,2,0)</f>
        <v>HP</v>
      </c>
      <c r="D4366" t="s">
        <v>1874</v>
      </c>
      <c r="E4366" t="s">
        <v>1877</v>
      </c>
      <c r="F4366" t="s">
        <v>643</v>
      </c>
      <c r="G4366" t="e">
        <f>VLOOKUP(E4366,기본!$F$3:$G$320,2,0)</f>
        <v>#N/A</v>
      </c>
      <c r="H4366">
        <v>9900</v>
      </c>
      <c r="I4366">
        <v>84.434073119999994</v>
      </c>
    </row>
    <row r="4367" spans="2:9">
      <c r="B4367" s="547" t="s">
        <v>2645</v>
      </c>
      <c r="C4367" s="547" t="str">
        <f>VLOOKUP(D4367,기본!$B$3:$C$90,2,0)</f>
        <v>HP</v>
      </c>
      <c r="D4367" t="s">
        <v>1874</v>
      </c>
      <c r="E4367" t="s">
        <v>1878</v>
      </c>
      <c r="F4367" t="s">
        <v>1879</v>
      </c>
      <c r="G4367" t="e">
        <f>VLOOKUP(E4367,기본!$F$3:$G$320,2,0)</f>
        <v>#N/A</v>
      </c>
      <c r="H4367">
        <v>1248</v>
      </c>
      <c r="I4367">
        <v>46.366726560000004</v>
      </c>
    </row>
    <row r="4368" spans="2:9">
      <c r="B4368" s="547" t="s">
        <v>2645</v>
      </c>
      <c r="C4368" s="547" t="str">
        <f>VLOOKUP(D4368,기본!$B$3:$C$90,2,0)</f>
        <v>HP</v>
      </c>
      <c r="D4368" t="s">
        <v>1874</v>
      </c>
      <c r="E4368" t="s">
        <v>1880</v>
      </c>
      <c r="F4368" t="s">
        <v>1881</v>
      </c>
      <c r="G4368" t="e">
        <f>VLOOKUP(E4368,기본!$F$3:$G$320,2,0)</f>
        <v>#N/A</v>
      </c>
      <c r="H4368">
        <v>5820</v>
      </c>
      <c r="I4368">
        <v>51.145567499999999</v>
      </c>
    </row>
    <row r="4369" spans="2:9">
      <c r="B4369" s="547" t="s">
        <v>2645</v>
      </c>
      <c r="C4369" s="547" t="str">
        <f>VLOOKUP(D4369,기본!$B$3:$C$90,2,0)</f>
        <v>HP</v>
      </c>
      <c r="D4369" t="s">
        <v>1874</v>
      </c>
      <c r="E4369" t="s">
        <v>1882</v>
      </c>
      <c r="F4369" t="s">
        <v>1883</v>
      </c>
      <c r="G4369" t="e">
        <f>VLOOKUP(E4369,기본!$F$3:$G$320,2,0)</f>
        <v>#N/A</v>
      </c>
      <c r="H4369">
        <v>360</v>
      </c>
      <c r="I4369">
        <v>6.0526310800000003</v>
      </c>
    </row>
    <row r="4370" spans="2:9">
      <c r="B4370" s="547" t="s">
        <v>2645</v>
      </c>
      <c r="C4370" s="547" t="str">
        <f>VLOOKUP(D4370,기본!$B$3:$C$90,2,0)</f>
        <v>HP</v>
      </c>
      <c r="D4370" t="s">
        <v>1874</v>
      </c>
      <c r="E4370" t="s">
        <v>2025</v>
      </c>
      <c r="F4370" t="s">
        <v>2026</v>
      </c>
      <c r="G4370" t="e">
        <f>VLOOKUP(E4370,기본!$F$3:$G$320,2,0)</f>
        <v>#N/A</v>
      </c>
      <c r="H4370">
        <v>1872</v>
      </c>
      <c r="I4370">
        <v>23.867973023999998</v>
      </c>
    </row>
    <row r="4371" spans="2:9">
      <c r="B4371" s="547" t="s">
        <v>2645</v>
      </c>
      <c r="C4371" s="547" t="str">
        <f>VLOOKUP(D4371,기본!$B$3:$C$90,2,0)</f>
        <v>HP</v>
      </c>
      <c r="D4371" t="s">
        <v>1874</v>
      </c>
      <c r="E4371" t="s">
        <v>2056</v>
      </c>
      <c r="F4371" t="s">
        <v>2057</v>
      </c>
      <c r="G4371" t="e">
        <f>VLOOKUP(E4371,기본!$F$3:$G$320,2,0)</f>
        <v>#N/A</v>
      </c>
      <c r="H4371">
        <v>1296</v>
      </c>
      <c r="I4371">
        <v>50.009681519999994</v>
      </c>
    </row>
    <row r="4372" spans="2:9">
      <c r="B4372" s="547" t="s">
        <v>2645</v>
      </c>
      <c r="C4372" s="547" t="str">
        <f>VLOOKUP(D4372,기본!$B$3:$C$90,2,0)</f>
        <v>HP</v>
      </c>
      <c r="D4372" t="s">
        <v>1874</v>
      </c>
      <c r="E4372" t="s">
        <v>1884</v>
      </c>
      <c r="F4372" t="s">
        <v>1885</v>
      </c>
      <c r="G4372" t="e">
        <f>VLOOKUP(E4372,기본!$F$3:$G$320,2,0)</f>
        <v>#N/A</v>
      </c>
      <c r="H4372">
        <v>240</v>
      </c>
      <c r="I4372">
        <v>3.1047035599999999</v>
      </c>
    </row>
    <row r="4373" spans="2:9">
      <c r="B4373" s="547" t="s">
        <v>2645</v>
      </c>
      <c r="C4373" s="547" t="str">
        <f>VLOOKUP(D4373,기본!$B$3:$C$90,2,0)</f>
        <v>HP</v>
      </c>
      <c r="D4373" t="s">
        <v>1874</v>
      </c>
      <c r="E4373" t="s">
        <v>2027</v>
      </c>
      <c r="F4373" t="s">
        <v>2028</v>
      </c>
      <c r="G4373" t="e">
        <f>VLOOKUP(E4373,기본!$F$3:$G$320,2,0)</f>
        <v>#N/A</v>
      </c>
      <c r="H4373">
        <v>240</v>
      </c>
      <c r="I4373">
        <v>1.887159</v>
      </c>
    </row>
    <row r="4374" spans="2:9">
      <c r="B4374" s="547" t="s">
        <v>2645</v>
      </c>
      <c r="C4374" s="547" t="str">
        <f>VLOOKUP(D4374,기본!$B$3:$C$90,2,0)</f>
        <v>경동나비엔</v>
      </c>
      <c r="D4374" t="s">
        <v>1887</v>
      </c>
      <c r="E4374" t="s">
        <v>2124</v>
      </c>
      <c r="F4374" t="s">
        <v>2124</v>
      </c>
      <c r="G4374" t="e">
        <f>VLOOKUP(E4374,기본!$F$3:$G$320,2,0)</f>
        <v>#N/A</v>
      </c>
      <c r="H4374">
        <v>1840</v>
      </c>
      <c r="I4374">
        <v>58.412522240000001</v>
      </c>
    </row>
    <row r="4375" spans="2:9">
      <c r="B4375" s="547" t="s">
        <v>2645</v>
      </c>
      <c r="C4375" s="547" t="str">
        <f>VLOOKUP(D4375,기본!$B$3:$C$90,2,0)</f>
        <v>경동나비엔</v>
      </c>
      <c r="D4375" t="s">
        <v>1887</v>
      </c>
      <c r="E4375" t="s">
        <v>224</v>
      </c>
      <c r="F4375" t="s">
        <v>224</v>
      </c>
      <c r="G4375" t="str">
        <f>VLOOKUP(E4375,기본!$F$3:$G$320,2,0)</f>
        <v>기타</v>
      </c>
      <c r="H4375">
        <v>0</v>
      </c>
      <c r="I4375">
        <v>16.84104</v>
      </c>
    </row>
    <row r="4376" spans="2:9">
      <c r="B4376" s="547" t="s">
        <v>2645</v>
      </c>
      <c r="C4376" s="547" t="str">
        <f>VLOOKUP(D4376,기본!$B$3:$C$90,2,0)</f>
        <v>대덕</v>
      </c>
      <c r="D4376" t="s">
        <v>1891</v>
      </c>
      <c r="E4376" t="s">
        <v>2576</v>
      </c>
      <c r="F4376" t="s">
        <v>2576</v>
      </c>
      <c r="G4376" t="e">
        <f>VLOOKUP(E4376,기본!$F$3:$G$320,2,0)</f>
        <v>#N/A</v>
      </c>
      <c r="H4376">
        <v>36</v>
      </c>
      <c r="I4376">
        <v>0.83373429599999993</v>
      </c>
    </row>
    <row r="4377" spans="2:9">
      <c r="B4377" s="547" t="s">
        <v>2645</v>
      </c>
      <c r="C4377" s="547" t="str">
        <f>VLOOKUP(D4377,기본!$B$3:$C$90,2,0)</f>
        <v>대덕</v>
      </c>
      <c r="D4377" t="s">
        <v>1891</v>
      </c>
      <c r="E4377" t="s">
        <v>2097</v>
      </c>
      <c r="F4377" t="s">
        <v>2097</v>
      </c>
      <c r="G4377" t="e">
        <f>VLOOKUP(E4377,기본!$F$3:$G$320,2,0)</f>
        <v>#N/A</v>
      </c>
      <c r="H4377">
        <v>300</v>
      </c>
      <c r="I4377">
        <v>3.0563370000000001</v>
      </c>
    </row>
    <row r="4378" spans="2:9">
      <c r="B4378" s="547" t="s">
        <v>2645</v>
      </c>
      <c r="C4378" s="547" t="str">
        <f>VLOOKUP(D4378,기본!$B$3:$C$90,2,0)</f>
        <v>대덕</v>
      </c>
      <c r="D4378" t="s">
        <v>1891</v>
      </c>
      <c r="E4378" t="s">
        <v>2356</v>
      </c>
      <c r="F4378" t="s">
        <v>2356</v>
      </c>
      <c r="G4378" t="e">
        <f>VLOOKUP(E4378,기본!$F$3:$G$320,2,0)</f>
        <v>#N/A</v>
      </c>
      <c r="H4378">
        <v>200</v>
      </c>
      <c r="I4378">
        <v>2.5139448000000004</v>
      </c>
    </row>
    <row r="4379" spans="2:9">
      <c r="B4379" s="547" t="s">
        <v>2645</v>
      </c>
      <c r="C4379" s="547" t="str">
        <f>VLOOKUP(D4379,기본!$B$3:$C$90,2,0)</f>
        <v>대덕</v>
      </c>
      <c r="D4379" t="s">
        <v>1891</v>
      </c>
      <c r="E4379" t="s">
        <v>1515</v>
      </c>
      <c r="F4379" t="s">
        <v>1515</v>
      </c>
      <c r="G4379" t="e">
        <f>VLOOKUP(E4379,기본!$F$3:$G$320,2,0)</f>
        <v>#N/A</v>
      </c>
      <c r="H4379">
        <v>127</v>
      </c>
      <c r="I4379">
        <v>4.0856481660000004</v>
      </c>
    </row>
    <row r="4380" spans="2:9">
      <c r="B4380" s="547" t="s">
        <v>2645</v>
      </c>
      <c r="C4380" s="547" t="str">
        <f>VLOOKUP(D4380,기본!$B$3:$C$90,2,0)</f>
        <v>대덕</v>
      </c>
      <c r="D4380" t="s">
        <v>1891</v>
      </c>
      <c r="E4380" t="s">
        <v>2381</v>
      </c>
      <c r="F4380" t="s">
        <v>2381</v>
      </c>
      <c r="G4380" t="e">
        <f>VLOOKUP(E4380,기본!$F$3:$G$320,2,0)</f>
        <v>#N/A</v>
      </c>
      <c r="H4380">
        <v>300</v>
      </c>
      <c r="I4380">
        <v>4.7609982000000004</v>
      </c>
    </row>
    <row r="4381" spans="2:9">
      <c r="B4381" s="547" t="s">
        <v>2645</v>
      </c>
      <c r="C4381" s="547" t="str">
        <f>VLOOKUP(D4381,기본!$B$3:$C$90,2,0)</f>
        <v>대덕</v>
      </c>
      <c r="D4381" t="s">
        <v>1891</v>
      </c>
      <c r="E4381" t="s">
        <v>2398</v>
      </c>
      <c r="F4381" t="s">
        <v>2398</v>
      </c>
      <c r="G4381" t="e">
        <f>VLOOKUP(E4381,기본!$F$3:$G$320,2,0)</f>
        <v>#N/A</v>
      </c>
      <c r="H4381">
        <v>300</v>
      </c>
      <c r="I4381">
        <v>4.7609982000000004</v>
      </c>
    </row>
    <row r="4382" spans="2:9">
      <c r="B4382" s="547" t="s">
        <v>2645</v>
      </c>
      <c r="C4382" s="547" t="str">
        <f>VLOOKUP(D4382,기본!$B$3:$C$90,2,0)</f>
        <v>대덕</v>
      </c>
      <c r="D4382" t="s">
        <v>1891</v>
      </c>
      <c r="E4382" t="s">
        <v>2481</v>
      </c>
      <c r="F4382" t="s">
        <v>2481</v>
      </c>
      <c r="G4382" t="e">
        <f>VLOOKUP(E4382,기본!$F$3:$G$320,2,0)</f>
        <v>#N/A</v>
      </c>
      <c r="H4382">
        <v>300</v>
      </c>
      <c r="I4382">
        <v>4.7609982000000004</v>
      </c>
    </row>
    <row r="4383" spans="2:9">
      <c r="B4383" s="547" t="s">
        <v>2645</v>
      </c>
      <c r="C4383" s="547" t="str">
        <f>VLOOKUP(D4383,기본!$B$3:$C$90,2,0)</f>
        <v>대덕</v>
      </c>
      <c r="D4383" t="s">
        <v>1893</v>
      </c>
      <c r="E4383" t="s">
        <v>2357</v>
      </c>
      <c r="F4383" t="s">
        <v>2357</v>
      </c>
      <c r="G4383" t="e">
        <f>VLOOKUP(E4383,기본!$F$3:$G$320,2,0)</f>
        <v>#N/A</v>
      </c>
      <c r="H4383">
        <v>3130</v>
      </c>
      <c r="I4383">
        <v>18.561353850000003</v>
      </c>
    </row>
    <row r="4384" spans="2:9">
      <c r="B4384" s="547" t="s">
        <v>2645</v>
      </c>
      <c r="C4384" s="547" t="str">
        <f>VLOOKUP(D4384,기본!$B$3:$C$90,2,0)</f>
        <v>대덕</v>
      </c>
      <c r="D4384" t="s">
        <v>1893</v>
      </c>
      <c r="E4384" t="s">
        <v>2151</v>
      </c>
      <c r="F4384" t="s">
        <v>2151</v>
      </c>
      <c r="G4384" t="e">
        <f>VLOOKUP(E4384,기본!$F$3:$G$320,2,0)</f>
        <v>#N/A</v>
      </c>
      <c r="H4384">
        <v>1300</v>
      </c>
      <c r="I4384">
        <v>7.6326704999999997</v>
      </c>
    </row>
    <row r="4385" spans="2:9">
      <c r="B4385" s="547" t="s">
        <v>2645</v>
      </c>
      <c r="C4385" s="547" t="str">
        <f>VLOOKUP(D4385,기본!$B$3:$C$90,2,0)</f>
        <v>대덕</v>
      </c>
      <c r="D4385" t="s">
        <v>1893</v>
      </c>
      <c r="E4385" t="s">
        <v>2131</v>
      </c>
      <c r="F4385" t="s">
        <v>2131</v>
      </c>
      <c r="G4385" t="e">
        <f>VLOOKUP(E4385,기본!$F$3:$G$320,2,0)</f>
        <v>#N/A</v>
      </c>
      <c r="H4385">
        <v>4100</v>
      </c>
      <c r="I4385">
        <v>24.0722685</v>
      </c>
    </row>
    <row r="4386" spans="2:9">
      <c r="B4386" s="547" t="s">
        <v>2645</v>
      </c>
      <c r="C4386" s="547" t="str">
        <f>VLOOKUP(D4386,기본!$B$3:$C$90,2,0)</f>
        <v>대덕</v>
      </c>
      <c r="D4386" t="s">
        <v>1893</v>
      </c>
      <c r="E4386" t="s">
        <v>2113</v>
      </c>
      <c r="F4386" t="s">
        <v>2113</v>
      </c>
      <c r="G4386" t="e">
        <f>VLOOKUP(E4386,기본!$F$3:$G$320,2,0)</f>
        <v>#N/A</v>
      </c>
      <c r="H4386">
        <v>1000</v>
      </c>
      <c r="I4386">
        <v>5.8712850000000003</v>
      </c>
    </row>
    <row r="4387" spans="2:9">
      <c r="B4387" s="547" t="s">
        <v>2645</v>
      </c>
      <c r="C4387" s="547" t="str">
        <f>VLOOKUP(D4387,기본!$B$3:$C$90,2,0)</f>
        <v>대덕</v>
      </c>
      <c r="D4387" t="s">
        <v>1893</v>
      </c>
      <c r="E4387" t="s">
        <v>2394</v>
      </c>
      <c r="F4387" t="s">
        <v>2394</v>
      </c>
      <c r="G4387" t="e">
        <f>VLOOKUP(E4387,기본!$F$3:$G$320,2,0)</f>
        <v>#N/A</v>
      </c>
      <c r="H4387">
        <v>2108</v>
      </c>
      <c r="I4387">
        <v>47.258856132000005</v>
      </c>
    </row>
    <row r="4388" spans="2:9">
      <c r="B4388" s="547" t="s">
        <v>2645</v>
      </c>
      <c r="C4388" s="547" t="str">
        <f>VLOOKUP(D4388,기본!$B$3:$C$90,2,0)</f>
        <v>대덕</v>
      </c>
      <c r="D4388" t="s">
        <v>1893</v>
      </c>
      <c r="E4388" t="s">
        <v>2276</v>
      </c>
      <c r="F4388" t="s">
        <v>2276</v>
      </c>
      <c r="G4388" t="e">
        <f>VLOOKUP(E4388,기본!$F$3:$G$320,2,0)</f>
        <v>#N/A</v>
      </c>
      <c r="H4388">
        <v>2000</v>
      </c>
      <c r="I4388">
        <v>47.435459999999999</v>
      </c>
    </row>
    <row r="4389" spans="2:9">
      <c r="B4389" s="547" t="s">
        <v>2645</v>
      </c>
      <c r="C4389" s="547" t="str">
        <f>VLOOKUP(D4389,기본!$B$3:$C$90,2,0)</f>
        <v>대덕</v>
      </c>
      <c r="D4389" t="s">
        <v>1893</v>
      </c>
      <c r="E4389" t="s">
        <v>2576</v>
      </c>
      <c r="F4389" t="s">
        <v>2576</v>
      </c>
      <c r="G4389" t="e">
        <f>VLOOKUP(E4389,기본!$F$3:$G$320,2,0)</f>
        <v>#N/A</v>
      </c>
      <c r="H4389">
        <v>72</v>
      </c>
      <c r="I4389">
        <v>1.7076765599999999</v>
      </c>
    </row>
    <row r="4390" spans="2:9">
      <c r="B4390" s="547" t="s">
        <v>2645</v>
      </c>
      <c r="C4390" s="547" t="str">
        <f>VLOOKUP(D4390,기본!$B$3:$C$90,2,0)</f>
        <v>대덕</v>
      </c>
      <c r="D4390" t="s">
        <v>1893</v>
      </c>
      <c r="E4390" t="s">
        <v>2395</v>
      </c>
      <c r="F4390" t="s">
        <v>2395</v>
      </c>
      <c r="G4390" t="e">
        <f>VLOOKUP(E4390,기본!$F$3:$G$320,2,0)</f>
        <v>#N/A</v>
      </c>
      <c r="H4390">
        <v>1000</v>
      </c>
      <c r="I4390">
        <v>23.791205000000005</v>
      </c>
    </row>
    <row r="4391" spans="2:9">
      <c r="B4391" s="547" t="s">
        <v>2645</v>
      </c>
      <c r="C4391" s="547" t="str">
        <f>VLOOKUP(D4391,기본!$B$3:$C$90,2,0)</f>
        <v>대덕</v>
      </c>
      <c r="D4391" t="s">
        <v>1893</v>
      </c>
      <c r="E4391" t="s">
        <v>2152</v>
      </c>
      <c r="F4391" t="s">
        <v>2152</v>
      </c>
      <c r="G4391" t="e">
        <f>VLOOKUP(E4391,기본!$F$3:$G$320,2,0)</f>
        <v>#N/A</v>
      </c>
      <c r="H4391">
        <v>500</v>
      </c>
      <c r="I4391">
        <v>0.70631999999999995</v>
      </c>
    </row>
    <row r="4392" spans="2:9">
      <c r="B4392" s="547" t="s">
        <v>2645</v>
      </c>
      <c r="C4392" s="547" t="str">
        <f>VLOOKUP(D4392,기본!$B$3:$C$90,2,0)</f>
        <v>대덕</v>
      </c>
      <c r="D4392" t="s">
        <v>1893</v>
      </c>
      <c r="E4392" t="s">
        <v>936</v>
      </c>
      <c r="F4392" t="s">
        <v>936</v>
      </c>
      <c r="G4392" t="e">
        <f>VLOOKUP(E4392,기본!$F$3:$G$320,2,0)</f>
        <v>#N/A</v>
      </c>
      <c r="H4392">
        <v>800</v>
      </c>
      <c r="I4392">
        <v>1.130112</v>
      </c>
    </row>
    <row r="4393" spans="2:9">
      <c r="B4393" s="547" t="s">
        <v>2645</v>
      </c>
      <c r="C4393" s="547" t="str">
        <f>VLOOKUP(D4393,기본!$B$3:$C$90,2,0)</f>
        <v>대덕</v>
      </c>
      <c r="D4393" t="s">
        <v>1893</v>
      </c>
      <c r="E4393" t="s">
        <v>2153</v>
      </c>
      <c r="F4393" t="s">
        <v>2153</v>
      </c>
      <c r="G4393" t="e">
        <f>VLOOKUP(E4393,기본!$F$3:$G$320,2,0)</f>
        <v>#N/A</v>
      </c>
      <c r="H4393">
        <v>1500</v>
      </c>
      <c r="I4393">
        <v>2.2072500000000002</v>
      </c>
    </row>
    <row r="4394" spans="2:9">
      <c r="B4394" s="547" t="s">
        <v>2645</v>
      </c>
      <c r="C4394" s="547" t="str">
        <f>VLOOKUP(D4394,기본!$B$3:$C$90,2,0)</f>
        <v>대덕</v>
      </c>
      <c r="D4394" t="s">
        <v>1893</v>
      </c>
      <c r="E4394" t="s">
        <v>2635</v>
      </c>
      <c r="F4394" t="s">
        <v>2635</v>
      </c>
      <c r="G4394" t="e">
        <f>VLOOKUP(E4394,기본!$F$3:$G$320,2,0)</f>
        <v>#N/A</v>
      </c>
      <c r="H4394">
        <v>600</v>
      </c>
      <c r="I4394">
        <v>0.88290000000000002</v>
      </c>
    </row>
    <row r="4395" spans="2:9">
      <c r="B4395" s="547" t="s">
        <v>2645</v>
      </c>
      <c r="C4395" s="547" t="str">
        <f>VLOOKUP(D4395,기본!$B$3:$C$90,2,0)</f>
        <v>대덕</v>
      </c>
      <c r="D4395" t="s">
        <v>1893</v>
      </c>
      <c r="E4395" t="s">
        <v>937</v>
      </c>
      <c r="F4395" t="s">
        <v>937</v>
      </c>
      <c r="G4395" t="e">
        <f>VLOOKUP(E4395,기본!$F$3:$G$320,2,0)</f>
        <v>#N/A</v>
      </c>
      <c r="H4395">
        <v>2000</v>
      </c>
      <c r="I4395">
        <v>2.9430000000000001</v>
      </c>
    </row>
    <row r="4396" spans="2:9">
      <c r="B4396" s="547" t="s">
        <v>2645</v>
      </c>
      <c r="C4396" s="547" t="str">
        <f>VLOOKUP(D4396,기본!$B$3:$C$90,2,0)</f>
        <v>대덕</v>
      </c>
      <c r="D4396" t="s">
        <v>1893</v>
      </c>
      <c r="E4396" t="s">
        <v>938</v>
      </c>
      <c r="F4396" t="s">
        <v>938</v>
      </c>
      <c r="G4396" t="e">
        <f>VLOOKUP(E4396,기본!$F$3:$G$320,2,0)</f>
        <v>#N/A</v>
      </c>
      <c r="H4396">
        <v>1000</v>
      </c>
      <c r="I4396">
        <v>1.574505</v>
      </c>
    </row>
    <row r="4397" spans="2:9">
      <c r="B4397" s="547" t="s">
        <v>2645</v>
      </c>
      <c r="C4397" s="547" t="str">
        <f>VLOOKUP(D4397,기본!$B$3:$C$90,2,0)</f>
        <v>대덕</v>
      </c>
      <c r="D4397" t="s">
        <v>1893</v>
      </c>
      <c r="E4397" t="s">
        <v>939</v>
      </c>
      <c r="F4397" t="s">
        <v>939</v>
      </c>
      <c r="G4397" t="e">
        <f>VLOOKUP(E4397,기본!$F$3:$G$320,2,0)</f>
        <v>#N/A</v>
      </c>
      <c r="H4397">
        <v>400</v>
      </c>
      <c r="I4397">
        <v>0.65334600000000009</v>
      </c>
    </row>
    <row r="4398" spans="2:9">
      <c r="B4398" s="547" t="s">
        <v>2645</v>
      </c>
      <c r="C4398" s="547" t="str">
        <f>VLOOKUP(D4398,기본!$B$3:$C$90,2,0)</f>
        <v>대덕</v>
      </c>
      <c r="D4398" t="s">
        <v>1893</v>
      </c>
      <c r="E4398" t="s">
        <v>2396</v>
      </c>
      <c r="F4398" t="s">
        <v>2396</v>
      </c>
      <c r="G4398" t="e">
        <f>VLOOKUP(E4398,기본!$F$3:$G$320,2,0)</f>
        <v>#N/A</v>
      </c>
      <c r="H4398">
        <v>430</v>
      </c>
      <c r="I4398">
        <v>0.85304475000000002</v>
      </c>
    </row>
    <row r="4399" spans="2:9">
      <c r="B4399" s="547" t="s">
        <v>2645</v>
      </c>
      <c r="C4399" s="547" t="str">
        <f>VLOOKUP(D4399,기본!$B$3:$C$90,2,0)</f>
        <v>대덕</v>
      </c>
      <c r="D4399" t="s">
        <v>1893</v>
      </c>
      <c r="E4399" t="s">
        <v>2359</v>
      </c>
      <c r="F4399" t="s">
        <v>2359</v>
      </c>
      <c r="G4399" t="e">
        <f>VLOOKUP(E4399,기본!$F$3:$G$320,2,0)</f>
        <v>#N/A</v>
      </c>
      <c r="H4399">
        <v>3000</v>
      </c>
      <c r="I4399">
        <v>5.959575000000001</v>
      </c>
    </row>
    <row r="4400" spans="2:9">
      <c r="B4400" s="547" t="s">
        <v>2645</v>
      </c>
      <c r="C4400" s="547" t="str">
        <f>VLOOKUP(D4400,기본!$B$3:$C$90,2,0)</f>
        <v>대덕</v>
      </c>
      <c r="D4400" t="s">
        <v>1893</v>
      </c>
      <c r="E4400" t="s">
        <v>2097</v>
      </c>
      <c r="F4400" t="s">
        <v>2097</v>
      </c>
      <c r="G4400" t="e">
        <f>VLOOKUP(E4400,기본!$F$3:$G$320,2,0)</f>
        <v>#N/A</v>
      </c>
      <c r="H4400">
        <v>40</v>
      </c>
      <c r="I4400">
        <v>0.40751160000000003</v>
      </c>
    </row>
    <row r="4401" spans="2:9">
      <c r="B4401" s="547" t="s">
        <v>2645</v>
      </c>
      <c r="C4401" s="547" t="str">
        <f>VLOOKUP(D4401,기본!$B$3:$C$90,2,0)</f>
        <v>대덕</v>
      </c>
      <c r="D4401" t="s">
        <v>1893</v>
      </c>
      <c r="E4401" t="s">
        <v>1892</v>
      </c>
      <c r="F4401" t="s">
        <v>1892</v>
      </c>
      <c r="G4401" t="e">
        <f>VLOOKUP(E4401,기본!$F$3:$G$320,2,0)</f>
        <v>#N/A</v>
      </c>
      <c r="H4401">
        <v>1000</v>
      </c>
      <c r="I4401">
        <v>12.757904999999999</v>
      </c>
    </row>
    <row r="4402" spans="2:9">
      <c r="B4402" s="547" t="s">
        <v>2645</v>
      </c>
      <c r="C4402" s="547" t="str">
        <f>VLOOKUP(D4402,기본!$B$3:$C$90,2,0)</f>
        <v>대덕</v>
      </c>
      <c r="D4402" t="s">
        <v>1893</v>
      </c>
      <c r="E4402" t="s">
        <v>2362</v>
      </c>
      <c r="F4402" t="s">
        <v>2362</v>
      </c>
      <c r="G4402" t="e">
        <f>VLOOKUP(E4402,기본!$F$3:$G$320,2,0)</f>
        <v>#N/A</v>
      </c>
      <c r="H4402">
        <v>200</v>
      </c>
      <c r="I4402">
        <v>2.7148308000000001</v>
      </c>
    </row>
    <row r="4403" spans="2:9">
      <c r="B4403" s="547" t="s">
        <v>2645</v>
      </c>
      <c r="C4403" s="547" t="str">
        <f>VLOOKUP(D4403,기본!$B$3:$C$90,2,0)</f>
        <v>대덕</v>
      </c>
      <c r="D4403" t="s">
        <v>1893</v>
      </c>
      <c r="E4403" t="s">
        <v>2421</v>
      </c>
      <c r="F4403" t="s">
        <v>2421</v>
      </c>
      <c r="G4403" t="e">
        <f>VLOOKUP(E4403,기본!$F$3:$G$320,2,0)</f>
        <v>#N/A</v>
      </c>
      <c r="H4403">
        <v>2430</v>
      </c>
      <c r="I4403">
        <v>43.970113619999999</v>
      </c>
    </row>
    <row r="4404" spans="2:9">
      <c r="B4404" s="547" t="s">
        <v>2645</v>
      </c>
      <c r="C4404" s="547" t="str">
        <f>VLOOKUP(D4404,기본!$B$3:$C$90,2,0)</f>
        <v>대덕</v>
      </c>
      <c r="D4404" t="s">
        <v>1893</v>
      </c>
      <c r="E4404" t="s">
        <v>1510</v>
      </c>
      <c r="F4404" t="s">
        <v>1510</v>
      </c>
      <c r="G4404" t="e">
        <f>VLOOKUP(E4404,기본!$F$3:$G$320,2,0)</f>
        <v>#N/A</v>
      </c>
      <c r="H4404">
        <v>100</v>
      </c>
      <c r="I4404">
        <v>2.7670684999999997</v>
      </c>
    </row>
    <row r="4405" spans="2:9">
      <c r="B4405" s="547" t="s">
        <v>2645</v>
      </c>
      <c r="C4405" s="547" t="str">
        <f>VLOOKUP(D4405,기본!$B$3:$C$90,2,0)</f>
        <v>대덕</v>
      </c>
      <c r="D4405" t="s">
        <v>1893</v>
      </c>
      <c r="E4405" t="s">
        <v>1515</v>
      </c>
      <c r="F4405" t="s">
        <v>1515</v>
      </c>
      <c r="G4405" t="e">
        <f>VLOOKUP(E4405,기본!$F$3:$G$320,2,0)</f>
        <v>#N/A</v>
      </c>
      <c r="H4405">
        <v>17</v>
      </c>
      <c r="I4405">
        <v>0.5600852300000001</v>
      </c>
    </row>
    <row r="4406" spans="2:9">
      <c r="B4406" s="547" t="s">
        <v>2645</v>
      </c>
      <c r="C4406" s="547" t="str">
        <f>VLOOKUP(D4406,기본!$B$3:$C$90,2,0)</f>
        <v>대덕</v>
      </c>
      <c r="D4406" t="s">
        <v>1893</v>
      </c>
      <c r="E4406" t="s">
        <v>2132</v>
      </c>
      <c r="F4406" t="s">
        <v>2132</v>
      </c>
      <c r="G4406" t="e">
        <f>VLOOKUP(E4406,기본!$F$3:$G$320,2,0)</f>
        <v>#N/A</v>
      </c>
      <c r="H4406">
        <v>5165</v>
      </c>
      <c r="I4406">
        <v>58.795315986000006</v>
      </c>
    </row>
    <row r="4407" spans="2:9">
      <c r="B4407" s="547" t="s">
        <v>2645</v>
      </c>
      <c r="C4407" s="547" t="str">
        <f>VLOOKUP(D4407,기본!$B$3:$C$90,2,0)</f>
        <v>대덕</v>
      </c>
      <c r="D4407" t="s">
        <v>1893</v>
      </c>
      <c r="E4407" t="s">
        <v>1519</v>
      </c>
      <c r="F4407" t="s">
        <v>1519</v>
      </c>
      <c r="G4407" t="e">
        <f>VLOOKUP(E4407,기본!$F$3:$G$320,2,0)</f>
        <v>#N/A</v>
      </c>
      <c r="H4407">
        <v>500</v>
      </c>
      <c r="I4407">
        <v>7.1050325000000001</v>
      </c>
    </row>
    <row r="4408" spans="2:9">
      <c r="B4408" s="547" t="s">
        <v>2645</v>
      </c>
      <c r="C4408" s="547" t="str">
        <f>VLOOKUP(D4408,기본!$B$3:$C$90,2,0)</f>
        <v>대덕</v>
      </c>
      <c r="D4408" t="s">
        <v>1893</v>
      </c>
      <c r="E4408" t="s">
        <v>2636</v>
      </c>
      <c r="F4408" t="s">
        <v>2636</v>
      </c>
      <c r="G4408" t="e">
        <f>VLOOKUP(E4408,기본!$F$3:$G$320,2,0)</f>
        <v>#N/A</v>
      </c>
      <c r="H4408">
        <v>293</v>
      </c>
      <c r="I4408">
        <v>4.6877465550000004</v>
      </c>
    </row>
    <row r="4409" spans="2:9">
      <c r="B4409" s="547" t="s">
        <v>2645</v>
      </c>
      <c r="C4409" s="547" t="str">
        <f>VLOOKUP(D4409,기본!$B$3:$C$90,2,0)</f>
        <v>대덕</v>
      </c>
      <c r="D4409" t="s">
        <v>1893</v>
      </c>
      <c r="E4409" t="s">
        <v>2344</v>
      </c>
      <c r="F4409" t="s">
        <v>2344</v>
      </c>
      <c r="G4409" t="e">
        <f>VLOOKUP(E4409,기본!$F$3:$G$320,2,0)</f>
        <v>#N/A</v>
      </c>
      <c r="H4409">
        <v>5000</v>
      </c>
      <c r="I4409">
        <v>79.349969999999999</v>
      </c>
    </row>
    <row r="4410" spans="2:9">
      <c r="B4410" s="547" t="s">
        <v>2645</v>
      </c>
      <c r="C4410" s="547" t="str">
        <f>VLOOKUP(D4410,기본!$B$3:$C$90,2,0)</f>
        <v>대덕</v>
      </c>
      <c r="D4410" t="s">
        <v>1893</v>
      </c>
      <c r="E4410" t="s">
        <v>2309</v>
      </c>
      <c r="F4410" t="s">
        <v>2309</v>
      </c>
      <c r="G4410" t="e">
        <f>VLOOKUP(E4410,기본!$F$3:$G$320,2,0)</f>
        <v>#N/A</v>
      </c>
      <c r="H4410">
        <v>5000</v>
      </c>
      <c r="I4410">
        <v>79.349969999999999</v>
      </c>
    </row>
    <row r="4411" spans="2:9">
      <c r="B4411" s="547" t="s">
        <v>2645</v>
      </c>
      <c r="C4411" s="547" t="str">
        <f>VLOOKUP(D4411,기본!$B$3:$C$90,2,0)</f>
        <v>대덕</v>
      </c>
      <c r="D4411" t="s">
        <v>1893</v>
      </c>
      <c r="E4411" t="s">
        <v>2305</v>
      </c>
      <c r="F4411" t="s">
        <v>2305</v>
      </c>
      <c r="G4411" t="e">
        <f>VLOOKUP(E4411,기본!$F$3:$G$320,2,0)</f>
        <v>#N/A</v>
      </c>
      <c r="H4411">
        <v>1000</v>
      </c>
      <c r="I4411">
        <v>16.274789999999999</v>
      </c>
    </row>
    <row r="4412" spans="2:9">
      <c r="B4412" s="547" t="s">
        <v>2645</v>
      </c>
      <c r="C4412" s="547" t="str">
        <f>VLOOKUP(D4412,기본!$B$3:$C$90,2,0)</f>
        <v>삼성 생활가전</v>
      </c>
      <c r="D4412" t="s">
        <v>2612</v>
      </c>
      <c r="E4412" t="s">
        <v>1912</v>
      </c>
      <c r="F4412" t="s">
        <v>1912</v>
      </c>
      <c r="G4412" t="e">
        <f>VLOOKUP(E4412,기본!$F$3:$G$320,2,0)</f>
        <v>#N/A</v>
      </c>
      <c r="H4412">
        <v>3254</v>
      </c>
      <c r="I4412">
        <v>22.06212</v>
      </c>
    </row>
    <row r="4413" spans="2:9">
      <c r="B4413" s="547" t="s">
        <v>2645</v>
      </c>
      <c r="C4413" s="547" t="str">
        <f>VLOOKUP(D4413,기본!$B$3:$C$90,2,0)</f>
        <v>코웨이</v>
      </c>
      <c r="D4413" t="s">
        <v>2613</v>
      </c>
      <c r="E4413" t="s">
        <v>2485</v>
      </c>
      <c r="F4413" t="s">
        <v>2485</v>
      </c>
      <c r="G4413" t="e">
        <f>VLOOKUP(E4413,기본!$F$3:$G$320,2,0)</f>
        <v>#N/A</v>
      </c>
      <c r="H4413">
        <v>8872</v>
      </c>
      <c r="I4413">
        <v>49.177496000000005</v>
      </c>
    </row>
    <row r="4414" spans="2:9">
      <c r="B4414" s="547" t="s">
        <v>2645</v>
      </c>
      <c r="C4414" s="547" t="str">
        <f>VLOOKUP(D4414,기본!$B$3:$C$90,2,0)</f>
        <v>머큐리</v>
      </c>
      <c r="D4414" t="s">
        <v>1900</v>
      </c>
      <c r="E4414" t="s">
        <v>2162</v>
      </c>
      <c r="F4414" t="s">
        <v>2162</v>
      </c>
      <c r="G4414" t="e">
        <f>VLOOKUP(E4414,기본!$F$3:$G$320,2,0)</f>
        <v>#N/A</v>
      </c>
      <c r="H4414">
        <v>312</v>
      </c>
      <c r="I4414">
        <v>1.690728</v>
      </c>
    </row>
    <row r="4415" spans="2:9">
      <c r="B4415" s="547" t="s">
        <v>2645</v>
      </c>
      <c r="C4415" s="547" t="str">
        <f>VLOOKUP(D4415,기본!$B$3:$C$90,2,0)</f>
        <v>머큐리</v>
      </c>
      <c r="D4415" t="s">
        <v>1900</v>
      </c>
      <c r="E4415" t="s">
        <v>2163</v>
      </c>
      <c r="F4415" t="s">
        <v>2163</v>
      </c>
      <c r="G4415" t="e">
        <f>VLOOKUP(E4415,기본!$F$3:$G$320,2,0)</f>
        <v>#N/A</v>
      </c>
      <c r="H4415">
        <v>360</v>
      </c>
      <c r="I4415">
        <v>1.9396800000000001</v>
      </c>
    </row>
    <row r="4416" spans="2:9">
      <c r="B4416" s="547" t="s">
        <v>2645</v>
      </c>
      <c r="C4416" s="547" t="str">
        <f>VLOOKUP(D4416,기본!$B$3:$C$90,2,0)</f>
        <v>머큐리</v>
      </c>
      <c r="D4416" t="s">
        <v>1900</v>
      </c>
      <c r="E4416" t="s">
        <v>2637</v>
      </c>
      <c r="F4416" t="s">
        <v>2637</v>
      </c>
      <c r="G4416" t="e">
        <f>VLOOKUP(E4416,기본!$F$3:$G$320,2,0)</f>
        <v>#N/A</v>
      </c>
      <c r="H4416">
        <v>1080</v>
      </c>
      <c r="I4416">
        <v>4.0694400000000002</v>
      </c>
    </row>
    <row r="4417" spans="2:9">
      <c r="B4417" s="547" t="s">
        <v>2645</v>
      </c>
      <c r="C4417" s="547" t="str">
        <f>VLOOKUP(D4417,기본!$B$3:$C$90,2,0)</f>
        <v>머큐리</v>
      </c>
      <c r="D4417" t="s">
        <v>1900</v>
      </c>
      <c r="E4417" t="s">
        <v>1901</v>
      </c>
      <c r="F4417" t="s">
        <v>1901</v>
      </c>
      <c r="G4417" t="e">
        <f>VLOOKUP(E4417,기본!$F$3:$G$320,2,0)</f>
        <v>#N/A</v>
      </c>
      <c r="H4417">
        <v>12240</v>
      </c>
      <c r="I4417">
        <v>33.892560000000003</v>
      </c>
    </row>
    <row r="4418" spans="2:9">
      <c r="B4418" s="547" t="s">
        <v>2645</v>
      </c>
      <c r="C4418" s="547" t="str">
        <f>VLOOKUP(D4418,기본!$B$3:$C$90,2,0)</f>
        <v>머큐리</v>
      </c>
      <c r="D4418" t="s">
        <v>1900</v>
      </c>
      <c r="E4418" t="s">
        <v>1381</v>
      </c>
      <c r="F4418" t="s">
        <v>1381</v>
      </c>
      <c r="G4418" t="e">
        <f>VLOOKUP(E4418,기본!$F$3:$G$320,2,0)</f>
        <v>#N/A</v>
      </c>
      <c r="H4418">
        <v>4940</v>
      </c>
      <c r="I4418">
        <v>14.21238</v>
      </c>
    </row>
    <row r="4419" spans="2:9">
      <c r="B4419" s="547" t="s">
        <v>2645</v>
      </c>
      <c r="C4419" s="547" t="str">
        <f>VLOOKUP(D4419,기본!$B$3:$C$90,2,0)</f>
        <v>머큐리</v>
      </c>
      <c r="D4419" t="s">
        <v>1900</v>
      </c>
      <c r="E4419" t="s">
        <v>2034</v>
      </c>
      <c r="F4419" t="s">
        <v>2034</v>
      </c>
      <c r="G4419" t="e">
        <f>VLOOKUP(E4419,기본!$F$3:$G$320,2,0)</f>
        <v>#N/A</v>
      </c>
      <c r="H4419">
        <v>2304</v>
      </c>
      <c r="I4419">
        <v>6.1516799999999998</v>
      </c>
    </row>
    <row r="4420" spans="2:9">
      <c r="B4420" s="547" t="s">
        <v>2645</v>
      </c>
      <c r="C4420" s="547" t="str">
        <f>VLOOKUP(D4420,기본!$B$3:$C$90,2,0)</f>
        <v>머큐리</v>
      </c>
      <c r="D4420" t="s">
        <v>1900</v>
      </c>
      <c r="E4420" t="s">
        <v>2507</v>
      </c>
      <c r="F4420" t="s">
        <v>2507</v>
      </c>
      <c r="G4420" t="e">
        <f>VLOOKUP(E4420,기본!$F$3:$G$320,2,0)</f>
        <v>#N/A</v>
      </c>
      <c r="H4420">
        <v>4608</v>
      </c>
      <c r="I4420">
        <v>12.30336</v>
      </c>
    </row>
    <row r="4421" spans="2:9">
      <c r="B4421" s="547" t="s">
        <v>2645</v>
      </c>
      <c r="C4421" s="547" t="str">
        <f>VLOOKUP(D4421,기본!$B$3:$C$90,2,0)</f>
        <v>삼성 VD</v>
      </c>
      <c r="D4421" t="s">
        <v>1902</v>
      </c>
      <c r="E4421" t="s">
        <v>2020</v>
      </c>
      <c r="F4421" t="s">
        <v>2021</v>
      </c>
      <c r="G4421" t="str">
        <f>VLOOKUP(E4421,기본!$F$3:$G$320,2,0)</f>
        <v>MNT</v>
      </c>
      <c r="H4421">
        <v>240</v>
      </c>
      <c r="I4421">
        <v>4.9323143999999992</v>
      </c>
    </row>
    <row r="4422" spans="2:9">
      <c r="B4422" s="547" t="s">
        <v>2645</v>
      </c>
      <c r="C4422" s="547" t="str">
        <f>VLOOKUP(D4422,기본!$B$3:$C$90,2,0)</f>
        <v>삼성 VD</v>
      </c>
      <c r="D4422" t="s">
        <v>1902</v>
      </c>
      <c r="E4422" t="s">
        <v>1793</v>
      </c>
      <c r="F4422" t="s">
        <v>1794</v>
      </c>
      <c r="G4422" t="str">
        <f>VLOOKUP(E4422,기본!$F$3:$G$320,2,0)</f>
        <v>MNT</v>
      </c>
      <c r="H4422">
        <v>240</v>
      </c>
      <c r="I4422">
        <v>4.4775119999999999</v>
      </c>
    </row>
    <row r="4423" spans="2:9">
      <c r="B4423" s="547" t="s">
        <v>2645</v>
      </c>
      <c r="C4423" s="547" t="str">
        <f>VLOOKUP(D4423,기본!$B$3:$C$90,2,0)</f>
        <v>삼성 VD</v>
      </c>
      <c r="D4423" t="s">
        <v>1902</v>
      </c>
      <c r="E4423" t="s">
        <v>1795</v>
      </c>
      <c r="F4423" t="s">
        <v>1796</v>
      </c>
      <c r="G4423" t="str">
        <f>VLOOKUP(E4423,기본!$F$3:$G$320,2,0)</f>
        <v>MNT</v>
      </c>
      <c r="H4423">
        <v>120</v>
      </c>
      <c r="I4423">
        <v>4.8251260800000004</v>
      </c>
    </row>
    <row r="4424" spans="2:9">
      <c r="B4424" s="547" t="s">
        <v>2645</v>
      </c>
      <c r="C4424" s="547" t="str">
        <f>VLOOKUP(D4424,기본!$B$3:$C$90,2,0)</f>
        <v>삼성 VD</v>
      </c>
      <c r="D4424" t="s">
        <v>1902</v>
      </c>
      <c r="E4424" t="s">
        <v>1718</v>
      </c>
      <c r="F4424" t="s">
        <v>1617</v>
      </c>
      <c r="G4424" t="str">
        <f>VLOOKUP(E4424,기본!$F$3:$G$320,2,0)</f>
        <v>TV</v>
      </c>
      <c r="H4424">
        <v>240</v>
      </c>
      <c r="I4424">
        <v>2.9513726400000002</v>
      </c>
    </row>
    <row r="4425" spans="2:9">
      <c r="B4425" s="547" t="s">
        <v>2645</v>
      </c>
      <c r="C4425" s="547" t="str">
        <f>VLOOKUP(D4425,기본!$B$3:$C$90,2,0)</f>
        <v>삼성 VD</v>
      </c>
      <c r="D4425" t="s">
        <v>1902</v>
      </c>
      <c r="E4425" t="s">
        <v>2179</v>
      </c>
      <c r="F4425" t="s">
        <v>1752</v>
      </c>
      <c r="G4425" t="str">
        <f>VLOOKUP(E4425,기본!$F$3:$G$320,2,0)</f>
        <v>MNT</v>
      </c>
      <c r="H4425">
        <v>500</v>
      </c>
      <c r="I4425">
        <v>3.87765</v>
      </c>
    </row>
    <row r="4426" spans="2:9">
      <c r="B4426" s="547" t="s">
        <v>2645</v>
      </c>
      <c r="C4426" s="547" t="str">
        <f>VLOOKUP(D4426,기본!$B$3:$C$90,2,0)</f>
        <v>삼성 VD</v>
      </c>
      <c r="D4426" t="s">
        <v>1902</v>
      </c>
      <c r="E4426" t="s">
        <v>2297</v>
      </c>
      <c r="F4426" t="s">
        <v>2298</v>
      </c>
      <c r="G4426" t="str">
        <f>VLOOKUP(E4426,기본!$F$3:$G$320,2,0)</f>
        <v>MNT</v>
      </c>
      <c r="H4426">
        <v>120</v>
      </c>
      <c r="I4426">
        <v>5.9383439999999998</v>
      </c>
    </row>
    <row r="4427" spans="2:9">
      <c r="B4427" s="547" t="s">
        <v>2645</v>
      </c>
      <c r="C4427" s="547" t="str">
        <f>VLOOKUP(D4427,기본!$B$3:$C$90,2,0)</f>
        <v>삼성 VD</v>
      </c>
      <c r="D4427" t="s">
        <v>1902</v>
      </c>
      <c r="E4427" t="s">
        <v>2624</v>
      </c>
      <c r="F4427" t="s">
        <v>2625</v>
      </c>
      <c r="G4427" t="str">
        <f>VLOOKUP(E4427,기본!$F$3:$G$320,2,0)</f>
        <v>TV</v>
      </c>
      <c r="H4427">
        <v>180</v>
      </c>
      <c r="I4427">
        <v>2.3930639999999999</v>
      </c>
    </row>
    <row r="4428" spans="2:9">
      <c r="B4428" s="547" t="s">
        <v>2645</v>
      </c>
      <c r="C4428" s="547" t="str">
        <f>VLOOKUP(D4428,기본!$B$3:$C$90,2,0)</f>
        <v>삼성 VD</v>
      </c>
      <c r="D4428" t="s">
        <v>1902</v>
      </c>
      <c r="E4428" t="s">
        <v>1603</v>
      </c>
      <c r="F4428" t="s">
        <v>1603</v>
      </c>
      <c r="G4428" t="str">
        <f>VLOOKUP(E4428,기본!$F$3:$G$320,2,0)</f>
        <v>MNT</v>
      </c>
      <c r="H4428">
        <v>224</v>
      </c>
      <c r="I4428">
        <v>2.1099881600000003</v>
      </c>
    </row>
    <row r="4429" spans="2:9">
      <c r="B4429" s="547" t="s">
        <v>2645</v>
      </c>
      <c r="C4429" s="547" t="str">
        <f>VLOOKUP(D4429,기본!$B$3:$C$90,2,0)</f>
        <v>삼성 생활가전</v>
      </c>
      <c r="D4429" t="s">
        <v>1903</v>
      </c>
      <c r="E4429" t="s">
        <v>681</v>
      </c>
      <c r="F4429" t="s">
        <v>681</v>
      </c>
      <c r="G4429" t="e">
        <f>VLOOKUP(E4429,기본!$F$3:$G$320,2,0)</f>
        <v>#N/A</v>
      </c>
      <c r="H4429">
        <v>1436</v>
      </c>
      <c r="I4429">
        <v>11.473639999999998</v>
      </c>
    </row>
    <row r="4430" spans="2:9">
      <c r="B4430" s="547" t="s">
        <v>2645</v>
      </c>
      <c r="C4430" s="547" t="str">
        <f>VLOOKUP(D4430,기본!$B$3:$C$90,2,0)</f>
        <v>삼성 생활가전</v>
      </c>
      <c r="D4430" t="s">
        <v>1903</v>
      </c>
      <c r="E4430" t="s">
        <v>1905</v>
      </c>
      <c r="F4430" t="s">
        <v>1905</v>
      </c>
      <c r="G4430" t="e">
        <f>VLOOKUP(E4430,기본!$F$3:$G$320,2,0)</f>
        <v>#N/A</v>
      </c>
      <c r="H4430">
        <v>720</v>
      </c>
      <c r="I4430">
        <v>4.2839999999999998</v>
      </c>
    </row>
    <row r="4431" spans="2:9">
      <c r="B4431" s="547" t="s">
        <v>2645</v>
      </c>
      <c r="C4431" s="547" t="str">
        <f>VLOOKUP(D4431,기본!$B$3:$C$90,2,0)</f>
        <v>삼성 생활가전</v>
      </c>
      <c r="D4431" t="s">
        <v>1903</v>
      </c>
      <c r="E4431" t="s">
        <v>1906</v>
      </c>
      <c r="F4431" t="s">
        <v>1906</v>
      </c>
      <c r="G4431" t="e">
        <f>VLOOKUP(E4431,기본!$F$3:$G$320,2,0)</f>
        <v>#N/A</v>
      </c>
      <c r="H4431">
        <v>720</v>
      </c>
      <c r="I4431">
        <v>4.2767999999999997</v>
      </c>
    </row>
    <row r="4432" spans="2:9">
      <c r="B4432" s="547" t="s">
        <v>2645</v>
      </c>
      <c r="C4432" s="547" t="str">
        <f>VLOOKUP(D4432,기본!$B$3:$C$90,2,0)</f>
        <v>삼성 생활가전</v>
      </c>
      <c r="D4432" t="s">
        <v>1903</v>
      </c>
      <c r="E4432" t="s">
        <v>1907</v>
      </c>
      <c r="F4432" t="s">
        <v>1907</v>
      </c>
      <c r="G4432" t="e">
        <f>VLOOKUP(E4432,기본!$F$3:$G$320,2,0)</f>
        <v>#N/A</v>
      </c>
      <c r="H4432">
        <v>200</v>
      </c>
      <c r="I4432">
        <v>1.18</v>
      </c>
    </row>
    <row r="4433" spans="2:9">
      <c r="B4433" s="547" t="s">
        <v>2645</v>
      </c>
      <c r="C4433" s="547" t="str">
        <f>VLOOKUP(D4433,기본!$B$3:$C$90,2,0)</f>
        <v>삼성 생활가전</v>
      </c>
      <c r="D4433" t="s">
        <v>1903</v>
      </c>
      <c r="E4433" t="s">
        <v>1908</v>
      </c>
      <c r="F4433" t="s">
        <v>1908</v>
      </c>
      <c r="G4433" t="e">
        <f>VLOOKUP(E4433,기본!$F$3:$G$320,2,0)</f>
        <v>#N/A</v>
      </c>
      <c r="H4433">
        <v>4120</v>
      </c>
      <c r="I4433">
        <v>24.633479999999999</v>
      </c>
    </row>
    <row r="4434" spans="2:9">
      <c r="B4434" s="547" t="s">
        <v>2645</v>
      </c>
      <c r="C4434" s="547" t="str">
        <f>VLOOKUP(D4434,기본!$B$3:$C$90,2,0)</f>
        <v>삼성 생활가전</v>
      </c>
      <c r="D4434" t="s">
        <v>1903</v>
      </c>
      <c r="E4434" t="s">
        <v>1909</v>
      </c>
      <c r="F4434" t="s">
        <v>1909</v>
      </c>
      <c r="G4434" t="e">
        <f>VLOOKUP(E4434,기본!$F$3:$G$320,2,0)</f>
        <v>#N/A</v>
      </c>
      <c r="H4434">
        <v>120</v>
      </c>
      <c r="I4434">
        <v>0.70799999999999996</v>
      </c>
    </row>
    <row r="4435" spans="2:9">
      <c r="B4435" s="547" t="s">
        <v>2645</v>
      </c>
      <c r="C4435" s="547" t="str">
        <f>VLOOKUP(D4435,기본!$B$3:$C$90,2,0)</f>
        <v>삼성 생활가전</v>
      </c>
      <c r="D4435" t="s">
        <v>1903</v>
      </c>
      <c r="E4435" t="s">
        <v>2461</v>
      </c>
      <c r="F4435" t="s">
        <v>2461</v>
      </c>
      <c r="G4435" t="e">
        <f>VLOOKUP(E4435,기본!$F$3:$G$320,2,0)</f>
        <v>#N/A</v>
      </c>
      <c r="H4435">
        <v>18432</v>
      </c>
      <c r="I4435">
        <v>56.940226560000006</v>
      </c>
    </row>
    <row r="4436" spans="2:9">
      <c r="B4436" s="547" t="s">
        <v>2645</v>
      </c>
      <c r="C4436" s="547" t="str">
        <f>VLOOKUP(D4436,기본!$B$3:$C$90,2,0)</f>
        <v>삼성 생활가전</v>
      </c>
      <c r="D4436" t="s">
        <v>1903</v>
      </c>
      <c r="E4436" t="s">
        <v>1911</v>
      </c>
      <c r="F4436" t="s">
        <v>1911</v>
      </c>
      <c r="G4436" t="e">
        <f>VLOOKUP(E4436,기본!$F$3:$G$320,2,0)</f>
        <v>#N/A</v>
      </c>
      <c r="H4436">
        <v>2976</v>
      </c>
      <c r="I4436">
        <v>29.399903999999999</v>
      </c>
    </row>
    <row r="4437" spans="2:9">
      <c r="B4437" s="547" t="s">
        <v>2645</v>
      </c>
      <c r="C4437" s="547" t="str">
        <f>VLOOKUP(D4437,기본!$B$3:$C$90,2,0)</f>
        <v>삼성 생활가전</v>
      </c>
      <c r="D4437" t="s">
        <v>1903</v>
      </c>
      <c r="E4437" t="s">
        <v>2462</v>
      </c>
      <c r="F4437" t="s">
        <v>2462</v>
      </c>
      <c r="G4437" t="e">
        <f>VLOOKUP(E4437,기본!$F$3:$G$320,2,0)</f>
        <v>#N/A</v>
      </c>
      <c r="H4437">
        <v>113</v>
      </c>
      <c r="I4437">
        <v>1.12548</v>
      </c>
    </row>
    <row r="4438" spans="2:9">
      <c r="B4438" s="547" t="s">
        <v>2645</v>
      </c>
      <c r="C4438" s="547" t="str">
        <f>VLOOKUP(D4438,기본!$B$3:$C$90,2,0)</f>
        <v>삼성 생활가전</v>
      </c>
      <c r="D4438" t="s">
        <v>1903</v>
      </c>
      <c r="E4438" t="s">
        <v>1456</v>
      </c>
      <c r="F4438" t="s">
        <v>1456</v>
      </c>
      <c r="G4438" t="e">
        <f>VLOOKUP(E4438,기본!$F$3:$G$320,2,0)</f>
        <v>#N/A</v>
      </c>
      <c r="H4438">
        <v>5</v>
      </c>
      <c r="I4438">
        <v>4.7500000000000001E-2</v>
      </c>
    </row>
    <row r="4439" spans="2:9">
      <c r="B4439" s="547" t="s">
        <v>2645</v>
      </c>
      <c r="C4439" s="547" t="str">
        <f>VLOOKUP(D4439,기본!$B$3:$C$90,2,0)</f>
        <v>삼성 생활가전</v>
      </c>
      <c r="D4439" t="s">
        <v>1903</v>
      </c>
      <c r="E4439" t="s">
        <v>1196</v>
      </c>
      <c r="F4439" t="s">
        <v>1196</v>
      </c>
      <c r="G4439" t="e">
        <f>VLOOKUP(E4439,기본!$F$3:$G$320,2,0)</f>
        <v>#N/A</v>
      </c>
      <c r="H4439">
        <v>1864</v>
      </c>
      <c r="I4439">
        <v>9.5623199999999997</v>
      </c>
    </row>
    <row r="4440" spans="2:9">
      <c r="B4440" s="547" t="s">
        <v>2645</v>
      </c>
      <c r="C4440" s="547" t="str">
        <f>VLOOKUP(D4440,기본!$B$3:$C$90,2,0)</f>
        <v>삼성 생활가전</v>
      </c>
      <c r="D4440" t="s">
        <v>1903</v>
      </c>
      <c r="E4440" t="s">
        <v>2125</v>
      </c>
      <c r="F4440" t="s">
        <v>2125</v>
      </c>
      <c r="G4440" t="e">
        <f>VLOOKUP(E4440,기본!$F$3:$G$320,2,0)</f>
        <v>#N/A</v>
      </c>
      <c r="H4440">
        <v>672</v>
      </c>
      <c r="I4440">
        <v>8.6859937919999997</v>
      </c>
    </row>
    <row r="4441" spans="2:9">
      <c r="B4441" s="547" t="s">
        <v>2645</v>
      </c>
      <c r="C4441" s="547" t="str">
        <f>VLOOKUP(D4441,기본!$B$3:$C$90,2,0)</f>
        <v>삼성 생활가전</v>
      </c>
      <c r="D4441" t="s">
        <v>1903</v>
      </c>
      <c r="E4441" t="s">
        <v>1991</v>
      </c>
      <c r="F4441" t="s">
        <v>1991</v>
      </c>
      <c r="G4441" t="e">
        <f>VLOOKUP(E4441,기본!$F$3:$G$320,2,0)</f>
        <v>#N/A</v>
      </c>
      <c r="H4441">
        <v>294</v>
      </c>
      <c r="I4441">
        <v>3.1773873600000004</v>
      </c>
    </row>
    <row r="4442" spans="2:9">
      <c r="B4442" s="547" t="s">
        <v>2645</v>
      </c>
      <c r="C4442" s="547" t="str">
        <f>VLOOKUP(D4442,기본!$B$3:$C$90,2,0)</f>
        <v>삼성 생활가전</v>
      </c>
      <c r="D4442" t="s">
        <v>1903</v>
      </c>
      <c r="E4442" t="s">
        <v>1413</v>
      </c>
      <c r="F4442" t="s">
        <v>1413</v>
      </c>
      <c r="G4442" t="e">
        <f>VLOOKUP(E4442,기본!$F$3:$G$320,2,0)</f>
        <v>#N/A</v>
      </c>
      <c r="H4442">
        <v>6588</v>
      </c>
      <c r="I4442">
        <v>91.208099039999993</v>
      </c>
    </row>
    <row r="4443" spans="2:9">
      <c r="B4443" s="547" t="s">
        <v>2645</v>
      </c>
      <c r="C4443" s="547" t="str">
        <f>VLOOKUP(D4443,기본!$B$3:$C$90,2,0)</f>
        <v>삼성 생활가전</v>
      </c>
      <c r="D4443" t="s">
        <v>1903</v>
      </c>
      <c r="E4443" t="s">
        <v>1913</v>
      </c>
      <c r="F4443" t="s">
        <v>1913</v>
      </c>
      <c r="G4443" t="e">
        <f>VLOOKUP(E4443,기본!$F$3:$G$320,2,0)</f>
        <v>#N/A</v>
      </c>
      <c r="H4443">
        <v>0</v>
      </c>
      <c r="I4443">
        <v>3.9619810000000002</v>
      </c>
    </row>
    <row r="4444" spans="2:9">
      <c r="B4444" s="547" t="s">
        <v>2645</v>
      </c>
      <c r="C4444" s="547" t="str">
        <f>VLOOKUP(D4444,기본!$B$3:$C$90,2,0)</f>
        <v>삼성 생활가전</v>
      </c>
      <c r="D4444" t="s">
        <v>1903</v>
      </c>
      <c r="E4444" t="s">
        <v>224</v>
      </c>
      <c r="F4444" t="s">
        <v>224</v>
      </c>
      <c r="G4444" t="str">
        <f>VLOOKUP(E4444,기본!$F$3:$G$320,2,0)</f>
        <v>기타</v>
      </c>
      <c r="H4444">
        <v>0</v>
      </c>
      <c r="I4444">
        <v>1.09134</v>
      </c>
    </row>
    <row r="4445" spans="2:9">
      <c r="B4445" s="547" t="s">
        <v>2645</v>
      </c>
      <c r="C4445" s="547" t="str">
        <f>VLOOKUP(D4445,기본!$B$3:$C$90,2,0)</f>
        <v>삼성 생활가전</v>
      </c>
      <c r="D4445" t="s">
        <v>1914</v>
      </c>
      <c r="E4445" t="s">
        <v>1413</v>
      </c>
      <c r="F4445" t="s">
        <v>1413</v>
      </c>
      <c r="G4445" t="e">
        <f>VLOOKUP(E4445,기본!$F$3:$G$320,2,0)</f>
        <v>#N/A</v>
      </c>
      <c r="H4445">
        <v>288</v>
      </c>
      <c r="I4445">
        <v>3.7252800000000001</v>
      </c>
    </row>
    <row r="4446" spans="2:9">
      <c r="B4446" s="547" t="s">
        <v>2645</v>
      </c>
      <c r="C4446" s="547" t="str">
        <f>VLOOKUP(D4446,기본!$B$3:$C$90,2,0)</f>
        <v>E-Mob</v>
      </c>
      <c r="D4446" t="s">
        <v>2577</v>
      </c>
      <c r="E4446" t="s">
        <v>2526</v>
      </c>
      <c r="F4446" t="s">
        <v>2526</v>
      </c>
      <c r="G4446" t="e">
        <f>VLOOKUP(E4446,기본!$F$3:$G$320,2,0)</f>
        <v>#N/A</v>
      </c>
      <c r="H4446">
        <v>23328</v>
      </c>
      <c r="I4446">
        <v>82.323578879999999</v>
      </c>
    </row>
    <row r="4447" spans="2:9">
      <c r="B4447" s="547" t="s">
        <v>2645</v>
      </c>
      <c r="C4447" s="547" t="str">
        <f>VLOOKUP(D4447,기본!$B$3:$C$90,2,0)</f>
        <v>E-Mob</v>
      </c>
      <c r="D4447" t="s">
        <v>2577</v>
      </c>
      <c r="E4447" t="s">
        <v>2524</v>
      </c>
      <c r="F4447" t="s">
        <v>2524</v>
      </c>
      <c r="G4447" t="e">
        <f>VLOOKUP(E4447,기본!$F$3:$G$320,2,0)</f>
        <v>#N/A</v>
      </c>
      <c r="H4447">
        <v>23328</v>
      </c>
      <c r="I4447">
        <v>82.323578879999999</v>
      </c>
    </row>
    <row r="4448" spans="2:9">
      <c r="B4448" s="547" t="s">
        <v>2645</v>
      </c>
      <c r="C4448" s="547" t="str">
        <f>VLOOKUP(D4448,기본!$B$3:$C$90,2,0)</f>
        <v>E-Mob</v>
      </c>
      <c r="D4448" t="s">
        <v>2577</v>
      </c>
      <c r="E4448" t="s">
        <v>2525</v>
      </c>
      <c r="F4448" t="s">
        <v>2525</v>
      </c>
      <c r="G4448" t="e">
        <f>VLOOKUP(E4448,기본!$F$3:$G$320,2,0)</f>
        <v>#N/A</v>
      </c>
      <c r="H4448">
        <v>23328</v>
      </c>
      <c r="I4448">
        <v>82.323578879999999</v>
      </c>
    </row>
    <row r="4449" spans="2:9">
      <c r="B4449" s="547" t="s">
        <v>2645</v>
      </c>
      <c r="C4449" s="547" t="str">
        <f>VLOOKUP(D4449,기본!$B$3:$C$90,2,0)</f>
        <v>코웨이</v>
      </c>
      <c r="D4449" t="s">
        <v>2312</v>
      </c>
      <c r="E4449" t="s">
        <v>875</v>
      </c>
      <c r="F4449" t="s">
        <v>875</v>
      </c>
      <c r="G4449" t="e">
        <f>VLOOKUP(E4449,기본!$F$3:$G$320,2,0)</f>
        <v>#N/A</v>
      </c>
      <c r="H4449">
        <v>7280</v>
      </c>
      <c r="I4449">
        <v>48.470240000000004</v>
      </c>
    </row>
    <row r="4450" spans="2:9">
      <c r="B4450" s="547" t="s">
        <v>2645</v>
      </c>
      <c r="C4450" s="547" t="str">
        <f>VLOOKUP(D4450,기본!$B$3:$C$90,2,0)</f>
        <v>코웨이</v>
      </c>
      <c r="D4450" t="s">
        <v>2312</v>
      </c>
      <c r="E4450" t="s">
        <v>1974</v>
      </c>
      <c r="F4450" t="s">
        <v>1974</v>
      </c>
      <c r="G4450" t="e">
        <f>VLOOKUP(E4450,기본!$F$3:$G$320,2,0)</f>
        <v>#N/A</v>
      </c>
      <c r="H4450">
        <v>6900</v>
      </c>
      <c r="I4450">
        <v>133.63919999999999</v>
      </c>
    </row>
    <row r="4451" spans="2:9">
      <c r="B4451" s="547" t="s">
        <v>2645</v>
      </c>
      <c r="C4451" s="547" t="str">
        <f>VLOOKUP(D4451,기본!$B$3:$C$90,2,0)</f>
        <v>코웨이</v>
      </c>
      <c r="D4451" t="s">
        <v>2312</v>
      </c>
      <c r="E4451" t="s">
        <v>1977</v>
      </c>
      <c r="F4451" t="s">
        <v>1977</v>
      </c>
      <c r="G4451" t="e">
        <f>VLOOKUP(E4451,기본!$F$3:$G$320,2,0)</f>
        <v>#N/A</v>
      </c>
      <c r="H4451">
        <v>25</v>
      </c>
      <c r="I4451">
        <v>0.37435000000000002</v>
      </c>
    </row>
    <row r="4452" spans="2:9">
      <c r="B4452" s="547" t="s">
        <v>2645</v>
      </c>
      <c r="C4452" s="547" t="str">
        <f>VLOOKUP(D4452,기본!$B$3:$C$90,2,0)</f>
        <v>코웨이</v>
      </c>
      <c r="D4452" t="s">
        <v>2061</v>
      </c>
      <c r="E4452" t="s">
        <v>2365</v>
      </c>
      <c r="F4452" t="s">
        <v>2365</v>
      </c>
      <c r="G4452" t="e">
        <f>VLOOKUP(E4452,기본!$F$3:$G$320,2,0)</f>
        <v>#N/A</v>
      </c>
      <c r="H4452">
        <v>300</v>
      </c>
      <c r="I4452">
        <v>3.7080000000000002</v>
      </c>
    </row>
    <row r="4453" spans="2:9">
      <c r="B4453" s="547" t="s">
        <v>2645</v>
      </c>
      <c r="C4453" s="547" t="str">
        <f>VLOOKUP(D4453,기본!$B$3:$C$90,2,0)</f>
        <v>베터리</v>
      </c>
      <c r="D4453" t="s">
        <v>2134</v>
      </c>
      <c r="E4453" t="s">
        <v>1768</v>
      </c>
      <c r="F4453" t="s">
        <v>1768</v>
      </c>
      <c r="G4453" t="e">
        <f>VLOOKUP(E4453,기본!$F$3:$G$320,2,0)</f>
        <v>#N/A</v>
      </c>
      <c r="H4453">
        <v>44800</v>
      </c>
      <c r="I4453">
        <v>81.625600000000006</v>
      </c>
    </row>
    <row r="4454" spans="2:9">
      <c r="B4454" s="547" t="s">
        <v>2645</v>
      </c>
      <c r="C4454" s="547" t="str">
        <f>VLOOKUP(D4454,기본!$B$3:$C$90,2,0)</f>
        <v>삼성 생활가전</v>
      </c>
      <c r="D4454" t="s">
        <v>2510</v>
      </c>
      <c r="E4454" t="s">
        <v>2461</v>
      </c>
      <c r="F4454" t="s">
        <v>2461</v>
      </c>
      <c r="G4454" t="e">
        <f>VLOOKUP(E4454,기본!$F$3:$G$320,2,0)</f>
        <v>#N/A</v>
      </c>
      <c r="H4454">
        <v>576</v>
      </c>
      <c r="I4454">
        <v>1.71072</v>
      </c>
    </row>
    <row r="4455" spans="2:9">
      <c r="B4455" s="547" t="s">
        <v>2645</v>
      </c>
      <c r="C4455" s="547" t="str">
        <f>VLOOKUP(D4455,기본!$B$3:$C$90,2,0)</f>
        <v>코웨이</v>
      </c>
      <c r="D4455" t="s">
        <v>2117</v>
      </c>
      <c r="E4455" t="s">
        <v>1924</v>
      </c>
      <c r="F4455" t="s">
        <v>1924</v>
      </c>
      <c r="G4455" t="e">
        <f>VLOOKUP(E4455,기본!$F$3:$G$320,2,0)</f>
        <v>#N/A</v>
      </c>
      <c r="H4455">
        <v>4392</v>
      </c>
      <c r="I4455">
        <v>35.215056000000004</v>
      </c>
    </row>
    <row r="4456" spans="2:9">
      <c r="B4456" s="547" t="s">
        <v>2645</v>
      </c>
      <c r="C4456" s="547" t="str">
        <f>VLOOKUP(D4456,기본!$B$3:$C$90,2,0)</f>
        <v>코웨이</v>
      </c>
      <c r="D4456" t="s">
        <v>2117</v>
      </c>
      <c r="E4456" t="s">
        <v>1491</v>
      </c>
      <c r="F4456" t="s">
        <v>1491</v>
      </c>
      <c r="G4456" t="e">
        <f>VLOOKUP(E4456,기본!$F$3:$G$320,2,0)</f>
        <v>#N/A</v>
      </c>
      <c r="H4456">
        <v>3264</v>
      </c>
      <c r="I4456">
        <v>22.626048000000001</v>
      </c>
    </row>
    <row r="4457" spans="2:9">
      <c r="B4457" s="547" t="s">
        <v>2645</v>
      </c>
      <c r="C4457" s="547" t="str">
        <f>VLOOKUP(D4457,기본!$B$3:$C$90,2,0)</f>
        <v>코웨이</v>
      </c>
      <c r="D4457" t="s">
        <v>2117</v>
      </c>
      <c r="E4457" t="s">
        <v>1492</v>
      </c>
      <c r="F4457" t="s">
        <v>1492</v>
      </c>
      <c r="G4457" t="e">
        <f>VLOOKUP(E4457,기본!$F$3:$G$320,2,0)</f>
        <v>#N/A</v>
      </c>
      <c r="H4457">
        <v>448</v>
      </c>
      <c r="I4457">
        <v>2.8237439999999996</v>
      </c>
    </row>
    <row r="4458" spans="2:9">
      <c r="B4458" s="547" t="s">
        <v>2645</v>
      </c>
      <c r="C4458" s="547" t="str">
        <f>VLOOKUP(D4458,기본!$B$3:$C$90,2,0)</f>
        <v>코웨이</v>
      </c>
      <c r="D4458" t="s">
        <v>2117</v>
      </c>
      <c r="E4458" t="s">
        <v>1932</v>
      </c>
      <c r="F4458" t="s">
        <v>1932</v>
      </c>
      <c r="G4458" t="e">
        <f>VLOOKUP(E4458,기본!$F$3:$G$320,2,0)</f>
        <v>#N/A</v>
      </c>
      <c r="H4458">
        <v>1104</v>
      </c>
      <c r="I4458">
        <v>11.264112000000001</v>
      </c>
    </row>
    <row r="4459" spans="2:9">
      <c r="B4459" s="547" t="s">
        <v>2645</v>
      </c>
      <c r="C4459" s="547" t="str">
        <f>VLOOKUP(D4459,기본!$B$3:$C$90,2,0)</f>
        <v>코웨이</v>
      </c>
      <c r="D4459" t="s">
        <v>2117</v>
      </c>
      <c r="E4459" t="s">
        <v>2127</v>
      </c>
      <c r="F4459" t="s">
        <v>2127</v>
      </c>
      <c r="G4459" t="e">
        <f>VLOOKUP(E4459,기본!$F$3:$G$320,2,0)</f>
        <v>#N/A</v>
      </c>
      <c r="H4459">
        <v>245</v>
      </c>
      <c r="I4459">
        <v>2.3500399999999999</v>
      </c>
    </row>
    <row r="4460" spans="2:9">
      <c r="B4460" s="547" t="s">
        <v>2645</v>
      </c>
      <c r="C4460" s="547" t="str">
        <f>VLOOKUP(D4460,기본!$B$3:$C$90,2,0)</f>
        <v>코웨이</v>
      </c>
      <c r="D4460" t="s">
        <v>2117</v>
      </c>
      <c r="E4460" t="s">
        <v>1957</v>
      </c>
      <c r="F4460" t="s">
        <v>1957</v>
      </c>
      <c r="G4460" t="e">
        <f>VLOOKUP(E4460,기본!$F$3:$G$320,2,0)</f>
        <v>#N/A</v>
      </c>
      <c r="H4460">
        <v>1144</v>
      </c>
      <c r="I4460">
        <v>29.313856000000001</v>
      </c>
    </row>
    <row r="4461" spans="2:9">
      <c r="B4461" s="547" t="s">
        <v>2645</v>
      </c>
      <c r="C4461" s="547" t="str">
        <f>VLOOKUP(D4461,기본!$B$3:$C$90,2,0)</f>
        <v>코웨이</v>
      </c>
      <c r="D4461" t="s">
        <v>1915</v>
      </c>
      <c r="E4461" t="s">
        <v>1028</v>
      </c>
      <c r="F4461" t="s">
        <v>1028</v>
      </c>
      <c r="G4461" t="e">
        <f>VLOOKUP(E4461,기본!$F$3:$G$320,2,0)</f>
        <v>#N/A</v>
      </c>
      <c r="H4461">
        <v>10080</v>
      </c>
      <c r="I4461">
        <v>57.667679999999997</v>
      </c>
    </row>
    <row r="4462" spans="2:9">
      <c r="B4462" s="547" t="s">
        <v>2645</v>
      </c>
      <c r="C4462" s="547" t="str">
        <f>VLOOKUP(D4462,기본!$B$3:$C$90,2,0)</f>
        <v>코웨이</v>
      </c>
      <c r="D4462" t="s">
        <v>1915</v>
      </c>
      <c r="E4462" t="s">
        <v>1031</v>
      </c>
      <c r="F4462" t="s">
        <v>1031</v>
      </c>
      <c r="G4462" t="e">
        <f>VLOOKUP(E4462,기본!$F$3:$G$320,2,0)</f>
        <v>#N/A</v>
      </c>
      <c r="H4462">
        <v>3456</v>
      </c>
      <c r="I4462">
        <v>5.1045119999999997</v>
      </c>
    </row>
    <row r="4463" spans="2:9">
      <c r="B4463" s="547" t="s">
        <v>2645</v>
      </c>
      <c r="C4463" s="547" t="str">
        <f>VLOOKUP(D4463,기본!$B$3:$C$90,2,0)</f>
        <v>삼성 생활가전</v>
      </c>
      <c r="D4463" t="s">
        <v>2265</v>
      </c>
      <c r="E4463" t="s">
        <v>2266</v>
      </c>
      <c r="F4463" t="s">
        <v>2266</v>
      </c>
      <c r="G4463" t="e">
        <f>VLOOKUP(E4463,기본!$F$3:$G$320,2,0)</f>
        <v>#N/A</v>
      </c>
      <c r="H4463">
        <v>4285</v>
      </c>
      <c r="I4463">
        <v>29.95215</v>
      </c>
    </row>
    <row r="4464" spans="2:9">
      <c r="B4464" s="547" t="s">
        <v>2645</v>
      </c>
      <c r="C4464" s="547" t="str">
        <f>VLOOKUP(D4464,기본!$B$3:$C$90,2,0)</f>
        <v>코웨이</v>
      </c>
      <c r="D4464" t="s">
        <v>1916</v>
      </c>
      <c r="E4464" t="s">
        <v>1917</v>
      </c>
      <c r="F4464" t="s">
        <v>1917</v>
      </c>
      <c r="G4464" t="e">
        <f>VLOOKUP(E4464,기본!$F$3:$G$320,2,0)</f>
        <v>#N/A</v>
      </c>
      <c r="H4464">
        <v>3640</v>
      </c>
      <c r="I4464">
        <v>10.53416</v>
      </c>
    </row>
    <row r="4465" spans="2:9">
      <c r="B4465" s="547" t="s">
        <v>2645</v>
      </c>
      <c r="C4465" s="547" t="str">
        <f>VLOOKUP(D4465,기본!$B$3:$C$90,2,0)</f>
        <v>코웨이</v>
      </c>
      <c r="D4465" t="s">
        <v>2063</v>
      </c>
      <c r="E4465" t="s">
        <v>2638</v>
      </c>
      <c r="F4465" t="s">
        <v>2638</v>
      </c>
      <c r="G4465" t="e">
        <f>VLOOKUP(E4465,기본!$F$3:$G$320,2,0)</f>
        <v>#N/A</v>
      </c>
      <c r="H4465">
        <v>144</v>
      </c>
      <c r="I4465">
        <v>17.606567376000001</v>
      </c>
    </row>
    <row r="4466" spans="2:9">
      <c r="B4466" s="547" t="s">
        <v>2645</v>
      </c>
      <c r="C4466" s="547" t="str">
        <f>VLOOKUP(D4466,기본!$B$3:$C$90,2,0)</f>
        <v>코웨이</v>
      </c>
      <c r="D4466" t="s">
        <v>2063</v>
      </c>
      <c r="E4466" t="s">
        <v>2639</v>
      </c>
      <c r="F4466" t="s">
        <v>2639</v>
      </c>
      <c r="G4466" t="e">
        <f>VLOOKUP(E4466,기본!$F$3:$G$320,2,0)</f>
        <v>#N/A</v>
      </c>
      <c r="H4466">
        <v>216</v>
      </c>
      <c r="I4466">
        <v>26.409851063999994</v>
      </c>
    </row>
    <row r="4467" spans="2:9">
      <c r="B4467" s="547" t="s">
        <v>2645</v>
      </c>
      <c r="C4467" s="547" t="str">
        <f>VLOOKUP(D4467,기본!$B$3:$C$90,2,0)</f>
        <v>코웨이</v>
      </c>
      <c r="D4467" t="s">
        <v>2063</v>
      </c>
      <c r="E4467" t="s">
        <v>1760</v>
      </c>
      <c r="F4467" t="s">
        <v>1760</v>
      </c>
      <c r="G4467" t="e">
        <f>VLOOKUP(E4467,기본!$F$3:$G$320,2,0)</f>
        <v>#N/A</v>
      </c>
      <c r="H4467">
        <v>1350</v>
      </c>
      <c r="I4467">
        <v>154.93045770000001</v>
      </c>
    </row>
    <row r="4468" spans="2:9">
      <c r="B4468" s="547" t="s">
        <v>2645</v>
      </c>
      <c r="C4468" s="547" t="str">
        <f>VLOOKUP(D4468,기본!$B$3:$C$90,2,0)</f>
        <v>코웨이</v>
      </c>
      <c r="D4468" t="s">
        <v>2063</v>
      </c>
      <c r="E4468" t="s">
        <v>2640</v>
      </c>
      <c r="F4468" t="s">
        <v>2640</v>
      </c>
      <c r="G4468" t="e">
        <f>VLOOKUP(E4468,기본!$F$3:$G$320,2,0)</f>
        <v>#N/A</v>
      </c>
      <c r="H4468">
        <v>96</v>
      </c>
      <c r="I4468">
        <v>16.845496416</v>
      </c>
    </row>
    <row r="4469" spans="2:9">
      <c r="B4469" s="547" t="s">
        <v>2645</v>
      </c>
      <c r="C4469" s="547" t="str">
        <f>VLOOKUP(D4469,기본!$B$3:$C$90,2,0)</f>
        <v>코웨이</v>
      </c>
      <c r="D4469" t="s">
        <v>2063</v>
      </c>
      <c r="E4469" t="s">
        <v>2641</v>
      </c>
      <c r="F4469" t="s">
        <v>2641</v>
      </c>
      <c r="G4469" t="e">
        <f>VLOOKUP(E4469,기본!$F$3:$G$320,2,0)</f>
        <v>#N/A</v>
      </c>
      <c r="H4469">
        <v>144</v>
      </c>
      <c r="I4469">
        <v>25.268244624000005</v>
      </c>
    </row>
    <row r="4470" spans="2:9">
      <c r="B4470" s="547" t="s">
        <v>2645</v>
      </c>
      <c r="C4470" s="547" t="str">
        <f>VLOOKUP(D4470,기본!$B$3:$C$90,2,0)</f>
        <v>코웨이</v>
      </c>
      <c r="D4470" t="s">
        <v>2063</v>
      </c>
      <c r="E4470" t="s">
        <v>2593</v>
      </c>
      <c r="F4470" t="s">
        <v>2593</v>
      </c>
      <c r="G4470" t="e">
        <f>VLOOKUP(E4470,기본!$F$3:$G$320,2,0)</f>
        <v>#N/A</v>
      </c>
      <c r="H4470">
        <v>560</v>
      </c>
      <c r="I4470">
        <v>58.51407408</v>
      </c>
    </row>
    <row r="4471" spans="2:9">
      <c r="B4471" s="547" t="s">
        <v>2645</v>
      </c>
      <c r="C4471" s="547" t="str">
        <f>VLOOKUP(D4471,기본!$B$3:$C$90,2,0)</f>
        <v>코웨이</v>
      </c>
      <c r="D4471" t="s">
        <v>2063</v>
      </c>
      <c r="E4471" t="s">
        <v>2594</v>
      </c>
      <c r="F4471" t="s">
        <v>2594</v>
      </c>
      <c r="G4471" t="e">
        <f>VLOOKUP(E4471,기본!$F$3:$G$320,2,0)</f>
        <v>#N/A</v>
      </c>
      <c r="H4471">
        <v>560</v>
      </c>
      <c r="I4471">
        <v>46.661800080000006</v>
      </c>
    </row>
    <row r="4472" spans="2:9">
      <c r="B4472" s="547" t="s">
        <v>2645</v>
      </c>
      <c r="C4472" s="547" t="str">
        <f>VLOOKUP(D4472,기본!$B$3:$C$90,2,0)</f>
        <v>코웨이</v>
      </c>
      <c r="D4472" t="s">
        <v>2063</v>
      </c>
      <c r="E4472" t="s">
        <v>2511</v>
      </c>
      <c r="F4472" t="s">
        <v>2511</v>
      </c>
      <c r="G4472" t="e">
        <f>VLOOKUP(E4472,기본!$F$3:$G$320,2,0)</f>
        <v>#N/A</v>
      </c>
      <c r="H4472">
        <v>1120</v>
      </c>
      <c r="I4472">
        <v>93.323600160000012</v>
      </c>
    </row>
    <row r="4473" spans="2:9">
      <c r="B4473" s="547" t="s">
        <v>2645</v>
      </c>
      <c r="C4473" s="547" t="str">
        <f>VLOOKUP(D4473,기본!$B$3:$C$90,2,0)</f>
        <v>코웨이</v>
      </c>
      <c r="D4473" t="s">
        <v>2063</v>
      </c>
      <c r="E4473" t="s">
        <v>2064</v>
      </c>
      <c r="F4473" t="s">
        <v>2064</v>
      </c>
      <c r="G4473" t="e">
        <f>VLOOKUP(E4473,기본!$F$3:$G$320,2,0)</f>
        <v>#N/A</v>
      </c>
      <c r="H4473">
        <v>8400</v>
      </c>
      <c r="I4473">
        <v>657.13828320000005</v>
      </c>
    </row>
    <row r="4474" spans="2:9">
      <c r="B4474" s="547" t="s">
        <v>2645</v>
      </c>
      <c r="C4474" s="547" t="str">
        <f>VLOOKUP(D4474,기본!$B$3:$C$90,2,0)</f>
        <v>코웨이</v>
      </c>
      <c r="D4474" t="s">
        <v>2063</v>
      </c>
      <c r="E4474" t="s">
        <v>2065</v>
      </c>
      <c r="F4474" t="s">
        <v>2065</v>
      </c>
      <c r="G4474" t="e">
        <f>VLOOKUP(E4474,기본!$F$3:$G$320,2,0)</f>
        <v>#N/A</v>
      </c>
      <c r="H4474">
        <v>20160</v>
      </c>
      <c r="I4474">
        <v>1577.1318796800001</v>
      </c>
    </row>
    <row r="4475" spans="2:9">
      <c r="B4475" s="547" t="s">
        <v>2645</v>
      </c>
      <c r="C4475" s="547" t="str">
        <f>VLOOKUP(D4475,기본!$B$3:$C$90,2,0)</f>
        <v>코웨이</v>
      </c>
      <c r="D4475" t="s">
        <v>2063</v>
      </c>
      <c r="E4475" t="s">
        <v>224</v>
      </c>
      <c r="F4475" t="s">
        <v>224</v>
      </c>
      <c r="G4475" t="str">
        <f>VLOOKUP(E4475,기본!$F$3:$G$320,2,0)</f>
        <v>기타</v>
      </c>
      <c r="H4475">
        <v>0</v>
      </c>
      <c r="I4475">
        <v>15.008137</v>
      </c>
    </row>
    <row r="4476" spans="2:9">
      <c r="B4476" s="547" t="s">
        <v>2645</v>
      </c>
      <c r="C4476" s="547" t="str">
        <f>VLOOKUP(D4476,기본!$B$3:$C$90,2,0)</f>
        <v>코웨이</v>
      </c>
      <c r="D4476" t="s">
        <v>1918</v>
      </c>
      <c r="E4476" t="s">
        <v>1919</v>
      </c>
      <c r="F4476" t="s">
        <v>1919</v>
      </c>
      <c r="G4476" t="e">
        <f>VLOOKUP(E4476,기본!$F$3:$G$320,2,0)</f>
        <v>#N/A</v>
      </c>
      <c r="H4476">
        <v>43</v>
      </c>
      <c r="I4476">
        <v>0.225664</v>
      </c>
    </row>
    <row r="4477" spans="2:9">
      <c r="B4477" s="547" t="s">
        <v>2645</v>
      </c>
      <c r="C4477" s="547" t="str">
        <f>VLOOKUP(D4477,기본!$B$3:$C$90,2,0)</f>
        <v>코웨이</v>
      </c>
      <c r="D4477" t="s">
        <v>1918</v>
      </c>
      <c r="E4477" t="s">
        <v>1049</v>
      </c>
      <c r="F4477" t="s">
        <v>1049</v>
      </c>
      <c r="G4477" t="e">
        <f>VLOOKUP(E4477,기본!$F$3:$G$320,2,0)</f>
        <v>#N/A</v>
      </c>
      <c r="H4477">
        <v>563</v>
      </c>
      <c r="I4477">
        <v>3.2054469999999999</v>
      </c>
    </row>
    <row r="4478" spans="2:9">
      <c r="B4478" s="547" t="s">
        <v>2645</v>
      </c>
      <c r="C4478" s="547" t="str">
        <f>VLOOKUP(D4478,기본!$B$3:$C$90,2,0)</f>
        <v>코웨이</v>
      </c>
      <c r="D4478" t="s">
        <v>1918</v>
      </c>
      <c r="E4478" t="s">
        <v>1050</v>
      </c>
      <c r="F4478" t="s">
        <v>1050</v>
      </c>
      <c r="G4478" t="e">
        <f>VLOOKUP(E4478,기본!$F$3:$G$320,2,0)</f>
        <v>#N/A</v>
      </c>
      <c r="H4478">
        <v>1601</v>
      </c>
      <c r="I4478">
        <v>5.3210640000000007</v>
      </c>
    </row>
    <row r="4479" spans="2:9">
      <c r="B4479" s="547" t="s">
        <v>2645</v>
      </c>
      <c r="C4479" s="547" t="str">
        <f>VLOOKUP(D4479,기본!$B$3:$C$90,2,0)</f>
        <v>코웨이</v>
      </c>
      <c r="D4479" t="s">
        <v>1918</v>
      </c>
      <c r="E4479" t="s">
        <v>1051</v>
      </c>
      <c r="F4479" t="s">
        <v>1051</v>
      </c>
      <c r="G4479" t="e">
        <f>VLOOKUP(E4479,기본!$F$3:$G$320,2,0)</f>
        <v>#N/A</v>
      </c>
      <c r="H4479">
        <v>365</v>
      </c>
      <c r="I4479">
        <v>2.3370950000000001</v>
      </c>
    </row>
    <row r="4480" spans="2:9">
      <c r="B4480" s="547" t="s">
        <v>2645</v>
      </c>
      <c r="C4480" s="547" t="str">
        <f>VLOOKUP(D4480,기본!$B$3:$C$90,2,0)</f>
        <v>코웨이</v>
      </c>
      <c r="D4480" t="s">
        <v>1918</v>
      </c>
      <c r="E4480" t="s">
        <v>2066</v>
      </c>
      <c r="F4480" t="s">
        <v>2066</v>
      </c>
      <c r="G4480" t="e">
        <f>VLOOKUP(E4480,기본!$F$3:$G$320,2,0)</f>
        <v>#N/A</v>
      </c>
      <c r="H4480">
        <v>79</v>
      </c>
      <c r="I4480">
        <v>0.63342200000000004</v>
      </c>
    </row>
    <row r="4481" spans="2:9">
      <c r="B4481" s="547" t="s">
        <v>2645</v>
      </c>
      <c r="C4481" s="547" t="str">
        <f>VLOOKUP(D4481,기본!$B$3:$C$90,2,0)</f>
        <v>코웨이</v>
      </c>
      <c r="D4481" t="s">
        <v>1918</v>
      </c>
      <c r="E4481" t="s">
        <v>2084</v>
      </c>
      <c r="F4481" t="s">
        <v>2084</v>
      </c>
      <c r="G4481" t="e">
        <f>VLOOKUP(E4481,기본!$F$3:$G$320,2,0)</f>
        <v>#N/A</v>
      </c>
      <c r="H4481">
        <v>880</v>
      </c>
      <c r="I4481">
        <v>14.317599999999999</v>
      </c>
    </row>
    <row r="4482" spans="2:9">
      <c r="B4482" s="547" t="s">
        <v>2645</v>
      </c>
      <c r="C4482" s="547" t="str">
        <f>VLOOKUP(D4482,기본!$B$3:$C$90,2,0)</f>
        <v>코웨이</v>
      </c>
      <c r="D4482" t="s">
        <v>1918</v>
      </c>
      <c r="E4482" t="s">
        <v>1926</v>
      </c>
      <c r="F4482" t="s">
        <v>1926</v>
      </c>
      <c r="G4482" t="e">
        <f>VLOOKUP(E4482,기본!$F$3:$G$320,2,0)</f>
        <v>#N/A</v>
      </c>
      <c r="H4482">
        <v>12</v>
      </c>
      <c r="I4482">
        <v>0.170184</v>
      </c>
    </row>
    <row r="4483" spans="2:9">
      <c r="B4483" s="547" t="s">
        <v>2645</v>
      </c>
      <c r="C4483" s="547" t="str">
        <f>VLOOKUP(D4483,기본!$B$3:$C$90,2,0)</f>
        <v>코웨이</v>
      </c>
      <c r="D4483" t="s">
        <v>1918</v>
      </c>
      <c r="E4483" t="s">
        <v>1927</v>
      </c>
      <c r="F4483" t="s">
        <v>1927</v>
      </c>
      <c r="G4483" t="e">
        <f>VLOOKUP(E4483,기본!$F$3:$G$320,2,0)</f>
        <v>#N/A</v>
      </c>
      <c r="H4483">
        <v>500</v>
      </c>
      <c r="I4483">
        <v>9.004999999999999</v>
      </c>
    </row>
    <row r="4484" spans="2:9">
      <c r="B4484" s="547" t="s">
        <v>2645</v>
      </c>
      <c r="C4484" s="547" t="str">
        <f>VLOOKUP(D4484,기본!$B$3:$C$90,2,0)</f>
        <v>코웨이</v>
      </c>
      <c r="D4484" t="s">
        <v>1918</v>
      </c>
      <c r="E4484" t="s">
        <v>1929</v>
      </c>
      <c r="F4484" t="s">
        <v>1929</v>
      </c>
      <c r="G4484" t="e">
        <f>VLOOKUP(E4484,기본!$F$3:$G$320,2,0)</f>
        <v>#N/A</v>
      </c>
      <c r="H4484">
        <v>1673</v>
      </c>
      <c r="I4484">
        <v>23.767427999999999</v>
      </c>
    </row>
    <row r="4485" spans="2:9">
      <c r="B4485" s="547" t="s">
        <v>2645</v>
      </c>
      <c r="C4485" s="547" t="str">
        <f>VLOOKUP(D4485,기본!$B$3:$C$90,2,0)</f>
        <v>코웨이</v>
      </c>
      <c r="D4485" t="s">
        <v>1918</v>
      </c>
      <c r="E4485" t="s">
        <v>1489</v>
      </c>
      <c r="F4485" t="s">
        <v>1489</v>
      </c>
      <c r="G4485" t="e">
        <f>VLOOKUP(E4485,기본!$F$3:$G$320,2,0)</f>
        <v>#N/A</v>
      </c>
      <c r="H4485">
        <v>752</v>
      </c>
      <c r="I4485">
        <v>6.2235019999999999</v>
      </c>
    </row>
    <row r="4486" spans="2:9">
      <c r="B4486" s="547" t="s">
        <v>2645</v>
      </c>
      <c r="C4486" s="547" t="str">
        <f>VLOOKUP(D4486,기본!$B$3:$C$90,2,0)</f>
        <v>코웨이</v>
      </c>
      <c r="D4486" t="s">
        <v>1918</v>
      </c>
      <c r="E4486" t="s">
        <v>1490</v>
      </c>
      <c r="F4486" t="s">
        <v>1490</v>
      </c>
      <c r="G4486" t="e">
        <f>VLOOKUP(E4486,기본!$F$3:$G$320,2,0)</f>
        <v>#N/A</v>
      </c>
      <c r="H4486">
        <v>131</v>
      </c>
      <c r="I4486">
        <v>0.99861299999999997</v>
      </c>
    </row>
    <row r="4487" spans="2:9">
      <c r="B4487" s="547" t="s">
        <v>2645</v>
      </c>
      <c r="C4487" s="547" t="str">
        <f>VLOOKUP(D4487,기본!$B$3:$C$90,2,0)</f>
        <v>코웨이</v>
      </c>
      <c r="D4487" t="s">
        <v>1918</v>
      </c>
      <c r="E4487" t="s">
        <v>1930</v>
      </c>
      <c r="F4487" t="s">
        <v>1930</v>
      </c>
      <c r="G4487" t="e">
        <f>VLOOKUP(E4487,기본!$F$3:$G$320,2,0)</f>
        <v>#N/A</v>
      </c>
      <c r="H4487">
        <v>77</v>
      </c>
      <c r="I4487">
        <v>0.63563499999999995</v>
      </c>
    </row>
    <row r="4488" spans="2:9">
      <c r="B4488" s="547" t="s">
        <v>2645</v>
      </c>
      <c r="C4488" s="547" t="str">
        <f>VLOOKUP(D4488,기본!$B$3:$C$90,2,0)</f>
        <v>코웨이</v>
      </c>
      <c r="D4488" t="s">
        <v>1918</v>
      </c>
      <c r="E4488" t="s">
        <v>2126</v>
      </c>
      <c r="F4488" t="s">
        <v>2126</v>
      </c>
      <c r="G4488" t="e">
        <f>VLOOKUP(E4488,기본!$F$3:$G$320,2,0)</f>
        <v>#N/A</v>
      </c>
      <c r="H4488">
        <v>93</v>
      </c>
      <c r="I4488">
        <v>2.0531609999999998</v>
      </c>
    </row>
    <row r="4489" spans="2:9">
      <c r="B4489" s="547" t="s">
        <v>2645</v>
      </c>
      <c r="C4489" s="547" t="str">
        <f>VLOOKUP(D4489,기본!$B$3:$C$90,2,0)</f>
        <v>코웨이</v>
      </c>
      <c r="D4489" t="s">
        <v>1918</v>
      </c>
      <c r="E4489" t="s">
        <v>2466</v>
      </c>
      <c r="F4489" t="s">
        <v>2466</v>
      </c>
      <c r="G4489" t="e">
        <f>VLOOKUP(E4489,기본!$F$3:$G$320,2,0)</f>
        <v>#N/A</v>
      </c>
      <c r="H4489">
        <v>4895</v>
      </c>
      <c r="I4489">
        <v>80.287789999999987</v>
      </c>
    </row>
    <row r="4490" spans="2:9">
      <c r="B4490" s="547" t="s">
        <v>2645</v>
      </c>
      <c r="C4490" s="547" t="str">
        <f>VLOOKUP(D4490,기본!$B$3:$C$90,2,0)</f>
        <v>코웨이</v>
      </c>
      <c r="D4490" t="s">
        <v>1918</v>
      </c>
      <c r="E4490" t="s">
        <v>2467</v>
      </c>
      <c r="F4490" t="s">
        <v>2467</v>
      </c>
      <c r="G4490" t="e">
        <f>VLOOKUP(E4490,기본!$F$3:$G$320,2,0)</f>
        <v>#N/A</v>
      </c>
      <c r="H4490">
        <v>4723</v>
      </c>
      <c r="I4490">
        <v>99.702529999999996</v>
      </c>
    </row>
    <row r="4491" spans="2:9">
      <c r="B4491" s="547" t="s">
        <v>2645</v>
      </c>
      <c r="C4491" s="547" t="str">
        <f>VLOOKUP(D4491,기본!$B$3:$C$90,2,0)</f>
        <v>코웨이</v>
      </c>
      <c r="D4491" t="s">
        <v>1918</v>
      </c>
      <c r="E4491" t="s">
        <v>1931</v>
      </c>
      <c r="F4491" t="s">
        <v>1931</v>
      </c>
      <c r="G4491" t="e">
        <f>VLOOKUP(E4491,기본!$F$3:$G$320,2,0)</f>
        <v>#N/A</v>
      </c>
      <c r="H4491">
        <v>315</v>
      </c>
      <c r="I4491">
        <v>2.5762499999999999</v>
      </c>
    </row>
    <row r="4492" spans="2:9">
      <c r="B4492" s="547" t="s">
        <v>2645</v>
      </c>
      <c r="C4492" s="547" t="str">
        <f>VLOOKUP(D4492,기본!$B$3:$C$90,2,0)</f>
        <v>코웨이</v>
      </c>
      <c r="D4492" t="s">
        <v>1918</v>
      </c>
      <c r="E4492" t="s">
        <v>1933</v>
      </c>
      <c r="F4492" t="s">
        <v>1933</v>
      </c>
      <c r="G4492" t="e">
        <f>VLOOKUP(E4492,기본!$F$3:$G$320,2,0)</f>
        <v>#N/A</v>
      </c>
      <c r="H4492">
        <v>1064</v>
      </c>
      <c r="I4492">
        <v>10.116736000000001</v>
      </c>
    </row>
    <row r="4493" spans="2:9">
      <c r="B4493" s="547" t="s">
        <v>2645</v>
      </c>
      <c r="C4493" s="547" t="str">
        <f>VLOOKUP(D4493,기본!$B$3:$C$90,2,0)</f>
        <v>코웨이</v>
      </c>
      <c r="D4493" t="s">
        <v>1918</v>
      </c>
      <c r="E4493" t="s">
        <v>1934</v>
      </c>
      <c r="F4493" t="s">
        <v>1934</v>
      </c>
      <c r="G4493" t="e">
        <f>VLOOKUP(E4493,기본!$F$3:$G$320,2,0)</f>
        <v>#N/A</v>
      </c>
      <c r="H4493">
        <v>216</v>
      </c>
      <c r="I4493">
        <v>3.901176</v>
      </c>
    </row>
    <row r="4494" spans="2:9">
      <c r="B4494" s="547" t="s">
        <v>2645</v>
      </c>
      <c r="C4494" s="547" t="str">
        <f>VLOOKUP(D4494,기본!$B$3:$C$90,2,0)</f>
        <v>코웨이</v>
      </c>
      <c r="D4494" t="s">
        <v>1918</v>
      </c>
      <c r="E4494" t="s">
        <v>1935</v>
      </c>
      <c r="F4494" t="s">
        <v>1935</v>
      </c>
      <c r="G4494" t="e">
        <f>VLOOKUP(E4494,기본!$F$3:$G$320,2,0)</f>
        <v>#N/A</v>
      </c>
      <c r="H4494">
        <v>10</v>
      </c>
      <c r="I4494">
        <v>0.2056</v>
      </c>
    </row>
    <row r="4495" spans="2:9">
      <c r="B4495" s="547" t="s">
        <v>2645</v>
      </c>
      <c r="C4495" s="547" t="str">
        <f>VLOOKUP(D4495,기본!$B$3:$C$90,2,0)</f>
        <v>코웨이</v>
      </c>
      <c r="D4495" t="s">
        <v>1918</v>
      </c>
      <c r="E4495" t="s">
        <v>1936</v>
      </c>
      <c r="F4495" t="s">
        <v>1936</v>
      </c>
      <c r="G4495" t="e">
        <f>VLOOKUP(E4495,기본!$F$3:$G$320,2,0)</f>
        <v>#N/A</v>
      </c>
      <c r="H4495">
        <v>10</v>
      </c>
      <c r="I4495">
        <v>0.20030999999999999</v>
      </c>
    </row>
    <row r="4496" spans="2:9">
      <c r="B4496" s="547" t="s">
        <v>2645</v>
      </c>
      <c r="C4496" s="547" t="str">
        <f>VLOOKUP(D4496,기본!$B$3:$C$90,2,0)</f>
        <v>코웨이</v>
      </c>
      <c r="D4496" t="s">
        <v>1918</v>
      </c>
      <c r="E4496" t="s">
        <v>1937</v>
      </c>
      <c r="F4496" t="s">
        <v>1937</v>
      </c>
      <c r="G4496" t="e">
        <f>VLOOKUP(E4496,기본!$F$3:$G$320,2,0)</f>
        <v>#N/A</v>
      </c>
      <c r="H4496">
        <v>1516</v>
      </c>
      <c r="I4496">
        <v>33.076087999999999</v>
      </c>
    </row>
    <row r="4497" spans="2:9">
      <c r="B4497" s="547" t="s">
        <v>2645</v>
      </c>
      <c r="C4497" s="547" t="str">
        <f>VLOOKUP(D4497,기본!$B$3:$C$90,2,0)</f>
        <v>코웨이</v>
      </c>
      <c r="D4497" t="s">
        <v>1918</v>
      </c>
      <c r="E4497" t="s">
        <v>1938</v>
      </c>
      <c r="F4497" t="s">
        <v>1938</v>
      </c>
      <c r="G4497" t="e">
        <f>VLOOKUP(E4497,기본!$F$3:$G$320,2,0)</f>
        <v>#N/A</v>
      </c>
      <c r="H4497">
        <v>507</v>
      </c>
      <c r="I4497">
        <v>11.061726</v>
      </c>
    </row>
    <row r="4498" spans="2:9">
      <c r="B4498" s="547" t="s">
        <v>2645</v>
      </c>
      <c r="C4498" s="547" t="str">
        <f>VLOOKUP(D4498,기본!$B$3:$C$90,2,0)</f>
        <v>코웨이</v>
      </c>
      <c r="D4498" t="s">
        <v>1918</v>
      </c>
      <c r="E4498" t="s">
        <v>1940</v>
      </c>
      <c r="F4498" t="s">
        <v>1940</v>
      </c>
      <c r="G4498" t="e">
        <f>VLOOKUP(E4498,기본!$F$3:$G$320,2,0)</f>
        <v>#N/A</v>
      </c>
      <c r="H4498">
        <v>72</v>
      </c>
      <c r="I4498">
        <v>0.22017600000000001</v>
      </c>
    </row>
    <row r="4499" spans="2:9">
      <c r="B4499" s="547" t="s">
        <v>2645</v>
      </c>
      <c r="C4499" s="547" t="str">
        <f>VLOOKUP(D4499,기본!$B$3:$C$90,2,0)</f>
        <v>코웨이</v>
      </c>
      <c r="D4499" t="s">
        <v>1918</v>
      </c>
      <c r="E4499" t="s">
        <v>1941</v>
      </c>
      <c r="F4499" t="s">
        <v>1941</v>
      </c>
      <c r="G4499" t="e">
        <f>VLOOKUP(E4499,기본!$F$3:$G$320,2,0)</f>
        <v>#N/A</v>
      </c>
      <c r="H4499">
        <v>952</v>
      </c>
      <c r="I4499">
        <v>6.5562480000000001</v>
      </c>
    </row>
    <row r="4500" spans="2:9">
      <c r="B4500" s="547" t="s">
        <v>2645</v>
      </c>
      <c r="C4500" s="547" t="str">
        <f>VLOOKUP(D4500,기본!$B$3:$C$90,2,0)</f>
        <v>코웨이</v>
      </c>
      <c r="D4500" t="s">
        <v>1918</v>
      </c>
      <c r="E4500" t="s">
        <v>1942</v>
      </c>
      <c r="F4500" t="s">
        <v>1942</v>
      </c>
      <c r="G4500" t="e">
        <f>VLOOKUP(E4500,기본!$F$3:$G$320,2,0)</f>
        <v>#N/A</v>
      </c>
      <c r="H4500">
        <v>1</v>
      </c>
      <c r="I4500">
        <v>1.6489E-2</v>
      </c>
    </row>
    <row r="4501" spans="2:9">
      <c r="B4501" s="547" t="s">
        <v>2645</v>
      </c>
      <c r="C4501" s="547" t="str">
        <f>VLOOKUP(D4501,기본!$B$3:$C$90,2,0)</f>
        <v>코웨이</v>
      </c>
      <c r="D4501" t="s">
        <v>1918</v>
      </c>
      <c r="E4501" t="s">
        <v>2127</v>
      </c>
      <c r="F4501" t="s">
        <v>2127</v>
      </c>
      <c r="G4501" t="e">
        <f>VLOOKUP(E4501,기본!$F$3:$G$320,2,0)</f>
        <v>#N/A</v>
      </c>
      <c r="H4501">
        <v>22927</v>
      </c>
      <c r="I4501">
        <v>219.915784</v>
      </c>
    </row>
    <row r="4502" spans="2:9">
      <c r="B4502" s="547" t="s">
        <v>2645</v>
      </c>
      <c r="C4502" s="547" t="str">
        <f>VLOOKUP(D4502,기본!$B$3:$C$90,2,0)</f>
        <v>코웨이</v>
      </c>
      <c r="D4502" t="s">
        <v>1918</v>
      </c>
      <c r="E4502" t="s">
        <v>1943</v>
      </c>
      <c r="F4502" t="s">
        <v>1943</v>
      </c>
      <c r="G4502" t="e">
        <f>VLOOKUP(E4502,기본!$F$3:$G$320,2,0)</f>
        <v>#N/A</v>
      </c>
      <c r="H4502">
        <v>220</v>
      </c>
      <c r="I4502">
        <v>3.9110399999999998</v>
      </c>
    </row>
    <row r="4503" spans="2:9">
      <c r="B4503" s="547" t="s">
        <v>2645</v>
      </c>
      <c r="C4503" s="547" t="str">
        <f>VLOOKUP(D4503,기본!$B$3:$C$90,2,0)</f>
        <v>코웨이</v>
      </c>
      <c r="D4503" t="s">
        <v>1918</v>
      </c>
      <c r="E4503" t="s">
        <v>2099</v>
      </c>
      <c r="F4503" t="s">
        <v>2099</v>
      </c>
      <c r="G4503" t="e">
        <f>VLOOKUP(E4503,기본!$F$3:$G$320,2,0)</f>
        <v>#N/A</v>
      </c>
      <c r="H4503">
        <v>180</v>
      </c>
      <c r="I4503">
        <v>4.0809600000000001</v>
      </c>
    </row>
    <row r="4504" spans="2:9">
      <c r="B4504" s="547" t="s">
        <v>2645</v>
      </c>
      <c r="C4504" s="547" t="str">
        <f>VLOOKUP(D4504,기본!$B$3:$C$90,2,0)</f>
        <v>코웨이</v>
      </c>
      <c r="D4504" t="s">
        <v>1918</v>
      </c>
      <c r="E4504" t="s">
        <v>2100</v>
      </c>
      <c r="F4504" t="s">
        <v>2100</v>
      </c>
      <c r="G4504" t="e">
        <f>VLOOKUP(E4504,기본!$F$3:$G$320,2,0)</f>
        <v>#N/A</v>
      </c>
      <c r="H4504">
        <v>295</v>
      </c>
      <c r="I4504">
        <v>6.3454499999999996</v>
      </c>
    </row>
    <row r="4505" spans="2:9">
      <c r="B4505" s="547" t="s">
        <v>2645</v>
      </c>
      <c r="C4505" s="547" t="str">
        <f>VLOOKUP(D4505,기본!$B$3:$C$90,2,0)</f>
        <v>코웨이</v>
      </c>
      <c r="D4505" t="s">
        <v>1918</v>
      </c>
      <c r="E4505" t="s">
        <v>1944</v>
      </c>
      <c r="F4505" t="s">
        <v>1944</v>
      </c>
      <c r="G4505" t="e">
        <f>VLOOKUP(E4505,기본!$F$3:$G$320,2,0)</f>
        <v>#N/A</v>
      </c>
      <c r="H4505">
        <v>1690</v>
      </c>
      <c r="I4505">
        <v>30.002555999999998</v>
      </c>
    </row>
    <row r="4506" spans="2:9">
      <c r="B4506" s="547" t="s">
        <v>2645</v>
      </c>
      <c r="C4506" s="547" t="str">
        <f>VLOOKUP(D4506,기본!$B$3:$C$90,2,0)</f>
        <v>코웨이</v>
      </c>
      <c r="D4506" t="s">
        <v>1918</v>
      </c>
      <c r="E4506" t="s">
        <v>1945</v>
      </c>
      <c r="F4506" t="s">
        <v>1945</v>
      </c>
      <c r="G4506" t="e">
        <f>VLOOKUP(E4506,기본!$F$3:$G$320,2,0)</f>
        <v>#N/A</v>
      </c>
      <c r="H4506">
        <v>411</v>
      </c>
      <c r="I4506">
        <v>6.8088629999999997</v>
      </c>
    </row>
    <row r="4507" spans="2:9">
      <c r="B4507" s="547" t="s">
        <v>2645</v>
      </c>
      <c r="C4507" s="547" t="str">
        <f>VLOOKUP(D4507,기본!$B$3:$C$90,2,0)</f>
        <v>코웨이</v>
      </c>
      <c r="D4507" t="s">
        <v>1918</v>
      </c>
      <c r="E4507" t="s">
        <v>1948</v>
      </c>
      <c r="F4507" t="s">
        <v>1948</v>
      </c>
      <c r="G4507" t="e">
        <f>VLOOKUP(E4507,기본!$F$3:$G$320,2,0)</f>
        <v>#N/A</v>
      </c>
      <c r="H4507">
        <v>3802</v>
      </c>
      <c r="I4507">
        <v>65.926680000000005</v>
      </c>
    </row>
    <row r="4508" spans="2:9">
      <c r="B4508" s="547" t="s">
        <v>2645</v>
      </c>
      <c r="C4508" s="547" t="str">
        <f>VLOOKUP(D4508,기본!$B$3:$C$90,2,0)</f>
        <v>코웨이</v>
      </c>
      <c r="D4508" t="s">
        <v>1918</v>
      </c>
      <c r="E4508" t="s">
        <v>1045</v>
      </c>
      <c r="F4508" t="s">
        <v>1045</v>
      </c>
      <c r="G4508" t="e">
        <f>VLOOKUP(E4508,기본!$F$3:$G$320,2,0)</f>
        <v>#N/A</v>
      </c>
      <c r="H4508">
        <v>855</v>
      </c>
      <c r="I4508">
        <v>10.185777</v>
      </c>
    </row>
    <row r="4509" spans="2:9">
      <c r="B4509" s="547" t="s">
        <v>2645</v>
      </c>
      <c r="C4509" s="547" t="str">
        <f>VLOOKUP(D4509,기본!$B$3:$C$90,2,0)</f>
        <v>코웨이</v>
      </c>
      <c r="D4509" t="s">
        <v>1918</v>
      </c>
      <c r="E4509" t="s">
        <v>2160</v>
      </c>
      <c r="F4509" t="s">
        <v>2160</v>
      </c>
      <c r="G4509" t="e">
        <f>VLOOKUP(E4509,기본!$F$3:$G$320,2,0)</f>
        <v>#N/A</v>
      </c>
      <c r="H4509">
        <v>8</v>
      </c>
      <c r="I4509">
        <v>0.14597599999999999</v>
      </c>
    </row>
    <row r="4510" spans="2:9">
      <c r="B4510" s="547" t="s">
        <v>2645</v>
      </c>
      <c r="C4510" s="547" t="str">
        <f>VLOOKUP(D4510,기본!$B$3:$C$90,2,0)</f>
        <v>코웨이</v>
      </c>
      <c r="D4510" t="s">
        <v>1918</v>
      </c>
      <c r="E4510" t="s">
        <v>1950</v>
      </c>
      <c r="F4510" t="s">
        <v>1950</v>
      </c>
      <c r="G4510" t="e">
        <f>VLOOKUP(E4510,기본!$F$3:$G$320,2,0)</f>
        <v>#N/A</v>
      </c>
      <c r="H4510">
        <v>435</v>
      </c>
      <c r="I4510">
        <v>3.8545349999999998</v>
      </c>
    </row>
    <row r="4511" spans="2:9">
      <c r="B4511" s="547" t="s">
        <v>2645</v>
      </c>
      <c r="C4511" s="547" t="str">
        <f>VLOOKUP(D4511,기본!$B$3:$C$90,2,0)</f>
        <v>코웨이</v>
      </c>
      <c r="D4511" t="s">
        <v>1918</v>
      </c>
      <c r="E4511" t="s">
        <v>1951</v>
      </c>
      <c r="F4511" t="s">
        <v>1951</v>
      </c>
      <c r="G4511" t="e">
        <f>VLOOKUP(E4511,기본!$F$3:$G$320,2,0)</f>
        <v>#N/A</v>
      </c>
      <c r="H4511">
        <v>11</v>
      </c>
      <c r="I4511">
        <v>0.206118</v>
      </c>
    </row>
    <row r="4512" spans="2:9">
      <c r="B4512" s="547" t="s">
        <v>2645</v>
      </c>
      <c r="C4512" s="547" t="str">
        <f>VLOOKUP(D4512,기본!$B$3:$C$90,2,0)</f>
        <v>코웨이</v>
      </c>
      <c r="D4512" t="s">
        <v>1918</v>
      </c>
      <c r="E4512" t="s">
        <v>2642</v>
      </c>
      <c r="F4512" t="s">
        <v>2642</v>
      </c>
      <c r="G4512" t="e">
        <f>VLOOKUP(E4512,기본!$F$3:$G$320,2,0)</f>
        <v>#N/A</v>
      </c>
      <c r="H4512">
        <v>1450</v>
      </c>
      <c r="I4512">
        <v>4.8922999999999996</v>
      </c>
    </row>
    <row r="4513" spans="2:9">
      <c r="B4513" s="547" t="s">
        <v>2645</v>
      </c>
      <c r="C4513" s="547" t="str">
        <f>VLOOKUP(D4513,기본!$B$3:$C$90,2,0)</f>
        <v>코웨이</v>
      </c>
      <c r="D4513" t="s">
        <v>1918</v>
      </c>
      <c r="E4513" t="s">
        <v>2643</v>
      </c>
      <c r="F4513" t="s">
        <v>2643</v>
      </c>
      <c r="G4513" t="e">
        <f>VLOOKUP(E4513,기본!$F$3:$G$320,2,0)</f>
        <v>#N/A</v>
      </c>
      <c r="H4513">
        <v>1451</v>
      </c>
      <c r="I4513">
        <v>25.615954000000002</v>
      </c>
    </row>
    <row r="4514" spans="2:9">
      <c r="B4514" s="547" t="s">
        <v>2645</v>
      </c>
      <c r="C4514" s="547" t="str">
        <f>VLOOKUP(D4514,기본!$B$3:$C$90,2,0)</f>
        <v>코웨이</v>
      </c>
      <c r="D4514" t="s">
        <v>1918</v>
      </c>
      <c r="E4514" t="s">
        <v>1953</v>
      </c>
      <c r="F4514" t="s">
        <v>1953</v>
      </c>
      <c r="G4514" t="e">
        <f>VLOOKUP(E4514,기본!$F$3:$G$320,2,0)</f>
        <v>#N/A</v>
      </c>
      <c r="H4514">
        <v>2016</v>
      </c>
      <c r="I4514">
        <v>37.183104</v>
      </c>
    </row>
    <row r="4515" spans="2:9">
      <c r="B4515" s="547" t="s">
        <v>2645</v>
      </c>
      <c r="C4515" s="547" t="str">
        <f>VLOOKUP(D4515,기본!$B$3:$C$90,2,0)</f>
        <v>코웨이</v>
      </c>
      <c r="D4515" t="s">
        <v>1918</v>
      </c>
      <c r="E4515" t="s">
        <v>2385</v>
      </c>
      <c r="F4515" t="s">
        <v>2385</v>
      </c>
      <c r="G4515" t="e">
        <f>VLOOKUP(E4515,기본!$F$3:$G$320,2,0)</f>
        <v>#N/A</v>
      </c>
      <c r="H4515">
        <v>60</v>
      </c>
      <c r="I4515">
        <v>0.44166</v>
      </c>
    </row>
    <row r="4516" spans="2:9">
      <c r="B4516" s="547" t="s">
        <v>2645</v>
      </c>
      <c r="C4516" s="547" t="str">
        <f>VLOOKUP(D4516,기본!$B$3:$C$90,2,0)</f>
        <v>코웨이</v>
      </c>
      <c r="D4516" t="s">
        <v>1918</v>
      </c>
      <c r="E4516" t="s">
        <v>2403</v>
      </c>
      <c r="F4516" t="s">
        <v>2403</v>
      </c>
      <c r="G4516" t="e">
        <f>VLOOKUP(E4516,기본!$F$3:$G$320,2,0)</f>
        <v>#N/A</v>
      </c>
      <c r="H4516">
        <v>60</v>
      </c>
      <c r="I4516">
        <v>1.19634</v>
      </c>
    </row>
    <row r="4517" spans="2:9">
      <c r="B4517" s="547" t="s">
        <v>2645</v>
      </c>
      <c r="C4517" s="547" t="str">
        <f>VLOOKUP(D4517,기본!$B$3:$C$90,2,0)</f>
        <v>코웨이</v>
      </c>
      <c r="D4517" t="s">
        <v>1918</v>
      </c>
      <c r="E4517" t="s">
        <v>2313</v>
      </c>
      <c r="F4517" t="s">
        <v>2313</v>
      </c>
      <c r="G4517" t="e">
        <f>VLOOKUP(E4517,기본!$F$3:$G$320,2,0)</f>
        <v>#N/A</v>
      </c>
      <c r="H4517">
        <v>200</v>
      </c>
      <c r="I4517">
        <v>7.2888000000000002</v>
      </c>
    </row>
    <row r="4518" spans="2:9">
      <c r="B4518" s="547" t="s">
        <v>2645</v>
      </c>
      <c r="C4518" s="547" t="str">
        <f>VLOOKUP(D4518,기본!$B$3:$C$90,2,0)</f>
        <v>코웨이</v>
      </c>
      <c r="D4518" t="s">
        <v>1918</v>
      </c>
      <c r="E4518" t="s">
        <v>1958</v>
      </c>
      <c r="F4518" t="s">
        <v>1958</v>
      </c>
      <c r="G4518" t="e">
        <f>VLOOKUP(E4518,기본!$F$3:$G$320,2,0)</f>
        <v>#N/A</v>
      </c>
      <c r="H4518">
        <v>504</v>
      </c>
      <c r="I4518">
        <v>12.297096</v>
      </c>
    </row>
    <row r="4519" spans="2:9">
      <c r="B4519" s="547" t="s">
        <v>2645</v>
      </c>
      <c r="C4519" s="547" t="str">
        <f>VLOOKUP(D4519,기본!$B$3:$C$90,2,0)</f>
        <v>코웨이</v>
      </c>
      <c r="D4519" t="s">
        <v>1918</v>
      </c>
      <c r="E4519" t="s">
        <v>1959</v>
      </c>
      <c r="F4519" t="s">
        <v>1959</v>
      </c>
      <c r="G4519" t="e">
        <f>VLOOKUP(E4519,기본!$F$3:$G$320,2,0)</f>
        <v>#N/A</v>
      </c>
      <c r="H4519">
        <v>660</v>
      </c>
      <c r="I4519">
        <v>18.275400000000001</v>
      </c>
    </row>
    <row r="4520" spans="2:9">
      <c r="B4520" s="547" t="s">
        <v>2645</v>
      </c>
      <c r="C4520" s="547" t="str">
        <f>VLOOKUP(D4520,기본!$B$3:$C$90,2,0)</f>
        <v>코웨이</v>
      </c>
      <c r="D4520" t="s">
        <v>1918</v>
      </c>
      <c r="E4520" t="s">
        <v>1960</v>
      </c>
      <c r="F4520" t="s">
        <v>1960</v>
      </c>
      <c r="G4520" t="e">
        <f>VLOOKUP(E4520,기본!$F$3:$G$320,2,0)</f>
        <v>#N/A</v>
      </c>
      <c r="H4520">
        <v>180</v>
      </c>
      <c r="I4520">
        <v>5.4379799999999996</v>
      </c>
    </row>
    <row r="4521" spans="2:9">
      <c r="B4521" s="547" t="s">
        <v>2645</v>
      </c>
      <c r="C4521" s="547" t="str">
        <f>VLOOKUP(D4521,기본!$B$3:$C$90,2,0)</f>
        <v>코웨이</v>
      </c>
      <c r="D4521" t="s">
        <v>1918</v>
      </c>
      <c r="E4521" t="s">
        <v>1962</v>
      </c>
      <c r="F4521" t="s">
        <v>1962</v>
      </c>
      <c r="G4521" t="e">
        <f>VLOOKUP(E4521,기본!$F$3:$G$320,2,0)</f>
        <v>#N/A</v>
      </c>
      <c r="H4521">
        <v>500</v>
      </c>
      <c r="I4521">
        <v>10.1835</v>
      </c>
    </row>
    <row r="4522" spans="2:9">
      <c r="B4522" s="547" t="s">
        <v>2645</v>
      </c>
      <c r="C4522" s="547" t="str">
        <f>VLOOKUP(D4522,기본!$B$3:$C$90,2,0)</f>
        <v>코웨이</v>
      </c>
      <c r="D4522" t="s">
        <v>1918</v>
      </c>
      <c r="E4522" t="s">
        <v>2042</v>
      </c>
      <c r="F4522" t="s">
        <v>2042</v>
      </c>
      <c r="G4522" t="e">
        <f>VLOOKUP(E4522,기본!$F$3:$G$320,2,0)</f>
        <v>#N/A</v>
      </c>
      <c r="H4522">
        <v>102</v>
      </c>
      <c r="I4522">
        <v>2.1194220000000001</v>
      </c>
    </row>
    <row r="4523" spans="2:9">
      <c r="B4523" s="547" t="s">
        <v>2645</v>
      </c>
      <c r="C4523" s="547" t="str">
        <f>VLOOKUP(D4523,기본!$B$3:$C$90,2,0)</f>
        <v>코웨이</v>
      </c>
      <c r="D4523" t="s">
        <v>1918</v>
      </c>
      <c r="E4523" t="s">
        <v>1963</v>
      </c>
      <c r="F4523" t="s">
        <v>1963</v>
      </c>
      <c r="G4523" t="e">
        <f>VLOOKUP(E4523,기본!$F$3:$G$320,2,0)</f>
        <v>#N/A</v>
      </c>
      <c r="H4523">
        <v>78</v>
      </c>
      <c r="I4523">
        <v>2.5186199999999999</v>
      </c>
    </row>
    <row r="4524" spans="2:9">
      <c r="B4524" s="547" t="s">
        <v>2645</v>
      </c>
      <c r="C4524" s="547" t="str">
        <f>VLOOKUP(D4524,기본!$B$3:$C$90,2,0)</f>
        <v>코웨이</v>
      </c>
      <c r="D4524" t="s">
        <v>1918</v>
      </c>
      <c r="E4524" t="s">
        <v>1278</v>
      </c>
      <c r="F4524" t="s">
        <v>1278</v>
      </c>
      <c r="G4524" t="e">
        <f>VLOOKUP(E4524,기본!$F$3:$G$320,2,0)</f>
        <v>#N/A</v>
      </c>
      <c r="H4524">
        <v>10</v>
      </c>
      <c r="I4524">
        <v>0.11685</v>
      </c>
    </row>
    <row r="4525" spans="2:9">
      <c r="B4525" s="547" t="s">
        <v>2645</v>
      </c>
      <c r="C4525" s="547" t="str">
        <f>VLOOKUP(D4525,기본!$B$3:$C$90,2,0)</f>
        <v>코웨이</v>
      </c>
      <c r="D4525" t="s">
        <v>1918</v>
      </c>
      <c r="E4525" t="s">
        <v>1277</v>
      </c>
      <c r="F4525" t="s">
        <v>1277</v>
      </c>
      <c r="G4525" t="e">
        <f>VLOOKUP(E4525,기본!$F$3:$G$320,2,0)</f>
        <v>#N/A</v>
      </c>
      <c r="H4525">
        <v>10</v>
      </c>
      <c r="I4525">
        <v>0.35574</v>
      </c>
    </row>
    <row r="4526" spans="2:9">
      <c r="B4526" s="547" t="s">
        <v>2645</v>
      </c>
      <c r="C4526" s="547" t="str">
        <f>VLOOKUP(D4526,기본!$B$3:$C$90,2,0)</f>
        <v>코웨이</v>
      </c>
      <c r="D4526" t="s">
        <v>1918</v>
      </c>
      <c r="E4526" t="s">
        <v>2067</v>
      </c>
      <c r="F4526" t="s">
        <v>2067</v>
      </c>
      <c r="G4526" t="e">
        <f>VLOOKUP(E4526,기본!$F$3:$G$320,2,0)</f>
        <v>#N/A</v>
      </c>
      <c r="H4526">
        <v>185</v>
      </c>
      <c r="I4526">
        <v>1.11111</v>
      </c>
    </row>
    <row r="4527" spans="2:9">
      <c r="B4527" s="547" t="s">
        <v>2645</v>
      </c>
      <c r="C4527" s="547" t="str">
        <f>VLOOKUP(D4527,기본!$B$3:$C$90,2,0)</f>
        <v>코웨이</v>
      </c>
      <c r="D4527" t="s">
        <v>1918</v>
      </c>
      <c r="E4527" t="s">
        <v>1027</v>
      </c>
      <c r="F4527" t="s">
        <v>1027</v>
      </c>
      <c r="G4527" t="e">
        <f>VLOOKUP(E4527,기본!$F$3:$G$320,2,0)</f>
        <v>#N/A</v>
      </c>
      <c r="H4527">
        <v>144</v>
      </c>
      <c r="I4527">
        <v>0.27144000000000001</v>
      </c>
    </row>
    <row r="4528" spans="2:9">
      <c r="B4528" s="547" t="s">
        <v>2645</v>
      </c>
      <c r="C4528" s="547" t="str">
        <f>VLOOKUP(D4528,기본!$B$3:$C$90,2,0)</f>
        <v>코웨이</v>
      </c>
      <c r="D4528" t="s">
        <v>1918</v>
      </c>
      <c r="E4528" t="s">
        <v>2043</v>
      </c>
      <c r="F4528" t="s">
        <v>2043</v>
      </c>
      <c r="G4528" t="e">
        <f>VLOOKUP(E4528,기본!$F$3:$G$320,2,0)</f>
        <v>#N/A</v>
      </c>
      <c r="H4528">
        <v>455</v>
      </c>
      <c r="I4528">
        <v>2.8080800000000004</v>
      </c>
    </row>
    <row r="4529" spans="2:9">
      <c r="B4529" s="547" t="s">
        <v>2645</v>
      </c>
      <c r="C4529" s="547" t="str">
        <f>VLOOKUP(D4529,기본!$B$3:$C$90,2,0)</f>
        <v>코웨이</v>
      </c>
      <c r="D4529" t="s">
        <v>1918</v>
      </c>
      <c r="E4529" t="s">
        <v>1025</v>
      </c>
      <c r="F4529" t="s">
        <v>1025</v>
      </c>
      <c r="G4529" t="e">
        <f>VLOOKUP(E4529,기본!$F$3:$G$320,2,0)</f>
        <v>#N/A</v>
      </c>
      <c r="H4529">
        <v>144</v>
      </c>
      <c r="I4529">
        <v>0.84844799999999998</v>
      </c>
    </row>
    <row r="4530" spans="2:9">
      <c r="B4530" s="547" t="s">
        <v>2645</v>
      </c>
      <c r="C4530" s="547" t="str">
        <f>VLOOKUP(D4530,기본!$B$3:$C$90,2,0)</f>
        <v>코웨이</v>
      </c>
      <c r="D4530" t="s">
        <v>1918</v>
      </c>
      <c r="E4530" t="s">
        <v>225</v>
      </c>
      <c r="F4530" t="s">
        <v>225</v>
      </c>
      <c r="G4530" t="e">
        <f>VLOOKUP(E4530,기본!$F$3:$G$320,2,0)</f>
        <v>#N/A</v>
      </c>
      <c r="H4530">
        <v>119</v>
      </c>
      <c r="I4530">
        <v>0.84216299999999999</v>
      </c>
    </row>
    <row r="4531" spans="2:9">
      <c r="B4531" s="547" t="s">
        <v>2645</v>
      </c>
      <c r="C4531" s="547" t="str">
        <f>VLOOKUP(D4531,기본!$B$3:$C$90,2,0)</f>
        <v>코웨이</v>
      </c>
      <c r="D4531" t="s">
        <v>1918</v>
      </c>
      <c r="E4531" t="s">
        <v>1967</v>
      </c>
      <c r="F4531" t="s">
        <v>1967</v>
      </c>
      <c r="G4531" t="e">
        <f>VLOOKUP(E4531,기본!$F$3:$G$320,2,0)</f>
        <v>#N/A</v>
      </c>
      <c r="H4531">
        <v>360</v>
      </c>
      <c r="I4531">
        <v>2.3767199999999997</v>
      </c>
    </row>
    <row r="4532" spans="2:9">
      <c r="B4532" s="547" t="s">
        <v>2645</v>
      </c>
      <c r="C4532" s="547" t="str">
        <f>VLOOKUP(D4532,기본!$B$3:$C$90,2,0)</f>
        <v>코웨이</v>
      </c>
      <c r="D4532" t="s">
        <v>1918</v>
      </c>
      <c r="E4532" t="s">
        <v>1968</v>
      </c>
      <c r="F4532" t="s">
        <v>1968</v>
      </c>
      <c r="G4532" t="e">
        <f>VLOOKUP(E4532,기본!$F$3:$G$320,2,0)</f>
        <v>#N/A</v>
      </c>
      <c r="H4532">
        <v>100</v>
      </c>
      <c r="I4532">
        <v>4.1646000000000001</v>
      </c>
    </row>
    <row r="4533" spans="2:9">
      <c r="B4533" s="547" t="s">
        <v>2645</v>
      </c>
      <c r="C4533" s="547" t="str">
        <f>VLOOKUP(D4533,기본!$B$3:$C$90,2,0)</f>
        <v>코웨이</v>
      </c>
      <c r="D4533" t="s">
        <v>1918</v>
      </c>
      <c r="E4533" t="s">
        <v>1227</v>
      </c>
      <c r="F4533" t="s">
        <v>1227</v>
      </c>
      <c r="G4533" t="e">
        <f>VLOOKUP(E4533,기본!$F$3:$G$320,2,0)</f>
        <v>#N/A</v>
      </c>
      <c r="H4533">
        <v>3653</v>
      </c>
      <c r="I4533">
        <v>28.325361999999998</v>
      </c>
    </row>
    <row r="4534" spans="2:9">
      <c r="B4534" s="547" t="s">
        <v>2645</v>
      </c>
      <c r="C4534" s="547" t="str">
        <f>VLOOKUP(D4534,기본!$B$3:$C$90,2,0)</f>
        <v>코웨이</v>
      </c>
      <c r="D4534" t="s">
        <v>1918</v>
      </c>
      <c r="E4534" t="s">
        <v>1228</v>
      </c>
      <c r="F4534" t="s">
        <v>1228</v>
      </c>
      <c r="G4534" t="e">
        <f>VLOOKUP(E4534,기본!$F$3:$G$320,2,0)</f>
        <v>#N/A</v>
      </c>
      <c r="H4534">
        <v>1864</v>
      </c>
      <c r="I4534">
        <v>15.022304</v>
      </c>
    </row>
    <row r="4535" spans="2:9">
      <c r="B4535" s="547" t="s">
        <v>2645</v>
      </c>
      <c r="C4535" s="547" t="str">
        <f>VLOOKUP(D4535,기본!$B$3:$C$90,2,0)</f>
        <v>코웨이</v>
      </c>
      <c r="D4535" t="s">
        <v>1918</v>
      </c>
      <c r="E4535" t="s">
        <v>1970</v>
      </c>
      <c r="F4535" t="s">
        <v>1970</v>
      </c>
      <c r="G4535" t="e">
        <f>VLOOKUP(E4535,기본!$F$3:$G$320,2,0)</f>
        <v>#N/A</v>
      </c>
      <c r="H4535">
        <v>243</v>
      </c>
      <c r="I4535">
        <v>2.0527099999999998</v>
      </c>
    </row>
    <row r="4536" spans="2:9">
      <c r="B4536" s="547" t="s">
        <v>2645</v>
      </c>
      <c r="C4536" s="547" t="str">
        <f>VLOOKUP(D4536,기본!$B$3:$C$90,2,0)</f>
        <v>코웨이</v>
      </c>
      <c r="D4536" t="s">
        <v>1918</v>
      </c>
      <c r="E4536" t="s">
        <v>224</v>
      </c>
      <c r="F4536" t="s">
        <v>224</v>
      </c>
      <c r="G4536" t="str">
        <f>VLOOKUP(E4536,기본!$F$3:$G$320,2,0)</f>
        <v>기타</v>
      </c>
      <c r="H4536">
        <v>0</v>
      </c>
      <c r="I4536">
        <v>15.448929</v>
      </c>
    </row>
    <row r="4537" spans="2:9">
      <c r="B4537" s="547" t="s">
        <v>2645</v>
      </c>
      <c r="C4537" s="547" t="str">
        <f>VLOOKUP(D4537,기본!$B$3:$C$90,2,0)</f>
        <v>코웨이</v>
      </c>
      <c r="D4537" t="s">
        <v>1971</v>
      </c>
      <c r="E4537" t="s">
        <v>2083</v>
      </c>
      <c r="F4537" t="s">
        <v>2083</v>
      </c>
      <c r="G4537" t="e">
        <f>VLOOKUP(E4537,기본!$F$3:$G$320,2,0)</f>
        <v>#N/A</v>
      </c>
      <c r="H4537">
        <v>2205</v>
      </c>
      <c r="I4537">
        <v>20.484449999999999</v>
      </c>
    </row>
    <row r="4538" spans="2:9">
      <c r="B4538" s="547" t="s">
        <v>2645</v>
      </c>
      <c r="C4538" s="547" t="str">
        <f>VLOOKUP(D4538,기본!$B$3:$C$90,2,0)</f>
        <v>코웨이</v>
      </c>
      <c r="D4538" t="s">
        <v>1971</v>
      </c>
      <c r="E4538" t="s">
        <v>2084</v>
      </c>
      <c r="F4538" t="s">
        <v>2084</v>
      </c>
      <c r="G4538" t="e">
        <f>VLOOKUP(E4538,기본!$F$3:$G$320,2,0)</f>
        <v>#N/A</v>
      </c>
      <c r="H4538">
        <v>2205</v>
      </c>
      <c r="I4538">
        <v>34.338464999999999</v>
      </c>
    </row>
    <row r="4539" spans="2:9">
      <c r="B4539" s="547" t="s">
        <v>2645</v>
      </c>
      <c r="C4539" s="547" t="str">
        <f>VLOOKUP(D4539,기본!$B$3:$C$90,2,0)</f>
        <v>코웨이</v>
      </c>
      <c r="D4539" t="s">
        <v>1971</v>
      </c>
      <c r="E4539" t="s">
        <v>2644</v>
      </c>
      <c r="F4539" t="s">
        <v>2644</v>
      </c>
      <c r="G4539" t="e">
        <f>VLOOKUP(E4539,기본!$F$3:$G$320,2,0)</f>
        <v>#N/A</v>
      </c>
      <c r="H4539">
        <v>198</v>
      </c>
      <c r="I4539">
        <v>0.91337400000000002</v>
      </c>
    </row>
    <row r="4540" spans="2:9">
      <c r="B4540" s="547" t="s">
        <v>2645</v>
      </c>
      <c r="C4540" s="547" t="str">
        <f>VLOOKUP(D4540,기본!$B$3:$C$90,2,0)</f>
        <v>코웨이</v>
      </c>
      <c r="D4540" t="s">
        <v>1971</v>
      </c>
      <c r="E4540" t="s">
        <v>1972</v>
      </c>
      <c r="F4540" t="s">
        <v>1972</v>
      </c>
      <c r="G4540" t="e">
        <f>VLOOKUP(E4540,기본!$F$3:$G$320,2,0)</f>
        <v>#N/A</v>
      </c>
      <c r="H4540">
        <v>4630</v>
      </c>
      <c r="I4540">
        <v>84.530325999999974</v>
      </c>
    </row>
    <row r="4541" spans="2:9">
      <c r="B4541" s="547" t="s">
        <v>2645</v>
      </c>
      <c r="C4541" s="547" t="str">
        <f>VLOOKUP(D4541,기본!$B$3:$C$90,2,0)</f>
        <v>코웨이</v>
      </c>
      <c r="D4541" t="s">
        <v>1971</v>
      </c>
      <c r="E4541" t="s">
        <v>1973</v>
      </c>
      <c r="F4541" t="s">
        <v>1973</v>
      </c>
      <c r="G4541" t="e">
        <f>VLOOKUP(E4541,기본!$F$3:$G$320,2,0)</f>
        <v>#N/A</v>
      </c>
      <c r="H4541">
        <v>400</v>
      </c>
      <c r="I4541">
        <v>7.4144000000000005</v>
      </c>
    </row>
    <row r="4542" spans="2:9">
      <c r="B4542" s="547" t="s">
        <v>2645</v>
      </c>
      <c r="C4542" s="547" t="str">
        <f>VLOOKUP(D4542,기본!$B$3:$C$90,2,0)</f>
        <v>코웨이</v>
      </c>
      <c r="D4542" t="s">
        <v>1971</v>
      </c>
      <c r="E4542" t="s">
        <v>1928</v>
      </c>
      <c r="F4542" t="s">
        <v>1928</v>
      </c>
      <c r="G4542" t="e">
        <f>VLOOKUP(E4542,기본!$F$3:$G$320,2,0)</f>
        <v>#N/A</v>
      </c>
      <c r="H4542">
        <v>920</v>
      </c>
      <c r="I4542">
        <v>13.402559999999999</v>
      </c>
    </row>
    <row r="4543" spans="2:9">
      <c r="B4543" s="547" t="s">
        <v>2645</v>
      </c>
      <c r="C4543" s="547" t="str">
        <f>VLOOKUP(D4543,기본!$B$3:$C$90,2,0)</f>
        <v>코웨이</v>
      </c>
      <c r="D4543" t="s">
        <v>1971</v>
      </c>
      <c r="E4543" t="s">
        <v>2068</v>
      </c>
      <c r="F4543" t="s">
        <v>2068</v>
      </c>
      <c r="G4543" t="e">
        <f>VLOOKUP(E4543,기본!$F$3:$G$320,2,0)</f>
        <v>#N/A</v>
      </c>
      <c r="H4543">
        <v>810</v>
      </c>
      <c r="I4543">
        <v>30.087450000000004</v>
      </c>
    </row>
    <row r="4544" spans="2:9">
      <c r="B4544" s="547" t="s">
        <v>2645</v>
      </c>
      <c r="C4544" s="547" t="str">
        <f>VLOOKUP(D4544,기본!$B$3:$C$90,2,0)</f>
        <v>코웨이</v>
      </c>
      <c r="D4544" t="s">
        <v>1971</v>
      </c>
      <c r="E4544" t="s">
        <v>2069</v>
      </c>
      <c r="F4544" t="s">
        <v>2069</v>
      </c>
      <c r="G4544" t="e">
        <f>VLOOKUP(E4544,기본!$F$3:$G$320,2,0)</f>
        <v>#N/A</v>
      </c>
      <c r="H4544">
        <v>810</v>
      </c>
      <c r="I4544">
        <v>8.8403399999999994</v>
      </c>
    </row>
    <row r="4545" spans="2:9">
      <c r="B4545" s="547" t="s">
        <v>2645</v>
      </c>
      <c r="C4545" s="547" t="str">
        <f>VLOOKUP(D4545,기본!$B$3:$C$90,2,0)</f>
        <v>코웨이</v>
      </c>
      <c r="D4545" t="s">
        <v>1971</v>
      </c>
      <c r="E4545" t="s">
        <v>2369</v>
      </c>
      <c r="F4545" t="s">
        <v>2369</v>
      </c>
      <c r="G4545" t="e">
        <f>VLOOKUP(E4545,기본!$F$3:$G$320,2,0)</f>
        <v>#N/A</v>
      </c>
      <c r="H4545">
        <v>50</v>
      </c>
      <c r="I4545">
        <v>0.81315000000000004</v>
      </c>
    </row>
    <row r="4546" spans="2:9">
      <c r="B4546" s="547" t="s">
        <v>2645</v>
      </c>
      <c r="C4546" s="547" t="str">
        <f>VLOOKUP(D4546,기본!$B$3:$C$90,2,0)</f>
        <v>코웨이</v>
      </c>
      <c r="D4546" t="s">
        <v>1971</v>
      </c>
      <c r="E4546" t="s">
        <v>2109</v>
      </c>
      <c r="F4546" t="s">
        <v>2109</v>
      </c>
      <c r="G4546" t="e">
        <f>VLOOKUP(E4546,기본!$F$3:$G$320,2,0)</f>
        <v>#N/A</v>
      </c>
      <c r="H4546">
        <v>8344</v>
      </c>
      <c r="I4546">
        <v>73.418856000000005</v>
      </c>
    </row>
    <row r="4547" spans="2:9">
      <c r="B4547" s="547" t="s">
        <v>2645</v>
      </c>
      <c r="C4547" s="547" t="str">
        <f>VLOOKUP(D4547,기본!$B$3:$C$90,2,0)</f>
        <v>코웨이</v>
      </c>
      <c r="D4547" t="s">
        <v>1971</v>
      </c>
      <c r="E4547" t="s">
        <v>875</v>
      </c>
      <c r="F4547" t="s">
        <v>875</v>
      </c>
      <c r="G4547" t="e">
        <f>VLOOKUP(E4547,기본!$F$3:$G$320,2,0)</f>
        <v>#N/A</v>
      </c>
      <c r="H4547">
        <v>1261</v>
      </c>
      <c r="I4547">
        <v>10.089261</v>
      </c>
    </row>
    <row r="4548" spans="2:9">
      <c r="B4548" s="547" t="s">
        <v>2645</v>
      </c>
      <c r="C4548" s="547" t="str">
        <f>VLOOKUP(D4548,기본!$B$3:$C$90,2,0)</f>
        <v>코웨이</v>
      </c>
      <c r="D4548" t="s">
        <v>1971</v>
      </c>
      <c r="E4548" t="s">
        <v>876</v>
      </c>
      <c r="F4548" t="s">
        <v>876</v>
      </c>
      <c r="G4548" t="e">
        <f>VLOOKUP(E4548,기본!$F$3:$G$320,2,0)</f>
        <v>#N/A</v>
      </c>
      <c r="H4548">
        <v>1260</v>
      </c>
      <c r="I4548">
        <v>24.726240000000001</v>
      </c>
    </row>
    <row r="4549" spans="2:9">
      <c r="B4549" s="547" t="s">
        <v>2645</v>
      </c>
      <c r="C4549" s="547" t="str">
        <f>VLOOKUP(D4549,기본!$B$3:$C$90,2,0)</f>
        <v>코웨이</v>
      </c>
      <c r="D4549" t="s">
        <v>1971</v>
      </c>
      <c r="E4549" t="s">
        <v>1974</v>
      </c>
      <c r="F4549" t="s">
        <v>1974</v>
      </c>
      <c r="G4549" t="e">
        <f>VLOOKUP(E4549,기본!$F$3:$G$320,2,0)</f>
        <v>#N/A</v>
      </c>
      <c r="H4549">
        <v>210</v>
      </c>
      <c r="I4549">
        <v>4.2233099999999997</v>
      </c>
    </row>
    <row r="4550" spans="2:9">
      <c r="B4550" s="547" t="s">
        <v>2645</v>
      </c>
      <c r="C4550" s="547" t="str">
        <f>VLOOKUP(D4550,기본!$B$3:$C$90,2,0)</f>
        <v>코웨이</v>
      </c>
      <c r="D4550" t="s">
        <v>1971</v>
      </c>
      <c r="E4550" t="s">
        <v>1975</v>
      </c>
      <c r="F4550" t="s">
        <v>1975</v>
      </c>
      <c r="G4550" t="e">
        <f>VLOOKUP(E4550,기본!$F$3:$G$320,2,0)</f>
        <v>#N/A</v>
      </c>
      <c r="H4550">
        <v>870</v>
      </c>
      <c r="I4550">
        <v>14.52699</v>
      </c>
    </row>
    <row r="4551" spans="2:9">
      <c r="B4551" s="547" t="s">
        <v>2645</v>
      </c>
      <c r="C4551" s="547" t="str">
        <f>VLOOKUP(D4551,기본!$B$3:$C$90,2,0)</f>
        <v>코웨이</v>
      </c>
      <c r="D4551" t="s">
        <v>1971</v>
      </c>
      <c r="E4551" t="s">
        <v>1976</v>
      </c>
      <c r="F4551" t="s">
        <v>1976</v>
      </c>
      <c r="G4551" t="e">
        <f>VLOOKUP(E4551,기본!$F$3:$G$320,2,0)</f>
        <v>#N/A</v>
      </c>
      <c r="H4551">
        <v>576</v>
      </c>
      <c r="I4551">
        <v>8.0472959999999993</v>
      </c>
    </row>
    <row r="4552" spans="2:9">
      <c r="B4552" s="547" t="s">
        <v>2645</v>
      </c>
      <c r="C4552" s="547" t="str">
        <f>VLOOKUP(D4552,기본!$B$3:$C$90,2,0)</f>
        <v>코웨이</v>
      </c>
      <c r="D4552" t="s">
        <v>1971</v>
      </c>
      <c r="E4552" t="s">
        <v>1977</v>
      </c>
      <c r="F4552" t="s">
        <v>1977</v>
      </c>
      <c r="G4552" t="e">
        <f>VLOOKUP(E4552,기본!$F$3:$G$320,2,0)</f>
        <v>#N/A</v>
      </c>
      <c r="H4552">
        <v>19758</v>
      </c>
      <c r="I4552">
        <v>296.07127300000002</v>
      </c>
    </row>
    <row r="4553" spans="2:9">
      <c r="B4553" s="547" t="s">
        <v>2645</v>
      </c>
      <c r="C4553" s="547" t="str">
        <f>VLOOKUP(D4553,기본!$B$3:$C$90,2,0)</f>
        <v>코웨이</v>
      </c>
      <c r="D4553" t="s">
        <v>1971</v>
      </c>
      <c r="E4553" t="s">
        <v>2267</v>
      </c>
      <c r="F4553" t="s">
        <v>2267</v>
      </c>
      <c r="G4553" t="e">
        <f>VLOOKUP(E4553,기본!$F$3:$G$320,2,0)</f>
        <v>#N/A</v>
      </c>
      <c r="H4553">
        <v>2072</v>
      </c>
      <c r="I4553">
        <v>30.26726</v>
      </c>
    </row>
    <row r="4554" spans="2:9">
      <c r="B4554" s="547" t="s">
        <v>2645</v>
      </c>
      <c r="C4554" s="547" t="str">
        <f>VLOOKUP(D4554,기본!$B$3:$C$90,2,0)</f>
        <v>코웨이</v>
      </c>
      <c r="D4554" t="s">
        <v>1971</v>
      </c>
      <c r="E4554" t="s">
        <v>1978</v>
      </c>
      <c r="F4554" t="s">
        <v>1978</v>
      </c>
      <c r="G4554" t="e">
        <f>VLOOKUP(E4554,기본!$F$3:$G$320,2,0)</f>
        <v>#N/A</v>
      </c>
      <c r="H4554">
        <v>868</v>
      </c>
      <c r="I4554">
        <v>20.061215999999998</v>
      </c>
    </row>
    <row r="4555" spans="2:9">
      <c r="B4555" s="547" t="s">
        <v>2645</v>
      </c>
      <c r="C4555" s="547" t="str">
        <f>VLOOKUP(D4555,기본!$B$3:$C$90,2,0)</f>
        <v>코웨이</v>
      </c>
      <c r="D4555" t="s">
        <v>1971</v>
      </c>
      <c r="E4555" t="s">
        <v>1979</v>
      </c>
      <c r="F4555" t="s">
        <v>1979</v>
      </c>
      <c r="G4555" t="e">
        <f>VLOOKUP(E4555,기본!$F$3:$G$320,2,0)</f>
        <v>#N/A</v>
      </c>
      <c r="H4555">
        <v>777</v>
      </c>
      <c r="I4555">
        <v>18.059349000000001</v>
      </c>
    </row>
    <row r="4556" spans="2:9">
      <c r="B4556" s="547" t="s">
        <v>2645</v>
      </c>
      <c r="C4556" s="547" t="str">
        <f>VLOOKUP(D4556,기본!$B$3:$C$90,2,0)</f>
        <v>코웨이</v>
      </c>
      <c r="D4556" t="s">
        <v>1971</v>
      </c>
      <c r="E4556" t="s">
        <v>1980</v>
      </c>
      <c r="F4556" t="s">
        <v>1980</v>
      </c>
      <c r="G4556" t="e">
        <f>VLOOKUP(E4556,기본!$F$3:$G$320,2,0)</f>
        <v>#N/A</v>
      </c>
      <c r="H4556">
        <v>4274</v>
      </c>
      <c r="I4556">
        <v>83.724137999999982</v>
      </c>
    </row>
    <row r="4557" spans="2:9">
      <c r="B4557" s="547" t="s">
        <v>2645</v>
      </c>
      <c r="C4557" s="547" t="str">
        <f>VLOOKUP(D4557,기본!$B$3:$C$90,2,0)</f>
        <v>코웨이</v>
      </c>
      <c r="D4557" t="s">
        <v>1971</v>
      </c>
      <c r="E4557" t="s">
        <v>2491</v>
      </c>
      <c r="F4557" t="s">
        <v>2491</v>
      </c>
      <c r="G4557" t="e">
        <f>VLOOKUP(E4557,기본!$F$3:$G$320,2,0)</f>
        <v>#N/A</v>
      </c>
      <c r="H4557">
        <v>2250</v>
      </c>
      <c r="I4557">
        <v>43.843499999999999</v>
      </c>
    </row>
    <row r="4558" spans="2:9">
      <c r="B4558" s="547" t="s">
        <v>2645</v>
      </c>
      <c r="C4558" s="547" t="str">
        <f>VLOOKUP(D4558,기본!$B$3:$C$90,2,0)</f>
        <v>코웨이</v>
      </c>
      <c r="D4558" t="s">
        <v>1971</v>
      </c>
      <c r="E4558" t="s">
        <v>2385</v>
      </c>
      <c r="F4558" t="s">
        <v>2385</v>
      </c>
      <c r="G4558" t="e">
        <f>VLOOKUP(E4558,기본!$F$3:$G$320,2,0)</f>
        <v>#N/A</v>
      </c>
      <c r="H4558">
        <v>4218</v>
      </c>
      <c r="I4558">
        <v>31.048697999999998</v>
      </c>
    </row>
    <row r="4559" spans="2:9">
      <c r="B4559" s="547" t="s">
        <v>2645</v>
      </c>
      <c r="C4559" s="547" t="str">
        <f>VLOOKUP(D4559,기본!$B$3:$C$90,2,0)</f>
        <v>코웨이</v>
      </c>
      <c r="D4559" t="s">
        <v>1971</v>
      </c>
      <c r="E4559" t="s">
        <v>2403</v>
      </c>
      <c r="F4559" t="s">
        <v>2403</v>
      </c>
      <c r="G4559" t="e">
        <f>VLOOKUP(E4559,기본!$F$3:$G$320,2,0)</f>
        <v>#N/A</v>
      </c>
      <c r="H4559">
        <v>4696</v>
      </c>
      <c r="I4559">
        <v>93.659752000000012</v>
      </c>
    </row>
    <row r="4560" spans="2:9">
      <c r="B4560" s="547" t="s">
        <v>2645</v>
      </c>
      <c r="C4560" s="547" t="str">
        <f>VLOOKUP(D4560,기본!$B$3:$C$90,2,0)</f>
        <v>코웨이</v>
      </c>
      <c r="D4560" t="s">
        <v>1971</v>
      </c>
      <c r="E4560" t="s">
        <v>2370</v>
      </c>
      <c r="F4560" t="s">
        <v>2370</v>
      </c>
      <c r="G4560" t="e">
        <f>VLOOKUP(E4560,기본!$F$3:$G$320,2,0)</f>
        <v>#N/A</v>
      </c>
      <c r="H4560">
        <v>6162</v>
      </c>
      <c r="I4560">
        <v>169.71380400000004</v>
      </c>
    </row>
    <row r="4561" spans="2:9">
      <c r="B4561" s="547" t="s">
        <v>2645</v>
      </c>
      <c r="C4561" s="547" t="str">
        <f>VLOOKUP(D4561,기본!$B$3:$C$90,2,0)</f>
        <v>코웨이</v>
      </c>
      <c r="D4561" t="s">
        <v>1971</v>
      </c>
      <c r="E4561" t="s">
        <v>1964</v>
      </c>
      <c r="F4561" t="s">
        <v>1964</v>
      </c>
      <c r="G4561" t="e">
        <f>VLOOKUP(E4561,기본!$F$3:$G$320,2,0)</f>
        <v>#N/A</v>
      </c>
      <c r="H4561">
        <v>191</v>
      </c>
      <c r="I4561">
        <v>6.6057350000000001</v>
      </c>
    </row>
    <row r="4562" spans="2:9">
      <c r="B4562" s="547" t="s">
        <v>2645</v>
      </c>
      <c r="C4562" s="547" t="str">
        <f>VLOOKUP(D4562,기본!$B$3:$C$90,2,0)</f>
        <v>코웨이</v>
      </c>
      <c r="D4562" t="s">
        <v>1971</v>
      </c>
      <c r="E4562" t="s">
        <v>1982</v>
      </c>
      <c r="F4562" t="s">
        <v>1982</v>
      </c>
      <c r="G4562" t="e">
        <f>VLOOKUP(E4562,기본!$F$3:$G$320,2,0)</f>
        <v>#N/A</v>
      </c>
      <c r="H4562">
        <v>936</v>
      </c>
      <c r="I4562">
        <v>34.368983999999998</v>
      </c>
    </row>
    <row r="4563" spans="2:9">
      <c r="B4563" s="547" t="s">
        <v>2645</v>
      </c>
      <c r="C4563" s="547" t="str">
        <f>VLOOKUP(D4563,기본!$B$3:$C$90,2,0)</f>
        <v>코웨이</v>
      </c>
      <c r="D4563" t="s">
        <v>1971</v>
      </c>
      <c r="E4563" t="s">
        <v>2469</v>
      </c>
      <c r="F4563" t="s">
        <v>2469</v>
      </c>
      <c r="G4563" t="e">
        <f>VLOOKUP(E4563,기본!$F$3:$G$320,2,0)</f>
        <v>#N/A</v>
      </c>
      <c r="H4563">
        <v>200</v>
      </c>
      <c r="I4563">
        <v>7.6988000000000003</v>
      </c>
    </row>
    <row r="4564" spans="2:9">
      <c r="B4564" s="547" t="s">
        <v>2645</v>
      </c>
      <c r="C4564" s="547" t="str">
        <f>VLOOKUP(D4564,기본!$B$3:$C$90,2,0)</f>
        <v>코웨이</v>
      </c>
      <c r="D4564" t="s">
        <v>1983</v>
      </c>
      <c r="E4564" t="s">
        <v>1922</v>
      </c>
      <c r="F4564" t="s">
        <v>1922</v>
      </c>
      <c r="G4564" t="e">
        <f>VLOOKUP(E4564,기본!$F$3:$G$320,2,0)</f>
        <v>#N/A</v>
      </c>
      <c r="H4564">
        <v>1610</v>
      </c>
      <c r="I4564">
        <v>13.44511</v>
      </c>
    </row>
    <row r="4565" spans="2:9">
      <c r="B4565" s="547" t="s">
        <v>2645</v>
      </c>
      <c r="C4565" s="547" t="str">
        <f>VLOOKUP(D4565,기본!$B$3:$C$90,2,0)</f>
        <v>코웨이</v>
      </c>
      <c r="D4565" t="s">
        <v>1983</v>
      </c>
      <c r="E4565" t="s">
        <v>1049</v>
      </c>
      <c r="F4565" t="s">
        <v>1049</v>
      </c>
      <c r="G4565" t="e">
        <f>VLOOKUP(E4565,기본!$F$3:$G$320,2,0)</f>
        <v>#N/A</v>
      </c>
      <c r="H4565">
        <v>1381</v>
      </c>
      <c r="I4565">
        <v>7.8178409999999996</v>
      </c>
    </row>
    <row r="4566" spans="2:9">
      <c r="B4566" s="547" t="s">
        <v>2645</v>
      </c>
      <c r="C4566" s="547" t="str">
        <f>VLOOKUP(D4566,기본!$B$3:$C$90,2,0)</f>
        <v>코웨이</v>
      </c>
      <c r="D4566" t="s">
        <v>1983</v>
      </c>
      <c r="E4566" t="s">
        <v>1050</v>
      </c>
      <c r="F4566" t="s">
        <v>1050</v>
      </c>
      <c r="G4566" t="e">
        <f>VLOOKUP(E4566,기본!$F$3:$G$320,2,0)</f>
        <v>#N/A</v>
      </c>
      <c r="H4566">
        <v>1621</v>
      </c>
      <c r="I4566">
        <v>5.3493000000000004</v>
      </c>
    </row>
    <row r="4567" spans="2:9">
      <c r="B4567" s="547" t="s">
        <v>2645</v>
      </c>
      <c r="C4567" s="547" t="str">
        <f>VLOOKUP(D4567,기본!$B$3:$C$90,2,0)</f>
        <v>코웨이</v>
      </c>
      <c r="D4567" t="s">
        <v>1983</v>
      </c>
      <c r="E4567" t="s">
        <v>1925</v>
      </c>
      <c r="F4567" t="s">
        <v>1925</v>
      </c>
      <c r="G4567" t="e">
        <f>VLOOKUP(E4567,기본!$F$3:$G$320,2,0)</f>
        <v>#N/A</v>
      </c>
      <c r="H4567">
        <v>550</v>
      </c>
      <c r="I4567">
        <v>6.9228500000000004</v>
      </c>
    </row>
    <row r="4568" spans="2:9">
      <c r="B4568" s="547" t="s">
        <v>2645</v>
      </c>
      <c r="C4568" s="547" t="str">
        <f>VLOOKUP(D4568,기본!$B$3:$C$90,2,0)</f>
        <v>코웨이</v>
      </c>
      <c r="D4568" t="s">
        <v>1983</v>
      </c>
      <c r="E4568" t="s">
        <v>1984</v>
      </c>
      <c r="F4568" t="s">
        <v>1984</v>
      </c>
      <c r="G4568" t="e">
        <f>VLOOKUP(E4568,기본!$F$3:$G$320,2,0)</f>
        <v>#N/A</v>
      </c>
      <c r="H4568">
        <v>450</v>
      </c>
      <c r="I4568">
        <v>3.1940999999999997</v>
      </c>
    </row>
    <row r="4569" spans="2:9">
      <c r="B4569" s="547" t="s">
        <v>2645</v>
      </c>
      <c r="C4569" s="547" t="str">
        <f>VLOOKUP(D4569,기본!$B$3:$C$90,2,0)</f>
        <v>코웨이</v>
      </c>
      <c r="D4569" t="s">
        <v>1983</v>
      </c>
      <c r="E4569" t="s">
        <v>1985</v>
      </c>
      <c r="F4569" t="s">
        <v>1985</v>
      </c>
      <c r="G4569" t="e">
        <f>VLOOKUP(E4569,기본!$F$3:$G$320,2,0)</f>
        <v>#N/A</v>
      </c>
      <c r="H4569">
        <v>800</v>
      </c>
      <c r="I4569">
        <v>7.6128</v>
      </c>
    </row>
    <row r="4570" spans="2:9">
      <c r="B4570" s="547" t="s">
        <v>2645</v>
      </c>
      <c r="C4570" s="547" t="str">
        <f>VLOOKUP(D4570,기본!$B$3:$C$90,2,0)</f>
        <v>코웨이</v>
      </c>
      <c r="D4570" t="s">
        <v>1983</v>
      </c>
      <c r="E4570" t="s">
        <v>1045</v>
      </c>
      <c r="F4570" t="s">
        <v>1045</v>
      </c>
      <c r="G4570" t="e">
        <f>VLOOKUP(E4570,기본!$F$3:$G$320,2,0)</f>
        <v>#N/A</v>
      </c>
      <c r="H4570">
        <v>2185</v>
      </c>
      <c r="I4570">
        <v>25.94032</v>
      </c>
    </row>
    <row r="4571" spans="2:9">
      <c r="B4571" s="547" t="s">
        <v>2645</v>
      </c>
      <c r="C4571" s="547" t="str">
        <f>VLOOKUP(D4571,기본!$B$3:$C$90,2,0)</f>
        <v>코웨이</v>
      </c>
      <c r="D4571" t="s">
        <v>1983</v>
      </c>
      <c r="E4571" t="s">
        <v>1074</v>
      </c>
      <c r="F4571" t="s">
        <v>1074</v>
      </c>
      <c r="G4571" t="e">
        <f>VLOOKUP(E4571,기본!$F$3:$G$320,2,0)</f>
        <v>#N/A</v>
      </c>
      <c r="H4571">
        <v>168</v>
      </c>
      <c r="I4571">
        <v>3.2219039999999999</v>
      </c>
    </row>
    <row r="4572" spans="2:9">
      <c r="B4572" s="547" t="s">
        <v>2645</v>
      </c>
      <c r="C4572" s="547" t="str">
        <f>VLOOKUP(D4572,기본!$B$3:$C$90,2,0)</f>
        <v>코웨이</v>
      </c>
      <c r="D4572" t="s">
        <v>1983</v>
      </c>
      <c r="E4572" t="s">
        <v>2160</v>
      </c>
      <c r="F4572" t="s">
        <v>2160</v>
      </c>
      <c r="G4572" t="e">
        <f>VLOOKUP(E4572,기본!$F$3:$G$320,2,0)</f>
        <v>#N/A</v>
      </c>
      <c r="H4572">
        <v>550</v>
      </c>
      <c r="I4572">
        <v>9.5672499999999996</v>
      </c>
    </row>
    <row r="4573" spans="2:9">
      <c r="B4573" s="547" t="s">
        <v>2645</v>
      </c>
      <c r="C4573" s="547" t="str">
        <f>VLOOKUP(D4573,기본!$B$3:$C$90,2,0)</f>
        <v>코웨이</v>
      </c>
      <c r="D4573" t="s">
        <v>1983</v>
      </c>
      <c r="E4573" t="s">
        <v>1966</v>
      </c>
      <c r="F4573" t="s">
        <v>1966</v>
      </c>
      <c r="G4573" t="e">
        <f>VLOOKUP(E4573,기본!$F$3:$G$320,2,0)</f>
        <v>#N/A</v>
      </c>
      <c r="H4573">
        <v>1369</v>
      </c>
      <c r="I4573">
        <v>8.1250149999999994</v>
      </c>
    </row>
    <row r="4574" spans="2:9">
      <c r="B4574" s="547" t="s">
        <v>2645</v>
      </c>
      <c r="C4574" s="547" t="str">
        <f>VLOOKUP(D4574,기본!$B$3:$C$90,2,0)</f>
        <v>코웨이</v>
      </c>
      <c r="D4574" t="s">
        <v>1986</v>
      </c>
      <c r="E4574" t="s">
        <v>1964</v>
      </c>
      <c r="F4574" t="s">
        <v>1964</v>
      </c>
      <c r="G4574" t="e">
        <f>VLOOKUP(E4574,기본!$F$3:$G$320,2,0)</f>
        <v>#N/A</v>
      </c>
      <c r="H4574">
        <v>3456</v>
      </c>
      <c r="I4574">
        <v>111.99167999999999</v>
      </c>
    </row>
    <row r="4575" spans="2:9">
      <c r="B4575" s="547" t="s">
        <v>2645</v>
      </c>
      <c r="C4575" s="547" t="str">
        <f>VLOOKUP(D4575,기본!$B$3:$C$90,2,0)</f>
        <v>코웨이</v>
      </c>
      <c r="D4575" t="s">
        <v>1986</v>
      </c>
      <c r="E4575" t="s">
        <v>1981</v>
      </c>
      <c r="F4575" t="s">
        <v>1981</v>
      </c>
      <c r="G4575" t="e">
        <f>VLOOKUP(E4575,기본!$F$3:$G$320,2,0)</f>
        <v>#N/A</v>
      </c>
      <c r="H4575">
        <v>1728</v>
      </c>
      <c r="I4575">
        <v>56.179008000000003</v>
      </c>
    </row>
    <row r="4576" spans="2:9">
      <c r="B4576" s="547" t="s">
        <v>2645</v>
      </c>
      <c r="C4576" s="547" t="str">
        <f>VLOOKUP(D4576,기본!$B$3:$C$90,2,0)</f>
        <v>삼성 생활가전</v>
      </c>
      <c r="D4576" t="s">
        <v>1988</v>
      </c>
      <c r="E4576" t="s">
        <v>1990</v>
      </c>
      <c r="F4576" t="s">
        <v>1990</v>
      </c>
      <c r="G4576" t="e">
        <f>VLOOKUP(E4576,기본!$F$3:$G$320,2,0)</f>
        <v>#N/A</v>
      </c>
      <c r="H4576">
        <v>9</v>
      </c>
      <c r="I4576">
        <v>9.4374E-2</v>
      </c>
    </row>
    <row r="4577" spans="2:9">
      <c r="B4577" s="547" t="s">
        <v>2645</v>
      </c>
      <c r="C4577" s="547" t="str">
        <f>VLOOKUP(D4577,기본!$B$3:$C$90,2,0)</f>
        <v>코웨이</v>
      </c>
      <c r="D4577" t="s">
        <v>2072</v>
      </c>
      <c r="E4577" t="s">
        <v>1029</v>
      </c>
      <c r="F4577" t="s">
        <v>1029</v>
      </c>
      <c r="G4577" t="e">
        <f>VLOOKUP(E4577,기본!$F$3:$G$320,2,0)</f>
        <v>#N/A</v>
      </c>
      <c r="H4577">
        <v>3240</v>
      </c>
      <c r="I4577">
        <v>18.53604</v>
      </c>
    </row>
    <row r="4578" spans="2:9">
      <c r="B4578" s="547" t="s">
        <v>2645</v>
      </c>
      <c r="C4578" s="547" t="str">
        <f>VLOOKUP(D4578,기본!$B$3:$C$90,2,0)</f>
        <v>코웨이</v>
      </c>
      <c r="D4578" t="s">
        <v>2072</v>
      </c>
      <c r="E4578" t="s">
        <v>1031</v>
      </c>
      <c r="F4578" t="s">
        <v>1031</v>
      </c>
      <c r="G4578" t="e">
        <f>VLOOKUP(E4578,기본!$F$3:$G$320,2,0)</f>
        <v>#N/A</v>
      </c>
      <c r="H4578">
        <v>3456</v>
      </c>
      <c r="I4578">
        <v>5.1045119999999997</v>
      </c>
    </row>
    <row r="4579" spans="2:9">
      <c r="B4579" s="547" t="s">
        <v>2645</v>
      </c>
      <c r="C4579" s="547" t="str">
        <f>VLOOKUP(D4579,기본!$B$3:$C$90,2,0)</f>
        <v>한화비전</v>
      </c>
      <c r="D4579" t="s">
        <v>1993</v>
      </c>
      <c r="E4579" t="s">
        <v>1827</v>
      </c>
      <c r="F4579" t="s">
        <v>1828</v>
      </c>
      <c r="G4579" t="e">
        <f>VLOOKUP(E4579,기본!$F$3:$G$320,2,0)</f>
        <v>#N/A</v>
      </c>
      <c r="H4579">
        <v>648</v>
      </c>
      <c r="I4579">
        <v>24.66459072</v>
      </c>
    </row>
  </sheetData>
  <autoFilter ref="B2:L4579" xr:uid="{E8D3D2EB-6E79-400A-967A-D5169B1A7B1F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4C19-0836-4FCD-8438-D9BD654238D9}">
  <dimension ref="B2:G132"/>
  <sheetViews>
    <sheetView topLeftCell="A113" workbookViewId="0">
      <selection activeCell="G131" sqref="G131:G132"/>
    </sheetView>
  </sheetViews>
  <sheetFormatPr defaultRowHeight="16.5"/>
  <cols>
    <col min="2" max="2" width="21.125" bestFit="1" customWidth="1"/>
    <col min="3" max="3" width="13" style="547" bestFit="1" customWidth="1"/>
    <col min="6" max="6" width="24.875" bestFit="1" customWidth="1"/>
  </cols>
  <sheetData>
    <row r="2" spans="2:7">
      <c r="B2" t="s">
        <v>1998</v>
      </c>
      <c r="C2" s="547" t="s">
        <v>763</v>
      </c>
      <c r="F2" t="s">
        <v>2321</v>
      </c>
      <c r="G2" t="s">
        <v>2320</v>
      </c>
    </row>
    <row r="3" spans="2:7">
      <c r="B3" t="s">
        <v>1780</v>
      </c>
      <c r="C3" s="547" t="s">
        <v>1999</v>
      </c>
      <c r="F3" t="s">
        <v>2020</v>
      </c>
      <c r="G3" t="s">
        <v>2318</v>
      </c>
    </row>
    <row r="4" spans="2:7">
      <c r="B4" t="s">
        <v>1785</v>
      </c>
      <c r="C4" t="s">
        <v>1902</v>
      </c>
      <c r="F4" t="s">
        <v>2022</v>
      </c>
      <c r="G4" t="s">
        <v>2318</v>
      </c>
    </row>
    <row r="5" spans="2:7">
      <c r="B5" t="s">
        <v>1800</v>
      </c>
      <c r="C5" t="s">
        <v>1902</v>
      </c>
      <c r="F5" t="s">
        <v>1121</v>
      </c>
      <c r="G5" t="s">
        <v>2317</v>
      </c>
    </row>
    <row r="6" spans="2:7">
      <c r="B6" t="s">
        <v>1807</v>
      </c>
      <c r="C6" t="s">
        <v>1902</v>
      </c>
      <c r="F6" t="s">
        <v>1120</v>
      </c>
      <c r="G6" t="s">
        <v>2317</v>
      </c>
    </row>
    <row r="7" spans="2:7">
      <c r="B7" t="s">
        <v>1808</v>
      </c>
      <c r="C7" t="s">
        <v>1902</v>
      </c>
      <c r="F7" t="s">
        <v>1787</v>
      </c>
      <c r="G7" t="s">
        <v>2318</v>
      </c>
    </row>
    <row r="8" spans="2:7">
      <c r="B8" t="s">
        <v>1810</v>
      </c>
      <c r="C8" s="547" t="s">
        <v>2000</v>
      </c>
      <c r="F8" t="s">
        <v>1841</v>
      </c>
      <c r="G8" t="s">
        <v>2318</v>
      </c>
    </row>
    <row r="9" spans="2:7">
      <c r="B9" t="s">
        <v>1811</v>
      </c>
      <c r="C9" s="547" t="s">
        <v>2001</v>
      </c>
      <c r="F9" t="s">
        <v>1789</v>
      </c>
      <c r="G9" t="s">
        <v>2317</v>
      </c>
    </row>
    <row r="10" spans="2:7">
      <c r="B10" t="s">
        <v>154</v>
      </c>
      <c r="C10" s="547" t="s">
        <v>2001</v>
      </c>
      <c r="F10" t="s">
        <v>1791</v>
      </c>
      <c r="G10" t="s">
        <v>2317</v>
      </c>
    </row>
    <row r="11" spans="2:7">
      <c r="B11" t="s">
        <v>2129</v>
      </c>
      <c r="C11" t="s">
        <v>1902</v>
      </c>
      <c r="F11" t="s">
        <v>1801</v>
      </c>
      <c r="G11" t="s">
        <v>2317</v>
      </c>
    </row>
    <row r="12" spans="2:7">
      <c r="B12" t="s">
        <v>1814</v>
      </c>
      <c r="C12" s="547" t="s">
        <v>1999</v>
      </c>
      <c r="F12" t="s">
        <v>1852</v>
      </c>
      <c r="G12" t="s">
        <v>2318</v>
      </c>
    </row>
    <row r="13" spans="2:7">
      <c r="B13" t="s">
        <v>1821</v>
      </c>
      <c r="C13" s="547" t="s">
        <v>2002</v>
      </c>
      <c r="F13" t="s">
        <v>995</v>
      </c>
      <c r="G13" t="s">
        <v>2318</v>
      </c>
    </row>
    <row r="14" spans="2:7">
      <c r="B14" t="s">
        <v>1823</v>
      </c>
      <c r="C14" s="547" t="s">
        <v>2001</v>
      </c>
      <c r="F14" t="s">
        <v>1793</v>
      </c>
      <c r="G14" t="s">
        <v>2318</v>
      </c>
    </row>
    <row r="15" spans="2:7">
      <c r="B15" t="s">
        <v>1824</v>
      </c>
      <c r="C15" s="547" t="s">
        <v>1999</v>
      </c>
      <c r="F15" t="s">
        <v>1854</v>
      </c>
      <c r="G15" t="s">
        <v>2318</v>
      </c>
    </row>
    <row r="16" spans="2:7">
      <c r="B16" t="s">
        <v>1825</v>
      </c>
      <c r="C16" s="547" t="s">
        <v>2001</v>
      </c>
      <c r="F16" t="s">
        <v>1260</v>
      </c>
      <c r="G16" t="s">
        <v>2318</v>
      </c>
    </row>
    <row r="17" spans="2:7">
      <c r="B17" t="s">
        <v>1826</v>
      </c>
      <c r="C17" s="547" t="s">
        <v>2003</v>
      </c>
      <c r="F17" t="s">
        <v>1262</v>
      </c>
      <c r="G17" t="s">
        <v>2318</v>
      </c>
    </row>
    <row r="18" spans="2:7">
      <c r="B18" t="s">
        <v>1829</v>
      </c>
      <c r="C18" s="547" t="s">
        <v>2001</v>
      </c>
      <c r="F18" t="s">
        <v>1264</v>
      </c>
      <c r="G18" t="s">
        <v>2318</v>
      </c>
    </row>
    <row r="19" spans="2:7">
      <c r="B19" t="s">
        <v>1830</v>
      </c>
      <c r="C19" s="547" t="s">
        <v>738</v>
      </c>
      <c r="F19" t="s">
        <v>1795</v>
      </c>
      <c r="G19" t="s">
        <v>2318</v>
      </c>
    </row>
    <row r="20" spans="2:7">
      <c r="B20" t="s">
        <v>1836</v>
      </c>
      <c r="C20" t="s">
        <v>1902</v>
      </c>
      <c r="F20" t="s">
        <v>1856</v>
      </c>
      <c r="G20" t="s">
        <v>2318</v>
      </c>
    </row>
    <row r="21" spans="2:7">
      <c r="B21" t="s">
        <v>1840</v>
      </c>
      <c r="C21" t="s">
        <v>1902</v>
      </c>
      <c r="F21" t="s">
        <v>1727</v>
      </c>
      <c r="G21" t="s">
        <v>2317</v>
      </c>
    </row>
    <row r="22" spans="2:7">
      <c r="B22" t="s">
        <v>1851</v>
      </c>
      <c r="C22" t="s">
        <v>1902</v>
      </c>
      <c r="F22" t="s">
        <v>2110</v>
      </c>
      <c r="G22" t="s">
        <v>2317</v>
      </c>
    </row>
    <row r="23" spans="2:7">
      <c r="B23" t="s">
        <v>1864</v>
      </c>
      <c r="C23" t="s">
        <v>2138</v>
      </c>
      <c r="F23" t="s">
        <v>1718</v>
      </c>
      <c r="G23" t="s">
        <v>2317</v>
      </c>
    </row>
    <row r="24" spans="2:7">
      <c r="B24" t="s">
        <v>1868</v>
      </c>
      <c r="C24" t="s">
        <v>1902</v>
      </c>
      <c r="F24" t="s">
        <v>2105</v>
      </c>
      <c r="G24" t="s">
        <v>2317</v>
      </c>
    </row>
    <row r="25" spans="2:7">
      <c r="B25" t="s">
        <v>1870</v>
      </c>
      <c r="C25" t="s">
        <v>2138</v>
      </c>
      <c r="F25" t="s">
        <v>1729</v>
      </c>
      <c r="G25" t="s">
        <v>2317</v>
      </c>
    </row>
    <row r="26" spans="2:7">
      <c r="B26" t="s">
        <v>1872</v>
      </c>
      <c r="C26" s="547" t="s">
        <v>1999</v>
      </c>
      <c r="F26" t="s">
        <v>1719</v>
      </c>
      <c r="G26" t="s">
        <v>2317</v>
      </c>
    </row>
    <row r="27" spans="2:7">
      <c r="B27" t="s">
        <v>1873</v>
      </c>
      <c r="C27" s="547" t="s">
        <v>2001</v>
      </c>
      <c r="F27" t="s">
        <v>1731</v>
      </c>
      <c r="G27" t="s">
        <v>2317</v>
      </c>
    </row>
    <row r="28" spans="2:7">
      <c r="B28" t="s">
        <v>1874</v>
      </c>
      <c r="C28" s="547" t="s">
        <v>734</v>
      </c>
      <c r="F28" t="s">
        <v>1720</v>
      </c>
      <c r="G28" t="s">
        <v>2317</v>
      </c>
    </row>
    <row r="29" spans="2:7">
      <c r="B29" t="s">
        <v>1886</v>
      </c>
      <c r="C29" s="547" t="s">
        <v>1999</v>
      </c>
      <c r="F29" t="s">
        <v>1733</v>
      </c>
      <c r="G29" t="s">
        <v>2317</v>
      </c>
    </row>
    <row r="30" spans="2:7">
      <c r="B30" t="s">
        <v>2011</v>
      </c>
      <c r="C30" s="547" t="s">
        <v>2001</v>
      </c>
      <c r="F30" t="s">
        <v>1845</v>
      </c>
      <c r="G30" t="s">
        <v>2317</v>
      </c>
    </row>
    <row r="31" spans="2:7">
      <c r="B31" t="s">
        <v>2061</v>
      </c>
      <c r="C31" s="547" t="s">
        <v>738</v>
      </c>
      <c r="F31" t="s">
        <v>2145</v>
      </c>
      <c r="G31" t="s">
        <v>2318</v>
      </c>
    </row>
    <row r="32" spans="2:7">
      <c r="B32" t="s">
        <v>2063</v>
      </c>
      <c r="C32" s="547" t="s">
        <v>738</v>
      </c>
      <c r="F32" t="s">
        <v>2294</v>
      </c>
      <c r="G32" t="s">
        <v>2318</v>
      </c>
    </row>
    <row r="33" spans="2:7">
      <c r="B33" t="s">
        <v>2128</v>
      </c>
      <c r="C33" s="547" t="s">
        <v>734</v>
      </c>
      <c r="F33" t="s">
        <v>2296</v>
      </c>
      <c r="G33" t="s">
        <v>2318</v>
      </c>
    </row>
    <row r="34" spans="2:7">
      <c r="B34" t="s">
        <v>2104</v>
      </c>
      <c r="C34" s="547" t="s">
        <v>2001</v>
      </c>
      <c r="F34" t="s">
        <v>2148</v>
      </c>
      <c r="G34" t="s">
        <v>2318</v>
      </c>
    </row>
    <row r="35" spans="2:7">
      <c r="B35" t="s">
        <v>2037</v>
      </c>
      <c r="C35" s="547" t="s">
        <v>734</v>
      </c>
      <c r="F35" t="s">
        <v>2213</v>
      </c>
      <c r="G35" t="s">
        <v>2318</v>
      </c>
    </row>
    <row r="36" spans="2:7">
      <c r="B36" t="s">
        <v>2029</v>
      </c>
      <c r="C36" s="547" t="s">
        <v>738</v>
      </c>
      <c r="F36" t="s">
        <v>2221</v>
      </c>
      <c r="G36" t="s">
        <v>2318</v>
      </c>
    </row>
    <row r="37" spans="2:7">
      <c r="B37" t="s">
        <v>2032</v>
      </c>
      <c r="C37" s="547" t="s">
        <v>738</v>
      </c>
      <c r="F37" t="s">
        <v>2297</v>
      </c>
      <c r="G37" t="s">
        <v>2318</v>
      </c>
    </row>
    <row r="38" spans="2:7">
      <c r="B38" t="s">
        <v>2035</v>
      </c>
      <c r="C38" t="s">
        <v>2138</v>
      </c>
      <c r="F38" t="s">
        <v>1803</v>
      </c>
      <c r="G38" t="s">
        <v>2317</v>
      </c>
    </row>
    <row r="39" spans="2:7">
      <c r="B39" t="s">
        <v>2058</v>
      </c>
      <c r="C39" s="547" t="s">
        <v>2138</v>
      </c>
      <c r="F39" t="s">
        <v>1805</v>
      </c>
      <c r="G39" t="s">
        <v>2317</v>
      </c>
    </row>
    <row r="40" spans="2:7">
      <c r="B40" t="s">
        <v>2059</v>
      </c>
      <c r="C40" s="547" t="s">
        <v>2138</v>
      </c>
      <c r="F40" t="s">
        <v>1858</v>
      </c>
      <c r="G40" t="s">
        <v>2318</v>
      </c>
    </row>
    <row r="41" spans="2:7">
      <c r="B41" t="s">
        <v>2062</v>
      </c>
      <c r="C41" s="547" t="s">
        <v>738</v>
      </c>
      <c r="F41" t="s">
        <v>1847</v>
      </c>
      <c r="G41" t="s">
        <v>2318</v>
      </c>
    </row>
    <row r="42" spans="2:7">
      <c r="B42" t="s">
        <v>2072</v>
      </c>
      <c r="C42" s="547" t="s">
        <v>738</v>
      </c>
      <c r="F42" t="s">
        <v>1860</v>
      </c>
      <c r="G42" t="s">
        <v>2318</v>
      </c>
    </row>
    <row r="43" spans="2:7">
      <c r="B43" t="s">
        <v>2117</v>
      </c>
      <c r="C43" s="547" t="s">
        <v>738</v>
      </c>
      <c r="F43" t="s">
        <v>1862</v>
      </c>
      <c r="G43" t="s">
        <v>2318</v>
      </c>
    </row>
    <row r="44" spans="2:7">
      <c r="B44" t="s">
        <v>2133</v>
      </c>
      <c r="C44" s="547" t="s">
        <v>2136</v>
      </c>
      <c r="F44" t="s">
        <v>1797</v>
      </c>
      <c r="G44" t="s">
        <v>2318</v>
      </c>
    </row>
    <row r="45" spans="2:7">
      <c r="B45" t="s">
        <v>2134</v>
      </c>
      <c r="C45" s="547" t="s">
        <v>2136</v>
      </c>
      <c r="F45" t="s">
        <v>1849</v>
      </c>
      <c r="G45" t="s">
        <v>2318</v>
      </c>
    </row>
    <row r="46" spans="2:7">
      <c r="B46" t="s">
        <v>2101</v>
      </c>
      <c r="C46" s="547" t="s">
        <v>2000</v>
      </c>
      <c r="F46" t="s">
        <v>677</v>
      </c>
      <c r="G46" t="s">
        <v>2318</v>
      </c>
    </row>
    <row r="47" spans="2:7">
      <c r="B47" t="s">
        <v>1887</v>
      </c>
      <c r="C47" s="547" t="s">
        <v>2004</v>
      </c>
      <c r="F47" t="s">
        <v>2130</v>
      </c>
      <c r="G47" t="s">
        <v>224</v>
      </c>
    </row>
    <row r="48" spans="2:7">
      <c r="B48" t="s">
        <v>1889</v>
      </c>
      <c r="C48" s="547" t="s">
        <v>2138</v>
      </c>
      <c r="F48" t="s">
        <v>678</v>
      </c>
      <c r="G48" t="s">
        <v>2318</v>
      </c>
    </row>
    <row r="49" spans="2:7">
      <c r="B49" t="s">
        <v>1891</v>
      </c>
      <c r="C49" s="547" t="s">
        <v>2005</v>
      </c>
      <c r="F49" t="s">
        <v>1112</v>
      </c>
      <c r="G49" t="s">
        <v>2318</v>
      </c>
    </row>
    <row r="50" spans="2:7">
      <c r="B50" t="s">
        <v>1893</v>
      </c>
      <c r="C50" s="547" t="s">
        <v>2005</v>
      </c>
      <c r="F50" t="s">
        <v>1113</v>
      </c>
      <c r="G50" t="s">
        <v>2318</v>
      </c>
    </row>
    <row r="51" spans="2:7">
      <c r="B51" t="s">
        <v>1899</v>
      </c>
      <c r="C51" s="547" t="s">
        <v>2138</v>
      </c>
      <c r="F51" t="s">
        <v>2088</v>
      </c>
      <c r="G51" t="s">
        <v>2318</v>
      </c>
    </row>
    <row r="52" spans="2:7">
      <c r="B52" t="s">
        <v>1900</v>
      </c>
      <c r="C52" s="547" t="s">
        <v>2006</v>
      </c>
      <c r="F52" t="s">
        <v>2298</v>
      </c>
      <c r="G52" t="s">
        <v>2318</v>
      </c>
    </row>
    <row r="53" spans="2:7">
      <c r="B53" t="s">
        <v>1902</v>
      </c>
      <c r="C53" t="s">
        <v>2137</v>
      </c>
      <c r="F53" t="s">
        <v>1603</v>
      </c>
      <c r="G53" t="s">
        <v>2318</v>
      </c>
    </row>
    <row r="54" spans="2:7">
      <c r="B54" t="s">
        <v>1903</v>
      </c>
      <c r="C54" s="547" t="s">
        <v>2138</v>
      </c>
      <c r="F54" t="s">
        <v>2207</v>
      </c>
      <c r="G54" t="s">
        <v>755</v>
      </c>
    </row>
    <row r="55" spans="2:7">
      <c r="B55" t="s">
        <v>1914</v>
      </c>
      <c r="C55" s="547" t="s">
        <v>2138</v>
      </c>
      <c r="F55" t="s">
        <v>2219</v>
      </c>
      <c r="G55" t="s">
        <v>755</v>
      </c>
    </row>
    <row r="56" spans="2:7">
      <c r="B56" t="s">
        <v>1915</v>
      </c>
      <c r="C56" s="547" t="s">
        <v>738</v>
      </c>
      <c r="F56" t="s">
        <v>2353</v>
      </c>
      <c r="G56" t="s">
        <v>755</v>
      </c>
    </row>
    <row r="57" spans="2:7">
      <c r="B57" t="s">
        <v>1916</v>
      </c>
      <c r="C57" s="547" t="s">
        <v>738</v>
      </c>
      <c r="F57" t="s">
        <v>2207</v>
      </c>
      <c r="G57" t="s">
        <v>755</v>
      </c>
    </row>
    <row r="58" spans="2:7">
      <c r="B58" t="s">
        <v>1918</v>
      </c>
      <c r="C58" s="547" t="s">
        <v>738</v>
      </c>
      <c r="F58" t="s">
        <v>2211</v>
      </c>
      <c r="G58" t="s">
        <v>755</v>
      </c>
    </row>
    <row r="59" spans="2:7">
      <c r="B59" t="s">
        <v>1971</v>
      </c>
      <c r="C59" s="547" t="s">
        <v>738</v>
      </c>
      <c r="F59" t="s">
        <v>2215</v>
      </c>
      <c r="G59" t="s">
        <v>755</v>
      </c>
    </row>
    <row r="60" spans="2:7">
      <c r="B60" t="s">
        <v>1983</v>
      </c>
      <c r="C60" s="547" t="s">
        <v>738</v>
      </c>
      <c r="F60" t="s">
        <v>2219</v>
      </c>
      <c r="G60" t="s">
        <v>755</v>
      </c>
    </row>
    <row r="61" spans="2:7">
      <c r="B61" t="s">
        <v>1986</v>
      </c>
      <c r="C61" s="547" t="s">
        <v>738</v>
      </c>
      <c r="F61" t="s">
        <v>2223</v>
      </c>
      <c r="G61" t="s">
        <v>755</v>
      </c>
    </row>
    <row r="62" spans="2:7">
      <c r="B62" t="s">
        <v>1988</v>
      </c>
      <c r="C62" s="547" t="s">
        <v>2138</v>
      </c>
      <c r="F62" t="s">
        <v>2189</v>
      </c>
      <c r="G62" t="s">
        <v>755</v>
      </c>
    </row>
    <row r="63" spans="2:7">
      <c r="B63" t="s">
        <v>1992</v>
      </c>
      <c r="C63" s="547" t="s">
        <v>2138</v>
      </c>
      <c r="F63" t="s">
        <v>2193</v>
      </c>
      <c r="G63" t="s">
        <v>755</v>
      </c>
    </row>
    <row r="64" spans="2:7">
      <c r="B64" t="s">
        <v>1993</v>
      </c>
      <c r="C64" s="547" t="s">
        <v>2003</v>
      </c>
      <c r="F64" t="s">
        <v>2195</v>
      </c>
      <c r="G64" t="s">
        <v>2318</v>
      </c>
    </row>
    <row r="65" spans="2:7">
      <c r="B65" t="s">
        <v>2265</v>
      </c>
      <c r="C65" s="547" t="s">
        <v>2138</v>
      </c>
      <c r="F65" t="s">
        <v>2215</v>
      </c>
      <c r="G65" t="s">
        <v>755</v>
      </c>
    </row>
    <row r="66" spans="2:7">
      <c r="B66" t="s">
        <v>2316</v>
      </c>
      <c r="C66" s="547" t="s">
        <v>1999</v>
      </c>
      <c r="F66" t="s">
        <v>1601</v>
      </c>
      <c r="G66" t="s">
        <v>755</v>
      </c>
    </row>
    <row r="67" spans="2:7">
      <c r="B67" t="s">
        <v>2290</v>
      </c>
      <c r="C67" s="547" t="s">
        <v>738</v>
      </c>
      <c r="F67" t="s">
        <v>2293</v>
      </c>
      <c r="G67" t="s">
        <v>2373</v>
      </c>
    </row>
    <row r="68" spans="2:7">
      <c r="B68" t="s">
        <v>2312</v>
      </c>
      <c r="C68" s="547" t="s">
        <v>738</v>
      </c>
      <c r="F68" t="s">
        <v>2374</v>
      </c>
      <c r="G68" t="s">
        <v>2318</v>
      </c>
    </row>
    <row r="69" spans="2:7">
      <c r="B69" t="s">
        <v>2406</v>
      </c>
      <c r="C69" s="547" t="s">
        <v>2002</v>
      </c>
      <c r="F69" t="s">
        <v>2260</v>
      </c>
      <c r="G69" t="s">
        <v>755</v>
      </c>
    </row>
    <row r="70" spans="2:7">
      <c r="B70" t="s">
        <v>2407</v>
      </c>
      <c r="C70" s="547" t="s">
        <v>738</v>
      </c>
      <c r="F70" t="s">
        <v>2258</v>
      </c>
      <c r="G70" t="s">
        <v>2318</v>
      </c>
    </row>
    <row r="71" spans="2:7">
      <c r="B71" t="s">
        <v>2463</v>
      </c>
      <c r="C71" s="547" t="s">
        <v>2471</v>
      </c>
      <c r="F71" t="s">
        <v>2261</v>
      </c>
      <c r="G71" t="s">
        <v>2318</v>
      </c>
    </row>
    <row r="72" spans="2:7">
      <c r="B72" t="s">
        <v>2465</v>
      </c>
      <c r="C72" s="547" t="s">
        <v>2471</v>
      </c>
      <c r="F72" t="s">
        <v>2262</v>
      </c>
      <c r="G72" t="s">
        <v>2318</v>
      </c>
    </row>
    <row r="73" spans="2:7">
      <c r="B73" t="s">
        <v>2465</v>
      </c>
      <c r="C73" s="547" t="s">
        <v>2471</v>
      </c>
      <c r="F73" t="s">
        <v>2263</v>
      </c>
      <c r="G73" t="s">
        <v>2318</v>
      </c>
    </row>
    <row r="74" spans="2:7">
      <c r="B74" t="s">
        <v>2456</v>
      </c>
      <c r="C74" s="547" t="s">
        <v>2471</v>
      </c>
      <c r="F74" t="s">
        <v>2281</v>
      </c>
      <c r="G74" t="s">
        <v>2318</v>
      </c>
    </row>
    <row r="75" spans="2:7">
      <c r="B75" t="s">
        <v>2500</v>
      </c>
      <c r="C75" s="547" t="s">
        <v>1999</v>
      </c>
      <c r="F75" t="s">
        <v>2282</v>
      </c>
      <c r="G75" t="s">
        <v>2318</v>
      </c>
    </row>
    <row r="76" spans="2:7">
      <c r="B76" t="s">
        <v>2515</v>
      </c>
      <c r="C76" s="547" t="s">
        <v>1999</v>
      </c>
      <c r="F76" t="s">
        <v>2283</v>
      </c>
      <c r="G76" t="s">
        <v>2318</v>
      </c>
    </row>
    <row r="77" spans="2:7">
      <c r="B77" t="s">
        <v>2510</v>
      </c>
      <c r="C77" s="547" t="s">
        <v>2138</v>
      </c>
      <c r="F77" t="s">
        <v>2284</v>
      </c>
      <c r="G77" t="s">
        <v>2318</v>
      </c>
    </row>
    <row r="78" spans="2:7">
      <c r="B78" t="s">
        <v>2577</v>
      </c>
      <c r="C78" s="547" t="s">
        <v>2596</v>
      </c>
      <c r="F78" t="s">
        <v>2285</v>
      </c>
      <c r="G78" t="s">
        <v>2318</v>
      </c>
    </row>
    <row r="79" spans="2:7">
      <c r="B79" t="s">
        <v>2579</v>
      </c>
      <c r="C79" s="547" t="s">
        <v>2138</v>
      </c>
      <c r="F79" t="s">
        <v>2268</v>
      </c>
      <c r="G79" t="s">
        <v>2318</v>
      </c>
    </row>
    <row r="80" spans="2:7">
      <c r="B80" t="s">
        <v>2612</v>
      </c>
      <c r="C80" s="547" t="s">
        <v>2138</v>
      </c>
      <c r="F80" t="s">
        <v>2268</v>
      </c>
      <c r="G80" t="s">
        <v>2318</v>
      </c>
    </row>
    <row r="81" spans="2:7">
      <c r="B81" t="s">
        <v>2613</v>
      </c>
      <c r="C81" s="547" t="s">
        <v>2619</v>
      </c>
      <c r="F81" t="s">
        <v>2268</v>
      </c>
      <c r="G81" t="s">
        <v>2318</v>
      </c>
    </row>
    <row r="82" spans="2:7">
      <c r="F82" t="s">
        <v>2286</v>
      </c>
      <c r="G82" t="s">
        <v>2318</v>
      </c>
    </row>
    <row r="83" spans="2:7">
      <c r="F83" t="s">
        <v>2119</v>
      </c>
      <c r="G83" t="s">
        <v>2000</v>
      </c>
    </row>
    <row r="84" spans="2:7">
      <c r="F84" t="s">
        <v>2120</v>
      </c>
      <c r="G84" t="s">
        <v>2000</v>
      </c>
    </row>
    <row r="85" spans="2:7">
      <c r="F85" t="s">
        <v>2121</v>
      </c>
      <c r="G85" t="s">
        <v>2000</v>
      </c>
    </row>
    <row r="86" spans="2:7">
      <c r="F86" t="s">
        <v>2122</v>
      </c>
      <c r="G86" t="s">
        <v>2000</v>
      </c>
    </row>
    <row r="87" spans="2:7">
      <c r="F87" t="s">
        <v>2120</v>
      </c>
      <c r="G87" t="s">
        <v>2000</v>
      </c>
    </row>
    <row r="88" spans="2:7">
      <c r="F88" t="s">
        <v>2121</v>
      </c>
      <c r="G88" t="s">
        <v>2000</v>
      </c>
    </row>
    <row r="89" spans="2:7">
      <c r="F89" t="s">
        <v>2350</v>
      </c>
      <c r="G89" t="s">
        <v>2000</v>
      </c>
    </row>
    <row r="90" spans="2:7">
      <c r="F90" t="s">
        <v>2351</v>
      </c>
      <c r="G90" t="s">
        <v>2000</v>
      </c>
    </row>
    <row r="91" spans="2:7">
      <c r="F91" t="s">
        <v>2352</v>
      </c>
      <c r="G91" t="s">
        <v>2322</v>
      </c>
    </row>
    <row r="92" spans="2:7">
      <c r="F92" t="s">
        <v>2115</v>
      </c>
      <c r="G92" t="s">
        <v>2323</v>
      </c>
    </row>
    <row r="93" spans="2:7">
      <c r="F93" t="s">
        <v>2116</v>
      </c>
      <c r="G93" t="s">
        <v>2323</v>
      </c>
    </row>
    <row r="94" spans="2:7">
      <c r="F94" t="s">
        <v>224</v>
      </c>
      <c r="G94" t="s">
        <v>2322</v>
      </c>
    </row>
    <row r="95" spans="2:7">
      <c r="F95" t="s">
        <v>2387</v>
      </c>
      <c r="G95" t="s">
        <v>2000</v>
      </c>
    </row>
    <row r="96" spans="2:7">
      <c r="F96" t="s">
        <v>2191</v>
      </c>
      <c r="G96" t="s">
        <v>755</v>
      </c>
    </row>
    <row r="97" spans="6:7">
      <c r="F97" t="s">
        <v>2377</v>
      </c>
      <c r="G97" t="s">
        <v>755</v>
      </c>
    </row>
    <row r="98" spans="6:7">
      <c r="F98" t="s">
        <v>2203</v>
      </c>
      <c r="G98" t="s">
        <v>755</v>
      </c>
    </row>
    <row r="99" spans="6:7">
      <c r="F99" t="s">
        <v>2391</v>
      </c>
      <c r="G99" t="s">
        <v>755</v>
      </c>
    </row>
    <row r="100" spans="6:7">
      <c r="F100" t="s">
        <v>1605</v>
      </c>
      <c r="G100" t="s">
        <v>755</v>
      </c>
    </row>
    <row r="101" spans="6:7">
      <c r="F101" t="s">
        <v>2409</v>
      </c>
      <c r="G101" t="s">
        <v>2000</v>
      </c>
    </row>
    <row r="102" spans="6:7">
      <c r="F102" t="s">
        <v>2410</v>
      </c>
      <c r="G102" t="s">
        <v>2000</v>
      </c>
    </row>
    <row r="103" spans="6:7">
      <c r="F103" t="s">
        <v>2197</v>
      </c>
      <c r="G103" t="s">
        <v>755</v>
      </c>
    </row>
    <row r="104" spans="6:7">
      <c r="F104" t="s">
        <v>2205</v>
      </c>
      <c r="G104" t="s">
        <v>755</v>
      </c>
    </row>
    <row r="105" spans="6:7">
      <c r="F105" t="s">
        <v>2413</v>
      </c>
      <c r="G105" t="s">
        <v>755</v>
      </c>
    </row>
    <row r="106" spans="6:7">
      <c r="F106" t="s">
        <v>2415</v>
      </c>
      <c r="G106" t="s">
        <v>755</v>
      </c>
    </row>
    <row r="107" spans="6:7">
      <c r="F107" t="s">
        <v>1119</v>
      </c>
      <c r="G107" t="s">
        <v>2431</v>
      </c>
    </row>
    <row r="108" spans="6:7">
      <c r="F108" t="s">
        <v>2179</v>
      </c>
      <c r="G108" t="s">
        <v>2432</v>
      </c>
    </row>
    <row r="109" spans="6:7">
      <c r="F109" t="s">
        <v>2415</v>
      </c>
      <c r="G109" t="s">
        <v>755</v>
      </c>
    </row>
    <row r="110" spans="6:7">
      <c r="F110" t="s">
        <v>2425</v>
      </c>
      <c r="G110" t="s">
        <v>755</v>
      </c>
    </row>
    <row r="111" spans="6:7">
      <c r="F111" t="s">
        <v>2426</v>
      </c>
      <c r="G111" t="s">
        <v>2432</v>
      </c>
    </row>
    <row r="112" spans="6:7">
      <c r="F112" t="s">
        <v>2408</v>
      </c>
      <c r="G112" t="s">
        <v>2432</v>
      </c>
    </row>
    <row r="113" spans="6:7">
      <c r="F113" t="s">
        <v>2287</v>
      </c>
      <c r="G113" t="s">
        <v>2433</v>
      </c>
    </row>
    <row r="114" spans="6:7">
      <c r="F114" t="s">
        <v>2458</v>
      </c>
      <c r="G114" t="s">
        <v>2472</v>
      </c>
    </row>
    <row r="115" spans="6:7">
      <c r="F115" t="s">
        <v>2199</v>
      </c>
      <c r="G115" t="s">
        <v>755</v>
      </c>
    </row>
    <row r="116" spans="6:7">
      <c r="F116" t="s">
        <v>2209</v>
      </c>
      <c r="G116" t="s">
        <v>755</v>
      </c>
    </row>
    <row r="117" spans="6:7">
      <c r="F117" t="s">
        <v>2486</v>
      </c>
      <c r="G117" t="s">
        <v>755</v>
      </c>
    </row>
    <row r="118" spans="6:7">
      <c r="F118" t="s">
        <v>2217</v>
      </c>
      <c r="G118" t="s">
        <v>755</v>
      </c>
    </row>
    <row r="119" spans="6:7">
      <c r="F119" t="s">
        <v>2181</v>
      </c>
      <c r="G119" t="s">
        <v>755</v>
      </c>
    </row>
    <row r="120" spans="6:7">
      <c r="F120" t="s">
        <v>2488</v>
      </c>
      <c r="G120" t="s">
        <v>2000</v>
      </c>
    </row>
    <row r="121" spans="6:7">
      <c r="F121" t="s">
        <v>2187</v>
      </c>
      <c r="G121" t="s">
        <v>755</v>
      </c>
    </row>
    <row r="122" spans="6:7">
      <c r="F122" t="s">
        <v>2185</v>
      </c>
      <c r="G122" t="s">
        <v>755</v>
      </c>
    </row>
    <row r="123" spans="6:7">
      <c r="F123" t="s">
        <v>2183</v>
      </c>
      <c r="G123" t="s">
        <v>755</v>
      </c>
    </row>
    <row r="124" spans="6:7">
      <c r="F124" t="s">
        <v>2177</v>
      </c>
      <c r="G124" t="s">
        <v>755</v>
      </c>
    </row>
    <row r="125" spans="6:7">
      <c r="F125" t="s">
        <v>2175</v>
      </c>
      <c r="G125" t="s">
        <v>755</v>
      </c>
    </row>
    <row r="126" spans="6:7">
      <c r="F126" t="s">
        <v>2508</v>
      </c>
      <c r="G126" t="s">
        <v>755</v>
      </c>
    </row>
    <row r="127" spans="6:7">
      <c r="F127" t="s">
        <v>2173</v>
      </c>
      <c r="G127" t="s">
        <v>755</v>
      </c>
    </row>
    <row r="128" spans="6:7">
      <c r="F128" t="s">
        <v>2171</v>
      </c>
      <c r="G128" t="s">
        <v>755</v>
      </c>
    </row>
    <row r="129" spans="6:7">
      <c r="F129" t="s">
        <v>653</v>
      </c>
      <c r="G129" t="s">
        <v>755</v>
      </c>
    </row>
    <row r="130" spans="6:7">
      <c r="F130" t="s">
        <v>2624</v>
      </c>
      <c r="G130" t="s">
        <v>751</v>
      </c>
    </row>
    <row r="131" spans="6:7">
      <c r="F131" t="s">
        <v>2630</v>
      </c>
      <c r="G131" t="s">
        <v>755</v>
      </c>
    </row>
    <row r="132" spans="6:7">
      <c r="F132" t="s">
        <v>2632</v>
      </c>
      <c r="G132" t="s">
        <v>755</v>
      </c>
    </row>
  </sheetData>
  <autoFilter ref="B2:G68" xr:uid="{CFB64C19-0836-4FCD-8438-D9BD654238D9}"/>
  <sortState xmlns:xlrd2="http://schemas.microsoft.com/office/spreadsheetml/2017/richdata2" ref="F3:G92">
    <sortCondition ref="F3:F92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AFB-4B14-4908-9E78-FB9EF13A5506}">
  <dimension ref="A2:J396"/>
  <sheetViews>
    <sheetView topLeftCell="A289" workbookViewId="0">
      <selection activeCell="H15" sqref="H15"/>
    </sheetView>
  </sheetViews>
  <sheetFormatPr defaultRowHeight="16.5"/>
  <cols>
    <col min="6" max="6" width="26.625" bestFit="1" customWidth="1"/>
    <col min="7" max="7" width="29.125" bestFit="1" customWidth="1"/>
  </cols>
  <sheetData>
    <row r="2" spans="1:10">
      <c r="A2" t="s">
        <v>2603</v>
      </c>
      <c r="B2" t="s">
        <v>2604</v>
      </c>
      <c r="C2" s="547" t="s">
        <v>1996</v>
      </c>
      <c r="D2" s="547" t="s">
        <v>2007</v>
      </c>
      <c r="E2" t="s">
        <v>1776</v>
      </c>
      <c r="F2" t="s">
        <v>2319</v>
      </c>
      <c r="G2" t="s">
        <v>1777</v>
      </c>
      <c r="H2" t="s">
        <v>2321</v>
      </c>
      <c r="I2" t="s">
        <v>1778</v>
      </c>
      <c r="J2" t="s">
        <v>1779</v>
      </c>
    </row>
    <row r="3" spans="1:10">
      <c r="A3" t="s">
        <v>2601</v>
      </c>
      <c r="C3" s="547" t="s">
        <v>62</v>
      </c>
      <c r="D3" s="547" t="s">
        <v>1902</v>
      </c>
      <c r="E3" t="s">
        <v>1785</v>
      </c>
      <c r="F3" t="s">
        <v>2145</v>
      </c>
      <c r="G3" t="s">
        <v>2108</v>
      </c>
      <c r="H3" t="s">
        <v>15</v>
      </c>
      <c r="I3" s="546">
        <v>11880</v>
      </c>
      <c r="J3">
        <v>65.882828087999997</v>
      </c>
    </row>
    <row r="4" spans="1:10">
      <c r="A4" t="s">
        <v>2601</v>
      </c>
      <c r="C4" s="547" t="s">
        <v>62</v>
      </c>
      <c r="D4" s="547" t="s">
        <v>1902</v>
      </c>
      <c r="E4" t="s">
        <v>1785</v>
      </c>
      <c r="F4" t="s">
        <v>2257</v>
      </c>
      <c r="G4" t="s">
        <v>1754</v>
      </c>
      <c r="H4" t="s">
        <v>15</v>
      </c>
      <c r="I4" s="546">
        <v>5961</v>
      </c>
      <c r="J4">
        <v>69.135447464999999</v>
      </c>
    </row>
    <row r="5" spans="1:10">
      <c r="A5" t="s">
        <v>2601</v>
      </c>
      <c r="C5" s="547" t="s">
        <v>62</v>
      </c>
      <c r="D5" s="547" t="s">
        <v>1902</v>
      </c>
      <c r="E5" t="s">
        <v>1785</v>
      </c>
      <c r="F5" t="s">
        <v>2258</v>
      </c>
      <c r="G5" t="s">
        <v>1754</v>
      </c>
      <c r="H5" t="s">
        <v>15</v>
      </c>
      <c r="I5" s="546">
        <v>6</v>
      </c>
      <c r="J5">
        <v>6.8549669999999993E-2</v>
      </c>
    </row>
    <row r="6" spans="1:10">
      <c r="A6" t="s">
        <v>2601</v>
      </c>
      <c r="C6" s="547" t="s">
        <v>62</v>
      </c>
      <c r="D6" s="547" t="s">
        <v>1902</v>
      </c>
      <c r="E6" t="s">
        <v>1807</v>
      </c>
      <c r="F6" t="s">
        <v>2213</v>
      </c>
      <c r="G6" t="s">
        <v>1754</v>
      </c>
      <c r="H6" t="s">
        <v>15</v>
      </c>
      <c r="I6" s="546">
        <v>1118</v>
      </c>
      <c r="J6">
        <v>12.92341665</v>
      </c>
    </row>
    <row r="7" spans="1:10">
      <c r="A7" t="s">
        <v>2601</v>
      </c>
      <c r="C7" s="547" t="s">
        <v>62</v>
      </c>
      <c r="D7" s="547" t="s">
        <v>1902</v>
      </c>
      <c r="E7" t="s">
        <v>1807</v>
      </c>
      <c r="F7" t="s">
        <v>2221</v>
      </c>
      <c r="G7" t="s">
        <v>1754</v>
      </c>
      <c r="H7" t="s">
        <v>15</v>
      </c>
      <c r="I7" s="546">
        <v>49</v>
      </c>
      <c r="J7">
        <v>0.56601615000000005</v>
      </c>
    </row>
    <row r="8" spans="1:10">
      <c r="A8" t="s">
        <v>2601</v>
      </c>
      <c r="C8" s="547" t="s">
        <v>62</v>
      </c>
      <c r="D8" s="547" t="s">
        <v>1902</v>
      </c>
      <c r="E8" t="s">
        <v>1851</v>
      </c>
      <c r="F8" t="s">
        <v>2145</v>
      </c>
      <c r="G8" t="s">
        <v>2108</v>
      </c>
      <c r="H8" t="s">
        <v>15</v>
      </c>
      <c r="I8" s="546">
        <v>51760</v>
      </c>
      <c r="J8">
        <v>286.72945055999998</v>
      </c>
    </row>
    <row r="9" spans="1:10">
      <c r="A9" t="s">
        <v>2601</v>
      </c>
      <c r="C9" s="547" t="s">
        <v>62</v>
      </c>
      <c r="D9" s="547" t="s">
        <v>1902</v>
      </c>
      <c r="E9" t="s">
        <v>1851</v>
      </c>
      <c r="F9" t="s">
        <v>2148</v>
      </c>
      <c r="G9" t="s">
        <v>1756</v>
      </c>
      <c r="H9" t="s">
        <v>15</v>
      </c>
      <c r="I9" s="546">
        <v>1485</v>
      </c>
      <c r="J9">
        <v>10.707506964</v>
      </c>
    </row>
    <row r="10" spans="1:10">
      <c r="A10" t="s">
        <v>2601</v>
      </c>
      <c r="C10" s="547" t="s">
        <v>62</v>
      </c>
      <c r="D10" s="547" t="s">
        <v>1902</v>
      </c>
      <c r="E10" t="s">
        <v>1851</v>
      </c>
      <c r="F10" t="s">
        <v>2260</v>
      </c>
      <c r="G10" t="s">
        <v>1754</v>
      </c>
      <c r="H10" t="s">
        <v>15</v>
      </c>
      <c r="I10" s="546">
        <v>80</v>
      </c>
      <c r="J10">
        <v>0.92997510000000005</v>
      </c>
    </row>
    <row r="11" spans="1:10">
      <c r="A11" t="s">
        <v>2601</v>
      </c>
      <c r="C11" s="547" t="s">
        <v>62</v>
      </c>
      <c r="D11" s="547" t="s">
        <v>1902</v>
      </c>
      <c r="E11" t="s">
        <v>1851</v>
      </c>
      <c r="F11" t="s">
        <v>2261</v>
      </c>
      <c r="G11" t="s">
        <v>1754</v>
      </c>
      <c r="H11" t="s">
        <v>15</v>
      </c>
      <c r="I11" s="546">
        <v>238</v>
      </c>
      <c r="J11">
        <v>2.7641323200000003</v>
      </c>
    </row>
    <row r="12" spans="1:10">
      <c r="A12" t="s">
        <v>2601</v>
      </c>
      <c r="C12" s="547" t="s">
        <v>62</v>
      </c>
      <c r="D12" s="547" t="s">
        <v>1902</v>
      </c>
      <c r="E12" t="s">
        <v>1851</v>
      </c>
      <c r="F12" t="s">
        <v>2262</v>
      </c>
      <c r="G12" t="s">
        <v>1754</v>
      </c>
      <c r="H12" t="s">
        <v>15</v>
      </c>
      <c r="I12" s="546">
        <v>4</v>
      </c>
      <c r="J12">
        <v>4.6434360000000001E-2</v>
      </c>
    </row>
    <row r="13" spans="1:10">
      <c r="A13" t="s">
        <v>2601</v>
      </c>
      <c r="C13" s="547" t="s">
        <v>62</v>
      </c>
      <c r="D13" s="547" t="s">
        <v>1902</v>
      </c>
      <c r="E13" t="s">
        <v>1851</v>
      </c>
      <c r="F13" t="s">
        <v>2263</v>
      </c>
      <c r="G13" t="s">
        <v>1754</v>
      </c>
      <c r="H13" t="s">
        <v>15</v>
      </c>
      <c r="I13" s="546">
        <v>81</v>
      </c>
      <c r="J13">
        <v>0.94029579000000019</v>
      </c>
    </row>
    <row r="14" spans="1:10">
      <c r="A14" t="s">
        <v>2601</v>
      </c>
      <c r="C14" s="547" t="s">
        <v>62</v>
      </c>
      <c r="D14" s="547" t="s">
        <v>1902</v>
      </c>
      <c r="E14" t="s">
        <v>1902</v>
      </c>
      <c r="F14" t="s">
        <v>2257</v>
      </c>
      <c r="G14" t="s">
        <v>1754</v>
      </c>
      <c r="H14" t="s">
        <v>15</v>
      </c>
      <c r="I14" s="546">
        <v>6</v>
      </c>
      <c r="J14">
        <v>7.6284467999999994E-2</v>
      </c>
    </row>
    <row r="15" spans="1:10">
      <c r="A15" t="s">
        <v>2601</v>
      </c>
      <c r="C15" s="547" t="s">
        <v>62</v>
      </c>
      <c r="D15" s="547" t="s">
        <v>1902</v>
      </c>
      <c r="E15" t="s">
        <v>1902</v>
      </c>
      <c r="F15" t="s">
        <v>2260</v>
      </c>
      <c r="G15" t="s">
        <v>1754</v>
      </c>
      <c r="H15" t="s">
        <v>15</v>
      </c>
      <c r="I15" s="546">
        <v>20</v>
      </c>
      <c r="J15">
        <v>0.25428156000000002</v>
      </c>
    </row>
    <row r="16" spans="1:10">
      <c r="A16" t="s">
        <v>2601</v>
      </c>
      <c r="C16" s="547" t="s">
        <v>62</v>
      </c>
      <c r="D16" s="547" t="s">
        <v>1902</v>
      </c>
      <c r="E16" t="s">
        <v>1902</v>
      </c>
      <c r="F16" t="s">
        <v>2261</v>
      </c>
      <c r="G16" t="s">
        <v>1754</v>
      </c>
      <c r="H16" t="s">
        <v>15</v>
      </c>
      <c r="I16" s="546">
        <v>986</v>
      </c>
      <c r="J16">
        <v>12.552256026000002</v>
      </c>
    </row>
    <row r="17" spans="1:10">
      <c r="A17" t="s">
        <v>2601</v>
      </c>
      <c r="C17" s="547" t="s">
        <v>62</v>
      </c>
      <c r="D17" s="547" t="s">
        <v>1902</v>
      </c>
      <c r="E17" t="s">
        <v>1902</v>
      </c>
      <c r="F17" t="s">
        <v>2263</v>
      </c>
      <c r="G17" t="s">
        <v>1754</v>
      </c>
      <c r="H17" t="s">
        <v>15</v>
      </c>
      <c r="I17" s="546">
        <v>20</v>
      </c>
      <c r="J17">
        <v>0.25428156000000002</v>
      </c>
    </row>
    <row r="18" spans="1:10">
      <c r="A18" t="s">
        <v>2601</v>
      </c>
      <c r="C18" s="547" t="s">
        <v>2046</v>
      </c>
      <c r="D18" s="547" t="s">
        <v>1902</v>
      </c>
      <c r="E18" t="s">
        <v>1785</v>
      </c>
      <c r="F18" t="s">
        <v>2145</v>
      </c>
      <c r="G18" t="s">
        <v>2108</v>
      </c>
      <c r="H18" t="s">
        <v>15</v>
      </c>
      <c r="I18" s="546">
        <v>32835</v>
      </c>
      <c r="J18">
        <v>178.22279890799999</v>
      </c>
    </row>
    <row r="19" spans="1:10">
      <c r="A19" t="s">
        <v>2601</v>
      </c>
      <c r="C19" s="547" t="s">
        <v>2046</v>
      </c>
      <c r="D19" s="547" t="s">
        <v>1902</v>
      </c>
      <c r="E19" t="s">
        <v>1785</v>
      </c>
      <c r="F19" t="s">
        <v>2257</v>
      </c>
      <c r="G19" t="s">
        <v>1754</v>
      </c>
      <c r="H19" t="s">
        <v>15</v>
      </c>
      <c r="I19" s="546">
        <v>15388</v>
      </c>
      <c r="J19">
        <v>177.31384975500001</v>
      </c>
    </row>
    <row r="20" spans="1:10">
      <c r="A20" t="s">
        <v>2601</v>
      </c>
      <c r="C20" s="547" t="s">
        <v>2046</v>
      </c>
      <c r="D20" s="547" t="s">
        <v>1902</v>
      </c>
      <c r="E20" t="s">
        <v>1785</v>
      </c>
      <c r="F20" t="s">
        <v>2258</v>
      </c>
      <c r="G20" t="s">
        <v>1754</v>
      </c>
      <c r="H20" t="s">
        <v>15</v>
      </c>
      <c r="I20" s="546">
        <v>1630</v>
      </c>
      <c r="J20">
        <v>18.74908125</v>
      </c>
    </row>
    <row r="21" spans="1:10">
      <c r="A21" t="s">
        <v>2601</v>
      </c>
      <c r="C21" s="547" t="s">
        <v>2046</v>
      </c>
      <c r="D21" s="547" t="s">
        <v>1902</v>
      </c>
      <c r="E21" t="s">
        <v>1800</v>
      </c>
      <c r="F21" t="s">
        <v>2258</v>
      </c>
      <c r="G21" t="s">
        <v>1754</v>
      </c>
      <c r="H21" t="s">
        <v>15</v>
      </c>
      <c r="I21" s="546">
        <v>2232</v>
      </c>
      <c r="J21">
        <v>25.709231519999999</v>
      </c>
    </row>
    <row r="22" spans="1:10">
      <c r="A22" t="s">
        <v>2601</v>
      </c>
      <c r="C22" s="547" t="s">
        <v>2046</v>
      </c>
      <c r="D22" s="547" t="s">
        <v>1902</v>
      </c>
      <c r="E22" t="s">
        <v>1800</v>
      </c>
      <c r="F22" t="s">
        <v>2263</v>
      </c>
      <c r="G22" t="s">
        <v>1754</v>
      </c>
      <c r="H22" t="s">
        <v>15</v>
      </c>
      <c r="I22" s="546">
        <v>207</v>
      </c>
      <c r="J22">
        <v>2.3893971449999998</v>
      </c>
    </row>
    <row r="23" spans="1:10">
      <c r="A23" t="s">
        <v>2601</v>
      </c>
      <c r="C23" s="547" t="s">
        <v>2046</v>
      </c>
      <c r="D23" s="547" t="s">
        <v>1902</v>
      </c>
      <c r="E23" t="s">
        <v>1807</v>
      </c>
      <c r="F23" t="s">
        <v>2258</v>
      </c>
      <c r="G23" t="s">
        <v>1754</v>
      </c>
      <c r="H23" t="s">
        <v>15</v>
      </c>
      <c r="I23" s="546">
        <v>8136</v>
      </c>
      <c r="J23">
        <v>93.677495759999999</v>
      </c>
    </row>
    <row r="24" spans="1:10">
      <c r="A24" t="s">
        <v>2601</v>
      </c>
      <c r="C24" s="547" t="s">
        <v>2046</v>
      </c>
      <c r="D24" s="547" t="s">
        <v>1902</v>
      </c>
      <c r="E24" t="s">
        <v>1807</v>
      </c>
      <c r="F24" t="s">
        <v>2263</v>
      </c>
      <c r="G24" t="s">
        <v>1754</v>
      </c>
      <c r="H24" t="s">
        <v>15</v>
      </c>
      <c r="I24" s="546">
        <v>1200</v>
      </c>
      <c r="J24">
        <v>13.8125844</v>
      </c>
    </row>
    <row r="25" spans="1:10">
      <c r="A25" t="s">
        <v>2601</v>
      </c>
      <c r="C25" s="547" t="s">
        <v>2046</v>
      </c>
      <c r="D25" s="547" t="s">
        <v>1902</v>
      </c>
      <c r="E25" t="s">
        <v>1851</v>
      </c>
      <c r="F25" t="s">
        <v>2145</v>
      </c>
      <c r="G25" t="s">
        <v>2108</v>
      </c>
      <c r="H25" t="s">
        <v>15</v>
      </c>
      <c r="I25" s="546">
        <v>39600</v>
      </c>
      <c r="J25">
        <v>216.50842382399998</v>
      </c>
    </row>
    <row r="26" spans="1:10">
      <c r="A26" t="s">
        <v>2601</v>
      </c>
      <c r="C26" s="547" t="s">
        <v>2046</v>
      </c>
      <c r="D26" s="547" t="s">
        <v>1902</v>
      </c>
      <c r="E26" t="s">
        <v>1851</v>
      </c>
      <c r="F26" t="s">
        <v>2148</v>
      </c>
      <c r="G26" t="s">
        <v>1756</v>
      </c>
      <c r="H26" t="s">
        <v>15</v>
      </c>
      <c r="I26" s="546">
        <v>7326</v>
      </c>
      <c r="J26">
        <v>52.706763252000002</v>
      </c>
    </row>
    <row r="27" spans="1:10">
      <c r="A27" t="s">
        <v>2601</v>
      </c>
      <c r="C27" s="547" t="s">
        <v>2046</v>
      </c>
      <c r="D27" s="547" t="s">
        <v>1902</v>
      </c>
      <c r="E27" t="s">
        <v>1851</v>
      </c>
      <c r="F27" t="s">
        <v>2257</v>
      </c>
      <c r="G27" t="s">
        <v>1754</v>
      </c>
      <c r="H27" t="s">
        <v>15</v>
      </c>
      <c r="I27" s="546">
        <v>172</v>
      </c>
      <c r="J27">
        <v>1.986014145</v>
      </c>
    </row>
    <row r="28" spans="1:10">
      <c r="A28" t="s">
        <v>2601</v>
      </c>
      <c r="C28" s="547" t="s">
        <v>2046</v>
      </c>
      <c r="D28" s="547" t="s">
        <v>1902</v>
      </c>
      <c r="E28" t="s">
        <v>1851</v>
      </c>
      <c r="F28" t="s">
        <v>2260</v>
      </c>
      <c r="G28" t="s">
        <v>1754</v>
      </c>
      <c r="H28" t="s">
        <v>15</v>
      </c>
      <c r="I28" s="546">
        <v>4000</v>
      </c>
      <c r="J28">
        <v>46.141723679999998</v>
      </c>
    </row>
    <row r="29" spans="1:10">
      <c r="A29" t="s">
        <v>2601</v>
      </c>
      <c r="C29" s="547" t="s">
        <v>2046</v>
      </c>
      <c r="D29" s="547" t="s">
        <v>1902</v>
      </c>
      <c r="E29" t="s">
        <v>1851</v>
      </c>
      <c r="F29" t="s">
        <v>2258</v>
      </c>
      <c r="G29" t="s">
        <v>1754</v>
      </c>
      <c r="H29" t="s">
        <v>15</v>
      </c>
      <c r="I29" s="546">
        <v>72</v>
      </c>
      <c r="J29">
        <v>0.83028607500000007</v>
      </c>
    </row>
    <row r="30" spans="1:10">
      <c r="A30" t="s">
        <v>2601</v>
      </c>
      <c r="C30" s="547" t="s">
        <v>2046</v>
      </c>
      <c r="D30" s="547" t="s">
        <v>1902</v>
      </c>
      <c r="E30" t="s">
        <v>1851</v>
      </c>
      <c r="F30" t="s">
        <v>2261</v>
      </c>
      <c r="G30" t="s">
        <v>1754</v>
      </c>
      <c r="H30" t="s">
        <v>15</v>
      </c>
      <c r="I30" s="546">
        <v>1079</v>
      </c>
      <c r="J30">
        <v>12.417545430000001</v>
      </c>
    </row>
    <row r="31" spans="1:10">
      <c r="A31" t="s">
        <v>2601</v>
      </c>
      <c r="C31" s="547" t="s">
        <v>2046</v>
      </c>
      <c r="D31" s="547" t="s">
        <v>1902</v>
      </c>
      <c r="E31" t="s">
        <v>1851</v>
      </c>
      <c r="F31" t="s">
        <v>2262</v>
      </c>
      <c r="G31" t="s">
        <v>1754</v>
      </c>
      <c r="H31" t="s">
        <v>15</v>
      </c>
      <c r="I31" s="546">
        <v>9</v>
      </c>
      <c r="J31">
        <v>0.10393352999999998</v>
      </c>
    </row>
    <row r="32" spans="1:10">
      <c r="A32" t="s">
        <v>2601</v>
      </c>
      <c r="C32" s="547" t="s">
        <v>2046</v>
      </c>
      <c r="D32" s="547" t="s">
        <v>1902</v>
      </c>
      <c r="E32" t="s">
        <v>1851</v>
      </c>
      <c r="F32" t="s">
        <v>2263</v>
      </c>
      <c r="G32" t="s">
        <v>1754</v>
      </c>
      <c r="H32" t="s">
        <v>15</v>
      </c>
      <c r="I32" s="546">
        <v>320</v>
      </c>
      <c r="J32">
        <v>3.6846024000000002</v>
      </c>
    </row>
    <row r="33" spans="1:10">
      <c r="A33" t="s">
        <v>2601</v>
      </c>
      <c r="C33" s="547" t="s">
        <v>2046</v>
      </c>
      <c r="D33" s="547" t="s">
        <v>1902</v>
      </c>
      <c r="E33" t="s">
        <v>1851</v>
      </c>
      <c r="F33" t="s">
        <v>2268</v>
      </c>
      <c r="G33" t="s">
        <v>1753</v>
      </c>
      <c r="H33" t="s">
        <v>15</v>
      </c>
      <c r="I33" s="546">
        <v>63</v>
      </c>
      <c r="J33">
        <v>0.43679128499999997</v>
      </c>
    </row>
    <row r="34" spans="1:10">
      <c r="A34" t="s">
        <v>2601</v>
      </c>
      <c r="C34" s="547" t="s">
        <v>2046</v>
      </c>
      <c r="D34" s="547" t="s">
        <v>1902</v>
      </c>
      <c r="E34" t="s">
        <v>1902</v>
      </c>
      <c r="F34" t="s">
        <v>2257</v>
      </c>
      <c r="G34" t="s">
        <v>1754</v>
      </c>
      <c r="H34" t="s">
        <v>15</v>
      </c>
      <c r="I34" s="546">
        <v>50</v>
      </c>
      <c r="J34">
        <v>0.62569659999999994</v>
      </c>
    </row>
    <row r="35" spans="1:10">
      <c r="A35" t="s">
        <v>2601</v>
      </c>
      <c r="C35" s="547" t="s">
        <v>2046</v>
      </c>
      <c r="D35" s="547" t="s">
        <v>1902</v>
      </c>
      <c r="E35" t="s">
        <v>1902</v>
      </c>
      <c r="F35" t="s">
        <v>2261</v>
      </c>
      <c r="G35" t="s">
        <v>1754</v>
      </c>
      <c r="H35" t="s">
        <v>15</v>
      </c>
      <c r="I35" s="546">
        <v>652</v>
      </c>
      <c r="J35">
        <v>8.2996648159999999</v>
      </c>
    </row>
    <row r="36" spans="1:10">
      <c r="A36" t="s">
        <v>2601</v>
      </c>
      <c r="C36" s="547" t="s">
        <v>2046</v>
      </c>
      <c r="D36" s="547" t="s">
        <v>1902</v>
      </c>
      <c r="E36" t="s">
        <v>1902</v>
      </c>
      <c r="F36" t="s">
        <v>2281</v>
      </c>
      <c r="G36" t="s">
        <v>1752</v>
      </c>
      <c r="H36" t="s">
        <v>15</v>
      </c>
      <c r="I36" s="546">
        <v>20</v>
      </c>
      <c r="J36">
        <v>0.15260699999999999</v>
      </c>
    </row>
    <row r="37" spans="1:10">
      <c r="A37" t="s">
        <v>2601</v>
      </c>
      <c r="C37" s="547" t="s">
        <v>2046</v>
      </c>
      <c r="D37" s="547" t="s">
        <v>1902</v>
      </c>
      <c r="E37" t="s">
        <v>1902</v>
      </c>
      <c r="F37" t="s">
        <v>2282</v>
      </c>
      <c r="G37" t="s">
        <v>1752</v>
      </c>
      <c r="H37" t="s">
        <v>15</v>
      </c>
      <c r="I37" s="546">
        <v>1032</v>
      </c>
      <c r="J37">
        <v>7.9777628000000007</v>
      </c>
    </row>
    <row r="38" spans="1:10">
      <c r="A38" t="s">
        <v>2601</v>
      </c>
      <c r="C38" s="547" t="s">
        <v>2046</v>
      </c>
      <c r="D38" s="547" t="s">
        <v>1902</v>
      </c>
      <c r="E38" t="s">
        <v>1902</v>
      </c>
      <c r="F38" t="s">
        <v>2283</v>
      </c>
      <c r="G38" t="s">
        <v>1752</v>
      </c>
      <c r="H38" t="s">
        <v>15</v>
      </c>
      <c r="I38" s="546">
        <v>17</v>
      </c>
      <c r="J38">
        <v>0.12971595000000002</v>
      </c>
    </row>
    <row r="39" spans="1:10">
      <c r="A39" t="s">
        <v>2601</v>
      </c>
      <c r="C39" s="547" t="s">
        <v>2046</v>
      </c>
      <c r="D39" s="547" t="s">
        <v>1902</v>
      </c>
      <c r="E39" t="s">
        <v>1902</v>
      </c>
      <c r="F39" t="s">
        <v>2284</v>
      </c>
      <c r="G39" t="s">
        <v>1752</v>
      </c>
      <c r="H39" t="s">
        <v>15</v>
      </c>
      <c r="I39" s="546">
        <v>25</v>
      </c>
      <c r="J39">
        <v>0.19075875</v>
      </c>
    </row>
    <row r="40" spans="1:10">
      <c r="A40" t="s">
        <v>2601</v>
      </c>
      <c r="C40" s="547" t="s">
        <v>2046</v>
      </c>
      <c r="D40" s="547" t="s">
        <v>1902</v>
      </c>
      <c r="E40" t="s">
        <v>1902</v>
      </c>
      <c r="F40" t="s">
        <v>2285</v>
      </c>
      <c r="G40" t="s">
        <v>1752</v>
      </c>
      <c r="H40" t="s">
        <v>15</v>
      </c>
      <c r="I40" s="546">
        <v>6</v>
      </c>
      <c r="J40">
        <v>4.5782100000000006E-2</v>
      </c>
    </row>
    <row r="41" spans="1:10">
      <c r="A41" t="s">
        <v>2601</v>
      </c>
      <c r="C41" s="547" t="s">
        <v>2046</v>
      </c>
      <c r="D41" s="547" t="s">
        <v>1902</v>
      </c>
      <c r="E41" t="s">
        <v>1902</v>
      </c>
      <c r="F41" t="s">
        <v>2286</v>
      </c>
      <c r="G41" t="s">
        <v>1753</v>
      </c>
      <c r="H41" t="s">
        <v>15</v>
      </c>
      <c r="I41" s="546">
        <v>328</v>
      </c>
      <c r="J41">
        <v>2.756454272</v>
      </c>
    </row>
    <row r="42" spans="1:10">
      <c r="A42" t="s">
        <v>2601</v>
      </c>
      <c r="C42" s="547" t="s">
        <v>66</v>
      </c>
      <c r="D42" s="547" t="s">
        <v>1902</v>
      </c>
      <c r="E42" t="s">
        <v>1785</v>
      </c>
      <c r="F42" t="s">
        <v>2145</v>
      </c>
      <c r="G42" t="s">
        <v>2108</v>
      </c>
      <c r="H42" t="s">
        <v>15</v>
      </c>
      <c r="I42" s="546">
        <v>18084</v>
      </c>
      <c r="J42">
        <v>98.775718271999992</v>
      </c>
    </row>
    <row r="43" spans="1:10">
      <c r="A43" t="s">
        <v>2601</v>
      </c>
      <c r="C43" s="547" t="s">
        <v>66</v>
      </c>
      <c r="D43" s="547" t="s">
        <v>1902</v>
      </c>
      <c r="E43" t="s">
        <v>1785</v>
      </c>
      <c r="F43" t="s">
        <v>2257</v>
      </c>
      <c r="G43" t="s">
        <v>1754</v>
      </c>
      <c r="H43" t="s">
        <v>15</v>
      </c>
      <c r="I43" s="546">
        <v>12096</v>
      </c>
      <c r="J43">
        <v>138.83081184000002</v>
      </c>
    </row>
    <row r="44" spans="1:10">
      <c r="A44" t="s">
        <v>2601</v>
      </c>
      <c r="C44" s="547" t="s">
        <v>66</v>
      </c>
      <c r="D44" s="547" t="s">
        <v>1902</v>
      </c>
      <c r="E44" t="s">
        <v>1800</v>
      </c>
      <c r="F44" t="s">
        <v>2258</v>
      </c>
      <c r="G44" t="s">
        <v>1754</v>
      </c>
      <c r="H44" t="s">
        <v>15</v>
      </c>
      <c r="I44" s="546">
        <v>1460</v>
      </c>
      <c r="J44">
        <v>16.7126172</v>
      </c>
    </row>
    <row r="45" spans="1:10">
      <c r="A45" t="s">
        <v>2601</v>
      </c>
      <c r="C45" s="547" t="s">
        <v>66</v>
      </c>
      <c r="D45" s="547" t="s">
        <v>1902</v>
      </c>
      <c r="E45" t="s">
        <v>1800</v>
      </c>
      <c r="F45" t="s">
        <v>2263</v>
      </c>
      <c r="G45" t="s">
        <v>1754</v>
      </c>
      <c r="H45" t="s">
        <v>15</v>
      </c>
      <c r="I45" s="546">
        <v>160</v>
      </c>
      <c r="J45">
        <v>1.8311712</v>
      </c>
    </row>
    <row r="46" spans="1:10">
      <c r="A46" t="s">
        <v>2601</v>
      </c>
      <c r="C46" s="547" t="s">
        <v>66</v>
      </c>
      <c r="D46" s="547" t="s">
        <v>1902</v>
      </c>
      <c r="E46" t="s">
        <v>1807</v>
      </c>
      <c r="F46" t="s">
        <v>2258</v>
      </c>
      <c r="G46" t="s">
        <v>1754</v>
      </c>
      <c r="H46" t="s">
        <v>15</v>
      </c>
      <c r="I46" s="546">
        <v>2880</v>
      </c>
      <c r="J46">
        <v>32.9610816</v>
      </c>
    </row>
    <row r="47" spans="1:10">
      <c r="A47" t="s">
        <v>2601</v>
      </c>
      <c r="C47" s="547" t="s">
        <v>66</v>
      </c>
      <c r="D47" s="547" t="s">
        <v>1902</v>
      </c>
      <c r="E47" t="s">
        <v>1807</v>
      </c>
      <c r="F47" t="s">
        <v>2263</v>
      </c>
      <c r="G47" t="s">
        <v>1754</v>
      </c>
      <c r="H47" t="s">
        <v>15</v>
      </c>
      <c r="I47" s="546">
        <v>800</v>
      </c>
      <c r="J47">
        <v>9.155856</v>
      </c>
    </row>
    <row r="48" spans="1:10">
      <c r="A48" t="s">
        <v>2601</v>
      </c>
      <c r="C48" s="547" t="s">
        <v>66</v>
      </c>
      <c r="D48" s="547" t="s">
        <v>1902</v>
      </c>
      <c r="E48" t="s">
        <v>1836</v>
      </c>
      <c r="F48" t="s">
        <v>2294</v>
      </c>
      <c r="G48" t="s">
        <v>2295</v>
      </c>
      <c r="H48" t="s">
        <v>15</v>
      </c>
      <c r="I48" s="546">
        <v>877</v>
      </c>
      <c r="J48">
        <v>4.7945712780000003</v>
      </c>
    </row>
    <row r="49" spans="1:10">
      <c r="A49" t="s">
        <v>2601</v>
      </c>
      <c r="C49" s="547" t="s">
        <v>66</v>
      </c>
      <c r="D49" s="547" t="s">
        <v>1902</v>
      </c>
      <c r="E49" t="s">
        <v>1840</v>
      </c>
      <c r="F49" t="s">
        <v>2258</v>
      </c>
      <c r="G49" t="s">
        <v>1754</v>
      </c>
      <c r="H49" t="s">
        <v>15</v>
      </c>
      <c r="I49" s="546">
        <v>606</v>
      </c>
      <c r="J49">
        <v>6.99665508</v>
      </c>
    </row>
    <row r="50" spans="1:10">
      <c r="A50" t="s">
        <v>2601</v>
      </c>
      <c r="C50" s="547" t="s">
        <v>66</v>
      </c>
      <c r="D50" s="547" t="s">
        <v>1902</v>
      </c>
      <c r="E50" t="s">
        <v>1851</v>
      </c>
      <c r="F50" t="s">
        <v>2145</v>
      </c>
      <c r="G50" t="s">
        <v>2108</v>
      </c>
      <c r="H50" t="s">
        <v>15</v>
      </c>
      <c r="I50" s="546">
        <v>36960</v>
      </c>
      <c r="J50">
        <v>203.53536403199996</v>
      </c>
    </row>
    <row r="51" spans="1:10">
      <c r="A51" t="s">
        <v>2601</v>
      </c>
      <c r="C51" s="547" t="s">
        <v>66</v>
      </c>
      <c r="D51" s="547" t="s">
        <v>1902</v>
      </c>
      <c r="E51" t="s">
        <v>1851</v>
      </c>
      <c r="F51" t="s">
        <v>2296</v>
      </c>
      <c r="G51" t="s">
        <v>1755</v>
      </c>
      <c r="H51" t="s">
        <v>15</v>
      </c>
      <c r="I51" s="546">
        <v>1386</v>
      </c>
      <c r="J51">
        <v>8.5864315680000001</v>
      </c>
    </row>
    <row r="52" spans="1:10">
      <c r="A52" t="s">
        <v>2601</v>
      </c>
      <c r="C52" s="547" t="s">
        <v>66</v>
      </c>
      <c r="D52" s="547" t="s">
        <v>1902</v>
      </c>
      <c r="E52" t="s">
        <v>1851</v>
      </c>
      <c r="F52" t="s">
        <v>2148</v>
      </c>
      <c r="G52" t="s">
        <v>1756</v>
      </c>
      <c r="H52" t="s">
        <v>15</v>
      </c>
      <c r="I52" s="546">
        <v>13596</v>
      </c>
      <c r="J52">
        <v>98.710229376000015</v>
      </c>
    </row>
    <row r="53" spans="1:10">
      <c r="A53" t="s">
        <v>2601</v>
      </c>
      <c r="C53" s="547" t="s">
        <v>66</v>
      </c>
      <c r="D53" s="547" t="s">
        <v>1902</v>
      </c>
      <c r="E53" t="s">
        <v>1851</v>
      </c>
      <c r="F53" t="s">
        <v>2297</v>
      </c>
      <c r="G53" t="s">
        <v>2298</v>
      </c>
      <c r="H53" t="s">
        <v>15</v>
      </c>
      <c r="I53" s="546">
        <v>72</v>
      </c>
      <c r="J53">
        <v>3.8452838400000005</v>
      </c>
    </row>
    <row r="54" spans="1:10">
      <c r="A54" t="s">
        <v>2601</v>
      </c>
      <c r="C54" s="547" t="s">
        <v>66</v>
      </c>
      <c r="D54" s="547" t="s">
        <v>1902</v>
      </c>
      <c r="E54" t="s">
        <v>1851</v>
      </c>
      <c r="F54" t="s">
        <v>2257</v>
      </c>
      <c r="G54" t="s">
        <v>1754</v>
      </c>
      <c r="H54" t="s">
        <v>15</v>
      </c>
      <c r="I54" s="546">
        <v>202</v>
      </c>
      <c r="J54">
        <v>2.3189513999999996</v>
      </c>
    </row>
    <row r="55" spans="1:10">
      <c r="A55" t="s">
        <v>2601</v>
      </c>
      <c r="C55" s="547" t="s">
        <v>66</v>
      </c>
      <c r="D55" s="547" t="s">
        <v>1902</v>
      </c>
      <c r="E55" t="s">
        <v>1851</v>
      </c>
      <c r="F55" t="s">
        <v>2260</v>
      </c>
      <c r="G55" t="s">
        <v>1754</v>
      </c>
      <c r="H55" t="s">
        <v>15</v>
      </c>
      <c r="I55" s="546">
        <v>6672</v>
      </c>
      <c r="J55">
        <v>77.040995039999999</v>
      </c>
    </row>
    <row r="56" spans="1:10">
      <c r="A56" t="s">
        <v>2601</v>
      </c>
      <c r="C56" s="547" t="s">
        <v>66</v>
      </c>
      <c r="D56" s="547" t="s">
        <v>1902</v>
      </c>
      <c r="E56" t="s">
        <v>1851</v>
      </c>
      <c r="F56" t="s">
        <v>2258</v>
      </c>
      <c r="G56" t="s">
        <v>1754</v>
      </c>
      <c r="H56" t="s">
        <v>15</v>
      </c>
      <c r="I56" s="546">
        <v>36</v>
      </c>
      <c r="J56">
        <v>0.41302714500000004</v>
      </c>
    </row>
    <row r="57" spans="1:10">
      <c r="A57" t="s">
        <v>2601</v>
      </c>
      <c r="C57" s="547" t="s">
        <v>66</v>
      </c>
      <c r="D57" s="547" t="s">
        <v>1902</v>
      </c>
      <c r="E57" t="s">
        <v>1851</v>
      </c>
      <c r="F57" t="s">
        <v>2261</v>
      </c>
      <c r="G57" t="s">
        <v>1754</v>
      </c>
      <c r="H57" t="s">
        <v>15</v>
      </c>
      <c r="I57" s="546">
        <v>474</v>
      </c>
      <c r="J57">
        <v>5.5152981900000002</v>
      </c>
    </row>
    <row r="58" spans="1:10">
      <c r="A58" t="s">
        <v>2601</v>
      </c>
      <c r="C58" s="547" t="s">
        <v>66</v>
      </c>
      <c r="D58" s="547" t="s">
        <v>1902</v>
      </c>
      <c r="E58" t="s">
        <v>1851</v>
      </c>
      <c r="F58" t="s">
        <v>2262</v>
      </c>
      <c r="G58" t="s">
        <v>1754</v>
      </c>
      <c r="H58" t="s">
        <v>15</v>
      </c>
      <c r="I58" s="546">
        <v>9</v>
      </c>
      <c r="J58">
        <v>0.10300337999999999</v>
      </c>
    </row>
    <row r="59" spans="1:10">
      <c r="A59" t="s">
        <v>2601</v>
      </c>
      <c r="C59" s="547" t="s">
        <v>66</v>
      </c>
      <c r="D59" s="547" t="s">
        <v>1902</v>
      </c>
      <c r="E59" t="s">
        <v>1851</v>
      </c>
      <c r="F59" t="s">
        <v>2263</v>
      </c>
      <c r="G59" t="s">
        <v>1754</v>
      </c>
      <c r="H59" t="s">
        <v>15</v>
      </c>
      <c r="I59" s="546">
        <v>682</v>
      </c>
      <c r="J59">
        <v>7.9458914399999996</v>
      </c>
    </row>
    <row r="60" spans="1:10">
      <c r="A60" t="s">
        <v>2601</v>
      </c>
      <c r="C60" s="547" t="s">
        <v>66</v>
      </c>
      <c r="D60" s="547" t="s">
        <v>1902</v>
      </c>
      <c r="E60" t="s">
        <v>1851</v>
      </c>
      <c r="F60" t="s">
        <v>2268</v>
      </c>
      <c r="G60" t="s">
        <v>1753</v>
      </c>
      <c r="H60" t="s">
        <v>15</v>
      </c>
      <c r="I60" s="546">
        <v>821</v>
      </c>
      <c r="J60">
        <v>5.6506831919999989</v>
      </c>
    </row>
    <row r="61" spans="1:10">
      <c r="A61" t="s">
        <v>2601</v>
      </c>
      <c r="C61" s="547" t="s">
        <v>66</v>
      </c>
      <c r="D61" s="547" t="s">
        <v>1902</v>
      </c>
      <c r="E61" t="s">
        <v>1902</v>
      </c>
      <c r="F61" t="s">
        <v>2298</v>
      </c>
      <c r="G61" t="s">
        <v>2298</v>
      </c>
      <c r="H61" t="s">
        <v>15</v>
      </c>
      <c r="I61" s="546">
        <v>594</v>
      </c>
      <c r="J61">
        <v>38.571065879999992</v>
      </c>
    </row>
    <row r="62" spans="1:10">
      <c r="A62" t="s">
        <v>2601</v>
      </c>
      <c r="C62" s="547" t="s">
        <v>66</v>
      </c>
      <c r="D62" s="547" t="s">
        <v>1902</v>
      </c>
      <c r="E62" t="s">
        <v>1902</v>
      </c>
      <c r="F62" t="s">
        <v>2257</v>
      </c>
      <c r="G62" t="s">
        <v>1754</v>
      </c>
      <c r="H62" t="s">
        <v>15</v>
      </c>
      <c r="I62" s="546">
        <v>23</v>
      </c>
      <c r="J62">
        <v>0.29455460600000005</v>
      </c>
    </row>
    <row r="63" spans="1:10">
      <c r="A63" t="s">
        <v>2601</v>
      </c>
      <c r="C63" s="547" t="s">
        <v>66</v>
      </c>
      <c r="D63" s="547" t="s">
        <v>1902</v>
      </c>
      <c r="E63" t="s">
        <v>1902</v>
      </c>
      <c r="F63" t="s">
        <v>2263</v>
      </c>
      <c r="G63" t="s">
        <v>1754</v>
      </c>
      <c r="H63" t="s">
        <v>15</v>
      </c>
      <c r="I63" s="546">
        <v>2</v>
      </c>
      <c r="J63">
        <v>2.5613443999999999E-2</v>
      </c>
    </row>
    <row r="64" spans="1:10">
      <c r="A64" t="s">
        <v>2601</v>
      </c>
      <c r="C64" s="547" t="s">
        <v>66</v>
      </c>
      <c r="D64" s="547" t="s">
        <v>1902</v>
      </c>
      <c r="E64" t="s">
        <v>1902</v>
      </c>
      <c r="F64" t="s">
        <v>2268</v>
      </c>
      <c r="G64" t="s">
        <v>1753</v>
      </c>
      <c r="H64" t="s">
        <v>15</v>
      </c>
      <c r="I64" s="546">
        <v>300</v>
      </c>
      <c r="J64">
        <v>2.0991339</v>
      </c>
    </row>
    <row r="65" spans="1:10">
      <c r="A65" t="s">
        <v>2601</v>
      </c>
      <c r="C65" s="547" t="s">
        <v>66</v>
      </c>
      <c r="D65" s="547" t="s">
        <v>1902</v>
      </c>
      <c r="E65" t="s">
        <v>1902</v>
      </c>
      <c r="F65" t="s">
        <v>2115</v>
      </c>
      <c r="G65" t="s">
        <v>2115</v>
      </c>
      <c r="H65" t="s">
        <v>2598</v>
      </c>
      <c r="I65" s="546">
        <v>650</v>
      </c>
      <c r="J65">
        <v>6.1342774999999996</v>
      </c>
    </row>
    <row r="66" spans="1:10">
      <c r="A66" t="s">
        <v>2601</v>
      </c>
      <c r="C66" s="547" t="s">
        <v>66</v>
      </c>
      <c r="D66" s="547" t="s">
        <v>1902</v>
      </c>
      <c r="E66" t="s">
        <v>1902</v>
      </c>
      <c r="F66" t="s">
        <v>2116</v>
      </c>
      <c r="G66" t="s">
        <v>2116</v>
      </c>
      <c r="H66" t="s">
        <v>2598</v>
      </c>
      <c r="I66" s="546">
        <v>540</v>
      </c>
      <c r="J66">
        <v>6.6642210000000004</v>
      </c>
    </row>
    <row r="67" spans="1:10">
      <c r="A67" t="s">
        <v>2601</v>
      </c>
      <c r="C67" s="547" t="s">
        <v>2085</v>
      </c>
      <c r="D67" s="547" t="s">
        <v>1902</v>
      </c>
      <c r="E67" t="s">
        <v>1785</v>
      </c>
      <c r="F67" t="s">
        <v>2145</v>
      </c>
      <c r="G67" t="s">
        <v>2108</v>
      </c>
      <c r="H67" t="s">
        <v>15</v>
      </c>
      <c r="I67" s="546">
        <v>39732</v>
      </c>
      <c r="J67">
        <v>219.71054605499998</v>
      </c>
    </row>
    <row r="68" spans="1:10">
      <c r="A68" t="s">
        <v>2601</v>
      </c>
      <c r="C68" s="547" t="s">
        <v>2085</v>
      </c>
      <c r="D68" s="547" t="s">
        <v>1902</v>
      </c>
      <c r="E68" t="s">
        <v>1785</v>
      </c>
      <c r="F68" t="s">
        <v>2372</v>
      </c>
      <c r="G68" t="s">
        <v>1754</v>
      </c>
      <c r="H68" t="s">
        <v>15</v>
      </c>
      <c r="I68" s="546">
        <v>17856</v>
      </c>
      <c r="J68">
        <v>208.20557736000001</v>
      </c>
    </row>
    <row r="69" spans="1:10">
      <c r="A69" t="s">
        <v>2601</v>
      </c>
      <c r="C69" s="547" t="s">
        <v>2085</v>
      </c>
      <c r="D69" s="547" t="s">
        <v>1902</v>
      </c>
      <c r="E69" t="s">
        <v>1785</v>
      </c>
      <c r="F69" t="s">
        <v>2213</v>
      </c>
      <c r="G69" t="s">
        <v>1754</v>
      </c>
      <c r="H69" t="s">
        <v>15</v>
      </c>
      <c r="I69" s="546">
        <v>432</v>
      </c>
      <c r="J69">
        <v>5.0365476000000005</v>
      </c>
    </row>
    <row r="70" spans="1:10">
      <c r="A70" t="s">
        <v>2601</v>
      </c>
      <c r="C70" s="547" t="s">
        <v>2085</v>
      </c>
      <c r="D70" s="547" t="s">
        <v>1902</v>
      </c>
      <c r="E70" t="s">
        <v>1800</v>
      </c>
      <c r="F70" t="s">
        <v>2213</v>
      </c>
      <c r="G70" t="s">
        <v>1754</v>
      </c>
      <c r="H70" t="s">
        <v>15</v>
      </c>
      <c r="I70" s="546">
        <v>1368</v>
      </c>
      <c r="J70">
        <v>15.775400807999997</v>
      </c>
    </row>
    <row r="71" spans="1:10">
      <c r="A71" t="s">
        <v>2601</v>
      </c>
      <c r="C71" s="547" t="s">
        <v>2085</v>
      </c>
      <c r="D71" s="547" t="s">
        <v>1902</v>
      </c>
      <c r="E71" t="s">
        <v>1800</v>
      </c>
      <c r="F71" t="s">
        <v>2221</v>
      </c>
      <c r="G71" t="s">
        <v>1754</v>
      </c>
      <c r="H71" t="s">
        <v>15</v>
      </c>
      <c r="I71" s="546">
        <v>168</v>
      </c>
      <c r="J71">
        <v>1.93915332</v>
      </c>
    </row>
    <row r="72" spans="1:10">
      <c r="A72" t="s">
        <v>2601</v>
      </c>
      <c r="C72" s="547" t="s">
        <v>2085</v>
      </c>
      <c r="D72" s="547" t="s">
        <v>1902</v>
      </c>
      <c r="E72" t="s">
        <v>1807</v>
      </c>
      <c r="F72" t="s">
        <v>2213</v>
      </c>
      <c r="G72" t="s">
        <v>1754</v>
      </c>
      <c r="H72" t="s">
        <v>15</v>
      </c>
      <c r="I72" s="546">
        <v>5126</v>
      </c>
      <c r="J72">
        <v>59.305228458000002</v>
      </c>
    </row>
    <row r="73" spans="1:10">
      <c r="A73" t="s">
        <v>2601</v>
      </c>
      <c r="C73" s="547" t="s">
        <v>2085</v>
      </c>
      <c r="D73" s="547" t="s">
        <v>1902</v>
      </c>
      <c r="E73" t="s">
        <v>1807</v>
      </c>
      <c r="F73" t="s">
        <v>2221</v>
      </c>
      <c r="G73" t="s">
        <v>1754</v>
      </c>
      <c r="H73" t="s">
        <v>15</v>
      </c>
      <c r="I73" s="546">
        <v>412</v>
      </c>
      <c r="J73">
        <v>4.8153833700000002</v>
      </c>
    </row>
    <row r="74" spans="1:10">
      <c r="A74" t="s">
        <v>2601</v>
      </c>
      <c r="C74" s="547" t="s">
        <v>2085</v>
      </c>
      <c r="D74" s="547" t="s">
        <v>1902</v>
      </c>
      <c r="E74" t="s">
        <v>1836</v>
      </c>
      <c r="F74" t="s">
        <v>2294</v>
      </c>
      <c r="G74" t="s">
        <v>2295</v>
      </c>
      <c r="H74" t="s">
        <v>15</v>
      </c>
      <c r="I74" s="546">
        <v>4644</v>
      </c>
      <c r="J74">
        <v>23.857100880000004</v>
      </c>
    </row>
    <row r="75" spans="1:10">
      <c r="A75" t="s">
        <v>2601</v>
      </c>
      <c r="C75" s="547" t="s">
        <v>2085</v>
      </c>
      <c r="D75" s="547" t="s">
        <v>1902</v>
      </c>
      <c r="E75" t="s">
        <v>1836</v>
      </c>
      <c r="F75" t="s">
        <v>2219</v>
      </c>
      <c r="G75" t="s">
        <v>1754</v>
      </c>
      <c r="H75" t="s">
        <v>15</v>
      </c>
      <c r="I75" s="546">
        <v>450</v>
      </c>
      <c r="J75">
        <v>5.2481925</v>
      </c>
    </row>
    <row r="76" spans="1:10">
      <c r="A76" t="s">
        <v>2601</v>
      </c>
      <c r="C76" s="547" t="s">
        <v>2085</v>
      </c>
      <c r="D76" s="547" t="s">
        <v>1902</v>
      </c>
      <c r="E76" t="s">
        <v>1851</v>
      </c>
      <c r="F76" t="s">
        <v>2145</v>
      </c>
      <c r="G76" t="s">
        <v>2108</v>
      </c>
      <c r="H76" t="s">
        <v>15</v>
      </c>
      <c r="I76" s="546">
        <v>33033</v>
      </c>
      <c r="J76">
        <v>180.38145608999997</v>
      </c>
    </row>
    <row r="77" spans="1:10">
      <c r="A77" t="s">
        <v>2601</v>
      </c>
      <c r="C77" s="547" t="s">
        <v>2085</v>
      </c>
      <c r="D77" s="547" t="s">
        <v>1902</v>
      </c>
      <c r="E77" t="s">
        <v>1851</v>
      </c>
      <c r="F77" t="s">
        <v>2296</v>
      </c>
      <c r="G77" t="s">
        <v>1755</v>
      </c>
      <c r="H77" t="s">
        <v>15</v>
      </c>
      <c r="I77" s="546">
        <v>627</v>
      </c>
      <c r="J77">
        <v>3.8184314400000008</v>
      </c>
    </row>
    <row r="78" spans="1:10">
      <c r="A78" t="s">
        <v>2601</v>
      </c>
      <c r="C78" s="547" t="s">
        <v>2085</v>
      </c>
      <c r="D78" s="547" t="s">
        <v>1902</v>
      </c>
      <c r="E78" t="s">
        <v>1851</v>
      </c>
      <c r="F78" t="s">
        <v>2148</v>
      </c>
      <c r="G78" t="s">
        <v>1756</v>
      </c>
      <c r="H78" t="s">
        <v>15</v>
      </c>
      <c r="I78" s="546">
        <v>12507</v>
      </c>
      <c r="J78">
        <v>90.216217902000011</v>
      </c>
    </row>
    <row r="79" spans="1:10">
      <c r="A79" t="s">
        <v>2601</v>
      </c>
      <c r="C79" s="547" t="s">
        <v>2085</v>
      </c>
      <c r="D79" s="547" t="s">
        <v>1902</v>
      </c>
      <c r="E79" t="s">
        <v>1851</v>
      </c>
      <c r="F79" t="s">
        <v>2207</v>
      </c>
      <c r="G79" t="s">
        <v>1754</v>
      </c>
      <c r="H79" t="s">
        <v>15</v>
      </c>
      <c r="I79" s="546">
        <v>72</v>
      </c>
      <c r="J79">
        <v>0.80426001599999997</v>
      </c>
    </row>
    <row r="80" spans="1:10">
      <c r="A80" t="s">
        <v>2601</v>
      </c>
      <c r="C80" s="547" t="s">
        <v>2085</v>
      </c>
      <c r="D80" s="547" t="s">
        <v>1902</v>
      </c>
      <c r="E80" t="s">
        <v>1851</v>
      </c>
      <c r="F80" t="s">
        <v>2211</v>
      </c>
      <c r="G80" t="s">
        <v>1754</v>
      </c>
      <c r="H80" t="s">
        <v>15</v>
      </c>
      <c r="I80" s="546">
        <v>272</v>
      </c>
      <c r="J80">
        <v>3.1722408000000004</v>
      </c>
    </row>
    <row r="81" spans="1:10">
      <c r="A81" t="s">
        <v>2601</v>
      </c>
      <c r="C81" s="547" t="s">
        <v>2085</v>
      </c>
      <c r="D81" s="547" t="s">
        <v>1902</v>
      </c>
      <c r="E81" t="s">
        <v>1851</v>
      </c>
      <c r="F81" t="s">
        <v>2213</v>
      </c>
      <c r="G81" t="s">
        <v>1754</v>
      </c>
      <c r="H81" t="s">
        <v>15</v>
      </c>
      <c r="I81" s="546">
        <v>76</v>
      </c>
      <c r="J81">
        <v>0.87850367100000004</v>
      </c>
    </row>
    <row r="82" spans="1:10">
      <c r="A82" t="s">
        <v>2601</v>
      </c>
      <c r="C82" s="547" t="s">
        <v>2085</v>
      </c>
      <c r="D82" s="547" t="s">
        <v>1902</v>
      </c>
      <c r="E82" t="s">
        <v>1851</v>
      </c>
      <c r="F82" t="s">
        <v>2215</v>
      </c>
      <c r="G82" t="s">
        <v>1754</v>
      </c>
      <c r="H82" t="s">
        <v>15</v>
      </c>
      <c r="I82" s="546">
        <v>36</v>
      </c>
      <c r="J82">
        <v>0.41971229999999998</v>
      </c>
    </row>
    <row r="83" spans="1:10">
      <c r="A83" t="s">
        <v>2601</v>
      </c>
      <c r="C83" s="547" t="s">
        <v>2085</v>
      </c>
      <c r="D83" s="547" t="s">
        <v>1902</v>
      </c>
      <c r="E83" t="s">
        <v>1851</v>
      </c>
      <c r="F83" t="s">
        <v>2219</v>
      </c>
      <c r="G83" t="s">
        <v>1754</v>
      </c>
      <c r="H83" t="s">
        <v>15</v>
      </c>
      <c r="I83" s="546">
        <v>9</v>
      </c>
      <c r="J83">
        <v>0.10114206900000001</v>
      </c>
    </row>
    <row r="84" spans="1:10">
      <c r="A84" t="s">
        <v>2601</v>
      </c>
      <c r="C84" s="547" t="s">
        <v>2085</v>
      </c>
      <c r="D84" s="547" t="s">
        <v>1902</v>
      </c>
      <c r="E84" t="s">
        <v>1851</v>
      </c>
      <c r="F84" t="s">
        <v>2221</v>
      </c>
      <c r="G84" t="s">
        <v>1754</v>
      </c>
      <c r="H84" t="s">
        <v>15</v>
      </c>
      <c r="I84" s="546">
        <v>1002</v>
      </c>
      <c r="J84">
        <v>11.664372419999999</v>
      </c>
    </row>
    <row r="85" spans="1:10">
      <c r="A85" t="s">
        <v>2601</v>
      </c>
      <c r="C85" s="547" t="s">
        <v>2085</v>
      </c>
      <c r="D85" s="547" t="s">
        <v>1902</v>
      </c>
      <c r="E85" t="s">
        <v>1851</v>
      </c>
      <c r="F85" t="s">
        <v>2223</v>
      </c>
      <c r="G85" t="s">
        <v>1754</v>
      </c>
      <c r="H85" t="s">
        <v>15</v>
      </c>
      <c r="I85" s="546">
        <v>241</v>
      </c>
      <c r="J85">
        <v>2.8100189250000001</v>
      </c>
    </row>
    <row r="86" spans="1:10">
      <c r="A86" t="s">
        <v>2601</v>
      </c>
      <c r="C86" s="547" t="s">
        <v>2085</v>
      </c>
      <c r="D86" s="547" t="s">
        <v>1902</v>
      </c>
      <c r="E86" t="s">
        <v>1851</v>
      </c>
      <c r="F86" t="s">
        <v>2189</v>
      </c>
      <c r="G86" t="s">
        <v>1753</v>
      </c>
      <c r="H86" t="s">
        <v>15</v>
      </c>
      <c r="I86" s="546">
        <v>100</v>
      </c>
      <c r="J86">
        <v>0.67729229999999996</v>
      </c>
    </row>
    <row r="87" spans="1:10">
      <c r="A87" t="s">
        <v>2601</v>
      </c>
      <c r="C87" s="547" t="s">
        <v>2085</v>
      </c>
      <c r="D87" s="547" t="s">
        <v>1902</v>
      </c>
      <c r="E87" t="s">
        <v>1851</v>
      </c>
      <c r="F87" t="s">
        <v>2193</v>
      </c>
      <c r="G87" t="s">
        <v>1753</v>
      </c>
      <c r="H87" t="s">
        <v>15</v>
      </c>
      <c r="I87" s="546">
        <v>100</v>
      </c>
      <c r="J87">
        <v>0.67729229999999996</v>
      </c>
    </row>
    <row r="88" spans="1:10">
      <c r="A88" t="s">
        <v>2601</v>
      </c>
      <c r="C88" s="547" t="s">
        <v>2085</v>
      </c>
      <c r="D88" s="547" t="s">
        <v>1902</v>
      </c>
      <c r="E88" t="s">
        <v>1851</v>
      </c>
      <c r="F88" t="s">
        <v>2195</v>
      </c>
      <c r="G88" t="s">
        <v>1753</v>
      </c>
      <c r="H88" t="s">
        <v>15</v>
      </c>
      <c r="I88" s="546">
        <v>392</v>
      </c>
      <c r="J88">
        <v>2.6737028189999998</v>
      </c>
    </row>
    <row r="89" spans="1:10">
      <c r="A89" t="s">
        <v>2601</v>
      </c>
      <c r="C89" s="547" t="s">
        <v>2085</v>
      </c>
      <c r="D89" s="547" t="s">
        <v>1902</v>
      </c>
      <c r="E89" t="s">
        <v>1851</v>
      </c>
      <c r="F89" t="s">
        <v>2297</v>
      </c>
      <c r="G89" t="s">
        <v>2298</v>
      </c>
      <c r="H89" t="s">
        <v>15</v>
      </c>
      <c r="I89" s="546">
        <v>3852</v>
      </c>
      <c r="J89">
        <v>203.00689224000001</v>
      </c>
    </row>
    <row r="90" spans="1:10">
      <c r="A90" t="s">
        <v>2601</v>
      </c>
      <c r="C90" s="547" t="s">
        <v>2085</v>
      </c>
      <c r="D90" s="547" t="s">
        <v>1902</v>
      </c>
      <c r="E90" t="s">
        <v>1902</v>
      </c>
      <c r="F90" t="s">
        <v>2215</v>
      </c>
      <c r="G90" t="s">
        <v>1754</v>
      </c>
      <c r="H90" t="s">
        <v>15</v>
      </c>
      <c r="I90" s="546">
        <v>30</v>
      </c>
      <c r="J90">
        <v>0.38319481199999994</v>
      </c>
    </row>
    <row r="91" spans="1:10">
      <c r="A91" t="s">
        <v>2601</v>
      </c>
      <c r="C91" s="547" t="s">
        <v>2085</v>
      </c>
      <c r="D91" s="547" t="s">
        <v>1902</v>
      </c>
      <c r="E91" t="s">
        <v>1902</v>
      </c>
      <c r="F91" t="s">
        <v>2297</v>
      </c>
      <c r="G91" t="s">
        <v>2298</v>
      </c>
      <c r="H91" t="s">
        <v>15</v>
      </c>
      <c r="I91" s="546">
        <v>150</v>
      </c>
      <c r="J91">
        <v>7.7897610000000013</v>
      </c>
    </row>
    <row r="92" spans="1:10">
      <c r="A92" t="s">
        <v>2601</v>
      </c>
      <c r="C92" s="547" t="s">
        <v>2085</v>
      </c>
      <c r="D92" s="547" t="s">
        <v>1902</v>
      </c>
      <c r="E92" t="s">
        <v>1902</v>
      </c>
      <c r="F92" t="s">
        <v>2115</v>
      </c>
      <c r="G92" t="s">
        <v>2115</v>
      </c>
      <c r="H92" t="s">
        <v>2598</v>
      </c>
      <c r="I92" s="546">
        <v>40</v>
      </c>
      <c r="J92">
        <v>0.37185200000000002</v>
      </c>
    </row>
    <row r="93" spans="1:10">
      <c r="A93" t="s">
        <v>2601</v>
      </c>
      <c r="C93" s="547" t="s">
        <v>2085</v>
      </c>
      <c r="D93" s="547" t="s">
        <v>1902</v>
      </c>
      <c r="E93" t="s">
        <v>1902</v>
      </c>
      <c r="F93" t="s">
        <v>2293</v>
      </c>
      <c r="G93" t="s">
        <v>2293</v>
      </c>
      <c r="H93" t="s">
        <v>2598</v>
      </c>
      <c r="I93" s="546">
        <v>270</v>
      </c>
      <c r="J93">
        <v>3.8808477000000003</v>
      </c>
    </row>
    <row r="94" spans="1:10">
      <c r="A94" t="s">
        <v>2601</v>
      </c>
      <c r="C94" s="547" t="s">
        <v>2404</v>
      </c>
      <c r="D94" s="547" t="s">
        <v>1902</v>
      </c>
      <c r="E94" t="s">
        <v>1785</v>
      </c>
      <c r="F94" t="s">
        <v>2145</v>
      </c>
      <c r="G94" t="s">
        <v>2108</v>
      </c>
      <c r="H94" t="s">
        <v>15</v>
      </c>
      <c r="I94">
        <v>49170</v>
      </c>
      <c r="J94" s="561">
        <v>261.53841080400002</v>
      </c>
    </row>
    <row r="95" spans="1:10">
      <c r="A95" t="s">
        <v>2601</v>
      </c>
      <c r="C95" s="547" t="s">
        <v>2404</v>
      </c>
      <c r="D95" s="547" t="s">
        <v>1902</v>
      </c>
      <c r="E95" t="s">
        <v>1785</v>
      </c>
      <c r="F95" t="s">
        <v>2207</v>
      </c>
      <c r="G95" t="s">
        <v>1754</v>
      </c>
      <c r="H95" t="s">
        <v>15</v>
      </c>
      <c r="I95">
        <v>5256</v>
      </c>
      <c r="J95" s="561">
        <v>58.747108283999992</v>
      </c>
    </row>
    <row r="96" spans="1:10">
      <c r="A96" t="s">
        <v>2601</v>
      </c>
      <c r="C96" s="547" t="s">
        <v>2404</v>
      </c>
      <c r="D96" s="547" t="s">
        <v>1902</v>
      </c>
      <c r="E96" t="s">
        <v>1800</v>
      </c>
      <c r="F96" t="s">
        <v>2213</v>
      </c>
      <c r="G96" t="s">
        <v>1754</v>
      </c>
      <c r="H96" t="s">
        <v>15</v>
      </c>
      <c r="I96">
        <v>144</v>
      </c>
      <c r="J96" s="561">
        <v>1.542785616</v>
      </c>
    </row>
    <row r="97" spans="1:10">
      <c r="A97" t="s">
        <v>2601</v>
      </c>
      <c r="C97" s="547" t="s">
        <v>2404</v>
      </c>
      <c r="D97" s="547" t="s">
        <v>1902</v>
      </c>
      <c r="E97" t="s">
        <v>1800</v>
      </c>
      <c r="F97" t="s">
        <v>2221</v>
      </c>
      <c r="G97" t="s">
        <v>1754</v>
      </c>
      <c r="H97" t="s">
        <v>15</v>
      </c>
      <c r="I97">
        <v>560</v>
      </c>
      <c r="J97" s="561">
        <v>5.9997218399999994</v>
      </c>
    </row>
    <row r="98" spans="1:10">
      <c r="A98" t="s">
        <v>2601</v>
      </c>
      <c r="C98" s="547" t="s">
        <v>2404</v>
      </c>
      <c r="D98" s="547" t="s">
        <v>1902</v>
      </c>
      <c r="E98" t="s">
        <v>1807</v>
      </c>
      <c r="F98" t="s">
        <v>2213</v>
      </c>
      <c r="G98" t="s">
        <v>1754</v>
      </c>
      <c r="H98" t="s">
        <v>15</v>
      </c>
      <c r="I98">
        <v>2808</v>
      </c>
      <c r="J98" s="561">
        <v>31.627781640000002</v>
      </c>
    </row>
    <row r="99" spans="1:10">
      <c r="A99" t="s">
        <v>2601</v>
      </c>
      <c r="C99" s="547" t="s">
        <v>2404</v>
      </c>
      <c r="D99" s="547" t="s">
        <v>1902</v>
      </c>
      <c r="E99" t="s">
        <v>1807</v>
      </c>
      <c r="F99" t="s">
        <v>2221</v>
      </c>
      <c r="G99" t="s">
        <v>1754</v>
      </c>
      <c r="H99" t="s">
        <v>15</v>
      </c>
      <c r="I99">
        <v>480</v>
      </c>
      <c r="J99" s="561">
        <v>5.4064584</v>
      </c>
    </row>
    <row r="100" spans="1:10">
      <c r="A100" t="s">
        <v>2601</v>
      </c>
      <c r="C100" s="547" t="s">
        <v>2404</v>
      </c>
      <c r="D100" s="547" t="s">
        <v>1902</v>
      </c>
      <c r="E100" t="s">
        <v>1836</v>
      </c>
      <c r="F100" t="s">
        <v>2294</v>
      </c>
      <c r="G100" t="s">
        <v>2295</v>
      </c>
      <c r="H100" t="s">
        <v>15</v>
      </c>
      <c r="I100">
        <v>2205</v>
      </c>
      <c r="J100" s="561">
        <v>10.966224373999999</v>
      </c>
    </row>
    <row r="101" spans="1:10">
      <c r="A101" t="s">
        <v>2601</v>
      </c>
      <c r="C101" s="547" t="s">
        <v>2404</v>
      </c>
      <c r="D101" s="547" t="s">
        <v>1902</v>
      </c>
      <c r="E101" t="s">
        <v>1840</v>
      </c>
      <c r="F101" t="s">
        <v>2213</v>
      </c>
      <c r="G101" t="s">
        <v>1754</v>
      </c>
      <c r="H101" t="s">
        <v>15</v>
      </c>
      <c r="I101">
        <v>576</v>
      </c>
      <c r="J101" s="561">
        <v>6.3759000959999996</v>
      </c>
    </row>
    <row r="102" spans="1:10">
      <c r="A102" t="s">
        <v>2601</v>
      </c>
      <c r="C102" s="547" t="s">
        <v>2404</v>
      </c>
      <c r="D102" s="547" t="s">
        <v>1902</v>
      </c>
      <c r="E102" t="s">
        <v>1851</v>
      </c>
      <c r="F102" t="s">
        <v>2145</v>
      </c>
      <c r="G102" t="s">
        <v>2108</v>
      </c>
      <c r="H102" t="s">
        <v>15</v>
      </c>
      <c r="I102">
        <v>36036</v>
      </c>
      <c r="J102" s="561">
        <v>193.75369397999998</v>
      </c>
    </row>
    <row r="103" spans="1:10">
      <c r="A103" t="s">
        <v>2601</v>
      </c>
      <c r="C103" s="547" t="s">
        <v>2404</v>
      </c>
      <c r="D103" s="547" t="s">
        <v>1902</v>
      </c>
      <c r="E103" t="s">
        <v>1851</v>
      </c>
      <c r="F103" t="s">
        <v>2296</v>
      </c>
      <c r="G103" t="s">
        <v>1755</v>
      </c>
      <c r="H103" t="s">
        <v>15</v>
      </c>
      <c r="I103">
        <v>1221</v>
      </c>
      <c r="J103" s="561">
        <v>7.2414896400000011</v>
      </c>
    </row>
    <row r="104" spans="1:10">
      <c r="A104" t="s">
        <v>2601</v>
      </c>
      <c r="C104" s="547" t="s">
        <v>2404</v>
      </c>
      <c r="D104" s="547" t="s">
        <v>1902</v>
      </c>
      <c r="E104" t="s">
        <v>1851</v>
      </c>
      <c r="F104" t="s">
        <v>2148</v>
      </c>
      <c r="G104" t="s">
        <v>1756</v>
      </c>
      <c r="H104" t="s">
        <v>15</v>
      </c>
      <c r="I104">
        <v>10362</v>
      </c>
      <c r="J104" s="561">
        <v>73.634340780000016</v>
      </c>
    </row>
    <row r="105" spans="1:10">
      <c r="A105" t="s">
        <v>2601</v>
      </c>
      <c r="C105" s="547" t="s">
        <v>2404</v>
      </c>
      <c r="D105" s="547" t="s">
        <v>1902</v>
      </c>
      <c r="E105" t="s">
        <v>1851</v>
      </c>
      <c r="F105" t="s">
        <v>2207</v>
      </c>
      <c r="G105" t="s">
        <v>1754</v>
      </c>
      <c r="H105" t="s">
        <v>15</v>
      </c>
      <c r="I105">
        <v>72</v>
      </c>
      <c r="J105" s="561">
        <v>0.81096875999999996</v>
      </c>
    </row>
    <row r="106" spans="1:10">
      <c r="A106" t="s">
        <v>2601</v>
      </c>
      <c r="C106" s="547" t="s">
        <v>2404</v>
      </c>
      <c r="D106" s="547" t="s">
        <v>1902</v>
      </c>
      <c r="E106" t="s">
        <v>1851</v>
      </c>
      <c r="F106" t="s">
        <v>2213</v>
      </c>
      <c r="G106" t="s">
        <v>1754</v>
      </c>
      <c r="H106" t="s">
        <v>15</v>
      </c>
      <c r="I106">
        <v>14</v>
      </c>
      <c r="J106" s="561">
        <v>0.15382583100000002</v>
      </c>
    </row>
    <row r="107" spans="1:10">
      <c r="A107" t="s">
        <v>2601</v>
      </c>
      <c r="C107" s="547" t="s">
        <v>2404</v>
      </c>
      <c r="D107" s="547" t="s">
        <v>1902</v>
      </c>
      <c r="E107" t="s">
        <v>1851</v>
      </c>
      <c r="F107" t="s">
        <v>2215</v>
      </c>
      <c r="G107" t="s">
        <v>1754</v>
      </c>
      <c r="H107" t="s">
        <v>15</v>
      </c>
      <c r="I107">
        <v>154</v>
      </c>
      <c r="J107" s="561">
        <v>1.7066095739999998</v>
      </c>
    </row>
    <row r="108" spans="1:10">
      <c r="A108" t="s">
        <v>2601</v>
      </c>
      <c r="C108" s="547" t="s">
        <v>2404</v>
      </c>
      <c r="D108" s="547" t="s">
        <v>1902</v>
      </c>
      <c r="E108" t="s">
        <v>1851</v>
      </c>
      <c r="F108" t="s">
        <v>2219</v>
      </c>
      <c r="G108" t="s">
        <v>1754</v>
      </c>
      <c r="H108" t="s">
        <v>15</v>
      </c>
      <c r="I108">
        <v>35</v>
      </c>
      <c r="J108" s="561">
        <v>0.38742448500000004</v>
      </c>
    </row>
    <row r="109" spans="1:10">
      <c r="A109" t="s">
        <v>2601</v>
      </c>
      <c r="C109" s="547" t="s">
        <v>2404</v>
      </c>
      <c r="D109" s="547" t="s">
        <v>1902</v>
      </c>
      <c r="E109" t="s">
        <v>1851</v>
      </c>
      <c r="F109" t="s">
        <v>2221</v>
      </c>
      <c r="G109" t="s">
        <v>1754</v>
      </c>
      <c r="H109" t="s">
        <v>15</v>
      </c>
      <c r="I109">
        <v>560</v>
      </c>
      <c r="J109" s="561">
        <v>6.2220938399999994</v>
      </c>
    </row>
    <row r="110" spans="1:10">
      <c r="A110" t="s">
        <v>2601</v>
      </c>
      <c r="C110" s="547" t="s">
        <v>2404</v>
      </c>
      <c r="D110" s="547" t="s">
        <v>1902</v>
      </c>
      <c r="E110" t="s">
        <v>1851</v>
      </c>
      <c r="F110" t="s">
        <v>2189</v>
      </c>
      <c r="G110" t="s">
        <v>1753</v>
      </c>
      <c r="H110" t="s">
        <v>15</v>
      </c>
      <c r="I110">
        <v>270</v>
      </c>
      <c r="J110" s="561">
        <v>1.8526441499999999</v>
      </c>
    </row>
    <row r="111" spans="1:10">
      <c r="A111" t="s">
        <v>2601</v>
      </c>
      <c r="C111" s="547" t="s">
        <v>2404</v>
      </c>
      <c r="D111" s="547" t="s">
        <v>1902</v>
      </c>
      <c r="E111" t="s">
        <v>1851</v>
      </c>
      <c r="F111" t="s">
        <v>2191</v>
      </c>
      <c r="G111" t="s">
        <v>1753</v>
      </c>
      <c r="H111" t="s">
        <v>15</v>
      </c>
      <c r="I111">
        <v>20</v>
      </c>
      <c r="J111" s="561">
        <v>0.13486697999999997</v>
      </c>
    </row>
    <row r="112" spans="1:10">
      <c r="A112" t="s">
        <v>2601</v>
      </c>
      <c r="C112" s="547" t="s">
        <v>2404</v>
      </c>
      <c r="D112" s="547" t="s">
        <v>1902</v>
      </c>
      <c r="E112" t="s">
        <v>1851</v>
      </c>
      <c r="F112" t="s">
        <v>2377</v>
      </c>
      <c r="G112" t="s">
        <v>2390</v>
      </c>
      <c r="H112" t="s">
        <v>15</v>
      </c>
      <c r="I112">
        <v>13</v>
      </c>
      <c r="J112" s="561">
        <v>8.8149599999999995E-2</v>
      </c>
    </row>
    <row r="113" spans="1:10">
      <c r="A113" t="s">
        <v>2601</v>
      </c>
      <c r="C113" s="547" t="s">
        <v>2404</v>
      </c>
      <c r="D113" s="547" t="s">
        <v>1902</v>
      </c>
      <c r="E113" t="s">
        <v>1851</v>
      </c>
      <c r="F113" t="s">
        <v>2193</v>
      </c>
      <c r="G113" t="s">
        <v>1753</v>
      </c>
      <c r="H113" t="s">
        <v>15</v>
      </c>
      <c r="I113">
        <v>729</v>
      </c>
      <c r="J113" s="561">
        <v>4.9951273049999996</v>
      </c>
    </row>
    <row r="114" spans="1:10">
      <c r="A114" t="s">
        <v>2601</v>
      </c>
      <c r="C114" s="547" t="s">
        <v>2404</v>
      </c>
      <c r="D114" s="547" t="s">
        <v>1902</v>
      </c>
      <c r="E114" t="s">
        <v>1851</v>
      </c>
      <c r="F114" t="s">
        <v>2195</v>
      </c>
      <c r="G114" t="s">
        <v>1753</v>
      </c>
      <c r="H114" t="s">
        <v>15</v>
      </c>
      <c r="I114">
        <v>33</v>
      </c>
      <c r="J114" s="561">
        <v>0.21591643499999999</v>
      </c>
    </row>
    <row r="115" spans="1:10">
      <c r="A115" t="s">
        <v>2601</v>
      </c>
      <c r="C115" s="547" t="s">
        <v>2404</v>
      </c>
      <c r="D115" s="547" t="s">
        <v>1902</v>
      </c>
      <c r="E115" t="s">
        <v>1851</v>
      </c>
      <c r="F115" t="s">
        <v>2203</v>
      </c>
      <c r="G115" t="s">
        <v>1753</v>
      </c>
      <c r="H115" t="s">
        <v>15</v>
      </c>
      <c r="I115">
        <v>135</v>
      </c>
      <c r="J115" s="561">
        <v>0.91035211500000002</v>
      </c>
    </row>
    <row r="116" spans="1:10">
      <c r="A116" t="s">
        <v>2601</v>
      </c>
      <c r="C116" s="547" t="s">
        <v>2404</v>
      </c>
      <c r="D116" s="547" t="s">
        <v>1902</v>
      </c>
      <c r="E116" t="s">
        <v>1851</v>
      </c>
      <c r="F116" t="s">
        <v>2391</v>
      </c>
      <c r="G116" t="s">
        <v>1601</v>
      </c>
      <c r="H116" t="s">
        <v>15</v>
      </c>
      <c r="I116">
        <v>4424</v>
      </c>
      <c r="J116" s="561">
        <v>32.609304000000002</v>
      </c>
    </row>
    <row r="117" spans="1:10">
      <c r="A117" t="s">
        <v>2601</v>
      </c>
      <c r="C117" s="547" t="s">
        <v>2405</v>
      </c>
      <c r="D117" s="547" t="s">
        <v>1902</v>
      </c>
      <c r="E117" t="s">
        <v>1785</v>
      </c>
      <c r="F117" t="s">
        <v>2145</v>
      </c>
      <c r="G117" t="s">
        <v>2108</v>
      </c>
      <c r="H117" t="s">
        <v>15</v>
      </c>
      <c r="I117" s="546">
        <v>51084</v>
      </c>
      <c r="J117">
        <v>262.47211854599999</v>
      </c>
    </row>
    <row r="118" spans="1:10">
      <c r="A118" t="s">
        <v>2601</v>
      </c>
      <c r="C118" s="547" t="s">
        <v>2405</v>
      </c>
      <c r="D118" s="547" t="s">
        <v>1902</v>
      </c>
      <c r="E118" t="s">
        <v>1785</v>
      </c>
      <c r="F118" t="s">
        <v>2207</v>
      </c>
      <c r="G118" t="s">
        <v>1754</v>
      </c>
      <c r="H118" t="s">
        <v>15</v>
      </c>
      <c r="I118" s="546">
        <v>18720</v>
      </c>
      <c r="J118">
        <v>200.38240339200001</v>
      </c>
    </row>
    <row r="119" spans="1:10">
      <c r="A119" t="s">
        <v>2601</v>
      </c>
      <c r="C119" s="547" t="s">
        <v>2405</v>
      </c>
      <c r="D119" s="547" t="s">
        <v>1902</v>
      </c>
      <c r="E119" t="s">
        <v>1800</v>
      </c>
      <c r="F119" t="s">
        <v>2213</v>
      </c>
      <c r="G119" t="s">
        <v>1754</v>
      </c>
      <c r="H119" t="s">
        <v>15</v>
      </c>
      <c r="I119" s="546">
        <v>648</v>
      </c>
      <c r="J119">
        <v>6.8848626240000002</v>
      </c>
    </row>
    <row r="120" spans="1:10">
      <c r="A120" t="s">
        <v>2601</v>
      </c>
      <c r="C120" s="547" t="s">
        <v>2405</v>
      </c>
      <c r="D120" s="547" t="s">
        <v>1902</v>
      </c>
      <c r="E120" t="s">
        <v>1800</v>
      </c>
      <c r="F120" t="s">
        <v>2221</v>
      </c>
      <c r="G120" t="s">
        <v>1754</v>
      </c>
      <c r="H120" t="s">
        <v>15</v>
      </c>
      <c r="I120" s="546">
        <v>160</v>
      </c>
      <c r="J120">
        <v>1.7210966399999998</v>
      </c>
    </row>
    <row r="121" spans="1:10">
      <c r="A121" t="s">
        <v>2601</v>
      </c>
      <c r="C121" s="547" t="s">
        <v>2405</v>
      </c>
      <c r="D121" s="547" t="s">
        <v>1902</v>
      </c>
      <c r="E121" t="s">
        <v>1807</v>
      </c>
      <c r="F121" t="s">
        <v>2213</v>
      </c>
      <c r="G121" t="s">
        <v>1754</v>
      </c>
      <c r="H121" t="s">
        <v>15</v>
      </c>
      <c r="I121" s="546">
        <v>2736</v>
      </c>
      <c r="J121">
        <v>29.155863168</v>
      </c>
    </row>
    <row r="122" spans="1:10">
      <c r="A122" t="s">
        <v>2601</v>
      </c>
      <c r="C122" s="547" t="s">
        <v>2405</v>
      </c>
      <c r="D122" s="547" t="s">
        <v>1902</v>
      </c>
      <c r="E122" t="s">
        <v>1807</v>
      </c>
      <c r="F122" t="s">
        <v>2221</v>
      </c>
      <c r="G122" t="s">
        <v>1754</v>
      </c>
      <c r="H122" t="s">
        <v>15</v>
      </c>
      <c r="I122" s="546">
        <v>1840</v>
      </c>
      <c r="J122">
        <v>19.751676119999999</v>
      </c>
    </row>
    <row r="123" spans="1:10">
      <c r="A123" t="s">
        <v>2601</v>
      </c>
      <c r="C123" s="547" t="s">
        <v>2405</v>
      </c>
      <c r="D123" s="547" t="s">
        <v>1902</v>
      </c>
      <c r="E123" t="s">
        <v>1836</v>
      </c>
      <c r="F123" t="s">
        <v>2294</v>
      </c>
      <c r="G123" t="s">
        <v>2295</v>
      </c>
      <c r="H123" t="s">
        <v>15</v>
      </c>
      <c r="I123" s="546">
        <v>1125</v>
      </c>
      <c r="J123">
        <v>5.5008798149999993</v>
      </c>
    </row>
    <row r="124" spans="1:10">
      <c r="A124" t="s">
        <v>2601</v>
      </c>
      <c r="C124" s="547" t="s">
        <v>2405</v>
      </c>
      <c r="D124" s="547" t="s">
        <v>1902</v>
      </c>
      <c r="E124" t="s">
        <v>1836</v>
      </c>
      <c r="F124" t="s">
        <v>2219</v>
      </c>
      <c r="G124" t="s">
        <v>1754</v>
      </c>
      <c r="H124" t="s">
        <v>15</v>
      </c>
      <c r="I124" s="546">
        <v>144</v>
      </c>
      <c r="J124">
        <v>1.5575561280000001</v>
      </c>
    </row>
    <row r="125" spans="1:10">
      <c r="A125" t="s">
        <v>2601</v>
      </c>
      <c r="C125" s="547" t="s">
        <v>2405</v>
      </c>
      <c r="D125" s="547" t="s">
        <v>1902</v>
      </c>
      <c r="E125" t="s">
        <v>1851</v>
      </c>
      <c r="F125" t="s">
        <v>2145</v>
      </c>
      <c r="G125" t="s">
        <v>2108</v>
      </c>
      <c r="H125" t="s">
        <v>15</v>
      </c>
      <c r="I125" s="546">
        <v>26832</v>
      </c>
      <c r="J125">
        <v>137.62403750400003</v>
      </c>
    </row>
    <row r="126" spans="1:10">
      <c r="A126" t="s">
        <v>2601</v>
      </c>
      <c r="C126" s="547" t="s">
        <v>2405</v>
      </c>
      <c r="D126" s="547" t="s">
        <v>1902</v>
      </c>
      <c r="E126" t="s">
        <v>1851</v>
      </c>
      <c r="F126" t="s">
        <v>2296</v>
      </c>
      <c r="G126" t="s">
        <v>1755</v>
      </c>
      <c r="H126" t="s">
        <v>15</v>
      </c>
      <c r="I126" s="546">
        <v>495</v>
      </c>
      <c r="J126">
        <v>2.8578939840000004</v>
      </c>
    </row>
    <row r="127" spans="1:10">
      <c r="A127" t="s">
        <v>2601</v>
      </c>
      <c r="C127" s="547" t="s">
        <v>2405</v>
      </c>
      <c r="D127" s="547" t="s">
        <v>1902</v>
      </c>
      <c r="E127" t="s">
        <v>1851</v>
      </c>
      <c r="F127" t="s">
        <v>2148</v>
      </c>
      <c r="G127" t="s">
        <v>1756</v>
      </c>
      <c r="H127" t="s">
        <v>15</v>
      </c>
      <c r="I127" s="546">
        <v>6909</v>
      </c>
      <c r="J127">
        <v>46.420934976000005</v>
      </c>
    </row>
    <row r="128" spans="1:10">
      <c r="A128" t="s">
        <v>2601</v>
      </c>
      <c r="C128" s="547" t="s">
        <v>2405</v>
      </c>
      <c r="D128" s="547" t="s">
        <v>1902</v>
      </c>
      <c r="E128" t="s">
        <v>1851</v>
      </c>
      <c r="F128" t="s">
        <v>2207</v>
      </c>
      <c r="G128" t="s">
        <v>1754</v>
      </c>
      <c r="H128" t="s">
        <v>15</v>
      </c>
      <c r="I128" s="546">
        <v>144</v>
      </c>
      <c r="J128">
        <v>1.5300446399999998</v>
      </c>
    </row>
    <row r="129" spans="1:10">
      <c r="A129" t="s">
        <v>2601</v>
      </c>
      <c r="C129" s="547" t="s">
        <v>2405</v>
      </c>
      <c r="D129" s="547" t="s">
        <v>1902</v>
      </c>
      <c r="E129" t="s">
        <v>1851</v>
      </c>
      <c r="F129" t="s">
        <v>2213</v>
      </c>
      <c r="G129" t="s">
        <v>1754</v>
      </c>
      <c r="H129" t="s">
        <v>15</v>
      </c>
      <c r="I129" s="546">
        <v>145</v>
      </c>
      <c r="J129">
        <v>1.5658747199999998</v>
      </c>
    </row>
    <row r="130" spans="1:10">
      <c r="A130" t="s">
        <v>2601</v>
      </c>
      <c r="C130" s="547" t="s">
        <v>2405</v>
      </c>
      <c r="D130" s="547" t="s">
        <v>1902</v>
      </c>
      <c r="E130" t="s">
        <v>1851</v>
      </c>
      <c r="F130" t="s">
        <v>2221</v>
      </c>
      <c r="G130" t="s">
        <v>1754</v>
      </c>
      <c r="H130" t="s">
        <v>15</v>
      </c>
      <c r="I130" s="546">
        <v>240</v>
      </c>
      <c r="J130">
        <v>2.5634793600000001</v>
      </c>
    </row>
    <row r="131" spans="1:10">
      <c r="A131" t="s">
        <v>2601</v>
      </c>
      <c r="C131" s="547" t="s">
        <v>2405</v>
      </c>
      <c r="D131" s="547" t="s">
        <v>1902</v>
      </c>
      <c r="E131" t="s">
        <v>1851</v>
      </c>
      <c r="F131" t="s">
        <v>2223</v>
      </c>
      <c r="G131" t="s">
        <v>1754</v>
      </c>
      <c r="H131" t="s">
        <v>15</v>
      </c>
      <c r="I131" s="546">
        <v>78</v>
      </c>
      <c r="J131">
        <v>0.83355204599999999</v>
      </c>
    </row>
    <row r="132" spans="1:10">
      <c r="A132" t="s">
        <v>2601</v>
      </c>
      <c r="C132" s="547" t="s">
        <v>2405</v>
      </c>
      <c r="D132" s="547" t="s">
        <v>1902</v>
      </c>
      <c r="E132" t="s">
        <v>1851</v>
      </c>
      <c r="F132" t="s">
        <v>2189</v>
      </c>
      <c r="G132" t="s">
        <v>1753</v>
      </c>
      <c r="H132" t="s">
        <v>15</v>
      </c>
      <c r="I132" s="546">
        <v>1376</v>
      </c>
      <c r="J132">
        <v>8.9330480279999982</v>
      </c>
    </row>
    <row r="133" spans="1:10">
      <c r="A133" t="s">
        <v>2601</v>
      </c>
      <c r="C133" s="547" t="s">
        <v>2405</v>
      </c>
      <c r="D133" s="547" t="s">
        <v>1902</v>
      </c>
      <c r="E133" t="s">
        <v>1851</v>
      </c>
      <c r="F133" t="s">
        <v>2377</v>
      </c>
      <c r="G133" t="s">
        <v>2390</v>
      </c>
      <c r="H133" t="s">
        <v>15</v>
      </c>
      <c r="I133" s="546">
        <v>41</v>
      </c>
      <c r="J133">
        <v>0.26527114800000001</v>
      </c>
    </row>
    <row r="134" spans="1:10">
      <c r="A134" t="s">
        <v>2601</v>
      </c>
      <c r="C134" s="547" t="s">
        <v>2405</v>
      </c>
      <c r="D134" s="547" t="s">
        <v>1902</v>
      </c>
      <c r="E134" t="s">
        <v>1851</v>
      </c>
      <c r="F134" t="s">
        <v>2193</v>
      </c>
      <c r="G134" t="s">
        <v>1753</v>
      </c>
      <c r="H134" t="s">
        <v>15</v>
      </c>
      <c r="I134" s="546">
        <v>550</v>
      </c>
      <c r="J134">
        <v>3.5892723599999998</v>
      </c>
    </row>
    <row r="135" spans="1:10">
      <c r="A135" t="s">
        <v>2601</v>
      </c>
      <c r="C135" s="547" t="s">
        <v>2405</v>
      </c>
      <c r="D135" s="547" t="s">
        <v>1902</v>
      </c>
      <c r="E135" t="s">
        <v>1851</v>
      </c>
      <c r="F135" t="s">
        <v>2195</v>
      </c>
      <c r="G135" t="s">
        <v>1753</v>
      </c>
      <c r="H135" t="s">
        <v>15</v>
      </c>
      <c r="I135" s="546">
        <v>2988</v>
      </c>
      <c r="J135">
        <v>19.559077811999998</v>
      </c>
    </row>
    <row r="136" spans="1:10">
      <c r="A136" t="s">
        <v>2601</v>
      </c>
      <c r="C136" s="547" t="s">
        <v>2405</v>
      </c>
      <c r="D136" s="547" t="s">
        <v>1902</v>
      </c>
      <c r="E136" t="s">
        <v>1851</v>
      </c>
      <c r="F136" t="s">
        <v>2197</v>
      </c>
      <c r="G136" t="s">
        <v>1753</v>
      </c>
      <c r="H136" t="s">
        <v>15</v>
      </c>
      <c r="I136" s="546">
        <v>65</v>
      </c>
      <c r="J136">
        <v>0.42774497999999994</v>
      </c>
    </row>
    <row r="137" spans="1:10">
      <c r="A137" t="s">
        <v>2601</v>
      </c>
      <c r="C137" s="547" t="s">
        <v>2405</v>
      </c>
      <c r="D137" s="547" t="s">
        <v>1902</v>
      </c>
      <c r="E137" t="s">
        <v>1851</v>
      </c>
      <c r="F137" t="s">
        <v>2203</v>
      </c>
      <c r="G137" t="s">
        <v>1753</v>
      </c>
      <c r="H137" t="s">
        <v>15</v>
      </c>
      <c r="I137" s="546">
        <v>67</v>
      </c>
      <c r="J137">
        <v>0.433491876</v>
      </c>
    </row>
    <row r="138" spans="1:10">
      <c r="A138" t="s">
        <v>2601</v>
      </c>
      <c r="C138" s="547" t="s">
        <v>2405</v>
      </c>
      <c r="D138" s="547" t="s">
        <v>1902</v>
      </c>
      <c r="E138" t="s">
        <v>1851</v>
      </c>
      <c r="F138" t="s">
        <v>2205</v>
      </c>
      <c r="G138" t="s">
        <v>1753</v>
      </c>
      <c r="H138" t="s">
        <v>15</v>
      </c>
      <c r="I138" s="546">
        <v>20</v>
      </c>
      <c r="J138">
        <v>0.12940056</v>
      </c>
    </row>
    <row r="139" spans="1:10">
      <c r="A139" t="s">
        <v>2601</v>
      </c>
      <c r="C139" s="547" t="s">
        <v>2405</v>
      </c>
      <c r="D139" s="547" t="s">
        <v>1902</v>
      </c>
      <c r="E139" t="s">
        <v>1851</v>
      </c>
      <c r="F139" t="s">
        <v>2391</v>
      </c>
      <c r="G139" t="s">
        <v>2412</v>
      </c>
      <c r="H139" t="s">
        <v>15</v>
      </c>
      <c r="I139" s="546">
        <v>18816</v>
      </c>
      <c r="J139">
        <v>138.70579968000001</v>
      </c>
    </row>
    <row r="140" spans="1:10">
      <c r="A140" t="s">
        <v>2601</v>
      </c>
      <c r="C140" s="547" t="s">
        <v>2405</v>
      </c>
      <c r="D140" s="547" t="s">
        <v>1902</v>
      </c>
      <c r="E140" t="s">
        <v>1851</v>
      </c>
      <c r="F140" t="s">
        <v>2413</v>
      </c>
      <c r="G140" t="s">
        <v>2414</v>
      </c>
      <c r="H140" t="s">
        <v>15</v>
      </c>
      <c r="I140" s="546">
        <v>2570</v>
      </c>
      <c r="J140">
        <v>20.196150500000002</v>
      </c>
    </row>
    <row r="141" spans="1:10">
      <c r="A141" t="s">
        <v>2601</v>
      </c>
      <c r="C141" s="547" t="s">
        <v>2405</v>
      </c>
      <c r="D141" s="547" t="s">
        <v>1902</v>
      </c>
      <c r="E141" t="s">
        <v>1851</v>
      </c>
      <c r="F141" t="s">
        <v>2297</v>
      </c>
      <c r="G141" t="s">
        <v>2298</v>
      </c>
      <c r="H141" t="s">
        <v>15</v>
      </c>
      <c r="I141" s="546">
        <v>696</v>
      </c>
      <c r="J141">
        <v>32.960083151999996</v>
      </c>
    </row>
    <row r="142" spans="1:10">
      <c r="A142" t="s">
        <v>2601</v>
      </c>
      <c r="C142" s="547" t="s">
        <v>2405</v>
      </c>
      <c r="D142" s="547" t="s">
        <v>1902</v>
      </c>
      <c r="E142" t="s">
        <v>1851</v>
      </c>
      <c r="F142" t="s">
        <v>2415</v>
      </c>
      <c r="G142" t="s">
        <v>2415</v>
      </c>
      <c r="H142" t="s">
        <v>15</v>
      </c>
      <c r="I142" s="546">
        <v>1224</v>
      </c>
      <c r="J142">
        <v>21.446827920000004</v>
      </c>
    </row>
    <row r="143" spans="1:10">
      <c r="A143" t="s">
        <v>2601</v>
      </c>
      <c r="C143" s="547" t="s">
        <v>2405</v>
      </c>
      <c r="D143" s="547" t="s">
        <v>1902</v>
      </c>
      <c r="E143" t="s">
        <v>1902</v>
      </c>
      <c r="F143" t="s">
        <v>2145</v>
      </c>
      <c r="G143" t="s">
        <v>2108</v>
      </c>
      <c r="H143" t="s">
        <v>15</v>
      </c>
      <c r="I143" s="546">
        <v>10</v>
      </c>
      <c r="J143">
        <v>5.1633749999999999E-2</v>
      </c>
    </row>
    <row r="144" spans="1:10">
      <c r="A144" t="s">
        <v>2601</v>
      </c>
      <c r="C144" s="547" t="s">
        <v>2405</v>
      </c>
      <c r="D144" s="547" t="s">
        <v>1902</v>
      </c>
      <c r="E144" t="s">
        <v>1902</v>
      </c>
      <c r="F144" t="s">
        <v>2215</v>
      </c>
      <c r="G144" t="s">
        <v>1754</v>
      </c>
      <c r="H144" t="s">
        <v>15</v>
      </c>
      <c r="I144" s="546">
        <v>72</v>
      </c>
      <c r="J144">
        <v>0.77624114400000011</v>
      </c>
    </row>
    <row r="145" spans="1:10">
      <c r="A145" t="s">
        <v>2601</v>
      </c>
      <c r="C145" s="547" t="s">
        <v>2405</v>
      </c>
      <c r="D145" s="547" t="s">
        <v>1902</v>
      </c>
      <c r="E145" t="s">
        <v>1902</v>
      </c>
      <c r="F145" t="s">
        <v>2179</v>
      </c>
      <c r="G145" t="s">
        <v>1752</v>
      </c>
      <c r="H145" t="s">
        <v>15</v>
      </c>
      <c r="I145" s="546">
        <v>72</v>
      </c>
      <c r="J145">
        <v>0.47288253599999996</v>
      </c>
    </row>
    <row r="146" spans="1:10">
      <c r="A146" t="s">
        <v>2601</v>
      </c>
      <c r="C146" s="547" t="s">
        <v>2405</v>
      </c>
      <c r="D146" s="547" t="s">
        <v>1902</v>
      </c>
      <c r="E146" t="s">
        <v>1902</v>
      </c>
      <c r="F146" t="s">
        <v>2297</v>
      </c>
      <c r="G146" t="s">
        <v>2298</v>
      </c>
      <c r="H146" t="s">
        <v>15</v>
      </c>
      <c r="I146" s="546">
        <v>2</v>
      </c>
      <c r="J146">
        <v>0.12226872</v>
      </c>
    </row>
    <row r="147" spans="1:10">
      <c r="A147" t="s">
        <v>2601</v>
      </c>
      <c r="C147" s="547" t="s">
        <v>2405</v>
      </c>
      <c r="D147" s="547" t="s">
        <v>1902</v>
      </c>
      <c r="E147" t="s">
        <v>1902</v>
      </c>
      <c r="F147" t="s">
        <v>2415</v>
      </c>
      <c r="G147" t="s">
        <v>2415</v>
      </c>
      <c r="H147" t="s">
        <v>15</v>
      </c>
      <c r="I147" s="546">
        <v>150</v>
      </c>
      <c r="J147">
        <v>2.6296650000000001</v>
      </c>
    </row>
    <row r="148" spans="1:10">
      <c r="A148" t="s">
        <v>2601</v>
      </c>
      <c r="C148" s="547" t="s">
        <v>2405</v>
      </c>
      <c r="D148" s="547" t="s">
        <v>1902</v>
      </c>
      <c r="E148" t="s">
        <v>1902</v>
      </c>
      <c r="F148" t="s">
        <v>2425</v>
      </c>
      <c r="G148" t="s">
        <v>2425</v>
      </c>
      <c r="H148" t="s">
        <v>15</v>
      </c>
      <c r="I148" s="546">
        <v>300</v>
      </c>
      <c r="J148">
        <v>5.3204849999999997</v>
      </c>
    </row>
    <row r="149" spans="1:10">
      <c r="A149" t="s">
        <v>2601</v>
      </c>
      <c r="C149" s="547" t="s">
        <v>2405</v>
      </c>
      <c r="D149" s="547" t="s">
        <v>1902</v>
      </c>
      <c r="E149" t="s">
        <v>1902</v>
      </c>
      <c r="F149" t="s">
        <v>2287</v>
      </c>
      <c r="G149" t="s">
        <v>2287</v>
      </c>
      <c r="H149" t="s">
        <v>2598</v>
      </c>
      <c r="I149" s="546">
        <v>130</v>
      </c>
      <c r="J149">
        <v>1.3465452000000002</v>
      </c>
    </row>
    <row r="150" spans="1:10">
      <c r="A150" t="s">
        <v>2601</v>
      </c>
      <c r="C150" s="547" t="s">
        <v>2470</v>
      </c>
      <c r="D150" s="547" t="s">
        <v>1902</v>
      </c>
      <c r="E150" t="s">
        <v>1785</v>
      </c>
      <c r="F150" t="s">
        <v>2145</v>
      </c>
      <c r="G150" t="s">
        <v>2108</v>
      </c>
      <c r="H150" t="s">
        <v>15</v>
      </c>
      <c r="I150" s="546">
        <v>57816</v>
      </c>
      <c r="J150">
        <v>298.115806824</v>
      </c>
    </row>
    <row r="151" spans="1:10">
      <c r="A151" t="s">
        <v>2601</v>
      </c>
      <c r="C151" s="547" t="s">
        <v>2470</v>
      </c>
      <c r="D151" s="547" t="s">
        <v>1902</v>
      </c>
      <c r="E151" t="s">
        <v>1785</v>
      </c>
      <c r="F151" t="s">
        <v>2207</v>
      </c>
      <c r="G151" t="s">
        <v>1754</v>
      </c>
      <c r="H151" t="s">
        <v>15</v>
      </c>
      <c r="I151" s="546">
        <v>19728</v>
      </c>
      <c r="J151">
        <v>213.82249816799998</v>
      </c>
    </row>
    <row r="152" spans="1:10">
      <c r="A152" t="s">
        <v>2601</v>
      </c>
      <c r="C152" s="547" t="s">
        <v>2470</v>
      </c>
      <c r="D152" s="547" t="s">
        <v>1902</v>
      </c>
      <c r="E152" t="s">
        <v>1800</v>
      </c>
      <c r="F152" t="s">
        <v>2213</v>
      </c>
      <c r="G152" t="s">
        <v>1754</v>
      </c>
      <c r="H152" t="s">
        <v>15</v>
      </c>
      <c r="I152" s="546">
        <v>2304</v>
      </c>
      <c r="J152">
        <v>24.901730208000004</v>
      </c>
    </row>
    <row r="153" spans="1:10">
      <c r="A153" t="s">
        <v>2601</v>
      </c>
      <c r="C153" s="547" t="s">
        <v>2470</v>
      </c>
      <c r="D153" s="547" t="s">
        <v>1902</v>
      </c>
      <c r="E153" t="s">
        <v>1800</v>
      </c>
      <c r="F153" t="s">
        <v>2221</v>
      </c>
      <c r="G153" t="s">
        <v>1754</v>
      </c>
      <c r="H153" t="s">
        <v>15</v>
      </c>
      <c r="I153" s="546">
        <v>160</v>
      </c>
      <c r="J153">
        <v>1.7269848000000001</v>
      </c>
    </row>
    <row r="154" spans="1:10">
      <c r="A154" t="s">
        <v>2601</v>
      </c>
      <c r="C154" s="547" t="s">
        <v>2470</v>
      </c>
      <c r="D154" s="547" t="s">
        <v>1902</v>
      </c>
      <c r="E154" t="s">
        <v>1807</v>
      </c>
      <c r="F154" t="s">
        <v>2213</v>
      </c>
      <c r="G154" t="s">
        <v>1754</v>
      </c>
      <c r="H154" t="s">
        <v>15</v>
      </c>
      <c r="I154" s="546">
        <v>12744</v>
      </c>
      <c r="J154">
        <v>138.04278098399999</v>
      </c>
    </row>
    <row r="155" spans="1:10">
      <c r="A155" t="s">
        <v>2601</v>
      </c>
      <c r="C155" s="547" t="s">
        <v>2470</v>
      </c>
      <c r="D155" s="547" t="s">
        <v>1902</v>
      </c>
      <c r="E155" t="s">
        <v>1807</v>
      </c>
      <c r="F155" t="s">
        <v>2221</v>
      </c>
      <c r="G155" t="s">
        <v>1754</v>
      </c>
      <c r="H155" t="s">
        <v>15</v>
      </c>
      <c r="I155" s="546">
        <v>1080</v>
      </c>
      <c r="J155">
        <v>11.64239568</v>
      </c>
    </row>
    <row r="156" spans="1:10">
      <c r="A156" t="s">
        <v>2601</v>
      </c>
      <c r="C156" s="547" t="s">
        <v>2470</v>
      </c>
      <c r="D156" s="547" t="s">
        <v>1902</v>
      </c>
      <c r="E156" t="s">
        <v>1836</v>
      </c>
      <c r="F156" t="s">
        <v>2294</v>
      </c>
      <c r="G156" t="s">
        <v>2295</v>
      </c>
      <c r="H156" t="s">
        <v>15</v>
      </c>
      <c r="I156" s="546">
        <v>904</v>
      </c>
      <c r="J156">
        <v>4.4196062789999999</v>
      </c>
    </row>
    <row r="157" spans="1:10">
      <c r="A157" t="s">
        <v>2601</v>
      </c>
      <c r="C157" s="547" t="s">
        <v>2470</v>
      </c>
      <c r="D157" s="547" t="s">
        <v>1902</v>
      </c>
      <c r="E157" t="s">
        <v>1851</v>
      </c>
      <c r="F157" t="s">
        <v>2145</v>
      </c>
      <c r="G157" t="s">
        <v>2108</v>
      </c>
      <c r="H157" t="s">
        <v>15</v>
      </c>
      <c r="I157" s="546">
        <v>19107</v>
      </c>
      <c r="J157">
        <v>98.005365810000001</v>
      </c>
    </row>
    <row r="158" spans="1:10">
      <c r="A158" t="s">
        <v>2601</v>
      </c>
      <c r="C158" s="547" t="s">
        <v>2470</v>
      </c>
      <c r="D158" s="547" t="s">
        <v>1902</v>
      </c>
      <c r="E158" t="s">
        <v>1851</v>
      </c>
      <c r="F158" t="s">
        <v>2296</v>
      </c>
      <c r="G158" t="s">
        <v>1755</v>
      </c>
      <c r="H158" t="s">
        <v>15</v>
      </c>
      <c r="I158" s="546">
        <v>825</v>
      </c>
      <c r="J158">
        <v>4.8320672400000007</v>
      </c>
    </row>
    <row r="159" spans="1:10">
      <c r="A159" t="s">
        <v>2601</v>
      </c>
      <c r="C159" s="547" t="s">
        <v>2470</v>
      </c>
      <c r="D159" s="547" t="s">
        <v>1902</v>
      </c>
      <c r="E159" t="s">
        <v>1851</v>
      </c>
      <c r="F159" t="s">
        <v>2148</v>
      </c>
      <c r="G159" t="s">
        <v>1756</v>
      </c>
      <c r="H159" t="s">
        <v>15</v>
      </c>
      <c r="I159" s="546">
        <v>15015</v>
      </c>
      <c r="J159">
        <v>101.97284097000001</v>
      </c>
    </row>
    <row r="160" spans="1:10">
      <c r="A160" t="s">
        <v>2601</v>
      </c>
      <c r="C160" s="547" t="s">
        <v>2470</v>
      </c>
      <c r="D160" s="547" t="s">
        <v>1902</v>
      </c>
      <c r="E160" t="s">
        <v>1851</v>
      </c>
      <c r="F160" t="s">
        <v>2207</v>
      </c>
      <c r="G160" t="s">
        <v>1754</v>
      </c>
      <c r="H160" t="s">
        <v>15</v>
      </c>
      <c r="I160" s="546">
        <v>144</v>
      </c>
      <c r="J160">
        <v>1.5637011119999999</v>
      </c>
    </row>
    <row r="161" spans="1:10">
      <c r="A161" t="s">
        <v>2601</v>
      </c>
      <c r="C161" s="547" t="s">
        <v>2470</v>
      </c>
      <c r="D161" s="547" t="s">
        <v>1902</v>
      </c>
      <c r="E161" t="s">
        <v>1851</v>
      </c>
      <c r="F161" t="s">
        <v>2211</v>
      </c>
      <c r="G161" t="s">
        <v>1754</v>
      </c>
      <c r="H161" t="s">
        <v>15</v>
      </c>
      <c r="I161" s="546">
        <v>755</v>
      </c>
      <c r="J161">
        <v>8.1580824809999992</v>
      </c>
    </row>
    <row r="162" spans="1:10">
      <c r="A162" t="s">
        <v>2601</v>
      </c>
      <c r="C162" s="547" t="s">
        <v>2470</v>
      </c>
      <c r="D162" s="547" t="s">
        <v>1902</v>
      </c>
      <c r="E162" t="s">
        <v>1851</v>
      </c>
      <c r="F162" t="s">
        <v>2213</v>
      </c>
      <c r="G162" t="s">
        <v>1754</v>
      </c>
      <c r="H162" t="s">
        <v>15</v>
      </c>
      <c r="I162" s="546">
        <v>44</v>
      </c>
      <c r="J162">
        <v>0.47851713899999992</v>
      </c>
    </row>
    <row r="163" spans="1:10">
      <c r="A163" t="s">
        <v>2601</v>
      </c>
      <c r="C163" s="547" t="s">
        <v>2470</v>
      </c>
      <c r="D163" s="547" t="s">
        <v>1902</v>
      </c>
      <c r="E163" t="s">
        <v>1851</v>
      </c>
      <c r="F163" t="s">
        <v>2215</v>
      </c>
      <c r="G163" t="s">
        <v>1754</v>
      </c>
      <c r="H163" t="s">
        <v>15</v>
      </c>
      <c r="I163" s="546">
        <v>379</v>
      </c>
      <c r="J163">
        <v>4.0970686409999999</v>
      </c>
    </row>
    <row r="164" spans="1:10">
      <c r="A164" t="s">
        <v>2601</v>
      </c>
      <c r="C164" s="547" t="s">
        <v>2470</v>
      </c>
      <c r="D164" s="547" t="s">
        <v>1902</v>
      </c>
      <c r="E164" t="s">
        <v>1851</v>
      </c>
      <c r="F164" t="s">
        <v>2221</v>
      </c>
      <c r="G164" t="s">
        <v>1754</v>
      </c>
      <c r="H164" t="s">
        <v>15</v>
      </c>
      <c r="I164" s="546">
        <v>920</v>
      </c>
      <c r="J164">
        <v>9.9512722799999995</v>
      </c>
    </row>
    <row r="165" spans="1:10">
      <c r="A165" t="s">
        <v>2601</v>
      </c>
      <c r="C165" s="547" t="s">
        <v>2470</v>
      </c>
      <c r="D165" s="547" t="s">
        <v>1902</v>
      </c>
      <c r="E165" t="s">
        <v>1851</v>
      </c>
      <c r="F165" t="s">
        <v>2223</v>
      </c>
      <c r="G165" t="s">
        <v>1754</v>
      </c>
      <c r="H165" t="s">
        <v>15</v>
      </c>
      <c r="I165" s="546">
        <v>38</v>
      </c>
      <c r="J165">
        <v>0.40825150200000004</v>
      </c>
    </row>
    <row r="166" spans="1:10">
      <c r="A166" t="s">
        <v>2601</v>
      </c>
      <c r="C166" s="547" t="s">
        <v>2470</v>
      </c>
      <c r="D166" s="547" t="s">
        <v>1902</v>
      </c>
      <c r="E166" t="s">
        <v>1851</v>
      </c>
      <c r="F166" t="s">
        <v>2189</v>
      </c>
      <c r="G166" t="s">
        <v>1753</v>
      </c>
      <c r="H166" t="s">
        <v>15</v>
      </c>
      <c r="I166" s="546">
        <v>1294</v>
      </c>
      <c r="J166">
        <v>8.4552585929999999</v>
      </c>
    </row>
    <row r="167" spans="1:10">
      <c r="A167" t="s">
        <v>2601</v>
      </c>
      <c r="C167" s="547" t="s">
        <v>2470</v>
      </c>
      <c r="D167" s="547" t="s">
        <v>1902</v>
      </c>
      <c r="E167" t="s">
        <v>1851</v>
      </c>
      <c r="F167" t="s">
        <v>2193</v>
      </c>
      <c r="G167" t="s">
        <v>1753</v>
      </c>
      <c r="H167" t="s">
        <v>15</v>
      </c>
      <c r="I167" s="546">
        <v>4</v>
      </c>
      <c r="J167">
        <v>2.610144E-2</v>
      </c>
    </row>
    <row r="168" spans="1:10">
      <c r="A168" t="s">
        <v>2601</v>
      </c>
      <c r="C168" s="547" t="s">
        <v>2470</v>
      </c>
      <c r="D168" s="547" t="s">
        <v>1902</v>
      </c>
      <c r="E168" t="s">
        <v>1851</v>
      </c>
      <c r="F168" t="s">
        <v>2195</v>
      </c>
      <c r="G168" t="s">
        <v>1753</v>
      </c>
      <c r="H168" t="s">
        <v>15</v>
      </c>
      <c r="I168" s="546">
        <v>1320</v>
      </c>
      <c r="J168">
        <v>8.7380551979999996</v>
      </c>
    </row>
    <row r="169" spans="1:10">
      <c r="A169" t="s">
        <v>2601</v>
      </c>
      <c r="C169" s="547" t="s">
        <v>2470</v>
      </c>
      <c r="D169" s="547" t="s">
        <v>1902</v>
      </c>
      <c r="E169" t="s">
        <v>1851</v>
      </c>
      <c r="F169" t="s">
        <v>2197</v>
      </c>
      <c r="G169" t="s">
        <v>1753</v>
      </c>
      <c r="H169" t="s">
        <v>15</v>
      </c>
      <c r="I169" s="546">
        <v>25</v>
      </c>
      <c r="J169">
        <v>0.16476533999999998</v>
      </c>
    </row>
    <row r="170" spans="1:10">
      <c r="A170" t="s">
        <v>2601</v>
      </c>
      <c r="C170" s="547" t="s">
        <v>2470</v>
      </c>
      <c r="D170" s="547" t="s">
        <v>1902</v>
      </c>
      <c r="E170" t="s">
        <v>1851</v>
      </c>
      <c r="F170" t="s">
        <v>2203</v>
      </c>
      <c r="G170" t="s">
        <v>1753</v>
      </c>
      <c r="H170" t="s">
        <v>15</v>
      </c>
      <c r="I170" s="546">
        <v>70</v>
      </c>
      <c r="J170">
        <v>0.46064462399999995</v>
      </c>
    </row>
    <row r="171" spans="1:10">
      <c r="A171" t="s">
        <v>2601</v>
      </c>
      <c r="C171" s="547" t="s">
        <v>2470</v>
      </c>
      <c r="D171" s="547" t="s">
        <v>1902</v>
      </c>
      <c r="E171" t="s">
        <v>1851</v>
      </c>
      <c r="F171" t="s">
        <v>2205</v>
      </c>
      <c r="G171" t="s">
        <v>1753</v>
      </c>
      <c r="H171" t="s">
        <v>15</v>
      </c>
      <c r="I171" s="546">
        <v>19</v>
      </c>
      <c r="J171">
        <v>0.12498783299999998</v>
      </c>
    </row>
    <row r="172" spans="1:10">
      <c r="A172" t="s">
        <v>2601</v>
      </c>
      <c r="C172" s="547" t="s">
        <v>2470</v>
      </c>
      <c r="D172" s="547" t="s">
        <v>1902</v>
      </c>
      <c r="E172" t="s">
        <v>1851</v>
      </c>
      <c r="F172" t="s">
        <v>2391</v>
      </c>
      <c r="G172" t="s">
        <v>2412</v>
      </c>
      <c r="H172" t="s">
        <v>15</v>
      </c>
      <c r="I172" s="546">
        <v>3472</v>
      </c>
      <c r="J172">
        <v>25.927715520000007</v>
      </c>
    </row>
    <row r="173" spans="1:10">
      <c r="A173" t="s">
        <v>2601</v>
      </c>
      <c r="C173" s="547" t="s">
        <v>2470</v>
      </c>
      <c r="D173" s="547" t="s">
        <v>1902</v>
      </c>
      <c r="E173" t="s">
        <v>1851</v>
      </c>
      <c r="F173" t="s">
        <v>2413</v>
      </c>
      <c r="G173" t="s">
        <v>2414</v>
      </c>
      <c r="H173" t="s">
        <v>15</v>
      </c>
      <c r="I173" s="546">
        <v>2020</v>
      </c>
      <c r="J173">
        <v>16.024718700000001</v>
      </c>
    </row>
    <row r="174" spans="1:10">
      <c r="A174" t="s">
        <v>2601</v>
      </c>
      <c r="C174" s="547" t="s">
        <v>2470</v>
      </c>
      <c r="D174" s="547" t="s">
        <v>1902</v>
      </c>
      <c r="E174" t="s">
        <v>1851</v>
      </c>
      <c r="F174" t="s">
        <v>2297</v>
      </c>
      <c r="G174" t="s">
        <v>2298</v>
      </c>
      <c r="H174" t="s">
        <v>15</v>
      </c>
      <c r="I174" s="546">
        <v>1428</v>
      </c>
      <c r="J174">
        <v>68.200756956000006</v>
      </c>
    </row>
    <row r="175" spans="1:10">
      <c r="A175" t="s">
        <v>2601</v>
      </c>
      <c r="C175" s="547" t="s">
        <v>2470</v>
      </c>
      <c r="D175" s="547" t="s">
        <v>1902</v>
      </c>
      <c r="E175" t="s">
        <v>1851</v>
      </c>
      <c r="F175" t="s">
        <v>2415</v>
      </c>
      <c r="G175" t="s">
        <v>2415</v>
      </c>
      <c r="H175" t="s">
        <v>15</v>
      </c>
      <c r="I175" s="546">
        <v>720</v>
      </c>
      <c r="J175">
        <v>12.780473760000001</v>
      </c>
    </row>
    <row r="176" spans="1:10">
      <c r="A176" t="s">
        <v>2601</v>
      </c>
      <c r="C176" s="547" t="s">
        <v>2470</v>
      </c>
      <c r="D176" s="547" t="s">
        <v>1902</v>
      </c>
      <c r="E176" t="s">
        <v>1902</v>
      </c>
      <c r="F176" t="s">
        <v>2219</v>
      </c>
      <c r="G176" t="s">
        <v>1754</v>
      </c>
      <c r="H176" t="s">
        <v>15</v>
      </c>
      <c r="I176" s="546">
        <v>30</v>
      </c>
      <c r="J176">
        <v>0.32380965</v>
      </c>
    </row>
    <row r="177" spans="1:10">
      <c r="A177" t="s">
        <v>2601</v>
      </c>
      <c r="C177" s="547" t="s">
        <v>2470</v>
      </c>
      <c r="D177" s="547" t="s">
        <v>1902</v>
      </c>
      <c r="E177" t="s">
        <v>1902</v>
      </c>
      <c r="F177" t="s">
        <v>2223</v>
      </c>
      <c r="G177" t="s">
        <v>1754</v>
      </c>
      <c r="H177" t="s">
        <v>15</v>
      </c>
      <c r="I177" s="546">
        <v>30</v>
      </c>
      <c r="J177">
        <v>0.32380965</v>
      </c>
    </row>
    <row r="178" spans="1:10">
      <c r="A178" t="s">
        <v>2601</v>
      </c>
      <c r="C178" s="547" t="s">
        <v>2492</v>
      </c>
      <c r="D178" s="547" t="s">
        <v>1902</v>
      </c>
      <c r="E178" t="s">
        <v>1785</v>
      </c>
      <c r="F178" t="s">
        <v>2145</v>
      </c>
      <c r="G178" t="s">
        <v>2108</v>
      </c>
      <c r="H178" t="s">
        <v>15</v>
      </c>
      <c r="I178" s="546">
        <v>33990</v>
      </c>
      <c r="J178">
        <v>175.89460066199999</v>
      </c>
    </row>
    <row r="179" spans="1:10">
      <c r="A179" t="s">
        <v>2601</v>
      </c>
      <c r="C179" s="547" t="s">
        <v>2492</v>
      </c>
      <c r="D179" s="547" t="s">
        <v>1902</v>
      </c>
      <c r="E179" t="s">
        <v>1785</v>
      </c>
      <c r="F179" t="s">
        <v>2207</v>
      </c>
      <c r="G179" t="s">
        <v>1754</v>
      </c>
      <c r="H179" t="s">
        <v>15</v>
      </c>
      <c r="I179" s="546">
        <v>10944</v>
      </c>
      <c r="J179">
        <v>119.33130470399999</v>
      </c>
    </row>
    <row r="180" spans="1:10">
      <c r="A180" t="s">
        <v>2601</v>
      </c>
      <c r="C180" s="547" t="s">
        <v>2492</v>
      </c>
      <c r="D180" s="547" t="s">
        <v>1902</v>
      </c>
      <c r="E180" t="s">
        <v>1785</v>
      </c>
      <c r="F180" t="s">
        <v>2213</v>
      </c>
      <c r="G180" t="s">
        <v>1754</v>
      </c>
      <c r="H180" t="s">
        <v>15</v>
      </c>
      <c r="I180" s="546">
        <v>144</v>
      </c>
      <c r="J180">
        <v>1.5602621759999999</v>
      </c>
    </row>
    <row r="181" spans="1:10">
      <c r="A181" t="s">
        <v>2601</v>
      </c>
      <c r="C181" s="547" t="s">
        <v>2492</v>
      </c>
      <c r="D181" s="547" t="s">
        <v>1902</v>
      </c>
      <c r="E181" t="s">
        <v>1800</v>
      </c>
      <c r="F181" t="s">
        <v>2213</v>
      </c>
      <c r="G181" t="s">
        <v>1754</v>
      </c>
      <c r="H181" t="s">
        <v>15</v>
      </c>
      <c r="I181" s="546">
        <v>1728</v>
      </c>
      <c r="J181">
        <v>18.800381232000003</v>
      </c>
    </row>
    <row r="182" spans="1:10">
      <c r="A182" t="s">
        <v>2601</v>
      </c>
      <c r="C182" s="547" t="s">
        <v>2492</v>
      </c>
      <c r="D182" s="547" t="s">
        <v>1902</v>
      </c>
      <c r="E182" t="s">
        <v>1800</v>
      </c>
      <c r="F182" t="s">
        <v>2221</v>
      </c>
      <c r="G182" t="s">
        <v>1754</v>
      </c>
      <c r="H182" t="s">
        <v>15</v>
      </c>
      <c r="I182" s="546">
        <v>280</v>
      </c>
      <c r="J182">
        <v>3.0510064799999999</v>
      </c>
    </row>
    <row r="183" spans="1:10">
      <c r="A183" t="s">
        <v>2601</v>
      </c>
      <c r="C183" s="547" t="s">
        <v>2492</v>
      </c>
      <c r="D183" s="547" t="s">
        <v>1902</v>
      </c>
      <c r="E183" t="s">
        <v>1807</v>
      </c>
      <c r="F183" t="s">
        <v>2213</v>
      </c>
      <c r="G183" t="s">
        <v>1754</v>
      </c>
      <c r="H183" t="s">
        <v>15</v>
      </c>
      <c r="I183" s="546">
        <v>6048</v>
      </c>
      <c r="J183">
        <v>65.810410848000004</v>
      </c>
    </row>
    <row r="184" spans="1:10">
      <c r="A184" t="s">
        <v>2601</v>
      </c>
      <c r="C184" s="547" t="s">
        <v>2492</v>
      </c>
      <c r="D184" s="547" t="s">
        <v>1902</v>
      </c>
      <c r="E184" t="s">
        <v>1807</v>
      </c>
      <c r="F184" t="s">
        <v>2221</v>
      </c>
      <c r="G184" t="s">
        <v>1754</v>
      </c>
      <c r="H184" t="s">
        <v>15</v>
      </c>
      <c r="I184" s="546">
        <v>440</v>
      </c>
      <c r="J184">
        <v>4.7774588399999995</v>
      </c>
    </row>
    <row r="185" spans="1:10">
      <c r="A185" t="s">
        <v>2601</v>
      </c>
      <c r="C185" s="547" t="s">
        <v>2492</v>
      </c>
      <c r="D185" s="547" t="s">
        <v>1902</v>
      </c>
      <c r="E185" t="s">
        <v>1836</v>
      </c>
      <c r="F185" t="s">
        <v>2294</v>
      </c>
      <c r="G185" t="s">
        <v>2295</v>
      </c>
      <c r="H185" t="s">
        <v>15</v>
      </c>
      <c r="I185" s="546">
        <v>3115</v>
      </c>
      <c r="J185">
        <v>15.503928010999998</v>
      </c>
    </row>
    <row r="186" spans="1:10">
      <c r="A186" t="s">
        <v>2601</v>
      </c>
      <c r="C186" s="547" t="s">
        <v>2492</v>
      </c>
      <c r="D186" s="547" t="s">
        <v>1902</v>
      </c>
      <c r="E186" t="s">
        <v>1851</v>
      </c>
      <c r="F186" t="s">
        <v>2145</v>
      </c>
      <c r="G186" t="s">
        <v>2108</v>
      </c>
      <c r="H186" t="s">
        <v>15</v>
      </c>
      <c r="I186" s="546">
        <v>34980</v>
      </c>
      <c r="J186">
        <v>181.05613363200001</v>
      </c>
    </row>
    <row r="187" spans="1:10">
      <c r="A187" t="s">
        <v>2601</v>
      </c>
      <c r="C187" s="547" t="s">
        <v>2492</v>
      </c>
      <c r="D187" s="547" t="s">
        <v>1902</v>
      </c>
      <c r="E187" t="s">
        <v>1851</v>
      </c>
      <c r="F187" t="s">
        <v>2296</v>
      </c>
      <c r="G187" t="s">
        <v>1755</v>
      </c>
      <c r="H187" t="s">
        <v>15</v>
      </c>
      <c r="I187" s="546">
        <v>901</v>
      </c>
      <c r="J187">
        <v>5.3376940240000001</v>
      </c>
    </row>
    <row r="188" spans="1:10">
      <c r="A188" t="s">
        <v>2601</v>
      </c>
      <c r="C188" s="547" t="s">
        <v>2492</v>
      </c>
      <c r="D188" s="547" t="s">
        <v>1902</v>
      </c>
      <c r="E188" t="s">
        <v>1851</v>
      </c>
      <c r="F188" t="s">
        <v>2148</v>
      </c>
      <c r="G188" t="s">
        <v>1756</v>
      </c>
      <c r="H188" t="s">
        <v>15</v>
      </c>
      <c r="I188" s="546">
        <v>9339</v>
      </c>
      <c r="J188">
        <v>64.010552891999993</v>
      </c>
    </row>
    <row r="189" spans="1:10">
      <c r="A189" t="s">
        <v>2601</v>
      </c>
      <c r="C189" s="547" t="s">
        <v>2492</v>
      </c>
      <c r="D189" s="547" t="s">
        <v>1902</v>
      </c>
      <c r="E189" t="s">
        <v>1851</v>
      </c>
      <c r="F189" t="s">
        <v>2207</v>
      </c>
      <c r="G189" t="s">
        <v>1754</v>
      </c>
      <c r="H189" t="s">
        <v>15</v>
      </c>
      <c r="I189" s="546">
        <v>144</v>
      </c>
      <c r="J189">
        <v>1.5763857119999998</v>
      </c>
    </row>
    <row r="190" spans="1:10">
      <c r="A190" t="s">
        <v>2601</v>
      </c>
      <c r="C190" s="547" t="s">
        <v>2492</v>
      </c>
      <c r="D190" s="547" t="s">
        <v>1902</v>
      </c>
      <c r="E190" t="s">
        <v>1851</v>
      </c>
      <c r="F190" t="s">
        <v>2211</v>
      </c>
      <c r="G190" t="s">
        <v>1754</v>
      </c>
      <c r="H190" t="s">
        <v>15</v>
      </c>
      <c r="I190" s="546">
        <v>1087</v>
      </c>
      <c r="J190">
        <v>11.809785420000001</v>
      </c>
    </row>
    <row r="191" spans="1:10">
      <c r="A191" t="s">
        <v>2601</v>
      </c>
      <c r="C191" s="547" t="s">
        <v>2492</v>
      </c>
      <c r="D191" s="547" t="s">
        <v>1902</v>
      </c>
      <c r="E191" t="s">
        <v>1851</v>
      </c>
      <c r="F191" t="s">
        <v>2213</v>
      </c>
      <c r="G191" t="s">
        <v>1754</v>
      </c>
      <c r="H191" t="s">
        <v>15</v>
      </c>
      <c r="I191" s="546">
        <v>51</v>
      </c>
      <c r="J191">
        <v>0.55330694999999996</v>
      </c>
    </row>
    <row r="192" spans="1:10">
      <c r="A192" t="s">
        <v>2601</v>
      </c>
      <c r="C192" s="547" t="s">
        <v>2492</v>
      </c>
      <c r="D192" s="547" t="s">
        <v>1902</v>
      </c>
      <c r="E192" t="s">
        <v>1851</v>
      </c>
      <c r="F192" t="s">
        <v>2215</v>
      </c>
      <c r="G192" t="s">
        <v>1754</v>
      </c>
      <c r="H192" t="s">
        <v>15</v>
      </c>
      <c r="I192" s="546">
        <v>78</v>
      </c>
      <c r="J192">
        <v>0.84566192400000006</v>
      </c>
    </row>
    <row r="193" spans="1:10">
      <c r="A193" t="s">
        <v>2601</v>
      </c>
      <c r="C193" s="547" t="s">
        <v>2492</v>
      </c>
      <c r="D193" s="547" t="s">
        <v>1902</v>
      </c>
      <c r="E193" t="s">
        <v>1851</v>
      </c>
      <c r="F193" t="s">
        <v>2221</v>
      </c>
      <c r="G193" t="s">
        <v>1754</v>
      </c>
      <c r="H193" t="s">
        <v>15</v>
      </c>
      <c r="I193" s="546">
        <v>400</v>
      </c>
      <c r="J193">
        <v>4.3451801999999997</v>
      </c>
    </row>
    <row r="194" spans="1:10">
      <c r="A194" t="s">
        <v>2601</v>
      </c>
      <c r="C194" s="547" t="s">
        <v>2492</v>
      </c>
      <c r="D194" s="547" t="s">
        <v>1902</v>
      </c>
      <c r="E194" t="s">
        <v>1851</v>
      </c>
      <c r="F194" t="s">
        <v>2189</v>
      </c>
      <c r="G194" t="s">
        <v>1753</v>
      </c>
      <c r="H194" t="s">
        <v>15</v>
      </c>
      <c r="I194" s="546">
        <v>830</v>
      </c>
      <c r="J194">
        <v>5.5243974419999997</v>
      </c>
    </row>
    <row r="195" spans="1:10">
      <c r="A195" t="s">
        <v>2601</v>
      </c>
      <c r="C195" s="547" t="s">
        <v>2492</v>
      </c>
      <c r="D195" s="547" t="s">
        <v>1902</v>
      </c>
      <c r="E195" t="s">
        <v>1851</v>
      </c>
      <c r="F195" t="s">
        <v>2191</v>
      </c>
      <c r="G195" t="s">
        <v>1753</v>
      </c>
      <c r="H195" t="s">
        <v>15</v>
      </c>
      <c r="I195" s="546">
        <v>4</v>
      </c>
      <c r="J195">
        <v>2.6402903999999994E-2</v>
      </c>
    </row>
    <row r="196" spans="1:10">
      <c r="A196" t="s">
        <v>2601</v>
      </c>
      <c r="C196" s="547" t="s">
        <v>2492</v>
      </c>
      <c r="D196" s="547" t="s">
        <v>1902</v>
      </c>
      <c r="E196" t="s">
        <v>1851</v>
      </c>
      <c r="F196" t="s">
        <v>2195</v>
      </c>
      <c r="G196" t="s">
        <v>1753</v>
      </c>
      <c r="H196" t="s">
        <v>15</v>
      </c>
      <c r="I196" s="546">
        <v>2184</v>
      </c>
      <c r="J196">
        <v>14.515355654999999</v>
      </c>
    </row>
    <row r="197" spans="1:10">
      <c r="A197" t="s">
        <v>2601</v>
      </c>
      <c r="C197" s="547" t="s">
        <v>2492</v>
      </c>
      <c r="D197" s="547" t="s">
        <v>1902</v>
      </c>
      <c r="E197" t="s">
        <v>1851</v>
      </c>
      <c r="F197" t="s">
        <v>2197</v>
      </c>
      <c r="G197" t="s">
        <v>1753</v>
      </c>
      <c r="H197" t="s">
        <v>15</v>
      </c>
      <c r="I197" s="546">
        <v>10</v>
      </c>
      <c r="J197">
        <v>6.6689369999999998E-2</v>
      </c>
    </row>
    <row r="198" spans="1:10">
      <c r="A198" t="s">
        <v>2601</v>
      </c>
      <c r="C198" s="547" t="s">
        <v>2492</v>
      </c>
      <c r="D198" s="547" t="s">
        <v>1902</v>
      </c>
      <c r="E198" t="s">
        <v>1851</v>
      </c>
      <c r="F198" t="s">
        <v>2199</v>
      </c>
      <c r="G198" t="s">
        <v>1753</v>
      </c>
      <c r="H198" t="s">
        <v>15</v>
      </c>
      <c r="I198" s="546">
        <v>60</v>
      </c>
      <c r="J198">
        <v>0.39615803999999999</v>
      </c>
    </row>
    <row r="199" spans="1:10">
      <c r="A199" t="s">
        <v>2601</v>
      </c>
      <c r="C199" s="547" t="s">
        <v>2492</v>
      </c>
      <c r="D199" s="547" t="s">
        <v>1902</v>
      </c>
      <c r="E199" t="s">
        <v>1851</v>
      </c>
      <c r="F199" t="s">
        <v>2391</v>
      </c>
      <c r="G199" t="s">
        <v>2412</v>
      </c>
      <c r="H199" t="s">
        <v>15</v>
      </c>
      <c r="I199" s="546">
        <v>5880</v>
      </c>
      <c r="J199">
        <v>44.124937920000008</v>
      </c>
    </row>
    <row r="200" spans="1:10">
      <c r="A200" t="s">
        <v>2601</v>
      </c>
      <c r="C200" s="547" t="s">
        <v>2492</v>
      </c>
      <c r="D200" s="547" t="s">
        <v>1902</v>
      </c>
      <c r="E200" t="s">
        <v>1851</v>
      </c>
      <c r="F200" t="s">
        <v>2413</v>
      </c>
      <c r="G200" t="s">
        <v>2414</v>
      </c>
      <c r="H200" t="s">
        <v>15</v>
      </c>
      <c r="I200" s="546">
        <v>2912</v>
      </c>
      <c r="J200">
        <v>23.247594999999997</v>
      </c>
    </row>
    <row r="201" spans="1:10">
      <c r="A201" t="s">
        <v>2601</v>
      </c>
      <c r="C201" s="547" t="s">
        <v>2492</v>
      </c>
      <c r="D201" s="547" t="s">
        <v>1902</v>
      </c>
      <c r="E201" t="s">
        <v>1851</v>
      </c>
      <c r="F201" t="s">
        <v>2297</v>
      </c>
      <c r="G201" t="s">
        <v>2298</v>
      </c>
      <c r="H201" t="s">
        <v>15</v>
      </c>
      <c r="I201" s="546">
        <v>672</v>
      </c>
      <c r="J201">
        <v>32.542964003999998</v>
      </c>
    </row>
    <row r="202" spans="1:10">
      <c r="A202" t="s">
        <v>2601</v>
      </c>
      <c r="C202" s="547" t="s">
        <v>2492</v>
      </c>
      <c r="D202" s="547" t="s">
        <v>1902</v>
      </c>
      <c r="E202" t="s">
        <v>1851</v>
      </c>
      <c r="F202" t="s">
        <v>2415</v>
      </c>
      <c r="G202" t="s">
        <v>2415</v>
      </c>
      <c r="H202" t="s">
        <v>15</v>
      </c>
      <c r="I202" s="546">
        <v>4749</v>
      </c>
      <c r="J202">
        <v>85.350539609999998</v>
      </c>
    </row>
    <row r="203" spans="1:10">
      <c r="A203" t="s">
        <v>2601</v>
      </c>
      <c r="C203" s="547" t="s">
        <v>2492</v>
      </c>
      <c r="D203" s="547" t="s">
        <v>1902</v>
      </c>
      <c r="E203" t="s">
        <v>1902</v>
      </c>
      <c r="F203" t="s">
        <v>2207</v>
      </c>
      <c r="G203" t="s">
        <v>1754</v>
      </c>
      <c r="H203" t="s">
        <v>15</v>
      </c>
      <c r="I203" s="546">
        <v>100</v>
      </c>
      <c r="J203">
        <v>1.0956519</v>
      </c>
    </row>
    <row r="204" spans="1:10">
      <c r="A204" t="s">
        <v>2601</v>
      </c>
      <c r="C204" s="547" t="s">
        <v>2492</v>
      </c>
      <c r="D204" s="547" t="s">
        <v>1902</v>
      </c>
      <c r="E204" t="s">
        <v>1902</v>
      </c>
      <c r="F204" t="s">
        <v>2209</v>
      </c>
      <c r="G204" t="s">
        <v>1754</v>
      </c>
      <c r="H204" t="s">
        <v>15</v>
      </c>
      <c r="I204" s="546">
        <v>30</v>
      </c>
      <c r="J204">
        <v>0.36689645999999998</v>
      </c>
    </row>
    <row r="205" spans="1:10">
      <c r="A205" t="s">
        <v>2601</v>
      </c>
      <c r="C205" s="547" t="s">
        <v>2492</v>
      </c>
      <c r="D205" s="547" t="s">
        <v>1902</v>
      </c>
      <c r="E205" t="s">
        <v>1902</v>
      </c>
      <c r="F205" t="s">
        <v>2486</v>
      </c>
      <c r="G205" t="s">
        <v>2487</v>
      </c>
      <c r="H205" t="s">
        <v>15</v>
      </c>
      <c r="I205" s="546">
        <v>100</v>
      </c>
      <c r="J205">
        <v>1.2719636999999999</v>
      </c>
    </row>
    <row r="206" spans="1:10">
      <c r="A206" t="s">
        <v>2601</v>
      </c>
      <c r="C206" s="547" t="s">
        <v>2492</v>
      </c>
      <c r="D206" s="547" t="s">
        <v>1902</v>
      </c>
      <c r="E206" t="s">
        <v>1902</v>
      </c>
      <c r="F206" t="s">
        <v>2211</v>
      </c>
      <c r="G206" t="s">
        <v>1754</v>
      </c>
      <c r="H206" t="s">
        <v>15</v>
      </c>
      <c r="I206" s="546">
        <v>30</v>
      </c>
      <c r="J206">
        <v>0.32869556999999999</v>
      </c>
    </row>
    <row r="207" spans="1:10">
      <c r="A207" t="s">
        <v>2601</v>
      </c>
      <c r="C207" s="547" t="s">
        <v>2492</v>
      </c>
      <c r="D207" s="547" t="s">
        <v>1902</v>
      </c>
      <c r="E207" t="s">
        <v>1902</v>
      </c>
      <c r="F207" t="s">
        <v>2213</v>
      </c>
      <c r="G207" t="s">
        <v>1754</v>
      </c>
      <c r="H207" t="s">
        <v>15</v>
      </c>
      <c r="I207" s="546">
        <v>50</v>
      </c>
      <c r="J207">
        <v>0.54782595000000001</v>
      </c>
    </row>
    <row r="208" spans="1:10">
      <c r="A208" t="s">
        <v>2601</v>
      </c>
      <c r="C208" s="547" t="s">
        <v>2492</v>
      </c>
      <c r="D208" s="547" t="s">
        <v>1902</v>
      </c>
      <c r="E208" t="s">
        <v>1902</v>
      </c>
      <c r="F208" t="s">
        <v>2215</v>
      </c>
      <c r="G208" t="s">
        <v>1754</v>
      </c>
      <c r="H208" t="s">
        <v>15</v>
      </c>
      <c r="I208" s="546">
        <v>20</v>
      </c>
      <c r="J208">
        <v>0.21913037999999999</v>
      </c>
    </row>
    <row r="209" spans="1:10">
      <c r="A209" t="s">
        <v>2601</v>
      </c>
      <c r="C209" s="547" t="s">
        <v>2492</v>
      </c>
      <c r="D209" s="547" t="s">
        <v>1902</v>
      </c>
      <c r="E209" t="s">
        <v>1902</v>
      </c>
      <c r="F209" t="s">
        <v>2217</v>
      </c>
      <c r="G209" t="s">
        <v>1754</v>
      </c>
      <c r="H209" t="s">
        <v>15</v>
      </c>
      <c r="I209" s="546">
        <v>30</v>
      </c>
      <c r="J209">
        <v>0.36689645999999998</v>
      </c>
    </row>
    <row r="210" spans="1:10">
      <c r="A210" t="s">
        <v>2601</v>
      </c>
      <c r="C210" s="547" t="s">
        <v>2492</v>
      </c>
      <c r="D210" s="547" t="s">
        <v>1902</v>
      </c>
      <c r="E210" t="s">
        <v>1902</v>
      </c>
      <c r="F210" t="s">
        <v>2221</v>
      </c>
      <c r="G210" t="s">
        <v>1754</v>
      </c>
      <c r="H210" t="s">
        <v>15</v>
      </c>
      <c r="I210" s="546">
        <v>30</v>
      </c>
      <c r="J210">
        <v>0.32869556999999999</v>
      </c>
    </row>
    <row r="211" spans="1:10">
      <c r="A211" t="s">
        <v>2601</v>
      </c>
      <c r="C211" s="547" t="s">
        <v>2492</v>
      </c>
      <c r="D211" s="547" t="s">
        <v>1902</v>
      </c>
      <c r="E211" t="s">
        <v>1902</v>
      </c>
      <c r="F211" t="s">
        <v>2181</v>
      </c>
      <c r="G211" t="s">
        <v>1752</v>
      </c>
      <c r="H211" t="s">
        <v>15</v>
      </c>
      <c r="I211" s="546">
        <v>3</v>
      </c>
      <c r="J211">
        <v>1.9870865999999997E-2</v>
      </c>
    </row>
    <row r="212" spans="1:10">
      <c r="A212" t="s">
        <v>2601</v>
      </c>
      <c r="C212" s="547" t="s">
        <v>2492</v>
      </c>
      <c r="D212" s="547" t="s">
        <v>1902</v>
      </c>
      <c r="E212" t="s">
        <v>1902</v>
      </c>
      <c r="F212" t="s">
        <v>2391</v>
      </c>
      <c r="G212" t="s">
        <v>2412</v>
      </c>
      <c r="H212" t="s">
        <v>15</v>
      </c>
      <c r="I212" s="546">
        <v>390</v>
      </c>
      <c r="J212">
        <v>2.9243915999999994</v>
      </c>
    </row>
    <row r="213" spans="1:10">
      <c r="A213" t="s">
        <v>2601</v>
      </c>
      <c r="C213" s="547" t="s">
        <v>2492</v>
      </c>
      <c r="D213" s="547" t="s">
        <v>1902</v>
      </c>
      <c r="E213" t="s">
        <v>1902</v>
      </c>
      <c r="F213" t="s">
        <v>2413</v>
      </c>
      <c r="G213" t="s">
        <v>2414</v>
      </c>
      <c r="H213" t="s">
        <v>15</v>
      </c>
      <c r="I213" s="546">
        <v>5</v>
      </c>
      <c r="J213">
        <v>3.9922249999999999E-2</v>
      </c>
    </row>
    <row r="214" spans="1:10">
      <c r="A214" t="s">
        <v>2601</v>
      </c>
      <c r="C214" s="547" t="s">
        <v>2514</v>
      </c>
      <c r="D214" s="547" t="s">
        <v>1902</v>
      </c>
      <c r="E214" t="s">
        <v>1785</v>
      </c>
      <c r="F214" t="s">
        <v>2145</v>
      </c>
      <c r="G214" t="s">
        <v>2108</v>
      </c>
      <c r="H214" t="s">
        <v>15</v>
      </c>
      <c r="I214" s="546">
        <v>22572</v>
      </c>
      <c r="J214">
        <v>114.891163992</v>
      </c>
    </row>
    <row r="215" spans="1:10">
      <c r="A215" t="s">
        <v>2601</v>
      </c>
      <c r="C215" s="547" t="s">
        <v>2514</v>
      </c>
      <c r="D215" s="547" t="s">
        <v>1902</v>
      </c>
      <c r="E215" t="s">
        <v>1785</v>
      </c>
      <c r="F215" t="s">
        <v>2207</v>
      </c>
      <c r="G215" t="s">
        <v>1754</v>
      </c>
      <c r="H215" t="s">
        <v>15</v>
      </c>
      <c r="I215" s="546">
        <v>11016</v>
      </c>
      <c r="J215">
        <v>120.23456097600001</v>
      </c>
    </row>
    <row r="216" spans="1:10">
      <c r="A216" t="s">
        <v>2601</v>
      </c>
      <c r="C216" s="547" t="s">
        <v>2514</v>
      </c>
      <c r="D216" s="547" t="s">
        <v>1902</v>
      </c>
      <c r="E216" t="s">
        <v>1785</v>
      </c>
      <c r="F216" t="s">
        <v>2213</v>
      </c>
      <c r="G216" t="s">
        <v>1754</v>
      </c>
      <c r="H216" t="s">
        <v>15</v>
      </c>
      <c r="I216" s="546">
        <v>216</v>
      </c>
      <c r="J216">
        <v>2.3643530639999999</v>
      </c>
    </row>
    <row r="217" spans="1:10">
      <c r="A217" t="s">
        <v>2601</v>
      </c>
      <c r="C217" s="547" t="s">
        <v>2514</v>
      </c>
      <c r="D217" s="547" t="s">
        <v>1902</v>
      </c>
      <c r="E217" t="s">
        <v>1800</v>
      </c>
      <c r="F217" t="s">
        <v>2213</v>
      </c>
      <c r="G217" t="s">
        <v>1754</v>
      </c>
      <c r="H217" t="s">
        <v>15</v>
      </c>
      <c r="I217" s="546">
        <v>5400</v>
      </c>
      <c r="J217">
        <v>59.024769984000002</v>
      </c>
    </row>
    <row r="218" spans="1:10">
      <c r="A218" t="s">
        <v>2601</v>
      </c>
      <c r="C218" s="547" t="s">
        <v>2514</v>
      </c>
      <c r="D218" s="547" t="s">
        <v>1902</v>
      </c>
      <c r="E218" t="s">
        <v>1800</v>
      </c>
      <c r="F218" t="s">
        <v>2221</v>
      </c>
      <c r="G218" t="s">
        <v>1754</v>
      </c>
      <c r="H218" t="s">
        <v>15</v>
      </c>
      <c r="I218" s="546">
        <v>560</v>
      </c>
      <c r="J218">
        <v>6.1404739200000007</v>
      </c>
    </row>
    <row r="219" spans="1:10">
      <c r="A219" t="s">
        <v>2601</v>
      </c>
      <c r="C219" s="547" t="s">
        <v>2514</v>
      </c>
      <c r="D219" s="547" t="s">
        <v>1902</v>
      </c>
      <c r="E219" t="s">
        <v>1807</v>
      </c>
      <c r="F219" t="s">
        <v>2213</v>
      </c>
      <c r="G219" t="s">
        <v>1754</v>
      </c>
      <c r="H219" t="s">
        <v>15</v>
      </c>
      <c r="I219" s="546">
        <v>3240</v>
      </c>
      <c r="J219">
        <v>35.101783511999997</v>
      </c>
    </row>
    <row r="220" spans="1:10">
      <c r="A220" t="s">
        <v>2601</v>
      </c>
      <c r="C220" s="547" t="s">
        <v>2514</v>
      </c>
      <c r="D220" s="547" t="s">
        <v>1902</v>
      </c>
      <c r="E220" t="s">
        <v>1836</v>
      </c>
      <c r="F220" t="s">
        <v>2294</v>
      </c>
      <c r="G220" t="s">
        <v>2295</v>
      </c>
      <c r="H220" t="s">
        <v>15</v>
      </c>
      <c r="I220" s="546">
        <v>1645</v>
      </c>
      <c r="J220">
        <v>8.2109546600000005</v>
      </c>
    </row>
    <row r="221" spans="1:10">
      <c r="A221" t="s">
        <v>2601</v>
      </c>
      <c r="C221" s="547" t="s">
        <v>2514</v>
      </c>
      <c r="D221" s="547" t="s">
        <v>1902</v>
      </c>
      <c r="E221" t="s">
        <v>1836</v>
      </c>
      <c r="F221" t="s">
        <v>2219</v>
      </c>
      <c r="G221" t="s">
        <v>1754</v>
      </c>
      <c r="H221" t="s">
        <v>15</v>
      </c>
      <c r="I221" s="546">
        <v>72</v>
      </c>
      <c r="J221">
        <v>0.78058209599999995</v>
      </c>
    </row>
    <row r="222" spans="1:10">
      <c r="A222" t="s">
        <v>2601</v>
      </c>
      <c r="C222" s="547" t="s">
        <v>2514</v>
      </c>
      <c r="D222" s="547" t="s">
        <v>1902</v>
      </c>
      <c r="E222" t="s">
        <v>1840</v>
      </c>
      <c r="F222" t="s">
        <v>2213</v>
      </c>
      <c r="G222" t="s">
        <v>1754</v>
      </c>
      <c r="H222" t="s">
        <v>15</v>
      </c>
      <c r="I222" s="546">
        <v>72</v>
      </c>
      <c r="J222">
        <v>0.78227337599999991</v>
      </c>
    </row>
    <row r="223" spans="1:10">
      <c r="A223" t="s">
        <v>2601</v>
      </c>
      <c r="C223" s="547" t="s">
        <v>2514</v>
      </c>
      <c r="D223" s="547" t="s">
        <v>1902</v>
      </c>
      <c r="E223" t="s">
        <v>1851</v>
      </c>
      <c r="F223" t="s">
        <v>2145</v>
      </c>
      <c r="G223" t="s">
        <v>2108</v>
      </c>
      <c r="H223" t="s">
        <v>15</v>
      </c>
      <c r="I223" s="546">
        <v>24552</v>
      </c>
      <c r="J223">
        <v>125.410810704</v>
      </c>
    </row>
    <row r="224" spans="1:10">
      <c r="A224" t="s">
        <v>2601</v>
      </c>
      <c r="C224" s="547" t="s">
        <v>2514</v>
      </c>
      <c r="D224" s="547" t="s">
        <v>1902</v>
      </c>
      <c r="E224" t="s">
        <v>1851</v>
      </c>
      <c r="F224" t="s">
        <v>2296</v>
      </c>
      <c r="G224" t="s">
        <v>1755</v>
      </c>
      <c r="H224" t="s">
        <v>15</v>
      </c>
      <c r="I224" s="546">
        <v>1320</v>
      </c>
      <c r="J224">
        <v>7.6038730020000012</v>
      </c>
    </row>
    <row r="225" spans="1:10">
      <c r="A225" t="s">
        <v>2601</v>
      </c>
      <c r="C225" s="547" t="s">
        <v>2514</v>
      </c>
      <c r="D225" s="547" t="s">
        <v>1902</v>
      </c>
      <c r="E225" t="s">
        <v>1851</v>
      </c>
      <c r="F225" t="s">
        <v>2148</v>
      </c>
      <c r="G225" t="s">
        <v>1756</v>
      </c>
      <c r="H225" t="s">
        <v>15</v>
      </c>
      <c r="I225" s="546">
        <v>10164</v>
      </c>
      <c r="J225">
        <v>68.387665412000004</v>
      </c>
    </row>
    <row r="226" spans="1:10">
      <c r="A226" t="s">
        <v>2601</v>
      </c>
      <c r="C226" s="547" t="s">
        <v>2514</v>
      </c>
      <c r="D226" s="547" t="s">
        <v>1902</v>
      </c>
      <c r="E226" t="s">
        <v>1851</v>
      </c>
      <c r="F226" t="s">
        <v>2207</v>
      </c>
      <c r="G226" t="s">
        <v>1754</v>
      </c>
      <c r="H226" t="s">
        <v>15</v>
      </c>
      <c r="I226" s="546">
        <v>72</v>
      </c>
      <c r="J226">
        <v>0.785148552</v>
      </c>
    </row>
    <row r="227" spans="1:10">
      <c r="A227" t="s">
        <v>2601</v>
      </c>
      <c r="C227" s="547" t="s">
        <v>2514</v>
      </c>
      <c r="D227" s="547" t="s">
        <v>1902</v>
      </c>
      <c r="E227" t="s">
        <v>1851</v>
      </c>
      <c r="F227" t="s">
        <v>2211</v>
      </c>
      <c r="G227" t="s">
        <v>1754</v>
      </c>
      <c r="H227" t="s">
        <v>15</v>
      </c>
      <c r="I227" s="546">
        <v>694</v>
      </c>
      <c r="J227">
        <v>7.5609056070000005</v>
      </c>
    </row>
    <row r="228" spans="1:10">
      <c r="A228" t="s">
        <v>2601</v>
      </c>
      <c r="C228" s="547" t="s">
        <v>2514</v>
      </c>
      <c r="D228" s="547" t="s">
        <v>1902</v>
      </c>
      <c r="E228" t="s">
        <v>1851</v>
      </c>
      <c r="F228" t="s">
        <v>2215</v>
      </c>
      <c r="G228" t="s">
        <v>1754</v>
      </c>
      <c r="H228" t="s">
        <v>15</v>
      </c>
      <c r="I228" s="546">
        <v>351</v>
      </c>
      <c r="J228">
        <v>3.827206908</v>
      </c>
    </row>
    <row r="229" spans="1:10">
      <c r="A229" t="s">
        <v>2601</v>
      </c>
      <c r="C229" s="547" t="s">
        <v>2514</v>
      </c>
      <c r="D229" s="547" t="s">
        <v>1902</v>
      </c>
      <c r="E229" t="s">
        <v>1851</v>
      </c>
      <c r="F229" t="s">
        <v>2221</v>
      </c>
      <c r="G229" t="s">
        <v>1754</v>
      </c>
      <c r="H229" t="s">
        <v>15</v>
      </c>
      <c r="I229" s="546">
        <v>400</v>
      </c>
      <c r="J229">
        <v>4.3531668000000003</v>
      </c>
    </row>
    <row r="230" spans="1:10">
      <c r="A230" t="s">
        <v>2601</v>
      </c>
      <c r="C230" s="547" t="s">
        <v>2514</v>
      </c>
      <c r="D230" s="547" t="s">
        <v>1902</v>
      </c>
      <c r="E230" t="s">
        <v>1851</v>
      </c>
      <c r="F230" t="s">
        <v>2189</v>
      </c>
      <c r="G230" t="s">
        <v>1753</v>
      </c>
      <c r="H230" t="s">
        <v>15</v>
      </c>
      <c r="I230" s="546">
        <v>735</v>
      </c>
      <c r="J230">
        <v>4.9038557399999991</v>
      </c>
    </row>
    <row r="231" spans="1:10">
      <c r="A231" t="s">
        <v>2601</v>
      </c>
      <c r="C231" s="547" t="s">
        <v>2514</v>
      </c>
      <c r="D231" s="547" t="s">
        <v>1902</v>
      </c>
      <c r="E231" t="s">
        <v>1851</v>
      </c>
      <c r="F231" t="s">
        <v>2191</v>
      </c>
      <c r="G231" t="s">
        <v>1753</v>
      </c>
      <c r="H231" t="s">
        <v>15</v>
      </c>
      <c r="I231" s="546">
        <v>5</v>
      </c>
      <c r="J231">
        <v>3.3137190000000004E-2</v>
      </c>
    </row>
    <row r="232" spans="1:10">
      <c r="A232" t="s">
        <v>2601</v>
      </c>
      <c r="C232" s="547" t="s">
        <v>2514</v>
      </c>
      <c r="D232" s="547" t="s">
        <v>1902</v>
      </c>
      <c r="E232" t="s">
        <v>1851</v>
      </c>
      <c r="F232" t="s">
        <v>2195</v>
      </c>
      <c r="G232" t="s">
        <v>1753</v>
      </c>
      <c r="H232" t="s">
        <v>15</v>
      </c>
      <c r="I232" s="546">
        <v>936</v>
      </c>
      <c r="J232">
        <v>6.2402733179999998</v>
      </c>
    </row>
    <row r="233" spans="1:10">
      <c r="A233" t="s">
        <v>2601</v>
      </c>
      <c r="C233" s="547" t="s">
        <v>2514</v>
      </c>
      <c r="D233" s="547" t="s">
        <v>1902</v>
      </c>
      <c r="E233" t="s">
        <v>1851</v>
      </c>
      <c r="F233" t="s">
        <v>2197</v>
      </c>
      <c r="G233" t="s">
        <v>1753</v>
      </c>
      <c r="H233" t="s">
        <v>15</v>
      </c>
      <c r="I233" s="546">
        <v>50</v>
      </c>
      <c r="J233">
        <v>0.33242130000000003</v>
      </c>
    </row>
    <row r="234" spans="1:10">
      <c r="A234" t="s">
        <v>2601</v>
      </c>
      <c r="C234" s="547" t="s">
        <v>2514</v>
      </c>
      <c r="D234" s="547" t="s">
        <v>1902</v>
      </c>
      <c r="E234" t="s">
        <v>1851</v>
      </c>
      <c r="F234" t="s">
        <v>2199</v>
      </c>
      <c r="G234" t="s">
        <v>1753</v>
      </c>
      <c r="H234" t="s">
        <v>15</v>
      </c>
      <c r="I234" s="546">
        <v>30</v>
      </c>
      <c r="J234">
        <v>0.20039724</v>
      </c>
    </row>
    <row r="235" spans="1:10">
      <c r="A235" t="s">
        <v>2601</v>
      </c>
      <c r="C235" s="547" t="s">
        <v>2514</v>
      </c>
      <c r="D235" s="547" t="s">
        <v>1902</v>
      </c>
      <c r="E235" t="s">
        <v>1851</v>
      </c>
      <c r="F235" t="s">
        <v>2203</v>
      </c>
      <c r="G235" t="s">
        <v>1753</v>
      </c>
      <c r="H235" t="s">
        <v>15</v>
      </c>
      <c r="I235" s="546">
        <v>486</v>
      </c>
      <c r="J235">
        <v>3.2285849939999998</v>
      </c>
    </row>
    <row r="236" spans="1:10">
      <c r="A236" t="s">
        <v>2601</v>
      </c>
      <c r="C236" s="547" t="s">
        <v>2514</v>
      </c>
      <c r="D236" s="547" t="s">
        <v>1902</v>
      </c>
      <c r="E236" t="s">
        <v>1851</v>
      </c>
      <c r="F236" t="s">
        <v>2391</v>
      </c>
      <c r="G236" t="s">
        <v>2412</v>
      </c>
      <c r="H236" t="s">
        <v>15</v>
      </c>
      <c r="I236" s="546">
        <v>8232</v>
      </c>
      <c r="J236">
        <v>62.018520479999992</v>
      </c>
    </row>
    <row r="237" spans="1:10">
      <c r="A237" t="s">
        <v>2601</v>
      </c>
      <c r="C237" s="547" t="s">
        <v>2514</v>
      </c>
      <c r="D237" s="547" t="s">
        <v>1902</v>
      </c>
      <c r="E237" t="s">
        <v>1851</v>
      </c>
      <c r="F237" t="s">
        <v>2413</v>
      </c>
      <c r="G237" t="s">
        <v>2414</v>
      </c>
      <c r="H237" t="s">
        <v>15</v>
      </c>
      <c r="I237" s="546">
        <v>3136</v>
      </c>
      <c r="J237">
        <v>25.144078400000001</v>
      </c>
    </row>
    <row r="238" spans="1:10">
      <c r="A238" t="s">
        <v>2601</v>
      </c>
      <c r="C238" s="547" t="s">
        <v>2514</v>
      </c>
      <c r="D238" s="547" t="s">
        <v>1902</v>
      </c>
      <c r="E238" t="s">
        <v>1851</v>
      </c>
      <c r="F238" t="s">
        <v>2297</v>
      </c>
      <c r="G238" t="s">
        <v>2298</v>
      </c>
      <c r="H238" t="s">
        <v>15</v>
      </c>
      <c r="I238" s="546">
        <v>672</v>
      </c>
      <c r="J238">
        <v>32.277498624000003</v>
      </c>
    </row>
    <row r="239" spans="1:10">
      <c r="A239" t="s">
        <v>2601</v>
      </c>
      <c r="C239" s="547" t="s">
        <v>2514</v>
      </c>
      <c r="D239" s="547" t="s">
        <v>1902</v>
      </c>
      <c r="E239" t="s">
        <v>1851</v>
      </c>
      <c r="F239" t="s">
        <v>2415</v>
      </c>
      <c r="G239" t="s">
        <v>2415</v>
      </c>
      <c r="H239" t="s">
        <v>15</v>
      </c>
      <c r="I239" s="546">
        <v>144</v>
      </c>
      <c r="J239">
        <v>2.6047267200000004</v>
      </c>
    </row>
    <row r="240" spans="1:10">
      <c r="A240" t="s">
        <v>2601</v>
      </c>
      <c r="C240" s="547" t="s">
        <v>2514</v>
      </c>
      <c r="D240" s="547" t="s">
        <v>1902</v>
      </c>
      <c r="E240" t="s">
        <v>1902</v>
      </c>
      <c r="F240" t="s">
        <v>2486</v>
      </c>
      <c r="G240" t="s">
        <v>2487</v>
      </c>
      <c r="H240" t="s">
        <v>15</v>
      </c>
      <c r="I240" s="546">
        <v>50</v>
      </c>
      <c r="J240">
        <v>0.63398205000000007</v>
      </c>
    </row>
    <row r="241" spans="1:10">
      <c r="A241" t="s">
        <v>2601</v>
      </c>
      <c r="C241" s="547" t="s">
        <v>2514</v>
      </c>
      <c r="D241" s="547" t="s">
        <v>1902</v>
      </c>
      <c r="E241" t="s">
        <v>1902</v>
      </c>
      <c r="F241" t="s">
        <v>2213</v>
      </c>
      <c r="G241" t="s">
        <v>1754</v>
      </c>
      <c r="H241" t="s">
        <v>15</v>
      </c>
      <c r="I241" s="546">
        <v>100</v>
      </c>
      <c r="J241">
        <v>1.0922067000000002</v>
      </c>
    </row>
    <row r="242" spans="1:10">
      <c r="A242" t="s">
        <v>2601</v>
      </c>
      <c r="C242" s="547" t="s">
        <v>2514</v>
      </c>
      <c r="D242" s="547" t="s">
        <v>1902</v>
      </c>
      <c r="E242" t="s">
        <v>1902</v>
      </c>
      <c r="F242" t="s">
        <v>2215</v>
      </c>
      <c r="G242" t="s">
        <v>1754</v>
      </c>
      <c r="H242" t="s">
        <v>15</v>
      </c>
      <c r="I242" s="546">
        <v>599</v>
      </c>
      <c r="J242">
        <v>6.5317687740000006</v>
      </c>
    </row>
    <row r="243" spans="1:10">
      <c r="A243" t="s">
        <v>2601</v>
      </c>
      <c r="C243" s="547" t="s">
        <v>2514</v>
      </c>
      <c r="D243" s="547" t="s">
        <v>1902</v>
      </c>
      <c r="E243" t="s">
        <v>1902</v>
      </c>
      <c r="F243" t="s">
        <v>2171</v>
      </c>
      <c r="G243" t="s">
        <v>1752</v>
      </c>
      <c r="H243" t="s">
        <v>15</v>
      </c>
      <c r="I243" s="546">
        <v>150</v>
      </c>
      <c r="J243">
        <v>0.99805094999999999</v>
      </c>
    </row>
    <row r="244" spans="1:10">
      <c r="A244" t="s">
        <v>2601</v>
      </c>
      <c r="C244" s="547" t="s">
        <v>2514</v>
      </c>
      <c r="D244" s="547" t="s">
        <v>1902</v>
      </c>
      <c r="E244" t="s">
        <v>1902</v>
      </c>
      <c r="F244" t="s">
        <v>2173</v>
      </c>
      <c r="G244" t="s">
        <v>1752</v>
      </c>
      <c r="H244" t="s">
        <v>15</v>
      </c>
      <c r="I244" s="546">
        <v>100</v>
      </c>
      <c r="J244">
        <v>0.73232249999999999</v>
      </c>
    </row>
    <row r="245" spans="1:10">
      <c r="A245" t="s">
        <v>2601</v>
      </c>
      <c r="C245" s="547" t="s">
        <v>2514</v>
      </c>
      <c r="D245" s="547" t="s">
        <v>1902</v>
      </c>
      <c r="E245" t="s">
        <v>1902</v>
      </c>
      <c r="F245" t="s">
        <v>2508</v>
      </c>
      <c r="G245" t="s">
        <v>2509</v>
      </c>
      <c r="H245" t="s">
        <v>15</v>
      </c>
      <c r="I245" s="546">
        <v>100</v>
      </c>
      <c r="J245">
        <v>0.78114399999999995</v>
      </c>
    </row>
    <row r="246" spans="1:10">
      <c r="A246" t="s">
        <v>2601</v>
      </c>
      <c r="C246" s="547" t="s">
        <v>2514</v>
      </c>
      <c r="D246" s="547" t="s">
        <v>1902</v>
      </c>
      <c r="E246" t="s">
        <v>1902</v>
      </c>
      <c r="F246" t="s">
        <v>2175</v>
      </c>
      <c r="G246" t="s">
        <v>1752</v>
      </c>
      <c r="H246" t="s">
        <v>15</v>
      </c>
      <c r="I246" s="546">
        <v>100</v>
      </c>
      <c r="J246">
        <v>0.73232249999999999</v>
      </c>
    </row>
    <row r="247" spans="1:10">
      <c r="A247" t="s">
        <v>2601</v>
      </c>
      <c r="C247" s="547" t="s">
        <v>2514</v>
      </c>
      <c r="D247" s="547" t="s">
        <v>1902</v>
      </c>
      <c r="E247" t="s">
        <v>1902</v>
      </c>
      <c r="F247" t="s">
        <v>2177</v>
      </c>
      <c r="G247" t="s">
        <v>1752</v>
      </c>
      <c r="H247" t="s">
        <v>15</v>
      </c>
      <c r="I247" s="546">
        <v>100</v>
      </c>
      <c r="J247">
        <v>0.73232249999999999</v>
      </c>
    </row>
    <row r="248" spans="1:10">
      <c r="A248" t="s">
        <v>2601</v>
      </c>
      <c r="C248" s="547" t="s">
        <v>2514</v>
      </c>
      <c r="D248" s="547" t="s">
        <v>1902</v>
      </c>
      <c r="E248" t="s">
        <v>1902</v>
      </c>
      <c r="F248" t="s">
        <v>2179</v>
      </c>
      <c r="G248" t="s">
        <v>1752</v>
      </c>
      <c r="H248" t="s">
        <v>15</v>
      </c>
      <c r="I248" s="546">
        <v>1200</v>
      </c>
      <c r="J248">
        <v>8.7878699999999998</v>
      </c>
    </row>
    <row r="249" spans="1:10">
      <c r="A249" t="s">
        <v>2601</v>
      </c>
      <c r="C249" s="547" t="s">
        <v>2514</v>
      </c>
      <c r="D249" s="547" t="s">
        <v>1902</v>
      </c>
      <c r="E249" t="s">
        <v>1902</v>
      </c>
      <c r="F249" t="s">
        <v>2181</v>
      </c>
      <c r="G249" t="s">
        <v>1752</v>
      </c>
      <c r="H249" t="s">
        <v>15</v>
      </c>
      <c r="I249" s="546">
        <v>100</v>
      </c>
      <c r="J249">
        <v>0.73232249999999999</v>
      </c>
    </row>
    <row r="250" spans="1:10">
      <c r="A250" t="s">
        <v>2601</v>
      </c>
      <c r="C250" s="547" t="s">
        <v>2514</v>
      </c>
      <c r="D250" s="547" t="s">
        <v>1902</v>
      </c>
      <c r="E250" t="s">
        <v>1902</v>
      </c>
      <c r="F250" t="s">
        <v>2183</v>
      </c>
      <c r="G250" t="s">
        <v>1752</v>
      </c>
      <c r="H250" t="s">
        <v>15</v>
      </c>
      <c r="I250" s="546">
        <v>100</v>
      </c>
      <c r="J250">
        <v>0.73232249999999999</v>
      </c>
    </row>
    <row r="251" spans="1:10">
      <c r="A251" t="s">
        <v>2601</v>
      </c>
      <c r="C251" s="547" t="s">
        <v>2514</v>
      </c>
      <c r="D251" s="547" t="s">
        <v>1902</v>
      </c>
      <c r="E251" t="s">
        <v>1902</v>
      </c>
      <c r="F251" t="s">
        <v>2185</v>
      </c>
      <c r="G251" t="s">
        <v>1752</v>
      </c>
      <c r="H251" t="s">
        <v>15</v>
      </c>
      <c r="I251" s="546">
        <v>100</v>
      </c>
      <c r="J251">
        <v>0.73232249999999999</v>
      </c>
    </row>
    <row r="252" spans="1:10">
      <c r="A252" t="s">
        <v>2601</v>
      </c>
      <c r="C252" s="547" t="s">
        <v>2514</v>
      </c>
      <c r="D252" s="547" t="s">
        <v>1902</v>
      </c>
      <c r="E252" t="s">
        <v>1902</v>
      </c>
      <c r="F252" t="s">
        <v>2187</v>
      </c>
      <c r="G252" t="s">
        <v>1752</v>
      </c>
      <c r="H252" t="s">
        <v>15</v>
      </c>
      <c r="I252" s="546">
        <v>100</v>
      </c>
      <c r="J252">
        <v>0.73232249999999999</v>
      </c>
    </row>
    <row r="253" spans="1:10">
      <c r="A253" t="s">
        <v>2601</v>
      </c>
      <c r="C253" s="547" t="s">
        <v>2514</v>
      </c>
      <c r="D253" s="547" t="s">
        <v>1902</v>
      </c>
      <c r="E253" t="s">
        <v>1902</v>
      </c>
      <c r="F253" t="s">
        <v>2391</v>
      </c>
      <c r="G253" t="s">
        <v>2412</v>
      </c>
      <c r="H253" t="s">
        <v>15</v>
      </c>
      <c r="I253" s="546">
        <v>385</v>
      </c>
      <c r="J253">
        <v>2.8943838000000004</v>
      </c>
    </row>
    <row r="254" spans="1:10">
      <c r="A254" t="s">
        <v>2601</v>
      </c>
      <c r="C254" s="547" t="s">
        <v>2595</v>
      </c>
      <c r="D254" s="547" t="s">
        <v>1902</v>
      </c>
      <c r="E254" t="s">
        <v>1785</v>
      </c>
      <c r="F254" t="s">
        <v>2145</v>
      </c>
      <c r="G254" t="s">
        <v>2108</v>
      </c>
      <c r="H254" t="s">
        <v>15</v>
      </c>
      <c r="I254" s="546">
        <v>35508</v>
      </c>
      <c r="J254">
        <v>184.19813616599998</v>
      </c>
    </row>
    <row r="255" spans="1:10">
      <c r="A255" t="s">
        <v>2601</v>
      </c>
      <c r="C255" s="547" t="s">
        <v>2595</v>
      </c>
      <c r="D255" s="547" t="s">
        <v>1902</v>
      </c>
      <c r="E255" t="s">
        <v>1785</v>
      </c>
      <c r="F255" t="s">
        <v>2207</v>
      </c>
      <c r="G255" t="s">
        <v>1754</v>
      </c>
      <c r="H255" t="s">
        <v>15</v>
      </c>
      <c r="I255" s="546">
        <v>16560</v>
      </c>
      <c r="J255">
        <v>183.88092268800003</v>
      </c>
    </row>
    <row r="256" spans="1:10">
      <c r="A256" t="s">
        <v>2601</v>
      </c>
      <c r="C256" s="547" t="s">
        <v>2595</v>
      </c>
      <c r="D256" s="547" t="s">
        <v>1902</v>
      </c>
      <c r="E256" t="s">
        <v>1785</v>
      </c>
      <c r="F256" t="s">
        <v>2213</v>
      </c>
      <c r="G256" t="s">
        <v>1754</v>
      </c>
      <c r="H256" t="s">
        <v>15</v>
      </c>
      <c r="I256" s="546">
        <v>144</v>
      </c>
      <c r="J256">
        <v>1.5852931199999998</v>
      </c>
    </row>
    <row r="257" spans="1:10">
      <c r="A257" t="s">
        <v>2601</v>
      </c>
      <c r="C257" s="547" t="s">
        <v>2595</v>
      </c>
      <c r="D257" s="547" t="s">
        <v>1902</v>
      </c>
      <c r="E257" t="s">
        <v>1800</v>
      </c>
      <c r="F257" t="s">
        <v>2213</v>
      </c>
      <c r="G257" t="s">
        <v>1754</v>
      </c>
      <c r="H257" t="s">
        <v>15</v>
      </c>
      <c r="I257" s="546">
        <v>1656</v>
      </c>
      <c r="J257">
        <v>18.574070256000002</v>
      </c>
    </row>
    <row r="258" spans="1:10">
      <c r="A258" t="s">
        <v>2601</v>
      </c>
      <c r="C258" s="547" t="s">
        <v>2595</v>
      </c>
      <c r="D258" s="547" t="s">
        <v>1902</v>
      </c>
      <c r="E258" t="s">
        <v>1807</v>
      </c>
      <c r="F258" t="s">
        <v>2213</v>
      </c>
      <c r="G258" t="s">
        <v>1754</v>
      </c>
      <c r="H258" t="s">
        <v>15</v>
      </c>
      <c r="I258" s="546">
        <v>7416</v>
      </c>
      <c r="J258">
        <v>82.432254312000012</v>
      </c>
    </row>
    <row r="259" spans="1:10">
      <c r="A259" t="s">
        <v>2601</v>
      </c>
      <c r="C259" s="547" t="s">
        <v>2595</v>
      </c>
      <c r="D259" s="547" t="s">
        <v>1902</v>
      </c>
      <c r="E259" t="s">
        <v>1807</v>
      </c>
      <c r="F259" t="s">
        <v>2221</v>
      </c>
      <c r="G259" t="s">
        <v>1754</v>
      </c>
      <c r="H259" t="s">
        <v>15</v>
      </c>
      <c r="I259" s="546">
        <v>120</v>
      </c>
      <c r="J259">
        <v>1.3421246400000002</v>
      </c>
    </row>
    <row r="260" spans="1:10">
      <c r="A260" t="s">
        <v>2601</v>
      </c>
      <c r="C260" s="547" t="s">
        <v>2595</v>
      </c>
      <c r="D260" s="547" t="s">
        <v>1902</v>
      </c>
      <c r="E260" t="s">
        <v>1836</v>
      </c>
      <c r="F260" t="s">
        <v>2145</v>
      </c>
      <c r="G260" t="s">
        <v>2108</v>
      </c>
      <c r="H260" t="s">
        <v>15</v>
      </c>
      <c r="I260" s="546">
        <v>2112</v>
      </c>
      <c r="J260">
        <v>10.911048191999999</v>
      </c>
    </row>
    <row r="261" spans="1:10">
      <c r="A261" t="s">
        <v>2601</v>
      </c>
      <c r="C261" s="547" t="s">
        <v>2595</v>
      </c>
      <c r="D261" s="547" t="s">
        <v>1902</v>
      </c>
      <c r="E261" t="s">
        <v>1836</v>
      </c>
      <c r="F261" t="s">
        <v>2294</v>
      </c>
      <c r="G261" t="s">
        <v>2295</v>
      </c>
      <c r="H261" t="s">
        <v>15</v>
      </c>
      <c r="I261" s="546">
        <v>757</v>
      </c>
      <c r="J261">
        <v>3.8690898310000001</v>
      </c>
    </row>
    <row r="262" spans="1:10">
      <c r="A262" t="s">
        <v>2601</v>
      </c>
      <c r="C262" s="547" t="s">
        <v>2595</v>
      </c>
      <c r="D262" s="547" t="s">
        <v>1902</v>
      </c>
      <c r="E262" t="s">
        <v>1836</v>
      </c>
      <c r="F262" t="s">
        <v>2219</v>
      </c>
      <c r="G262" t="s">
        <v>1754</v>
      </c>
      <c r="H262" t="s">
        <v>15</v>
      </c>
      <c r="I262" s="546">
        <v>216</v>
      </c>
      <c r="J262">
        <v>2.3879182319999996</v>
      </c>
    </row>
    <row r="263" spans="1:10">
      <c r="A263" t="s">
        <v>2601</v>
      </c>
      <c r="C263" s="547" t="s">
        <v>2595</v>
      </c>
      <c r="D263" s="547" t="s">
        <v>1902</v>
      </c>
      <c r="E263" t="s">
        <v>1840</v>
      </c>
      <c r="F263" t="s">
        <v>2213</v>
      </c>
      <c r="G263" t="s">
        <v>1754</v>
      </c>
      <c r="H263" t="s">
        <v>15</v>
      </c>
      <c r="I263" s="546">
        <v>144</v>
      </c>
      <c r="J263">
        <v>1.5932342880000001</v>
      </c>
    </row>
    <row r="264" spans="1:10">
      <c r="A264" t="s">
        <v>2601</v>
      </c>
      <c r="C264" s="547" t="s">
        <v>2595</v>
      </c>
      <c r="D264" s="547" t="s">
        <v>1902</v>
      </c>
      <c r="E264" t="s">
        <v>1851</v>
      </c>
      <c r="F264" t="s">
        <v>2145</v>
      </c>
      <c r="G264" t="s">
        <v>2108</v>
      </c>
      <c r="H264" t="s">
        <v>15</v>
      </c>
      <c r="I264" s="546">
        <v>41052</v>
      </c>
      <c r="J264">
        <v>212.13975261600001</v>
      </c>
    </row>
    <row r="265" spans="1:10">
      <c r="A265" t="s">
        <v>2601</v>
      </c>
      <c r="C265" s="547" t="s">
        <v>2595</v>
      </c>
      <c r="D265" s="547" t="s">
        <v>1902</v>
      </c>
      <c r="E265" t="s">
        <v>1851</v>
      </c>
      <c r="F265" t="s">
        <v>2296</v>
      </c>
      <c r="G265" t="s">
        <v>1755</v>
      </c>
      <c r="H265" t="s">
        <v>15</v>
      </c>
      <c r="I265" s="546">
        <v>693</v>
      </c>
      <c r="J265">
        <v>4.1216341319999996</v>
      </c>
    </row>
    <row r="266" spans="1:10">
      <c r="A266" t="s">
        <v>2601</v>
      </c>
      <c r="C266" s="547" t="s">
        <v>2595</v>
      </c>
      <c r="D266" s="547" t="s">
        <v>1902</v>
      </c>
      <c r="E266" t="s">
        <v>1851</v>
      </c>
      <c r="F266" t="s">
        <v>2148</v>
      </c>
      <c r="G266" t="s">
        <v>1756</v>
      </c>
      <c r="H266" t="s">
        <v>15</v>
      </c>
      <c r="I266" s="546">
        <v>15576</v>
      </c>
      <c r="J266">
        <v>107.239887216</v>
      </c>
    </row>
    <row r="267" spans="1:10">
      <c r="A267" t="s">
        <v>2601</v>
      </c>
      <c r="C267" s="547" t="s">
        <v>2595</v>
      </c>
      <c r="D267" s="547" t="s">
        <v>1902</v>
      </c>
      <c r="E267" t="s">
        <v>1851</v>
      </c>
      <c r="F267" t="s">
        <v>2211</v>
      </c>
      <c r="G267" t="s">
        <v>1754</v>
      </c>
      <c r="H267" t="s">
        <v>15</v>
      </c>
      <c r="I267" s="546">
        <v>336</v>
      </c>
      <c r="J267">
        <v>3.7442684160000002</v>
      </c>
    </row>
    <row r="268" spans="1:10">
      <c r="A268" t="s">
        <v>2601</v>
      </c>
      <c r="C268" s="547" t="s">
        <v>2595</v>
      </c>
      <c r="D268" s="547" t="s">
        <v>1902</v>
      </c>
      <c r="E268" t="s">
        <v>1851</v>
      </c>
      <c r="F268" t="s">
        <v>2213</v>
      </c>
      <c r="G268" t="s">
        <v>1754</v>
      </c>
      <c r="H268" t="s">
        <v>15</v>
      </c>
      <c r="I268" s="546">
        <v>144</v>
      </c>
      <c r="J268">
        <v>1.6177265279999997</v>
      </c>
    </row>
    <row r="269" spans="1:10">
      <c r="A269" t="s">
        <v>2601</v>
      </c>
      <c r="C269" s="547" t="s">
        <v>2595</v>
      </c>
      <c r="D269" s="547" t="s">
        <v>1902</v>
      </c>
      <c r="E269" t="s">
        <v>1851</v>
      </c>
      <c r="F269" t="s">
        <v>2215</v>
      </c>
      <c r="G269" t="s">
        <v>1754</v>
      </c>
      <c r="H269" t="s">
        <v>15</v>
      </c>
      <c r="I269" s="546">
        <v>167</v>
      </c>
      <c r="J269">
        <v>1.8572227560000001</v>
      </c>
    </row>
    <row r="270" spans="1:10">
      <c r="A270" t="s">
        <v>2601</v>
      </c>
      <c r="C270" s="547" t="s">
        <v>2595</v>
      </c>
      <c r="D270" s="547" t="s">
        <v>1902</v>
      </c>
      <c r="E270" t="s">
        <v>1851</v>
      </c>
      <c r="F270" t="s">
        <v>2221</v>
      </c>
      <c r="G270" t="s">
        <v>1754</v>
      </c>
      <c r="H270" t="s">
        <v>15</v>
      </c>
      <c r="I270" s="546">
        <v>800</v>
      </c>
      <c r="J270">
        <v>8.9412336000000003</v>
      </c>
    </row>
    <row r="271" spans="1:10">
      <c r="A271" t="s">
        <v>2601</v>
      </c>
      <c r="C271" s="547" t="s">
        <v>2595</v>
      </c>
      <c r="D271" s="547" t="s">
        <v>1902</v>
      </c>
      <c r="E271" t="s">
        <v>1851</v>
      </c>
      <c r="F271" t="s">
        <v>2191</v>
      </c>
      <c r="G271" t="s">
        <v>1753</v>
      </c>
      <c r="H271" t="s">
        <v>15</v>
      </c>
      <c r="I271" s="546">
        <v>20</v>
      </c>
      <c r="J271">
        <v>0.13588776</v>
      </c>
    </row>
    <row r="272" spans="1:10">
      <c r="A272" t="s">
        <v>2601</v>
      </c>
      <c r="C272" s="547" t="s">
        <v>2595</v>
      </c>
      <c r="D272" s="547" t="s">
        <v>1902</v>
      </c>
      <c r="E272" t="s">
        <v>1851</v>
      </c>
      <c r="F272" t="s">
        <v>2195</v>
      </c>
      <c r="G272" t="s">
        <v>1753</v>
      </c>
      <c r="H272" t="s">
        <v>15</v>
      </c>
      <c r="I272" s="546">
        <v>1218</v>
      </c>
      <c r="J272">
        <v>8.2434453119999986</v>
      </c>
    </row>
    <row r="273" spans="1:10">
      <c r="A273" t="s">
        <v>2601</v>
      </c>
      <c r="C273" s="547" t="s">
        <v>2595</v>
      </c>
      <c r="D273" s="547" t="s">
        <v>1902</v>
      </c>
      <c r="E273" t="s">
        <v>1851</v>
      </c>
      <c r="F273" t="s">
        <v>2197</v>
      </c>
      <c r="G273" t="s">
        <v>1753</v>
      </c>
      <c r="H273" t="s">
        <v>15</v>
      </c>
      <c r="I273" s="546">
        <v>60</v>
      </c>
      <c r="J273">
        <v>0.40766328000000002</v>
      </c>
    </row>
    <row r="274" spans="1:10">
      <c r="A274" t="s">
        <v>2601</v>
      </c>
      <c r="C274" s="547" t="s">
        <v>2595</v>
      </c>
      <c r="D274" s="547" t="s">
        <v>1902</v>
      </c>
      <c r="E274" t="s">
        <v>1851</v>
      </c>
      <c r="F274" t="s">
        <v>2205</v>
      </c>
      <c r="G274" t="s">
        <v>1753</v>
      </c>
      <c r="H274" t="s">
        <v>15</v>
      </c>
      <c r="I274" s="546">
        <v>3</v>
      </c>
      <c r="J274">
        <v>2.0365991999999999E-2</v>
      </c>
    </row>
    <row r="275" spans="1:10">
      <c r="A275" t="s">
        <v>2601</v>
      </c>
      <c r="C275" s="547" t="s">
        <v>2595</v>
      </c>
      <c r="D275" s="547" t="s">
        <v>1902</v>
      </c>
      <c r="E275" t="s">
        <v>1851</v>
      </c>
      <c r="F275" t="s">
        <v>2391</v>
      </c>
      <c r="G275" t="s">
        <v>2412</v>
      </c>
      <c r="H275" t="s">
        <v>15</v>
      </c>
      <c r="I275" s="546">
        <v>8960</v>
      </c>
      <c r="J275">
        <v>68.749793280000006</v>
      </c>
    </row>
    <row r="276" spans="1:10">
      <c r="A276" t="s">
        <v>2601</v>
      </c>
      <c r="C276" s="547" t="s">
        <v>2595</v>
      </c>
      <c r="D276" s="547" t="s">
        <v>1902</v>
      </c>
      <c r="E276" t="s">
        <v>1851</v>
      </c>
      <c r="F276" t="s">
        <v>2413</v>
      </c>
      <c r="G276" t="s">
        <v>2414</v>
      </c>
      <c r="H276" t="s">
        <v>15</v>
      </c>
      <c r="I276" s="546">
        <v>2968</v>
      </c>
      <c r="J276">
        <v>24.314348799999998</v>
      </c>
    </row>
    <row r="277" spans="1:10">
      <c r="A277" t="s">
        <v>2601</v>
      </c>
      <c r="C277" s="547" t="s">
        <v>2595</v>
      </c>
      <c r="D277" s="547" t="s">
        <v>1902</v>
      </c>
      <c r="E277" t="s">
        <v>1851</v>
      </c>
      <c r="F277" t="s">
        <v>2297</v>
      </c>
      <c r="G277" t="s">
        <v>2298</v>
      </c>
      <c r="H277" t="s">
        <v>15</v>
      </c>
      <c r="I277" s="546">
        <v>960</v>
      </c>
      <c r="J277">
        <v>47.168803584000003</v>
      </c>
    </row>
    <row r="278" spans="1:10">
      <c r="A278" t="s">
        <v>2601</v>
      </c>
      <c r="C278" s="547" t="s">
        <v>2595</v>
      </c>
      <c r="D278" s="547" t="s">
        <v>1902</v>
      </c>
      <c r="E278" t="s">
        <v>1902</v>
      </c>
      <c r="F278" t="s">
        <v>2215</v>
      </c>
      <c r="G278" t="s">
        <v>1754</v>
      </c>
      <c r="H278" t="s">
        <v>15</v>
      </c>
      <c r="I278" s="546">
        <v>50</v>
      </c>
      <c r="J278">
        <v>0.55557764999999992</v>
      </c>
    </row>
    <row r="279" spans="1:10">
      <c r="A279" t="s">
        <v>2601</v>
      </c>
      <c r="C279" s="547" t="s">
        <v>2595</v>
      </c>
      <c r="D279" s="547" t="s">
        <v>1902</v>
      </c>
      <c r="E279" t="s">
        <v>1902</v>
      </c>
      <c r="F279" t="s">
        <v>2179</v>
      </c>
      <c r="G279" t="s">
        <v>1752</v>
      </c>
      <c r="H279" t="s">
        <v>15</v>
      </c>
      <c r="I279" s="546">
        <v>200</v>
      </c>
      <c r="J279">
        <v>1.4900549999999999</v>
      </c>
    </row>
    <row r="280" spans="1:10">
      <c r="A280" t="s">
        <v>2601</v>
      </c>
      <c r="C280" s="547" t="s">
        <v>2595</v>
      </c>
      <c r="D280" s="547" t="s">
        <v>1902</v>
      </c>
      <c r="E280" t="s">
        <v>1902</v>
      </c>
      <c r="F280" t="s">
        <v>2189</v>
      </c>
      <c r="G280" t="s">
        <v>1753</v>
      </c>
      <c r="H280" t="s">
        <v>15</v>
      </c>
      <c r="I280" s="546">
        <v>10</v>
      </c>
      <c r="J280">
        <v>6.7691069999999992E-2</v>
      </c>
    </row>
    <row r="281" spans="1:10">
      <c r="A281" t="s">
        <v>2601</v>
      </c>
      <c r="C281" s="547" t="s">
        <v>2595</v>
      </c>
      <c r="D281" s="547" t="s">
        <v>1902</v>
      </c>
      <c r="E281" t="s">
        <v>1902</v>
      </c>
      <c r="F281" t="s">
        <v>2191</v>
      </c>
      <c r="G281" t="s">
        <v>1753</v>
      </c>
      <c r="H281" t="s">
        <v>15</v>
      </c>
      <c r="I281" s="546">
        <v>10</v>
      </c>
      <c r="J281">
        <v>6.7691069999999992E-2</v>
      </c>
    </row>
    <row r="282" spans="1:10">
      <c r="A282" t="s">
        <v>2601</v>
      </c>
      <c r="C282" s="547" t="s">
        <v>2595</v>
      </c>
      <c r="D282" s="547" t="s">
        <v>1902</v>
      </c>
      <c r="E282" t="s">
        <v>1902</v>
      </c>
      <c r="F282" t="s">
        <v>2195</v>
      </c>
      <c r="G282" t="s">
        <v>1753</v>
      </c>
      <c r="H282" t="s">
        <v>15</v>
      </c>
      <c r="I282" s="546">
        <v>500</v>
      </c>
      <c r="J282">
        <v>3.3845535</v>
      </c>
    </row>
    <row r="283" spans="1:10">
      <c r="A283" t="s">
        <v>2601</v>
      </c>
      <c r="C283" s="547" t="s">
        <v>2595</v>
      </c>
      <c r="D283" s="547" t="s">
        <v>1902</v>
      </c>
      <c r="E283" t="s">
        <v>1902</v>
      </c>
      <c r="F283" t="s">
        <v>2297</v>
      </c>
      <c r="G283" t="s">
        <v>2298</v>
      </c>
      <c r="H283" t="s">
        <v>15</v>
      </c>
      <c r="I283" s="546">
        <v>280</v>
      </c>
      <c r="J283">
        <v>13.80684366</v>
      </c>
    </row>
    <row r="284" spans="1:10">
      <c r="A284" t="s">
        <v>2602</v>
      </c>
      <c r="B284" t="s">
        <v>2600</v>
      </c>
      <c r="C284" s="547" t="s">
        <v>2404</v>
      </c>
      <c r="D284" s="547" t="s">
        <v>2599</v>
      </c>
      <c r="E284" t="s">
        <v>2389</v>
      </c>
      <c r="F284" t="s">
        <v>2119</v>
      </c>
      <c r="G284" t="s">
        <v>1822</v>
      </c>
      <c r="H284" t="s">
        <v>224</v>
      </c>
      <c r="I284">
        <v>60</v>
      </c>
      <c r="J284" s="561">
        <v>1.7778872100000001</v>
      </c>
    </row>
    <row r="285" spans="1:10">
      <c r="A285" t="s">
        <v>2602</v>
      </c>
      <c r="B285" t="s">
        <v>2600</v>
      </c>
      <c r="C285" s="547" t="s">
        <v>2404</v>
      </c>
      <c r="D285" s="547" t="s">
        <v>2599</v>
      </c>
      <c r="E285" t="s">
        <v>2389</v>
      </c>
      <c r="F285" t="s">
        <v>2121</v>
      </c>
      <c r="G285" t="s">
        <v>1822</v>
      </c>
      <c r="H285" t="s">
        <v>224</v>
      </c>
      <c r="I285">
        <v>113</v>
      </c>
      <c r="J285" s="561">
        <v>3.3370771280000002</v>
      </c>
    </row>
    <row r="286" spans="1:10">
      <c r="A286" t="s">
        <v>2602</v>
      </c>
      <c r="B286" t="s">
        <v>2600</v>
      </c>
      <c r="C286" s="547" t="s">
        <v>2405</v>
      </c>
      <c r="D286" s="547" t="s">
        <v>2599</v>
      </c>
      <c r="E286" t="s">
        <v>2389</v>
      </c>
      <c r="F286" t="s">
        <v>2119</v>
      </c>
      <c r="G286" t="s">
        <v>1822</v>
      </c>
      <c r="H286" t="s">
        <v>224</v>
      </c>
      <c r="I286" s="546">
        <v>193</v>
      </c>
      <c r="J286">
        <v>5.6014803020000015</v>
      </c>
    </row>
    <row r="287" spans="1:10">
      <c r="A287" t="s">
        <v>2602</v>
      </c>
      <c r="B287" t="s">
        <v>2600</v>
      </c>
      <c r="C287" s="547" t="s">
        <v>2405</v>
      </c>
      <c r="D287" s="547" t="s">
        <v>2599</v>
      </c>
      <c r="E287" t="s">
        <v>2389</v>
      </c>
      <c r="F287" t="s">
        <v>2121</v>
      </c>
      <c r="G287" t="s">
        <v>1822</v>
      </c>
      <c r="H287" t="s">
        <v>224</v>
      </c>
      <c r="I287" s="546">
        <v>208</v>
      </c>
      <c r="J287">
        <v>6.0368285120000005</v>
      </c>
    </row>
    <row r="288" spans="1:10">
      <c r="A288" t="s">
        <v>2602</v>
      </c>
      <c r="B288" t="s">
        <v>2600</v>
      </c>
      <c r="C288" s="547" t="s">
        <v>2470</v>
      </c>
      <c r="D288" s="547" t="s">
        <v>2599</v>
      </c>
      <c r="E288" t="s">
        <v>2389</v>
      </c>
      <c r="F288" t="s">
        <v>2119</v>
      </c>
      <c r="G288" t="s">
        <v>1822</v>
      </c>
      <c r="H288" t="s">
        <v>224</v>
      </c>
      <c r="I288" s="546">
        <v>180</v>
      </c>
      <c r="J288">
        <v>5.1924114000000001</v>
      </c>
    </row>
    <row r="289" spans="1:10">
      <c r="A289" t="s">
        <v>2602</v>
      </c>
      <c r="B289" t="s">
        <v>2600</v>
      </c>
      <c r="C289" s="547" t="s">
        <v>2470</v>
      </c>
      <c r="D289" s="547" t="s">
        <v>2599</v>
      </c>
      <c r="E289" t="s">
        <v>2389</v>
      </c>
      <c r="F289" t="s">
        <v>2121</v>
      </c>
      <c r="G289" t="s">
        <v>1822</v>
      </c>
      <c r="H289" t="s">
        <v>224</v>
      </c>
      <c r="I289" s="546">
        <v>139</v>
      </c>
      <c r="J289">
        <v>4.0096954700000005</v>
      </c>
    </row>
    <row r="290" spans="1:10">
      <c r="A290" t="s">
        <v>2602</v>
      </c>
      <c r="B290" t="s">
        <v>2600</v>
      </c>
      <c r="C290" s="547" t="s">
        <v>2514</v>
      </c>
      <c r="D290" s="547" t="s">
        <v>2599</v>
      </c>
      <c r="E290" t="s">
        <v>2389</v>
      </c>
      <c r="F290" t="s">
        <v>2119</v>
      </c>
      <c r="G290" t="s">
        <v>1822</v>
      </c>
      <c r="H290" t="s">
        <v>224</v>
      </c>
      <c r="I290" s="546">
        <v>360</v>
      </c>
      <c r="J290">
        <v>10.5436584</v>
      </c>
    </row>
    <row r="291" spans="1:10">
      <c r="A291" t="s">
        <v>2602</v>
      </c>
      <c r="B291" t="s">
        <v>2600</v>
      </c>
      <c r="C291" s="547" t="s">
        <v>2514</v>
      </c>
      <c r="D291" s="547" t="s">
        <v>2599</v>
      </c>
      <c r="E291" t="s">
        <v>2389</v>
      </c>
      <c r="F291" t="s">
        <v>2121</v>
      </c>
      <c r="G291" t="s">
        <v>1822</v>
      </c>
      <c r="H291" t="s">
        <v>224</v>
      </c>
      <c r="I291" s="546">
        <v>1080</v>
      </c>
      <c r="J291">
        <v>31.630975200000002</v>
      </c>
    </row>
    <row r="292" spans="1:10">
      <c r="A292" t="s">
        <v>2601</v>
      </c>
      <c r="B292" t="s">
        <v>2606</v>
      </c>
      <c r="C292" s="547" t="s">
        <v>2470</v>
      </c>
      <c r="D292" s="547" t="s">
        <v>2605</v>
      </c>
      <c r="E292" t="s">
        <v>2456</v>
      </c>
      <c r="F292" t="s">
        <v>2457</v>
      </c>
      <c r="G292" t="s">
        <v>2457</v>
      </c>
      <c r="H292" t="e">
        <v>#N/A</v>
      </c>
      <c r="I292" s="546">
        <v>50</v>
      </c>
      <c r="J292">
        <v>1</v>
      </c>
    </row>
    <row r="293" spans="1:10">
      <c r="A293" t="s">
        <v>2601</v>
      </c>
      <c r="B293" t="s">
        <v>2606</v>
      </c>
      <c r="C293" s="547" t="s">
        <v>2470</v>
      </c>
      <c r="D293" s="547" t="s">
        <v>2605</v>
      </c>
      <c r="E293" t="s">
        <v>2463</v>
      </c>
      <c r="F293" t="s">
        <v>2464</v>
      </c>
      <c r="G293" t="s">
        <v>2464</v>
      </c>
      <c r="H293" t="e">
        <v>#N/A</v>
      </c>
      <c r="I293" s="546">
        <v>40</v>
      </c>
      <c r="J293">
        <v>1</v>
      </c>
    </row>
    <row r="294" spans="1:10">
      <c r="A294" t="s">
        <v>2601</v>
      </c>
      <c r="B294" t="s">
        <v>2606</v>
      </c>
      <c r="C294" s="547" t="s">
        <v>2470</v>
      </c>
      <c r="D294" s="547" t="s">
        <v>2605</v>
      </c>
      <c r="E294" t="s">
        <v>2465</v>
      </c>
      <c r="F294" t="s">
        <v>2457</v>
      </c>
      <c r="G294" t="s">
        <v>2457</v>
      </c>
      <c r="H294" t="e">
        <v>#N/A</v>
      </c>
      <c r="I294" s="546">
        <v>5</v>
      </c>
      <c r="J294">
        <v>0.20202999999999999</v>
      </c>
    </row>
    <row r="295" spans="1:10">
      <c r="A295" t="s">
        <v>2601</v>
      </c>
      <c r="B295" t="s">
        <v>2606</v>
      </c>
      <c r="C295" s="547" t="s">
        <v>2470</v>
      </c>
      <c r="D295" s="547" t="s">
        <v>2605</v>
      </c>
      <c r="E295" t="s">
        <v>2465</v>
      </c>
      <c r="F295" t="s">
        <v>2464</v>
      </c>
      <c r="G295" t="s">
        <v>2464</v>
      </c>
      <c r="H295" t="e">
        <v>#N/A</v>
      </c>
      <c r="I295" s="546">
        <v>5</v>
      </c>
      <c r="J295">
        <v>0.20202999999999999</v>
      </c>
    </row>
    <row r="296" spans="1:10">
      <c r="A296" t="s">
        <v>2601</v>
      </c>
      <c r="B296" t="s">
        <v>2606</v>
      </c>
      <c r="C296" s="547" t="s">
        <v>2514</v>
      </c>
      <c r="D296" s="547" t="s">
        <v>2605</v>
      </c>
      <c r="E296" t="s">
        <v>2456</v>
      </c>
      <c r="F296" t="s">
        <v>2457</v>
      </c>
      <c r="G296" t="s">
        <v>2457</v>
      </c>
      <c r="H296" t="e">
        <v>#N/A</v>
      </c>
      <c r="I296" s="546">
        <v>25</v>
      </c>
      <c r="J296">
        <v>0.5</v>
      </c>
    </row>
    <row r="297" spans="1:10">
      <c r="A297" t="s">
        <v>2601</v>
      </c>
      <c r="B297" t="s">
        <v>2606</v>
      </c>
      <c r="C297" s="547" t="s">
        <v>2514</v>
      </c>
      <c r="D297" s="547" t="s">
        <v>2605</v>
      </c>
      <c r="E297" t="s">
        <v>2456</v>
      </c>
      <c r="F297" t="s">
        <v>2464</v>
      </c>
      <c r="G297" t="s">
        <v>2464</v>
      </c>
      <c r="H297" t="e">
        <v>#N/A</v>
      </c>
      <c r="I297" s="546">
        <v>25</v>
      </c>
      <c r="J297">
        <v>0.5</v>
      </c>
    </row>
    <row r="298" spans="1:10">
      <c r="A298" t="s">
        <v>2601</v>
      </c>
      <c r="C298" s="547" t="s">
        <v>62</v>
      </c>
      <c r="D298" s="547" t="s">
        <v>2607</v>
      </c>
      <c r="E298" t="s">
        <v>1780</v>
      </c>
      <c r="F298" t="s">
        <v>2115</v>
      </c>
      <c r="G298" t="s">
        <v>2115</v>
      </c>
      <c r="H298" t="s">
        <v>2598</v>
      </c>
      <c r="I298" s="546">
        <v>100</v>
      </c>
      <c r="J298">
        <v>0.95114500000000002</v>
      </c>
    </row>
    <row r="299" spans="1:10">
      <c r="A299" t="s">
        <v>2601</v>
      </c>
      <c r="C299" s="547" t="s">
        <v>62</v>
      </c>
      <c r="D299" s="547" t="s">
        <v>2607</v>
      </c>
      <c r="E299" t="s">
        <v>1814</v>
      </c>
      <c r="F299" t="s">
        <v>2146</v>
      </c>
      <c r="G299" t="s">
        <v>2146</v>
      </c>
      <c r="H299" t="e">
        <v>#N/A</v>
      </c>
      <c r="I299" s="546">
        <v>180</v>
      </c>
      <c r="J299">
        <v>1.0054799999999999</v>
      </c>
    </row>
    <row r="300" spans="1:10">
      <c r="A300" t="s">
        <v>2601</v>
      </c>
      <c r="C300" s="547" t="s">
        <v>62</v>
      </c>
      <c r="D300" s="547" t="s">
        <v>2607</v>
      </c>
      <c r="E300" t="s">
        <v>1814</v>
      </c>
      <c r="F300" t="s">
        <v>2147</v>
      </c>
      <c r="G300" t="s">
        <v>2147</v>
      </c>
      <c r="H300" t="e">
        <v>#N/A</v>
      </c>
      <c r="I300" s="546">
        <v>180</v>
      </c>
      <c r="J300">
        <v>1.0451699999999999</v>
      </c>
    </row>
    <row r="301" spans="1:10">
      <c r="A301" t="s">
        <v>2601</v>
      </c>
      <c r="C301" s="547" t="s">
        <v>62</v>
      </c>
      <c r="D301" s="547" t="s">
        <v>2607</v>
      </c>
      <c r="E301" t="s">
        <v>1814</v>
      </c>
      <c r="F301" t="s">
        <v>1820</v>
      </c>
      <c r="G301" t="s">
        <v>1820</v>
      </c>
      <c r="H301" t="e">
        <v>#N/A</v>
      </c>
      <c r="I301" s="546">
        <v>5040</v>
      </c>
      <c r="J301">
        <v>40.193575600000003</v>
      </c>
    </row>
    <row r="302" spans="1:10">
      <c r="A302" t="s">
        <v>2601</v>
      </c>
      <c r="C302" s="547" t="s">
        <v>62</v>
      </c>
      <c r="D302" s="547" t="s">
        <v>2607</v>
      </c>
      <c r="E302" t="s">
        <v>1814</v>
      </c>
      <c r="F302" t="s">
        <v>2048</v>
      </c>
      <c r="G302" t="s">
        <v>2048</v>
      </c>
      <c r="H302" t="e">
        <v>#N/A</v>
      </c>
      <c r="I302" s="546">
        <v>800</v>
      </c>
      <c r="J302">
        <v>7.9092767999999998</v>
      </c>
    </row>
    <row r="303" spans="1:10">
      <c r="A303" t="s">
        <v>2601</v>
      </c>
      <c r="C303" s="547" t="s">
        <v>62</v>
      </c>
      <c r="D303" s="547" t="s">
        <v>2607</v>
      </c>
      <c r="E303" t="s">
        <v>1814</v>
      </c>
      <c r="F303" t="s">
        <v>2116</v>
      </c>
      <c r="G303" t="s">
        <v>2116</v>
      </c>
      <c r="H303" t="s">
        <v>2598</v>
      </c>
      <c r="I303" s="546">
        <v>6467</v>
      </c>
      <c r="J303">
        <v>80.565980100000004</v>
      </c>
    </row>
    <row r="304" spans="1:10">
      <c r="A304" t="s">
        <v>2601</v>
      </c>
      <c r="C304" s="547" t="s">
        <v>2046</v>
      </c>
      <c r="D304" s="547" t="s">
        <v>2607</v>
      </c>
      <c r="E304" t="s">
        <v>1780</v>
      </c>
      <c r="F304" t="s">
        <v>2115</v>
      </c>
      <c r="G304" t="s">
        <v>2115</v>
      </c>
      <c r="H304" t="s">
        <v>2598</v>
      </c>
      <c r="I304" s="546">
        <v>14068</v>
      </c>
      <c r="J304">
        <v>131.85448510000001</v>
      </c>
    </row>
    <row r="305" spans="1:10">
      <c r="A305" t="s">
        <v>2601</v>
      </c>
      <c r="C305" s="547" t="s">
        <v>2046</v>
      </c>
      <c r="D305" s="547" t="s">
        <v>2607</v>
      </c>
      <c r="E305" t="s">
        <v>1814</v>
      </c>
      <c r="F305" t="s">
        <v>2146</v>
      </c>
      <c r="G305" t="s">
        <v>2146</v>
      </c>
      <c r="H305" t="e">
        <v>#N/A</v>
      </c>
      <c r="I305" s="546">
        <v>139</v>
      </c>
      <c r="J305">
        <v>0.76726331999999986</v>
      </c>
    </row>
    <row r="306" spans="1:10">
      <c r="A306" t="s">
        <v>2601</v>
      </c>
      <c r="C306" s="547" t="s">
        <v>2046</v>
      </c>
      <c r="D306" s="547" t="s">
        <v>2607</v>
      </c>
      <c r="E306" t="s">
        <v>1814</v>
      </c>
      <c r="F306" t="s">
        <v>2147</v>
      </c>
      <c r="G306" t="s">
        <v>2147</v>
      </c>
      <c r="H306" t="e">
        <v>#N/A</v>
      </c>
      <c r="I306" s="546">
        <v>135</v>
      </c>
      <c r="J306">
        <v>0.77459895000000001</v>
      </c>
    </row>
    <row r="307" spans="1:10">
      <c r="A307" t="s">
        <v>2601</v>
      </c>
      <c r="C307" s="547" t="s">
        <v>2046</v>
      </c>
      <c r="D307" s="547" t="s">
        <v>2607</v>
      </c>
      <c r="E307" t="s">
        <v>1814</v>
      </c>
      <c r="F307" t="s">
        <v>1820</v>
      </c>
      <c r="G307" t="s">
        <v>1820</v>
      </c>
      <c r="H307" t="e">
        <v>#N/A</v>
      </c>
      <c r="I307" s="546">
        <v>8200</v>
      </c>
      <c r="J307">
        <v>64.111947000000001</v>
      </c>
    </row>
    <row r="308" spans="1:10">
      <c r="A308" t="s">
        <v>2601</v>
      </c>
      <c r="C308" s="547" t="s">
        <v>2046</v>
      </c>
      <c r="D308" s="547" t="s">
        <v>2607</v>
      </c>
      <c r="E308" t="s">
        <v>1814</v>
      </c>
      <c r="F308" t="s">
        <v>2048</v>
      </c>
      <c r="G308" t="s">
        <v>2048</v>
      </c>
      <c r="H308" t="e">
        <v>#N/A</v>
      </c>
      <c r="I308" s="546">
        <v>3200</v>
      </c>
      <c r="J308">
        <v>31.227188399999999</v>
      </c>
    </row>
    <row r="309" spans="1:10">
      <c r="A309" t="s">
        <v>2601</v>
      </c>
      <c r="C309" s="547" t="s">
        <v>2046</v>
      </c>
      <c r="D309" s="547" t="s">
        <v>2607</v>
      </c>
      <c r="E309" t="s">
        <v>1814</v>
      </c>
      <c r="F309" t="s">
        <v>2116</v>
      </c>
      <c r="G309" t="s">
        <v>2116</v>
      </c>
      <c r="H309" t="s">
        <v>2598</v>
      </c>
      <c r="I309" s="546">
        <v>13201</v>
      </c>
      <c r="J309">
        <v>162.11743064999999</v>
      </c>
    </row>
    <row r="310" spans="1:10">
      <c r="A310" t="s">
        <v>2601</v>
      </c>
      <c r="C310" s="547" t="s">
        <v>66</v>
      </c>
      <c r="D310" s="547" t="s">
        <v>2607</v>
      </c>
      <c r="E310" t="s">
        <v>1780</v>
      </c>
      <c r="F310" t="s">
        <v>2115</v>
      </c>
      <c r="G310" t="s">
        <v>2115</v>
      </c>
      <c r="H310" t="s">
        <v>2598</v>
      </c>
      <c r="I310" s="546">
        <v>14025</v>
      </c>
      <c r="J310">
        <v>132.62553199999996</v>
      </c>
    </row>
    <row r="311" spans="1:10">
      <c r="A311" t="s">
        <v>2601</v>
      </c>
      <c r="C311" s="547" t="s">
        <v>66</v>
      </c>
      <c r="D311" s="547" t="s">
        <v>2607</v>
      </c>
      <c r="E311" t="s">
        <v>1780</v>
      </c>
      <c r="F311" t="s">
        <v>2287</v>
      </c>
      <c r="G311" t="s">
        <v>2287</v>
      </c>
      <c r="H311" t="s">
        <v>2598</v>
      </c>
      <c r="I311" s="546">
        <v>96</v>
      </c>
      <c r="J311">
        <v>0.95651824499999982</v>
      </c>
    </row>
    <row r="312" spans="1:10">
      <c r="A312" t="s">
        <v>2601</v>
      </c>
      <c r="C312" s="547" t="s">
        <v>66</v>
      </c>
      <c r="D312" s="547" t="s">
        <v>2607</v>
      </c>
      <c r="E312" t="s">
        <v>2288</v>
      </c>
      <c r="F312" t="s">
        <v>2289</v>
      </c>
      <c r="G312" t="s">
        <v>2289</v>
      </c>
      <c r="H312" t="e">
        <v>#N/A</v>
      </c>
      <c r="I312" s="546">
        <v>1200</v>
      </c>
      <c r="J312">
        <v>8.8894140000000004</v>
      </c>
    </row>
    <row r="313" spans="1:10">
      <c r="A313" t="s">
        <v>2601</v>
      </c>
      <c r="C313" s="547" t="s">
        <v>66</v>
      </c>
      <c r="D313" s="547" t="s">
        <v>2607</v>
      </c>
      <c r="E313" t="s">
        <v>1814</v>
      </c>
      <c r="F313" t="s">
        <v>2146</v>
      </c>
      <c r="G313" t="s">
        <v>2146</v>
      </c>
      <c r="H313" t="e">
        <v>#N/A</v>
      </c>
      <c r="I313" s="546">
        <v>23577</v>
      </c>
      <c r="J313">
        <v>130.07553747999998</v>
      </c>
    </row>
    <row r="314" spans="1:10">
      <c r="A314" t="s">
        <v>2601</v>
      </c>
      <c r="C314" s="547" t="s">
        <v>66</v>
      </c>
      <c r="D314" s="547" t="s">
        <v>2607</v>
      </c>
      <c r="E314" t="s">
        <v>1814</v>
      </c>
      <c r="F314" t="s">
        <v>2291</v>
      </c>
      <c r="G314" t="s">
        <v>2291</v>
      </c>
      <c r="H314" t="e">
        <v>#N/A</v>
      </c>
      <c r="I314" s="546">
        <v>20</v>
      </c>
      <c r="J314">
        <v>0.1222032</v>
      </c>
    </row>
    <row r="315" spans="1:10">
      <c r="A315" t="s">
        <v>2601</v>
      </c>
      <c r="C315" s="547" t="s">
        <v>66</v>
      </c>
      <c r="D315" s="547" t="s">
        <v>2607</v>
      </c>
      <c r="E315" t="s">
        <v>1814</v>
      </c>
      <c r="F315" t="s">
        <v>2147</v>
      </c>
      <c r="G315" t="s">
        <v>2147</v>
      </c>
      <c r="H315" t="e">
        <v>#N/A</v>
      </c>
      <c r="I315" s="546">
        <v>12306</v>
      </c>
      <c r="J315">
        <v>70.200708240000012</v>
      </c>
    </row>
    <row r="316" spans="1:10">
      <c r="A316" t="s">
        <v>2601</v>
      </c>
      <c r="C316" s="547" t="s">
        <v>66</v>
      </c>
      <c r="D316" s="547" t="s">
        <v>2607</v>
      </c>
      <c r="E316" t="s">
        <v>1814</v>
      </c>
      <c r="F316" t="s">
        <v>2292</v>
      </c>
      <c r="G316" t="s">
        <v>2292</v>
      </c>
      <c r="H316" t="e">
        <v>#N/A</v>
      </c>
      <c r="I316" s="546">
        <v>20</v>
      </c>
      <c r="J316">
        <v>0.1265676</v>
      </c>
    </row>
    <row r="317" spans="1:10">
      <c r="A317" t="s">
        <v>2601</v>
      </c>
      <c r="C317" s="547" t="s">
        <v>66</v>
      </c>
      <c r="D317" s="547" t="s">
        <v>2607</v>
      </c>
      <c r="E317" t="s">
        <v>1814</v>
      </c>
      <c r="F317" t="s">
        <v>2115</v>
      </c>
      <c r="G317" t="s">
        <v>2115</v>
      </c>
      <c r="H317" t="s">
        <v>2598</v>
      </c>
      <c r="I317" s="546">
        <v>200</v>
      </c>
      <c r="J317">
        <v>2.0243220000000002</v>
      </c>
    </row>
    <row r="318" spans="1:10">
      <c r="A318" t="s">
        <v>2601</v>
      </c>
      <c r="C318" s="547" t="s">
        <v>66</v>
      </c>
      <c r="D318" s="547" t="s">
        <v>2607</v>
      </c>
      <c r="E318" t="s">
        <v>1814</v>
      </c>
      <c r="F318" t="s">
        <v>1820</v>
      </c>
      <c r="G318" t="s">
        <v>1820</v>
      </c>
      <c r="H318" t="e">
        <v>#N/A</v>
      </c>
      <c r="I318" s="546">
        <v>6760</v>
      </c>
      <c r="J318">
        <v>53.295515120000005</v>
      </c>
    </row>
    <row r="319" spans="1:10">
      <c r="A319" t="s">
        <v>2601</v>
      </c>
      <c r="C319" s="547" t="s">
        <v>66</v>
      </c>
      <c r="D319" s="547" t="s">
        <v>2607</v>
      </c>
      <c r="E319" t="s">
        <v>1814</v>
      </c>
      <c r="F319" t="s">
        <v>2116</v>
      </c>
      <c r="G319" t="s">
        <v>2116</v>
      </c>
      <c r="H319" t="s">
        <v>2598</v>
      </c>
      <c r="I319" s="546">
        <v>14985</v>
      </c>
      <c r="J319">
        <v>184.90199939999999</v>
      </c>
    </row>
    <row r="320" spans="1:10">
      <c r="A320" t="s">
        <v>2601</v>
      </c>
      <c r="C320" s="547" t="s">
        <v>66</v>
      </c>
      <c r="D320" s="547" t="s">
        <v>2607</v>
      </c>
      <c r="E320" t="s">
        <v>1814</v>
      </c>
      <c r="F320" t="s">
        <v>2293</v>
      </c>
      <c r="G320" t="s">
        <v>2293</v>
      </c>
      <c r="H320" t="s">
        <v>2598</v>
      </c>
      <c r="I320" s="546">
        <v>102</v>
      </c>
      <c r="J320">
        <v>1.3576853999999998</v>
      </c>
    </row>
    <row r="321" spans="1:10">
      <c r="A321" t="s">
        <v>2601</v>
      </c>
      <c r="C321" s="547" t="s">
        <v>2085</v>
      </c>
      <c r="D321" s="547" t="s">
        <v>2607</v>
      </c>
      <c r="E321" t="s">
        <v>1780</v>
      </c>
      <c r="F321" t="s">
        <v>2115</v>
      </c>
      <c r="G321" t="s">
        <v>2115</v>
      </c>
      <c r="H321" t="s">
        <v>2598</v>
      </c>
      <c r="I321" s="546">
        <v>16770</v>
      </c>
      <c r="J321">
        <v>158.85125425000001</v>
      </c>
    </row>
    <row r="322" spans="1:10">
      <c r="A322" t="s">
        <v>2601</v>
      </c>
      <c r="C322" s="547" t="s">
        <v>2085</v>
      </c>
      <c r="D322" s="547" t="s">
        <v>2607</v>
      </c>
      <c r="E322" t="s">
        <v>1780</v>
      </c>
      <c r="F322" t="s">
        <v>2116</v>
      </c>
      <c r="G322" t="s">
        <v>2116</v>
      </c>
      <c r="H322" t="s">
        <v>2598</v>
      </c>
      <c r="I322" s="546">
        <v>210</v>
      </c>
      <c r="J322">
        <v>2.6166445999999999</v>
      </c>
    </row>
    <row r="323" spans="1:10">
      <c r="A323" t="s">
        <v>2601</v>
      </c>
      <c r="C323" s="547" t="s">
        <v>2085</v>
      </c>
      <c r="D323" s="547" t="s">
        <v>2607</v>
      </c>
      <c r="E323" t="s">
        <v>2288</v>
      </c>
      <c r="F323" t="s">
        <v>2289</v>
      </c>
      <c r="G323" t="s">
        <v>2289</v>
      </c>
      <c r="H323" t="e">
        <v>#N/A</v>
      </c>
      <c r="I323" s="546">
        <v>1520</v>
      </c>
      <c r="J323">
        <v>11.252248400000001</v>
      </c>
    </row>
    <row r="324" spans="1:10">
      <c r="A324" t="s">
        <v>2601</v>
      </c>
      <c r="C324" s="547" t="s">
        <v>2085</v>
      </c>
      <c r="D324" s="547" t="s">
        <v>2607</v>
      </c>
      <c r="E324" t="s">
        <v>1814</v>
      </c>
      <c r="F324" t="s">
        <v>2146</v>
      </c>
      <c r="G324" t="s">
        <v>2146</v>
      </c>
      <c r="H324" t="e">
        <v>#N/A</v>
      </c>
      <c r="I324" s="546">
        <v>52542</v>
      </c>
      <c r="J324">
        <v>290.03147207999996</v>
      </c>
    </row>
    <row r="325" spans="1:10">
      <c r="A325" t="s">
        <v>2601</v>
      </c>
      <c r="C325" s="547" t="s">
        <v>2085</v>
      </c>
      <c r="D325" s="547" t="s">
        <v>2607</v>
      </c>
      <c r="E325" t="s">
        <v>1814</v>
      </c>
      <c r="F325" t="s">
        <v>2291</v>
      </c>
      <c r="G325" t="s">
        <v>2291</v>
      </c>
      <c r="H325" t="e">
        <v>#N/A</v>
      </c>
      <c r="I325" s="546">
        <v>452</v>
      </c>
      <c r="J325">
        <v>2.77150272</v>
      </c>
    </row>
    <row r="326" spans="1:10">
      <c r="A326" t="s">
        <v>2601</v>
      </c>
      <c r="C326" s="547" t="s">
        <v>2085</v>
      </c>
      <c r="D326" s="547" t="s">
        <v>2607</v>
      </c>
      <c r="E326" t="s">
        <v>1814</v>
      </c>
      <c r="F326" t="s">
        <v>2147</v>
      </c>
      <c r="G326" t="s">
        <v>2147</v>
      </c>
      <c r="H326" t="e">
        <v>#N/A</v>
      </c>
      <c r="I326" s="546">
        <v>14448</v>
      </c>
      <c r="J326">
        <v>82.888318380000015</v>
      </c>
    </row>
    <row r="327" spans="1:10">
      <c r="A327" t="s">
        <v>2601</v>
      </c>
      <c r="C327" s="547" t="s">
        <v>2085</v>
      </c>
      <c r="D327" s="547" t="s">
        <v>2607</v>
      </c>
      <c r="E327" t="s">
        <v>1814</v>
      </c>
      <c r="F327" t="s">
        <v>2292</v>
      </c>
      <c r="G327" t="s">
        <v>2292</v>
      </c>
      <c r="H327" t="e">
        <v>#N/A</v>
      </c>
      <c r="I327" s="546">
        <v>456</v>
      </c>
      <c r="J327">
        <v>2.8687788900000002</v>
      </c>
    </row>
    <row r="328" spans="1:10">
      <c r="A328" t="s">
        <v>2601</v>
      </c>
      <c r="C328" s="547" t="s">
        <v>2085</v>
      </c>
      <c r="D328" s="547" t="s">
        <v>2607</v>
      </c>
      <c r="E328" t="s">
        <v>1814</v>
      </c>
      <c r="F328" t="s">
        <v>1820</v>
      </c>
      <c r="G328" t="s">
        <v>1820</v>
      </c>
      <c r="H328" t="e">
        <v>#N/A</v>
      </c>
      <c r="I328" s="546">
        <v>3560</v>
      </c>
      <c r="J328">
        <v>28.445577400000001</v>
      </c>
    </row>
    <row r="329" spans="1:10">
      <c r="A329" t="s">
        <v>2601</v>
      </c>
      <c r="C329" s="547" t="s">
        <v>2085</v>
      </c>
      <c r="D329" s="547" t="s">
        <v>2607</v>
      </c>
      <c r="E329" t="s">
        <v>1814</v>
      </c>
      <c r="F329" t="s">
        <v>2116</v>
      </c>
      <c r="G329" t="s">
        <v>2116</v>
      </c>
      <c r="H329" t="s">
        <v>2598</v>
      </c>
      <c r="I329" s="546">
        <v>19737</v>
      </c>
      <c r="J329">
        <v>243.41210078399999</v>
      </c>
    </row>
    <row r="330" spans="1:10">
      <c r="A330" t="s">
        <v>2601</v>
      </c>
      <c r="C330" s="547" t="s">
        <v>2085</v>
      </c>
      <c r="D330" s="547" t="s">
        <v>2607</v>
      </c>
      <c r="E330" t="s">
        <v>1814</v>
      </c>
      <c r="F330" t="s">
        <v>2293</v>
      </c>
      <c r="G330" t="s">
        <v>2293</v>
      </c>
      <c r="H330" t="s">
        <v>2598</v>
      </c>
      <c r="I330" s="546">
        <v>324</v>
      </c>
      <c r="J330">
        <v>4.33130112</v>
      </c>
    </row>
    <row r="331" spans="1:10">
      <c r="A331" t="s">
        <v>2601</v>
      </c>
      <c r="C331" s="547" t="s">
        <v>2404</v>
      </c>
      <c r="D331" s="547" t="s">
        <v>2607</v>
      </c>
      <c r="E331" t="s">
        <v>1780</v>
      </c>
      <c r="F331" t="s">
        <v>2115</v>
      </c>
      <c r="G331" t="s">
        <v>2115</v>
      </c>
      <c r="H331" t="s">
        <v>2598</v>
      </c>
      <c r="I331">
        <v>6955</v>
      </c>
      <c r="J331" s="561">
        <v>63.538666750000004</v>
      </c>
    </row>
    <row r="332" spans="1:10">
      <c r="A332" t="s">
        <v>2601</v>
      </c>
      <c r="C332" s="547" t="s">
        <v>2404</v>
      </c>
      <c r="D332" s="547" t="s">
        <v>2607</v>
      </c>
      <c r="E332" t="s">
        <v>1780</v>
      </c>
      <c r="F332" t="s">
        <v>2287</v>
      </c>
      <c r="G332" t="s">
        <v>2287</v>
      </c>
      <c r="H332" t="s">
        <v>2598</v>
      </c>
      <c r="I332">
        <v>520</v>
      </c>
      <c r="J332" s="561">
        <v>4.9575025500000001</v>
      </c>
    </row>
    <row r="333" spans="1:10">
      <c r="A333" t="s">
        <v>2601</v>
      </c>
      <c r="C333" s="547" t="s">
        <v>2404</v>
      </c>
      <c r="D333" s="547" t="s">
        <v>2607</v>
      </c>
      <c r="E333" t="s">
        <v>1780</v>
      </c>
      <c r="F333" t="s">
        <v>2116</v>
      </c>
      <c r="G333" t="s">
        <v>2116</v>
      </c>
      <c r="H333" t="s">
        <v>2598</v>
      </c>
      <c r="I333">
        <v>3024</v>
      </c>
      <c r="J333" s="561">
        <v>35.946765900000003</v>
      </c>
    </row>
    <row r="334" spans="1:10">
      <c r="A334" t="s">
        <v>2601</v>
      </c>
      <c r="C334" s="547" t="s">
        <v>2404</v>
      </c>
      <c r="D334" s="547" t="s">
        <v>2607</v>
      </c>
      <c r="E334" t="s">
        <v>2288</v>
      </c>
      <c r="F334" t="s">
        <v>2289</v>
      </c>
      <c r="G334" t="s">
        <v>2289</v>
      </c>
      <c r="H334" t="e">
        <v>#N/A</v>
      </c>
      <c r="I334">
        <v>1520</v>
      </c>
      <c r="J334" s="561">
        <v>10.715695999999999</v>
      </c>
    </row>
    <row r="335" spans="1:10">
      <c r="A335" t="s">
        <v>2601</v>
      </c>
      <c r="C335" s="547" t="s">
        <v>2404</v>
      </c>
      <c r="D335" s="547" t="s">
        <v>2607</v>
      </c>
      <c r="E335" t="s">
        <v>1814</v>
      </c>
      <c r="F335" t="s">
        <v>2146</v>
      </c>
      <c r="G335" t="s">
        <v>2146</v>
      </c>
      <c r="H335" t="e">
        <v>#N/A</v>
      </c>
      <c r="I335">
        <v>43592</v>
      </c>
      <c r="J335" s="561">
        <v>232.41962723999998</v>
      </c>
    </row>
    <row r="336" spans="1:10">
      <c r="A336" t="s">
        <v>2601</v>
      </c>
      <c r="C336" s="547" t="s">
        <v>2404</v>
      </c>
      <c r="D336" s="547" t="s">
        <v>2607</v>
      </c>
      <c r="E336" t="s">
        <v>1814</v>
      </c>
      <c r="F336" t="s">
        <v>2291</v>
      </c>
      <c r="G336" t="s">
        <v>2291</v>
      </c>
      <c r="H336" t="e">
        <v>#N/A</v>
      </c>
      <c r="I336">
        <v>3024</v>
      </c>
      <c r="J336" s="561">
        <v>17.779426560000001</v>
      </c>
    </row>
    <row r="337" spans="1:10">
      <c r="A337" t="s">
        <v>2601</v>
      </c>
      <c r="C337" s="547" t="s">
        <v>2404</v>
      </c>
      <c r="D337" s="547" t="s">
        <v>2607</v>
      </c>
      <c r="E337" t="s">
        <v>1814</v>
      </c>
      <c r="F337" t="s">
        <v>2147</v>
      </c>
      <c r="G337" t="s">
        <v>2147</v>
      </c>
      <c r="H337" t="e">
        <v>#N/A</v>
      </c>
      <c r="I337">
        <v>7896</v>
      </c>
      <c r="J337" s="561">
        <v>43.457801250000003</v>
      </c>
    </row>
    <row r="338" spans="1:10">
      <c r="A338" t="s">
        <v>2601</v>
      </c>
      <c r="C338" s="547" t="s">
        <v>2404</v>
      </c>
      <c r="D338" s="547" t="s">
        <v>2607</v>
      </c>
      <c r="E338" t="s">
        <v>1814</v>
      </c>
      <c r="F338" t="s">
        <v>2292</v>
      </c>
      <c r="G338" t="s">
        <v>2292</v>
      </c>
      <c r="H338" t="e">
        <v>#N/A</v>
      </c>
      <c r="I338">
        <v>2152</v>
      </c>
      <c r="J338" s="561">
        <v>13.362397859999996</v>
      </c>
    </row>
    <row r="339" spans="1:10">
      <c r="A339" t="s">
        <v>2601</v>
      </c>
      <c r="C339" s="547" t="s">
        <v>2404</v>
      </c>
      <c r="D339" s="547" t="s">
        <v>2607</v>
      </c>
      <c r="E339" t="s">
        <v>1814</v>
      </c>
      <c r="F339" t="s">
        <v>2115</v>
      </c>
      <c r="G339" t="s">
        <v>2115</v>
      </c>
      <c r="H339" t="s">
        <v>2598</v>
      </c>
      <c r="I339">
        <v>2015</v>
      </c>
      <c r="J339" s="561">
        <v>19.470461400000001</v>
      </c>
    </row>
    <row r="340" spans="1:10">
      <c r="A340" t="s">
        <v>2601</v>
      </c>
      <c r="C340" s="547" t="s">
        <v>2404</v>
      </c>
      <c r="D340" s="547" t="s">
        <v>2607</v>
      </c>
      <c r="E340" t="s">
        <v>1814</v>
      </c>
      <c r="F340" t="s">
        <v>1820</v>
      </c>
      <c r="G340" t="s">
        <v>1820</v>
      </c>
      <c r="H340" t="e">
        <v>#N/A</v>
      </c>
      <c r="I340">
        <v>200</v>
      </c>
      <c r="J340" s="561">
        <v>1.5264359999999999</v>
      </c>
    </row>
    <row r="341" spans="1:10">
      <c r="A341" t="s">
        <v>2601</v>
      </c>
      <c r="C341" s="547" t="s">
        <v>2404</v>
      </c>
      <c r="D341" s="547" t="s">
        <v>2607</v>
      </c>
      <c r="E341" t="s">
        <v>1814</v>
      </c>
      <c r="F341" t="s">
        <v>2048</v>
      </c>
      <c r="G341" t="s">
        <v>2048</v>
      </c>
      <c r="H341" t="e">
        <v>#N/A</v>
      </c>
      <c r="I341">
        <v>20</v>
      </c>
      <c r="J341" s="561">
        <v>0.18989423999999999</v>
      </c>
    </row>
    <row r="342" spans="1:10">
      <c r="A342" t="s">
        <v>2601</v>
      </c>
      <c r="C342" s="547" t="s">
        <v>2404</v>
      </c>
      <c r="D342" s="547" t="s">
        <v>2607</v>
      </c>
      <c r="E342" t="s">
        <v>1814</v>
      </c>
      <c r="F342" t="s">
        <v>2116</v>
      </c>
      <c r="G342" t="s">
        <v>2116</v>
      </c>
      <c r="H342" t="s">
        <v>2598</v>
      </c>
      <c r="I342">
        <v>14121</v>
      </c>
      <c r="J342" s="561">
        <v>168.17485677799999</v>
      </c>
    </row>
    <row r="343" spans="1:10">
      <c r="A343" t="s">
        <v>2601</v>
      </c>
      <c r="C343" s="547" t="s">
        <v>2404</v>
      </c>
      <c r="D343" s="547" t="s">
        <v>2607</v>
      </c>
      <c r="E343" t="s">
        <v>1814</v>
      </c>
      <c r="F343" t="s">
        <v>2293</v>
      </c>
      <c r="G343" t="s">
        <v>2293</v>
      </c>
      <c r="H343" t="s">
        <v>2598</v>
      </c>
      <c r="I343">
        <v>1053</v>
      </c>
      <c r="J343" s="561">
        <v>13.64394132</v>
      </c>
    </row>
    <row r="344" spans="1:10">
      <c r="A344" t="s">
        <v>2601</v>
      </c>
      <c r="C344" s="547" t="s">
        <v>2405</v>
      </c>
      <c r="D344" s="547" t="s">
        <v>2607</v>
      </c>
      <c r="E344" t="s">
        <v>1780</v>
      </c>
      <c r="F344" t="s">
        <v>2115</v>
      </c>
      <c r="G344" t="s">
        <v>2115</v>
      </c>
      <c r="H344" t="s">
        <v>2598</v>
      </c>
      <c r="I344" s="546">
        <v>6435</v>
      </c>
      <c r="J344">
        <v>57.062258499999999</v>
      </c>
    </row>
    <row r="345" spans="1:10">
      <c r="A345" t="s">
        <v>2601</v>
      </c>
      <c r="C345" s="547" t="s">
        <v>2405</v>
      </c>
      <c r="D345" s="547" t="s">
        <v>2607</v>
      </c>
      <c r="E345" t="s">
        <v>1780</v>
      </c>
      <c r="F345" t="s">
        <v>2287</v>
      </c>
      <c r="G345" t="s">
        <v>2287</v>
      </c>
      <c r="H345" t="s">
        <v>2598</v>
      </c>
      <c r="I345" s="546">
        <v>260</v>
      </c>
      <c r="J345">
        <v>2.4157484000000005</v>
      </c>
    </row>
    <row r="346" spans="1:10">
      <c r="A346" t="s">
        <v>2601</v>
      </c>
      <c r="C346" s="547" t="s">
        <v>2405</v>
      </c>
      <c r="D346" s="547" t="s">
        <v>2607</v>
      </c>
      <c r="E346" t="s">
        <v>1780</v>
      </c>
      <c r="F346" t="s">
        <v>2116</v>
      </c>
      <c r="G346" t="s">
        <v>2116</v>
      </c>
      <c r="H346" t="s">
        <v>2598</v>
      </c>
      <c r="I346" s="546">
        <v>8592</v>
      </c>
      <c r="J346">
        <v>100.45751418</v>
      </c>
    </row>
    <row r="347" spans="1:10">
      <c r="A347" t="s">
        <v>2601</v>
      </c>
      <c r="C347" s="547" t="s">
        <v>2405</v>
      </c>
      <c r="D347" s="547" t="s">
        <v>2607</v>
      </c>
      <c r="E347" t="s">
        <v>2288</v>
      </c>
      <c r="F347" t="s">
        <v>2289</v>
      </c>
      <c r="G347" t="s">
        <v>2289</v>
      </c>
      <c r="H347" t="e">
        <v>#N/A</v>
      </c>
      <c r="I347" s="546">
        <v>1560</v>
      </c>
      <c r="J347">
        <v>10.742440799999999</v>
      </c>
    </row>
    <row r="348" spans="1:10">
      <c r="A348" t="s">
        <v>2601</v>
      </c>
      <c r="C348" s="547" t="s">
        <v>2405</v>
      </c>
      <c r="D348" s="547" t="s">
        <v>2607</v>
      </c>
      <c r="E348" t="s">
        <v>1814</v>
      </c>
      <c r="F348" t="s">
        <v>2146</v>
      </c>
      <c r="G348" t="s">
        <v>2146</v>
      </c>
      <c r="H348" t="e">
        <v>#N/A</v>
      </c>
      <c r="I348" s="546">
        <v>43092</v>
      </c>
      <c r="J348">
        <v>222.91702803999999</v>
      </c>
    </row>
    <row r="349" spans="1:10">
      <c r="A349" t="s">
        <v>2601</v>
      </c>
      <c r="C349" s="547" t="s">
        <v>2405</v>
      </c>
      <c r="D349" s="547" t="s">
        <v>2607</v>
      </c>
      <c r="E349" t="s">
        <v>1814</v>
      </c>
      <c r="F349" t="s">
        <v>2291</v>
      </c>
      <c r="G349" t="s">
        <v>2291</v>
      </c>
      <c r="H349" t="e">
        <v>#N/A</v>
      </c>
      <c r="I349" s="546">
        <v>5082</v>
      </c>
      <c r="J349">
        <v>28.990440360000004</v>
      </c>
    </row>
    <row r="350" spans="1:10">
      <c r="A350" t="s">
        <v>2601</v>
      </c>
      <c r="C350" s="547" t="s">
        <v>2405</v>
      </c>
      <c r="D350" s="547" t="s">
        <v>2607</v>
      </c>
      <c r="E350" t="s">
        <v>1814</v>
      </c>
      <c r="F350" t="s">
        <v>2147</v>
      </c>
      <c r="G350" t="s">
        <v>2147</v>
      </c>
      <c r="H350" t="e">
        <v>#N/A</v>
      </c>
      <c r="I350" s="546">
        <v>12012</v>
      </c>
      <c r="J350">
        <v>64.684763525000008</v>
      </c>
    </row>
    <row r="351" spans="1:10">
      <c r="A351" t="s">
        <v>2601</v>
      </c>
      <c r="C351" s="547" t="s">
        <v>2405</v>
      </c>
      <c r="D351" s="547" t="s">
        <v>2607</v>
      </c>
      <c r="E351" t="s">
        <v>1814</v>
      </c>
      <c r="F351" t="s">
        <v>2292</v>
      </c>
      <c r="G351" t="s">
        <v>2292</v>
      </c>
      <c r="H351" t="e">
        <v>#N/A</v>
      </c>
      <c r="I351" s="546">
        <v>1722</v>
      </c>
      <c r="J351">
        <v>10.18366146</v>
      </c>
    </row>
    <row r="352" spans="1:10">
      <c r="A352" t="s">
        <v>2601</v>
      </c>
      <c r="C352" s="547" t="s">
        <v>2405</v>
      </c>
      <c r="D352" s="547" t="s">
        <v>2607</v>
      </c>
      <c r="E352" t="s">
        <v>1814</v>
      </c>
      <c r="F352" t="s">
        <v>2115</v>
      </c>
      <c r="G352" t="s">
        <v>2115</v>
      </c>
      <c r="H352" t="s">
        <v>2598</v>
      </c>
      <c r="I352" s="546">
        <v>2275</v>
      </c>
      <c r="J352">
        <v>21.553116000000003</v>
      </c>
    </row>
    <row r="353" spans="1:10">
      <c r="A353" t="s">
        <v>2601</v>
      </c>
      <c r="C353" s="547" t="s">
        <v>2405</v>
      </c>
      <c r="D353" s="547" t="s">
        <v>2607</v>
      </c>
      <c r="E353" t="s">
        <v>1814</v>
      </c>
      <c r="F353" t="s">
        <v>2116</v>
      </c>
      <c r="G353" t="s">
        <v>2116</v>
      </c>
      <c r="H353" t="s">
        <v>2598</v>
      </c>
      <c r="I353" s="546">
        <v>6156</v>
      </c>
      <c r="J353">
        <v>70.742115288000008</v>
      </c>
    </row>
    <row r="354" spans="1:10">
      <c r="A354" t="s">
        <v>2601</v>
      </c>
      <c r="C354" s="547" t="s">
        <v>2405</v>
      </c>
      <c r="D354" s="547" t="s">
        <v>2607</v>
      </c>
      <c r="E354" t="s">
        <v>1814</v>
      </c>
      <c r="F354" t="s">
        <v>2293</v>
      </c>
      <c r="G354" t="s">
        <v>2293</v>
      </c>
      <c r="H354" t="s">
        <v>2598</v>
      </c>
      <c r="I354" s="546">
        <v>432</v>
      </c>
      <c r="J354">
        <v>5.4112201200000003</v>
      </c>
    </row>
    <row r="355" spans="1:10">
      <c r="A355" t="s">
        <v>2601</v>
      </c>
      <c r="C355" s="547" t="s">
        <v>2470</v>
      </c>
      <c r="D355" s="547" t="s">
        <v>2607</v>
      </c>
      <c r="E355" t="s">
        <v>1780</v>
      </c>
      <c r="F355" t="s">
        <v>2115</v>
      </c>
      <c r="G355" t="s">
        <v>2115</v>
      </c>
      <c r="H355" t="s">
        <v>2598</v>
      </c>
      <c r="I355" s="546">
        <v>7280</v>
      </c>
      <c r="J355">
        <v>64.998075999999998</v>
      </c>
    </row>
    <row r="356" spans="1:10">
      <c r="A356" t="s">
        <v>2601</v>
      </c>
      <c r="C356" s="547" t="s">
        <v>2470</v>
      </c>
      <c r="D356" s="547" t="s">
        <v>2607</v>
      </c>
      <c r="E356" t="s">
        <v>1780</v>
      </c>
      <c r="F356" t="s">
        <v>2116</v>
      </c>
      <c r="G356" t="s">
        <v>2116</v>
      </c>
      <c r="H356" t="s">
        <v>2598</v>
      </c>
      <c r="I356" s="546">
        <v>12258</v>
      </c>
      <c r="J356">
        <v>144.89433252000001</v>
      </c>
    </row>
    <row r="357" spans="1:10">
      <c r="A357" t="s">
        <v>2601</v>
      </c>
      <c r="C357" s="547" t="s">
        <v>2470</v>
      </c>
      <c r="D357" s="547" t="s">
        <v>2607</v>
      </c>
      <c r="E357" t="s">
        <v>2288</v>
      </c>
      <c r="F357" t="s">
        <v>2289</v>
      </c>
      <c r="G357" t="s">
        <v>2289</v>
      </c>
      <c r="H357" t="e">
        <v>#N/A</v>
      </c>
      <c r="I357" s="546">
        <v>2680</v>
      </c>
      <c r="J357">
        <v>18.770708599999999</v>
      </c>
    </row>
    <row r="358" spans="1:10">
      <c r="A358" t="s">
        <v>2601</v>
      </c>
      <c r="C358" s="547" t="s">
        <v>2470</v>
      </c>
      <c r="D358" s="547" t="s">
        <v>2607</v>
      </c>
      <c r="E358" t="s">
        <v>1814</v>
      </c>
      <c r="F358" t="s">
        <v>2146</v>
      </c>
      <c r="G358" t="s">
        <v>2146</v>
      </c>
      <c r="H358" t="e">
        <v>#N/A</v>
      </c>
      <c r="I358" s="546">
        <v>24150</v>
      </c>
      <c r="J358">
        <v>126.25703831999999</v>
      </c>
    </row>
    <row r="359" spans="1:10">
      <c r="A359" t="s">
        <v>2601</v>
      </c>
      <c r="C359" s="547" t="s">
        <v>2470</v>
      </c>
      <c r="D359" s="547" t="s">
        <v>2607</v>
      </c>
      <c r="E359" t="s">
        <v>1814</v>
      </c>
      <c r="F359" t="s">
        <v>2291</v>
      </c>
      <c r="G359" t="s">
        <v>2291</v>
      </c>
      <c r="H359" t="e">
        <v>#N/A</v>
      </c>
      <c r="I359" s="546">
        <v>630</v>
      </c>
      <c r="J359">
        <v>3.6591534000000006</v>
      </c>
    </row>
    <row r="360" spans="1:10">
      <c r="A360" t="s">
        <v>2601</v>
      </c>
      <c r="C360" s="547" t="s">
        <v>2470</v>
      </c>
      <c r="D360" s="547" t="s">
        <v>2607</v>
      </c>
      <c r="E360" t="s">
        <v>1814</v>
      </c>
      <c r="F360" t="s">
        <v>2147</v>
      </c>
      <c r="G360" t="s">
        <v>2147</v>
      </c>
      <c r="H360" t="e">
        <v>#N/A</v>
      </c>
      <c r="I360" s="546">
        <v>7518</v>
      </c>
      <c r="J360">
        <v>40.768116690000006</v>
      </c>
    </row>
    <row r="361" spans="1:10">
      <c r="A361" t="s">
        <v>2601</v>
      </c>
      <c r="C361" s="547" t="s">
        <v>2470</v>
      </c>
      <c r="D361" s="547" t="s">
        <v>2607</v>
      </c>
      <c r="E361" t="s">
        <v>1814</v>
      </c>
      <c r="F361" t="s">
        <v>2292</v>
      </c>
      <c r="G361" t="s">
        <v>2292</v>
      </c>
      <c r="H361" t="e">
        <v>#N/A</v>
      </c>
      <c r="I361" s="546">
        <v>126</v>
      </c>
      <c r="J361">
        <v>0.75796748999999985</v>
      </c>
    </row>
    <row r="362" spans="1:10">
      <c r="A362" t="s">
        <v>2601</v>
      </c>
      <c r="C362" s="547" t="s">
        <v>2470</v>
      </c>
      <c r="D362" s="547" t="s">
        <v>2607</v>
      </c>
      <c r="E362" t="s">
        <v>1814</v>
      </c>
      <c r="F362" t="s">
        <v>2115</v>
      </c>
      <c r="G362" t="s">
        <v>2115</v>
      </c>
      <c r="H362" t="s">
        <v>2598</v>
      </c>
      <c r="I362" s="546">
        <v>3380</v>
      </c>
      <c r="J362">
        <v>31.849868700000002</v>
      </c>
    </row>
    <row r="363" spans="1:10">
      <c r="A363" t="s">
        <v>2601</v>
      </c>
      <c r="C363" s="547" t="s">
        <v>2470</v>
      </c>
      <c r="D363" s="547" t="s">
        <v>2607</v>
      </c>
      <c r="E363" t="s">
        <v>1814</v>
      </c>
      <c r="F363" t="s">
        <v>2048</v>
      </c>
      <c r="G363" t="s">
        <v>2048</v>
      </c>
      <c r="H363" t="e">
        <v>#N/A</v>
      </c>
      <c r="I363" s="546">
        <v>6</v>
      </c>
      <c r="J363">
        <v>5.5247507999999994E-2</v>
      </c>
    </row>
    <row r="364" spans="1:10">
      <c r="A364" t="s">
        <v>2601</v>
      </c>
      <c r="C364" s="547" t="s">
        <v>2470</v>
      </c>
      <c r="D364" s="547" t="s">
        <v>2607</v>
      </c>
      <c r="E364" t="s">
        <v>1814</v>
      </c>
      <c r="F364" t="s">
        <v>2116</v>
      </c>
      <c r="G364" t="s">
        <v>2116</v>
      </c>
      <c r="H364" t="s">
        <v>2598</v>
      </c>
      <c r="I364" s="546">
        <v>6210</v>
      </c>
      <c r="J364">
        <v>71.627149908000007</v>
      </c>
    </row>
    <row r="365" spans="1:10">
      <c r="A365" t="s">
        <v>2601</v>
      </c>
      <c r="C365" s="547" t="s">
        <v>2470</v>
      </c>
      <c r="D365" s="547" t="s">
        <v>2607</v>
      </c>
      <c r="E365" t="s">
        <v>1814</v>
      </c>
      <c r="F365" t="s">
        <v>2293</v>
      </c>
      <c r="G365" t="s">
        <v>2293</v>
      </c>
      <c r="H365" t="s">
        <v>2598</v>
      </c>
      <c r="I365" s="546">
        <v>522</v>
      </c>
      <c r="J365">
        <v>6.6404017599999996</v>
      </c>
    </row>
    <row r="366" spans="1:10">
      <c r="A366" t="s">
        <v>2601</v>
      </c>
      <c r="C366" s="547" t="s">
        <v>2492</v>
      </c>
      <c r="D366" s="547" t="s">
        <v>2607</v>
      </c>
      <c r="E366" t="s">
        <v>1780</v>
      </c>
      <c r="F366" t="s">
        <v>2115</v>
      </c>
      <c r="G366" t="s">
        <v>2115</v>
      </c>
      <c r="H366" t="s">
        <v>2598</v>
      </c>
      <c r="I366" s="546">
        <v>7930</v>
      </c>
      <c r="J366">
        <v>71.770751000000004</v>
      </c>
    </row>
    <row r="367" spans="1:10">
      <c r="A367" t="s">
        <v>2601</v>
      </c>
      <c r="C367" s="547" t="s">
        <v>2492</v>
      </c>
      <c r="D367" s="547" t="s">
        <v>2607</v>
      </c>
      <c r="E367" t="s">
        <v>1780</v>
      </c>
      <c r="F367" t="s">
        <v>2116</v>
      </c>
      <c r="G367" t="s">
        <v>2116</v>
      </c>
      <c r="H367" t="s">
        <v>2598</v>
      </c>
      <c r="I367" s="546">
        <v>13608</v>
      </c>
      <c r="J367">
        <v>162.86902739999999</v>
      </c>
    </row>
    <row r="368" spans="1:10">
      <c r="A368" t="s">
        <v>2601</v>
      </c>
      <c r="C368" s="547" t="s">
        <v>2492</v>
      </c>
      <c r="D368" s="547" t="s">
        <v>2607</v>
      </c>
      <c r="E368" t="s">
        <v>2288</v>
      </c>
      <c r="F368" t="s">
        <v>2289</v>
      </c>
      <c r="G368" t="s">
        <v>2289</v>
      </c>
      <c r="H368" t="e">
        <v>#N/A</v>
      </c>
      <c r="I368" s="546">
        <v>1120</v>
      </c>
      <c r="J368">
        <v>7.8584464000000001</v>
      </c>
    </row>
    <row r="369" spans="1:10">
      <c r="A369" t="s">
        <v>2601</v>
      </c>
      <c r="C369" s="547" t="s">
        <v>2492</v>
      </c>
      <c r="D369" s="547" t="s">
        <v>2607</v>
      </c>
      <c r="E369" t="s">
        <v>1814</v>
      </c>
      <c r="F369" t="s">
        <v>2146</v>
      </c>
      <c r="G369" t="s">
        <v>2146</v>
      </c>
      <c r="H369" t="e">
        <v>#N/A</v>
      </c>
      <c r="I369" s="546">
        <v>32382</v>
      </c>
      <c r="J369">
        <v>171.01773612</v>
      </c>
    </row>
    <row r="370" spans="1:10">
      <c r="A370" t="s">
        <v>2601</v>
      </c>
      <c r="C370" s="547" t="s">
        <v>2492</v>
      </c>
      <c r="D370" s="547" t="s">
        <v>2607</v>
      </c>
      <c r="E370" t="s">
        <v>1814</v>
      </c>
      <c r="F370" t="s">
        <v>2291</v>
      </c>
      <c r="G370" t="s">
        <v>2291</v>
      </c>
      <c r="H370" t="e">
        <v>#N/A</v>
      </c>
      <c r="I370" s="546">
        <v>10038</v>
      </c>
      <c r="J370">
        <v>58.554568800000013</v>
      </c>
    </row>
    <row r="371" spans="1:10">
      <c r="A371" t="s">
        <v>2601</v>
      </c>
      <c r="C371" s="547" t="s">
        <v>2492</v>
      </c>
      <c r="D371" s="547" t="s">
        <v>2607</v>
      </c>
      <c r="E371" t="s">
        <v>1814</v>
      </c>
      <c r="F371" t="s">
        <v>2147</v>
      </c>
      <c r="G371" t="s">
        <v>2147</v>
      </c>
      <c r="H371" t="e">
        <v>#N/A</v>
      </c>
      <c r="I371" s="546">
        <v>9660</v>
      </c>
      <c r="J371">
        <v>53.043854010000004</v>
      </c>
    </row>
    <row r="372" spans="1:10">
      <c r="A372" t="s">
        <v>2601</v>
      </c>
      <c r="C372" s="547" t="s">
        <v>2492</v>
      </c>
      <c r="D372" s="547" t="s">
        <v>2607</v>
      </c>
      <c r="E372" t="s">
        <v>1814</v>
      </c>
      <c r="F372" t="s">
        <v>2292</v>
      </c>
      <c r="G372" t="s">
        <v>2292</v>
      </c>
      <c r="H372" t="e">
        <v>#N/A</v>
      </c>
      <c r="I372" s="546">
        <v>3948</v>
      </c>
      <c r="J372">
        <v>23.861021939999997</v>
      </c>
    </row>
    <row r="373" spans="1:10">
      <c r="A373" t="s">
        <v>2601</v>
      </c>
      <c r="C373" s="547" t="s">
        <v>2492</v>
      </c>
      <c r="D373" s="547" t="s">
        <v>2607</v>
      </c>
      <c r="E373" t="s">
        <v>1814</v>
      </c>
      <c r="F373" t="s">
        <v>2115</v>
      </c>
      <c r="G373" t="s">
        <v>2115</v>
      </c>
      <c r="H373" t="s">
        <v>2598</v>
      </c>
      <c r="I373" s="546">
        <v>5850</v>
      </c>
      <c r="J373">
        <v>56.075820450000002</v>
      </c>
    </row>
    <row r="374" spans="1:10">
      <c r="A374" t="s">
        <v>2601</v>
      </c>
      <c r="C374" s="547" t="s">
        <v>2492</v>
      </c>
      <c r="D374" s="547" t="s">
        <v>2607</v>
      </c>
      <c r="E374" t="s">
        <v>1814</v>
      </c>
      <c r="F374" t="s">
        <v>2116</v>
      </c>
      <c r="G374" t="s">
        <v>2116</v>
      </c>
      <c r="H374" t="s">
        <v>2598</v>
      </c>
      <c r="I374" s="546">
        <v>8937</v>
      </c>
      <c r="J374">
        <v>104.79219112800001</v>
      </c>
    </row>
    <row r="375" spans="1:10">
      <c r="A375" t="s">
        <v>2601</v>
      </c>
      <c r="C375" s="547" t="s">
        <v>2492</v>
      </c>
      <c r="D375" s="547" t="s">
        <v>2607</v>
      </c>
      <c r="E375" t="s">
        <v>1814</v>
      </c>
      <c r="F375" t="s">
        <v>2293</v>
      </c>
      <c r="G375" t="s">
        <v>2293</v>
      </c>
      <c r="H375" t="s">
        <v>2598</v>
      </c>
      <c r="I375" s="546">
        <v>2746</v>
      </c>
      <c r="J375">
        <v>35.156489919999991</v>
      </c>
    </row>
    <row r="376" spans="1:10">
      <c r="A376" t="s">
        <v>2601</v>
      </c>
      <c r="C376" s="547" t="s">
        <v>2514</v>
      </c>
      <c r="D376" s="547" t="s">
        <v>2607</v>
      </c>
      <c r="E376" t="s">
        <v>2500</v>
      </c>
      <c r="F376" t="s">
        <v>2115</v>
      </c>
      <c r="G376" t="s">
        <v>2115</v>
      </c>
      <c r="H376" t="s">
        <v>2598</v>
      </c>
      <c r="I376" s="546">
        <v>5525</v>
      </c>
      <c r="J376">
        <v>50.320763999999997</v>
      </c>
    </row>
    <row r="377" spans="1:10">
      <c r="A377" t="s">
        <v>2601</v>
      </c>
      <c r="C377" s="547" t="s">
        <v>2514</v>
      </c>
      <c r="D377" s="547" t="s">
        <v>2607</v>
      </c>
      <c r="E377" t="s">
        <v>2500</v>
      </c>
      <c r="F377" t="s">
        <v>2116</v>
      </c>
      <c r="G377" t="s">
        <v>2116</v>
      </c>
      <c r="H377" t="s">
        <v>2598</v>
      </c>
      <c r="I377" s="546">
        <v>8910</v>
      </c>
      <c r="J377">
        <v>106.46630064000001</v>
      </c>
    </row>
    <row r="378" spans="1:10">
      <c r="A378" t="s">
        <v>2601</v>
      </c>
      <c r="C378" s="547" t="s">
        <v>2514</v>
      </c>
      <c r="D378" s="547" t="s">
        <v>2607</v>
      </c>
      <c r="E378" t="s">
        <v>2288</v>
      </c>
      <c r="F378" t="s">
        <v>2289</v>
      </c>
      <c r="G378" t="s">
        <v>2289</v>
      </c>
      <c r="H378" t="e">
        <v>#N/A</v>
      </c>
      <c r="I378" s="546">
        <v>1000</v>
      </c>
      <c r="J378">
        <v>7.0285900000000003</v>
      </c>
    </row>
    <row r="379" spans="1:10">
      <c r="A379" t="s">
        <v>2601</v>
      </c>
      <c r="C379" s="547" t="s">
        <v>2514</v>
      </c>
      <c r="D379" s="547" t="s">
        <v>2607</v>
      </c>
      <c r="E379" t="s">
        <v>2502</v>
      </c>
      <c r="F379" t="s">
        <v>2146</v>
      </c>
      <c r="G379" t="s">
        <v>2146</v>
      </c>
      <c r="H379" t="e">
        <v>#N/A</v>
      </c>
      <c r="I379" s="546">
        <v>24948</v>
      </c>
      <c r="J379">
        <v>132.21635183999999</v>
      </c>
    </row>
    <row r="380" spans="1:10">
      <c r="A380" t="s">
        <v>2601</v>
      </c>
      <c r="C380" s="547" t="s">
        <v>2514</v>
      </c>
      <c r="D380" s="547" t="s">
        <v>2607</v>
      </c>
      <c r="E380" t="s">
        <v>2502</v>
      </c>
      <c r="F380" t="s">
        <v>2291</v>
      </c>
      <c r="G380" t="s">
        <v>2291</v>
      </c>
      <c r="H380" t="e">
        <v>#N/A</v>
      </c>
      <c r="I380" s="546">
        <v>1470</v>
      </c>
      <c r="J380">
        <v>8.6182160400000001</v>
      </c>
    </row>
    <row r="381" spans="1:10">
      <c r="A381" t="s">
        <v>2601</v>
      </c>
      <c r="C381" s="547" t="s">
        <v>2514</v>
      </c>
      <c r="D381" s="547" t="s">
        <v>2607</v>
      </c>
      <c r="E381" t="s">
        <v>2502</v>
      </c>
      <c r="F381" t="s">
        <v>2147</v>
      </c>
      <c r="G381" t="s">
        <v>2147</v>
      </c>
      <c r="H381" t="e">
        <v>#N/A</v>
      </c>
      <c r="I381" s="546">
        <v>7860</v>
      </c>
      <c r="J381">
        <v>43.419084929999997</v>
      </c>
    </row>
    <row r="382" spans="1:10">
      <c r="A382" t="s">
        <v>2601</v>
      </c>
      <c r="C382" s="547" t="s">
        <v>2514</v>
      </c>
      <c r="D382" s="547" t="s">
        <v>2607</v>
      </c>
      <c r="E382" t="s">
        <v>2502</v>
      </c>
      <c r="F382" t="s">
        <v>2292</v>
      </c>
      <c r="G382" t="s">
        <v>2292</v>
      </c>
      <c r="H382" t="e">
        <v>#N/A</v>
      </c>
      <c r="I382" s="546">
        <v>420</v>
      </c>
      <c r="J382">
        <v>2.5641944999999993</v>
      </c>
    </row>
    <row r="383" spans="1:10">
      <c r="A383" t="s">
        <v>2601</v>
      </c>
      <c r="C383" s="547" t="s">
        <v>2514</v>
      </c>
      <c r="D383" s="547" t="s">
        <v>2607</v>
      </c>
      <c r="E383" t="s">
        <v>2502</v>
      </c>
      <c r="F383" t="s">
        <v>2115</v>
      </c>
      <c r="G383" t="s">
        <v>2115</v>
      </c>
      <c r="H383" t="s">
        <v>2598</v>
      </c>
      <c r="I383" s="546">
        <v>4680</v>
      </c>
      <c r="J383">
        <v>45.083578799999998</v>
      </c>
    </row>
    <row r="384" spans="1:10">
      <c r="A384" t="s">
        <v>2601</v>
      </c>
      <c r="C384" s="547" t="s">
        <v>2514</v>
      </c>
      <c r="D384" s="547" t="s">
        <v>2607</v>
      </c>
      <c r="E384" t="s">
        <v>2502</v>
      </c>
      <c r="F384" t="s">
        <v>2116</v>
      </c>
      <c r="G384" t="s">
        <v>2116</v>
      </c>
      <c r="H384" t="s">
        <v>2598</v>
      </c>
      <c r="I384" s="546">
        <v>11070</v>
      </c>
      <c r="J384">
        <v>129.97737100800001</v>
      </c>
    </row>
    <row r="385" spans="1:10">
      <c r="A385" t="s">
        <v>2601</v>
      </c>
      <c r="C385" s="547" t="s">
        <v>2514</v>
      </c>
      <c r="D385" s="547" t="s">
        <v>2607</v>
      </c>
      <c r="E385" t="s">
        <v>2502</v>
      </c>
      <c r="F385" t="s">
        <v>2293</v>
      </c>
      <c r="G385" t="s">
        <v>2293</v>
      </c>
      <c r="H385" t="s">
        <v>2598</v>
      </c>
      <c r="I385" s="546">
        <v>848</v>
      </c>
      <c r="J385">
        <v>10.906108719999999</v>
      </c>
    </row>
    <row r="386" spans="1:10">
      <c r="A386" t="s">
        <v>2601</v>
      </c>
      <c r="C386" s="547" t="s">
        <v>2595</v>
      </c>
      <c r="D386" s="547" t="s">
        <v>2607</v>
      </c>
      <c r="E386" t="s">
        <v>2500</v>
      </c>
      <c r="F386" t="s">
        <v>2115</v>
      </c>
      <c r="G386" t="s">
        <v>2115</v>
      </c>
      <c r="H386" t="s">
        <v>2598</v>
      </c>
      <c r="I386" s="546">
        <v>65</v>
      </c>
      <c r="J386">
        <v>0.60544249999999999</v>
      </c>
    </row>
    <row r="387" spans="1:10">
      <c r="A387" t="s">
        <v>2601</v>
      </c>
      <c r="C387" s="547" t="s">
        <v>2595</v>
      </c>
      <c r="D387" s="547" t="s">
        <v>2607</v>
      </c>
      <c r="E387" t="s">
        <v>2500</v>
      </c>
      <c r="F387" t="s">
        <v>2287</v>
      </c>
      <c r="G387" t="s">
        <v>2287</v>
      </c>
      <c r="H387" t="s">
        <v>2598</v>
      </c>
      <c r="I387" s="546">
        <v>390</v>
      </c>
      <c r="J387">
        <v>3.8282595000000001</v>
      </c>
    </row>
    <row r="388" spans="1:10">
      <c r="A388" t="s">
        <v>2601</v>
      </c>
      <c r="C388" s="547" t="s">
        <v>2595</v>
      </c>
      <c r="D388" s="547" t="s">
        <v>2607</v>
      </c>
      <c r="E388" t="s">
        <v>2500</v>
      </c>
      <c r="F388" t="s">
        <v>2116</v>
      </c>
      <c r="G388" t="s">
        <v>2116</v>
      </c>
      <c r="H388" t="s">
        <v>2598</v>
      </c>
      <c r="I388" s="546">
        <v>8262</v>
      </c>
      <c r="J388">
        <v>100.90903481999999</v>
      </c>
    </row>
    <row r="389" spans="1:10">
      <c r="A389" t="s">
        <v>2601</v>
      </c>
      <c r="C389" s="547" t="s">
        <v>2595</v>
      </c>
      <c r="D389" s="547" t="s">
        <v>2607</v>
      </c>
      <c r="E389" t="s">
        <v>2288</v>
      </c>
      <c r="F389" t="s">
        <v>2289</v>
      </c>
      <c r="G389" t="s">
        <v>2289</v>
      </c>
      <c r="H389" t="e">
        <v>#N/A</v>
      </c>
      <c r="I389" s="546">
        <v>1200</v>
      </c>
      <c r="J389">
        <v>8.5065431999999994</v>
      </c>
    </row>
    <row r="390" spans="1:10">
      <c r="A390" t="s">
        <v>2601</v>
      </c>
      <c r="C390" s="547" t="s">
        <v>2595</v>
      </c>
      <c r="D390" s="547" t="s">
        <v>2607</v>
      </c>
      <c r="E390" t="s">
        <v>2502</v>
      </c>
      <c r="F390" t="s">
        <v>2146</v>
      </c>
      <c r="G390" t="s">
        <v>2146</v>
      </c>
      <c r="H390" t="e">
        <v>#N/A</v>
      </c>
      <c r="I390" s="546">
        <v>21336</v>
      </c>
      <c r="J390">
        <v>116.17727687999999</v>
      </c>
    </row>
    <row r="391" spans="1:10">
      <c r="A391" t="s">
        <v>2601</v>
      </c>
      <c r="C391" s="547" t="s">
        <v>2595</v>
      </c>
      <c r="D391" s="547" t="s">
        <v>2607</v>
      </c>
      <c r="E391" t="s">
        <v>2502</v>
      </c>
      <c r="F391" t="s">
        <v>2291</v>
      </c>
      <c r="G391" t="s">
        <v>2291</v>
      </c>
      <c r="H391" t="e">
        <v>#N/A</v>
      </c>
      <c r="I391" s="546">
        <v>504</v>
      </c>
      <c r="J391">
        <v>3.0337977599999997</v>
      </c>
    </row>
    <row r="392" spans="1:10">
      <c r="A392" t="s">
        <v>2601</v>
      </c>
      <c r="C392" s="547" t="s">
        <v>2595</v>
      </c>
      <c r="D392" s="547" t="s">
        <v>2607</v>
      </c>
      <c r="E392" t="s">
        <v>2502</v>
      </c>
      <c r="F392" t="s">
        <v>2147</v>
      </c>
      <c r="G392" t="s">
        <v>2147</v>
      </c>
      <c r="H392" t="e">
        <v>#N/A</v>
      </c>
      <c r="I392" s="546">
        <v>9234</v>
      </c>
      <c r="J392">
        <v>52.235629500000002</v>
      </c>
    </row>
    <row r="393" spans="1:10">
      <c r="A393" t="s">
        <v>2601</v>
      </c>
      <c r="C393" s="547" t="s">
        <v>2595</v>
      </c>
      <c r="D393" s="547" t="s">
        <v>2607</v>
      </c>
      <c r="E393" t="s">
        <v>2502</v>
      </c>
      <c r="F393" t="s">
        <v>2292</v>
      </c>
      <c r="G393" t="s">
        <v>2292</v>
      </c>
      <c r="H393" t="e">
        <v>#N/A</v>
      </c>
      <c r="I393" s="546">
        <v>378</v>
      </c>
      <c r="J393">
        <v>2.33196453</v>
      </c>
    </row>
    <row r="394" spans="1:10">
      <c r="A394" t="s">
        <v>2601</v>
      </c>
      <c r="C394" s="547" t="s">
        <v>2595</v>
      </c>
      <c r="D394" s="547" t="s">
        <v>2607</v>
      </c>
      <c r="E394" t="s">
        <v>2502</v>
      </c>
      <c r="F394" t="s">
        <v>2115</v>
      </c>
      <c r="G394" t="s">
        <v>2115</v>
      </c>
      <c r="H394" t="s">
        <v>2598</v>
      </c>
      <c r="I394" s="546">
        <v>3705</v>
      </c>
      <c r="J394">
        <v>36.593473799999998</v>
      </c>
    </row>
    <row r="395" spans="1:10">
      <c r="A395" t="s">
        <v>2601</v>
      </c>
      <c r="C395" s="547" t="s">
        <v>2595</v>
      </c>
      <c r="D395" s="547" t="s">
        <v>2607</v>
      </c>
      <c r="E395" t="s">
        <v>2502</v>
      </c>
      <c r="F395" t="s">
        <v>2116</v>
      </c>
      <c r="G395" t="s">
        <v>2116</v>
      </c>
      <c r="H395" t="s">
        <v>2598</v>
      </c>
      <c r="I395" s="546">
        <v>7020</v>
      </c>
      <c r="J395">
        <v>84.04764346799999</v>
      </c>
    </row>
    <row r="396" spans="1:10">
      <c r="A396" t="s">
        <v>2601</v>
      </c>
      <c r="C396" s="547" t="s">
        <v>2595</v>
      </c>
      <c r="D396" s="547" t="s">
        <v>2607</v>
      </c>
      <c r="E396" t="s">
        <v>2502</v>
      </c>
      <c r="F396" t="s">
        <v>2293</v>
      </c>
      <c r="G396" t="s">
        <v>2293</v>
      </c>
      <c r="H396" t="s">
        <v>2598</v>
      </c>
      <c r="I396" s="546">
        <v>135</v>
      </c>
      <c r="J396">
        <v>1.7738989199999999</v>
      </c>
    </row>
  </sheetData>
  <autoFilter ref="C2:J283" xr:uid="{629B4AFB-4B14-4908-9E78-FB9EF13A550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25년(세부_실적)</vt:lpstr>
      <vt:lpstr>매출내역</vt:lpstr>
      <vt:lpstr>기본</vt:lpstr>
      <vt:lpstr>25년 신규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송 나래</cp:lastModifiedBy>
  <cp:lastPrinted>2016-10-11T01:08:21Z</cp:lastPrinted>
  <dcterms:created xsi:type="dcterms:W3CDTF">2015-02-23T06:50:02Z</dcterms:created>
  <dcterms:modified xsi:type="dcterms:W3CDTF">2026-01-23T07:01:22Z</dcterms:modified>
</cp:coreProperties>
</file>